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640"/>
  </bookViews>
  <sheets>
    <sheet name="Sheet1" sheetId="1" r:id="rId1"/>
    <sheet name="Fish" sheetId="6" r:id="rId2"/>
    <sheet name="Sliver" sheetId="5" r:id="rId3"/>
    <sheet name="Note" sheetId="2" r:id="rId4"/>
    <sheet name="Tem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5" i="1" l="1"/>
  <c r="N126" i="1"/>
  <c r="N127" i="1"/>
  <c r="N128" i="1"/>
  <c r="N129" i="1"/>
  <c r="N124" i="1"/>
  <c r="N118" i="1"/>
  <c r="N119" i="1"/>
  <c r="N120" i="1"/>
  <c r="N121" i="1"/>
  <c r="N122" i="1"/>
  <c r="N123" i="1"/>
  <c r="N107" i="1"/>
  <c r="N108" i="1"/>
  <c r="N109" i="1"/>
  <c r="N110" i="1"/>
  <c r="N111" i="1"/>
  <c r="N112" i="1"/>
  <c r="N113" i="1"/>
  <c r="N114" i="1"/>
  <c r="N115" i="1"/>
  <c r="N116" i="1"/>
  <c r="N117" i="1"/>
  <c r="N106" i="1"/>
  <c r="N102" i="1"/>
  <c r="N103" i="1"/>
  <c r="N104" i="1"/>
  <c r="N105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3" i="1"/>
  <c r="N84" i="1"/>
  <c r="N85" i="1"/>
  <c r="N86" i="1"/>
  <c r="N87" i="1"/>
  <c r="N82" i="1"/>
  <c r="N77" i="1"/>
  <c r="N78" i="1"/>
  <c r="N79" i="1"/>
  <c r="N80" i="1"/>
  <c r="N81" i="1"/>
  <c r="N76" i="1"/>
  <c r="Q861" i="1"/>
  <c r="Q860" i="1"/>
  <c r="Q859" i="1"/>
  <c r="Q858" i="1"/>
  <c r="Q849" i="1"/>
  <c r="Q848" i="1"/>
  <c r="Q847" i="1"/>
  <c r="Q846" i="1"/>
  <c r="Q837" i="1"/>
  <c r="Q836" i="1"/>
  <c r="Q835" i="1"/>
  <c r="Q834" i="1"/>
  <c r="Q825" i="1"/>
  <c r="Q824" i="1"/>
  <c r="Q823" i="1"/>
  <c r="Q822" i="1"/>
  <c r="Q812" i="1"/>
  <c r="Q813" i="1"/>
  <c r="Q811" i="1"/>
  <c r="Q810" i="1"/>
  <c r="Q566" i="1"/>
  <c r="Q567" i="1"/>
  <c r="Q568" i="1"/>
  <c r="Q569" i="1"/>
  <c r="Q570" i="1"/>
  <c r="Q571" i="1"/>
  <c r="Q572" i="1"/>
  <c r="Q573" i="1"/>
  <c r="Q574" i="1"/>
  <c r="Q575" i="1"/>
  <c r="Q565" i="1"/>
  <c r="Q564" i="1"/>
  <c r="Q343" i="1"/>
  <c r="Q342" i="1"/>
  <c r="Q341" i="1"/>
  <c r="Q340" i="1"/>
  <c r="Q339" i="1"/>
  <c r="Q338" i="1"/>
  <c r="Q337" i="1"/>
  <c r="Q336" i="1"/>
  <c r="Q335" i="1"/>
  <c r="Q334" i="1"/>
  <c r="Q333" i="1"/>
  <c r="Q280" i="1"/>
  <c r="Q281" i="1"/>
  <c r="Q282" i="1"/>
  <c r="Q283" i="1"/>
  <c r="Q284" i="1"/>
  <c r="Q285" i="1"/>
  <c r="Q286" i="1"/>
  <c r="Q287" i="1"/>
  <c r="Q288" i="1"/>
  <c r="Q279" i="1"/>
  <c r="Q278" i="1"/>
  <c r="W13" i="1" l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12" i="1" l="1"/>
</calcChain>
</file>

<file path=xl/sharedStrings.xml><?xml version="1.0" encoding="utf-8"?>
<sst xmlns="http://schemas.openxmlformats.org/spreadsheetml/2006/main" count="12487" uniqueCount="724">
  <si>
    <t>Substance name</t>
  </si>
  <si>
    <t>Publication link</t>
  </si>
  <si>
    <t>Particle vendor</t>
  </si>
  <si>
    <t>In vitro media</t>
  </si>
  <si>
    <t>media temperature [degrees Celsius]</t>
  </si>
  <si>
    <t>Z potential [mV]</t>
  </si>
  <si>
    <t>Type of plate</t>
  </si>
  <si>
    <t>Height of media in the plate [mm]</t>
  </si>
  <si>
    <t>Cell type</t>
  </si>
  <si>
    <t>CCK assay [viability % of control]</t>
  </si>
  <si>
    <t>WST-8 assay [viability % of control]</t>
  </si>
  <si>
    <t>DCFDA assay [x-fold fluorescence to negative control]</t>
  </si>
  <si>
    <t>TNF-a RNA expression [x-fold of control]</t>
  </si>
  <si>
    <t>IL-6 RNA expression [x-fold of control]</t>
  </si>
  <si>
    <t>IL1-b RNA expression [x-fold of control]</t>
  </si>
  <si>
    <t>TNF-a release [x-fold of control]</t>
  </si>
  <si>
    <t>IL1-b release [x-fold of control]</t>
  </si>
  <si>
    <t>IL-8 release [x-fold of control]</t>
  </si>
  <si>
    <t>IL-6 release [x-fold of control]</t>
  </si>
  <si>
    <t>https://www.sciencedirect.com/science/article/pii/S0048969711007571?via%3Dihub#f0015</t>
  </si>
  <si>
    <t>Study_ID</t>
  </si>
  <si>
    <t>A study of the mechanism of in vitro cytotoxicity of metal oxide nanoparticles using catfish primary hepatocytes and human HepG2 cells</t>
  </si>
  <si>
    <t>Paper Title</t>
  </si>
  <si>
    <t>Year of publication</t>
  </si>
  <si>
    <t>In vitro exposure time[h]</t>
  </si>
  <si>
    <t>ZnO</t>
  </si>
  <si>
    <t>HepG2/2.2.1</t>
  </si>
  <si>
    <t>Cell company</t>
  </si>
  <si>
    <t>American Type Culture Collection</t>
  </si>
  <si>
    <t>CAS no.</t>
  </si>
  <si>
    <t>Batch no. (lot no.)</t>
  </si>
  <si>
    <t>Size range (nm)</t>
  </si>
  <si>
    <t>Average size (nm)</t>
  </si>
  <si>
    <t>Shape</t>
  </si>
  <si>
    <t>1308-06-1</t>
  </si>
  <si>
    <t>2310-071409</t>
  </si>
  <si>
    <t>Rhomboid/quadrate</t>
  </si>
  <si>
    <t>Unavailable</t>
  </si>
  <si>
    <t>CuO</t>
  </si>
  <si>
    <t>1317-38-0</t>
  </si>
  <si>
    <t>11118LE</t>
  </si>
  <si>
    <t>Spherical</t>
  </si>
  <si>
    <t>Analytical grade</t>
  </si>
  <si>
    <t>13463-67-7</t>
  </si>
  <si>
    <t>07811LE</t>
  </si>
  <si>
    <t>Rhomboid/spherical</t>
  </si>
  <si>
    <t>1314-13-2</t>
  </si>
  <si>
    <t>10822BE</t>
  </si>
  <si>
    <t>Spherical/rhomboid/rod-shaped</t>
  </si>
  <si>
    <t>Purity (%)</t>
  </si>
  <si>
    <t>51–132</t>
  </si>
  <si>
    <t>17–45</t>
  </si>
  <si>
    <t>17–64</t>
  </si>
  <si>
    <t>47–106</t>
  </si>
  <si>
    <t>Sigma-Aldrich (St. Louis, MO)</t>
  </si>
  <si>
    <t>In vitro concentration unit</t>
  </si>
  <si>
    <t>mg/l</t>
  </si>
  <si>
    <t>primary hepatocytes</t>
  </si>
  <si>
    <t>Species</t>
  </si>
  <si>
    <t>Human</t>
  </si>
  <si>
    <t>catfish</t>
  </si>
  <si>
    <t>Hepato(Geno)Toxicity Assessment of Nanoparticles in a HepG2 Liver Spheroid Model</t>
  </si>
  <si>
    <t>https://www.mdpi.com/2079-4991/10/3/545</t>
  </si>
  <si>
    <t>TiO2</t>
  </si>
  <si>
    <t>NA</t>
  </si>
  <si>
    <t>Quasi-sphere</t>
  </si>
  <si>
    <t>5.54 ± 0.98</t>
  </si>
  <si>
    <t>Product Type</t>
  </si>
  <si>
    <t>Dispersion</t>
  </si>
  <si>
    <t>Solvent</t>
  </si>
  <si>
    <t>Polymorph</t>
  </si>
  <si>
    <t>Surface Functionali-zation</t>
  </si>
  <si>
    <t>TMAOH</t>
  </si>
  <si>
    <t>Anatase</t>
  </si>
  <si>
    <t>Ag</t>
  </si>
  <si>
    <t>Metallic</t>
  </si>
  <si>
    <t>Sphere</t>
  </si>
  <si>
    <t>&lt;20 nm</t>
  </si>
  <si>
    <t>PEG(polyethylene glycol)</t>
  </si>
  <si>
    <t>TMAOH (tetramethylammonium hydroxide.)</t>
  </si>
  <si>
    <t>PGT (4%), Tween 20 (4%) PGT: polyoxyethylene glycerol trioleate</t>
  </si>
  <si>
    <t>Powder</t>
  </si>
  <si>
    <t>-</t>
  </si>
  <si>
    <t>Zincite</t>
  </si>
  <si>
    <t>Uncoated</t>
  </si>
  <si>
    <t>147 ± 149</t>
  </si>
  <si>
    <t>12.4 ± 0.2</t>
  </si>
  <si>
    <t>human</t>
  </si>
  <si>
    <t>HepG2</t>
  </si>
  <si>
    <t>ug/cm3</t>
  </si>
  <si>
    <t>2D</t>
  </si>
  <si>
    <t>ECACC (European Collection of Authenticated Cell Cultures) (cell line no. 85011430, Salisbury, United Kingdom) </t>
  </si>
  <si>
    <t>5.54 ± 0.99</t>
  </si>
  <si>
    <t>5.54 ± 0.100</t>
  </si>
  <si>
    <t>5.54 ± 0.101</t>
  </si>
  <si>
    <t>5.54 ± 0.102</t>
  </si>
  <si>
    <t>148 ± 149</t>
  </si>
  <si>
    <t>149 ± 149</t>
  </si>
  <si>
    <t>150 ± 149</t>
  </si>
  <si>
    <t>151 ± 149</t>
  </si>
  <si>
    <t>Cytotoxicity and apoptosis induced by silver nanoparticles in human liver HepG2 cells in different dispersion media</t>
  </si>
  <si>
    <t>https://analyticalsciencejournals.onlinelibrary.wiley.com/doi/10.1002/jat.3199</t>
  </si>
  <si>
    <t>12 to 20</t>
  </si>
  <si>
    <t>Chinese Academy of Medical Sciences</t>
  </si>
  <si>
    <t>RPMI-1640</t>
  </si>
  <si>
    <t>ug/ml</t>
  </si>
  <si>
    <t>Comparative proteomic analysis of silver nanoparticle effects in human liver and intestinal cells</t>
  </si>
  <si>
    <t>https://analyticalsciencejournals.onlinelibrary.wiley.com/doi/full/10.1002/jat.3568</t>
  </si>
  <si>
    <t>Toxicogenomic responses of human liver HepG2 cells to silver nanoparticles</t>
  </si>
  <si>
    <t>https://analyticalsciencejournals.onlinelibrary.wiley.com/doi/10.1002/jat.3170</t>
  </si>
  <si>
    <t>Comparative genotoxicity of silver nanoparticles in human liver HepG2 and lung epithelial A549 cells</t>
  </si>
  <si>
    <t>https://analyticalsciencejournals.onlinelibrary.wiley.com/doi/10.1002/jat.3385</t>
  </si>
  <si>
    <t>https://www.sciencedirect.com/science/article/pii/S0278691517303885</t>
  </si>
  <si>
    <t>Impact of surface functionalization on the uptake mechanism and toxicity effects of silver nanoparticles in HepG2 cells</t>
  </si>
  <si>
    <t>Hep G2</t>
  </si>
  <si>
    <t> 37</t>
  </si>
  <si>
    <t>14.1 ± 0.1 nm before dispersion; 25.4 ± 0.31 nm after dispersion), whereas the core radius was barely affected (6.5 ± 0.1 nm before dispersion; 6.9 ± 0.1 nm after dispersion).</t>
  </si>
  <si>
    <t xml:space="preserve"> </t>
  </si>
  <si>
    <t>standard</t>
  </si>
  <si>
    <t>surfactant-coated (polyethylene glycol-25 glyceryl trioleate, polyethylene glycol-20 sorbitan monolaurate</t>
  </si>
  <si>
    <t>Rent a Scientist GmbH, Regensburg, Germany</t>
  </si>
  <si>
    <t>Characterization of Silver Nanoparticles in Cell Culture Medium Containing Fetal Bovine Serum | Langmuir (acs.org)</t>
  </si>
  <si>
    <t>at least three replicated times of experiment</t>
  </si>
  <si>
    <t>in vitro liver cell</t>
  </si>
  <si>
    <t>Biochemical effects of copper nanomaterials in human hepatocellular carcinoma (HepG2) cells</t>
  </si>
  <si>
    <t>https://link.springer.com/article/10.1007/s10565-022-09720-6#Sec29</t>
  </si>
  <si>
    <t>Cytotoxicity: alamar blue assay [viability % of control]</t>
  </si>
  <si>
    <t>Cu</t>
  </si>
  <si>
    <t>2586PJ</t>
  </si>
  <si>
    <t>2110-080108</t>
  </si>
  <si>
    <t>2-5</t>
  </si>
  <si>
    <t>20-80</t>
  </si>
  <si>
    <t>Aldrich</t>
  </si>
  <si>
    <t>Nanostructured and amorphous materials</t>
  </si>
  <si>
    <t>In vitro concentration</t>
  </si>
  <si>
    <t>Crystalline</t>
  </si>
  <si>
    <t>PBS</t>
  </si>
  <si>
    <t>6 well</t>
  </si>
  <si>
    <t>general nanomaterial coating approach of Dale Porter， bovine serum albumin solution (200 mg/ml in deionized water), sonicated and filter sterilized corn oil</t>
  </si>
  <si>
    <t>https://www.sciencedirect.com/science/article/pii/S1572100022002058?via%3Dihub#fig0008</t>
  </si>
  <si>
    <t>Silica-coated graphene compared to Si-CdSe/ZnS quantum dots: Toxicity, emission stability, and role of silica in the uptake process for imaging purposes</t>
  </si>
  <si>
    <t>nM</t>
  </si>
  <si>
    <t>QD</t>
  </si>
  <si>
    <t>Coating with slica shell</t>
  </si>
  <si>
    <t>22 ± 3 </t>
  </si>
  <si>
    <t>polydispersity index  PDI 0.12</t>
  </si>
  <si>
    <t>VACSERA </t>
  </si>
  <si>
    <t>96 well</t>
  </si>
  <si>
    <t>polydispersity index  PDI 0.13</t>
  </si>
  <si>
    <t>polydispersity index  PDI 0.14</t>
  </si>
  <si>
    <t>polydispersity index  PDI 0.15</t>
  </si>
  <si>
    <t>polydispersity index  PDI 0.16</t>
  </si>
  <si>
    <t>polydispersity index  PDI 0.17</t>
  </si>
  <si>
    <t>polydispersity index  PDI 0.18</t>
  </si>
  <si>
    <t>polydispersity index  PDI 0.19</t>
  </si>
  <si>
    <t>polydispersity index  PDI 0.20</t>
  </si>
  <si>
    <t>polydispersity index  PDI 0.21</t>
  </si>
  <si>
    <t>polydispersity index  PDI 0.22</t>
  </si>
  <si>
    <t>polydispersity index  PDI 0.23</t>
  </si>
  <si>
    <t>RPMI-1641</t>
  </si>
  <si>
    <t>RPMI-1642</t>
  </si>
  <si>
    <t>RPMI-1643</t>
  </si>
  <si>
    <t>RPMI-1644</t>
  </si>
  <si>
    <t>RPMI-1645</t>
  </si>
  <si>
    <t>RPMI-1646</t>
  </si>
  <si>
    <t>RPMI-1647</t>
  </si>
  <si>
    <t>RPMI-1648</t>
  </si>
  <si>
    <t>RPMI-1649</t>
  </si>
  <si>
    <t>RPMI-1650</t>
  </si>
  <si>
    <t>RPMI-1651</t>
  </si>
  <si>
    <t>https://sciencedirect.com/science/article/pii/S1383571822001255?via%3Dihub#fig0010</t>
  </si>
  <si>
    <t>Graphene quantum dots (GQD)</t>
  </si>
  <si>
    <t>DMEM</t>
  </si>
  <si>
    <t>Prof. Danielle Palma de Oliveira of the University of São Paulo</t>
  </si>
  <si>
    <t>96well</t>
  </si>
  <si>
    <t>Cytotoxicity: LDH assay [released enzymes subsequent to membrane damage and toxicity] [% cell viability]</t>
  </si>
  <si>
    <t>333.612mU/well</t>
  </si>
  <si>
    <t>In vitro genotoxicity assessment of graphene quantum dots nanoparticles: A metabolism-dependent response</t>
  </si>
  <si>
    <t>https://www.hindawi.com/journals/bca/2021/8171786/</t>
  </si>
  <si>
    <t>Novel Synthesis of Titanium Oxide Nanoparticles: Biological Activity and Acute Toxicity Study</t>
  </si>
  <si>
    <t>−32.4 </t>
  </si>
  <si>
    <t>PdI = 0.308</t>
  </si>
  <si>
    <t xml:space="preserve">DMEM </t>
  </si>
  <si>
    <t>μg/ml</t>
  </si>
  <si>
    <t>DMEM </t>
  </si>
  <si>
    <t>Hydrodynamic size (nm)</t>
  </si>
  <si>
    <t>https://www.nature.com/articles/s41598-019-43870-8#Sec2</t>
  </si>
  <si>
    <t>JRC Nanomaterials Repository - Italy, JRCNM01005a</t>
  </si>
  <si>
    <t>JRC Nanomaterials Repository - Italy, JRCNM01101a</t>
  </si>
  <si>
    <t>Fraunhofer IME - Germany, NM300-K</t>
  </si>
  <si>
    <t>National Research Centre for Working Environment - Denmark, MITSUI-7</t>
  </si>
  <si>
    <t xml:space="preserve"> 
Rutile-anatase</t>
  </si>
  <si>
    <t>Coated</t>
  </si>
  <si>
    <t>Triethoxycaprl-silane</t>
  </si>
  <si>
    <t xml:space="preserve"> 
4% each of polyoxyethylene glycerol trioleate and Tween 20</t>
  </si>
  <si>
    <t>15–24</t>
  </si>
  <si>
    <t xml:space="preserve"> 
D - 40–50 L - 13 µm</t>
  </si>
  <si>
    <t>165 ± 5.2</t>
  </si>
  <si>
    <t>196 ± 4.4</t>
  </si>
  <si>
    <t xml:space="preserve"> 
59.9 ± 1.9</t>
  </si>
  <si>
    <t>875.4 ± 94.5</t>
  </si>
  <si>
    <t>The importance of inter-individual Kupffer cell variability in the governance of hepatic toxicity in a 3D primary human liver microtissue model</t>
  </si>
  <si>
    <t>IL-8 RNA expression [pg/ml]</t>
  </si>
  <si>
    <t>Caspase-Glo® 3/7 reagents</t>
  </si>
  <si>
    <t>https://link.springer.com/article/10.1007/s10565-018-9445-x#Sec26</t>
  </si>
  <si>
    <t>10-025</t>
  </si>
  <si>
    <t>20–50</t>
  </si>
  <si>
    <t>10-025-3</t>
  </si>
  <si>
    <t>5–20</t>
  </si>
  <si>
    <t>J06U027</t>
  </si>
  <si>
    <t>NM-213</t>
  </si>
  <si>
    <t>&gt; 500</t>
  </si>
  <si>
    <t>US3438</t>
  </si>
  <si>
    <t>None</t>
  </si>
  <si>
    <t>10–30</t>
  </si>
  <si>
    <t>Amorphorus</t>
  </si>
  <si>
    <t>T8141</t>
  </si>
  <si>
    <t>068K3521</t>
  </si>
  <si>
    <t>CeO2 y6</t>
  </si>
  <si>
    <t>CeO2 z7</t>
  </si>
  <si>
    <t>NV</t>
  </si>
  <si>
    <t>Note</t>
  </si>
  <si>
    <t xml:space="preserve"> hydrodynamics size shown up and changes with different concentration</t>
  </si>
  <si>
    <t>https://analyticalsciencejournals.onlinelibrary.wiley.com/doi/full/10.1002/jat.3779</t>
  </si>
  <si>
    <t>Genotoxic effects of silver nanoparticles with/without coating in human liver HepG2 cells and in mice</t>
  </si>
  <si>
    <t>polyvinylpyrrolidone-coated nanosilver (PVP-AgNPs)</t>
  </si>
  <si>
    <t>19.95 ± 4.75</t>
  </si>
  <si>
    <t>18.29 ± 5.50</t>
  </si>
  <si>
    <t>−2.78</t>
  </si>
  <si>
    <t>−16.73</t>
  </si>
  <si>
    <t>Shanghai Yunfu Nano Technology Co., Ltd</t>
  </si>
  <si>
    <t>HepG2 </t>
  </si>
  <si>
    <t>96-well</t>
  </si>
  <si>
    <t>Shanghai Institute of Cell Biology</t>
  </si>
  <si>
    <t>Comet assay: Tail length and tail DNA % also exist</t>
  </si>
  <si>
    <t>12 orifice plates</t>
  </si>
  <si>
    <t>https://www.ncbi.nlm.nih.gov/pmc/articles/PMC7191231/</t>
  </si>
  <si>
    <t>Cupric Oxide Nanoparticles Induce Cellular Toxicity in Liver and Intestine Cell Lines</t>
  </si>
  <si>
    <t>Sigma Chemical Co. Ltd., USA</t>
  </si>
  <si>
    <t>16.7-64.2</t>
  </si>
  <si>
    <t>positive (100 µM H2O2) controls</t>
  </si>
  <si>
    <t>positive control (PC) Triton 100X (1%)</t>
  </si>
  <si>
    <t>53 ± 1.2</t>
  </si>
  <si>
    <t>0.32 ± 0.05</t>
  </si>
  <si>
    <t>1.1 ± 0.12</t>
  </si>
  <si>
    <t>6.6 ± 0.57</t>
  </si>
  <si>
    <t>38 ± 0.99*</t>
  </si>
  <si>
    <t>0.41 ± 0.03</t>
  </si>
  <si>
    <t>0.91 ± 0.22</t>
  </si>
  <si>
    <t>6.1 ± 0.64</t>
  </si>
  <si>
    <t>38 ± 1.1*</t>
  </si>
  <si>
    <t>0.44 ± 0.01</t>
  </si>
  <si>
    <t>0.97 ± 0.09</t>
  </si>
  <si>
    <t>6.9 ± 0.52</t>
  </si>
  <si>
    <t>40 ± 0.95*</t>
  </si>
  <si>
    <t>0.43 ± 0.05</t>
  </si>
  <si>
    <t>1.1 ± 0.11</t>
  </si>
  <si>
    <t>6.4 ± 0.49</t>
  </si>
  <si>
    <t>36 ± 1.4*</t>
  </si>
  <si>
    <t>0.42 ± 0.03</t>
  </si>
  <si>
    <t>7.3 ± 0.62</t>
  </si>
  <si>
    <t>1×104- 1×107 cells/Ml</t>
  </si>
  <si>
    <t>American Type Culture Collection [ATCC] Rockville, MD, USA</t>
  </si>
  <si>
    <t>Specific surface area (m2/g)</t>
  </si>
  <si>
    <t>Co3O4</t>
  </si>
  <si>
    <t>CeO2 q</t>
  </si>
  <si>
    <t>CeO2 W4</t>
  </si>
  <si>
    <t>CeO2 x5</t>
  </si>
  <si>
    <t>SiO2 j0</t>
  </si>
  <si>
    <t>SiO2 k1</t>
  </si>
  <si>
    <t>SiO2 N2</t>
  </si>
  <si>
    <t>MWCNT</t>
  </si>
  <si>
    <t>PVP-AgNPs</t>
  </si>
  <si>
    <t>Substance core</t>
  </si>
  <si>
    <t>SiO2</t>
  </si>
  <si>
    <t>CeO2</t>
  </si>
  <si>
    <t>apoptotic: Caspase activity [RFU]</t>
  </si>
  <si>
    <t>3d liver structure</t>
  </si>
  <si>
    <t>Cytotoxicity: WST-1(mitochondrial activity) [%]</t>
  </si>
  <si>
    <t>Genotoxicity: cytokinesis-block micronucleus assay [total micronucleus number]</t>
  </si>
  <si>
    <t xml:space="preserve">Biochemical: alanine aminotransferase (ALT)  [released enzymes subsequent to membrane damage and toxicity] [mU per well] </t>
  </si>
  <si>
    <t>Biochemical: aspartate transaminase (AST) [released enzymes subsequent to membrane damage and toxicity] [mU per well]</t>
  </si>
  <si>
    <t>Cytotoxicity: MTT assay [viability % of control]</t>
  </si>
  <si>
    <t>Cytotoxicity: cell titer blue (CTB)  [viability % of control]</t>
  </si>
  <si>
    <t>Cytotoxicity: DAPI assay [% viability of control]</t>
  </si>
  <si>
    <t>Cytotoxicity: neutral red uptake (NRU) assays  [viability % of control]</t>
  </si>
  <si>
    <t>Biochemical: 8-hydroxy deoxyguanosine (8-OHdG) (Oxidative damage) (µg/g protein)</t>
  </si>
  <si>
    <t>Biochemical: protein carbonyl (PC) enzyme-linked immune sorbent assay (Oxidative damage) (µg/g protein)</t>
  </si>
  <si>
    <t>Biochemical: thioredoxin reductase(thrr)</t>
  </si>
  <si>
    <t>Biochemical:  superoxide dismutase(SOD)</t>
  </si>
  <si>
    <t>Biochemical: glutathione reductase (GRD)</t>
  </si>
  <si>
    <t>Biochemical: gamma glutamyltranspeptidase (GGT)</t>
  </si>
  <si>
    <t>Biochemical: glucose 6-phosphate dehydrogenase (G6PDH)</t>
  </si>
  <si>
    <t>Biochemical: catalase (CAT)</t>
  </si>
  <si>
    <t>Biochemical: alkaline phosphatase (ALP) [U/L]</t>
  </si>
  <si>
    <t>Biochemical: microalblmin (MIA) [ug/ml]</t>
  </si>
  <si>
    <t>Biochemical: total bilirubin (T BIL) [mg/dL]</t>
  </si>
  <si>
    <t>Biochemical: triglycerides (TRIG) [mg/dL]</t>
  </si>
  <si>
    <t>Biochemical: protein assay [ug/mL]</t>
  </si>
  <si>
    <t>Biochemical: glutathione peroxidase (GPx)</t>
  </si>
  <si>
    <t>Cytotoxicity: Adenylate kinase (AK) assay (membrane integrity) [%]</t>
  </si>
  <si>
    <t>Genotoxicity: alkaline comet assay (DNA damage) [tail intensity]</t>
  </si>
  <si>
    <t>Molecular Mechanism of Cytotoxicity, Genotoxicity, and Anticancer Potential of Green Gold Nanoparticles on Human Liver Normal and Cancerous Cells</t>
  </si>
  <si>
    <t>https://journals.sagepub.com/doi/full/10.1177/1559325820912154</t>
  </si>
  <si>
    <t>green gold nanoparticles (gGNPs)</t>
  </si>
  <si>
    <t>55 ± 3.5</t>
  </si>
  <si>
    <t>12.4 mV</t>
  </si>
  <si>
    <t>CHANG</t>
  </si>
  <si>
    <t>µg/ml</t>
  </si>
  <si>
    <t>Biochemical: ROS (Oxidative damage) [DCFH-DA assay] (% of ROS production)</t>
  </si>
  <si>
    <t xml:space="preserve">75cm2 culture flasks </t>
  </si>
  <si>
    <t>Biochemical: lipid peroxide (LPO) (oxidative stress) [Lipid peroxide assay][nmole malondialdehyde (MDA)/mg protein ]</t>
  </si>
  <si>
    <t>Biochemical: reduced glutathione concentration (GSH) (oxidative stress) [Glutathione assay] [(µmol /g protein)]</t>
  </si>
  <si>
    <t>Biochemical: reduced glutathione concentration (GSH) (oxidative stress) [Glutathione assay] [(nmol /mg protein)]</t>
  </si>
  <si>
    <t>6-well</t>
  </si>
  <si>
    <t>Genotoxicity: alkaline comet assay (DNA damage) [Tail Moment] [A.U]</t>
  </si>
  <si>
    <t>Genotoxicity: alkaline comet assay (DNA damage) [% tail DNA] []</t>
  </si>
  <si>
    <t>Au</t>
  </si>
  <si>
    <t>https://www.sciencedirect.com/science/article/pii/S0048969721022920#s0005</t>
  </si>
  <si>
    <t>Mechanistic Differences in Cell Death Responses to Metal-Based Engineered Nanomaterials in Kupffer Cells and Hepatocytes</t>
  </si>
  <si>
    <t>19.9 ± 12.5</t>
  </si>
  <si>
    <t>153.3 ± 2.4</t>
  </si>
  <si>
    <t>−20.2 ± 3.1</t>
  </si>
  <si>
    <t>CdS</t>
  </si>
  <si>
    <t>10.8 ± 2.8</t>
  </si>
  <si>
    <t>406.4 ± 5.8</t>
  </si>
  <si>
    <t>−11.6 ± 2.8</t>
  </si>
  <si>
    <t>9.7 ± 3.7</t>
  </si>
  <si>
    <t>198.0 ± 7.1</t>
  </si>
  <si>
    <t>−10.9 ± 0.9</t>
  </si>
  <si>
    <t>35.3 ± 21.9</t>
  </si>
  <si>
    <t>225.3 ± 1.9</t>
  </si>
  <si>
    <t>−13.9 ± 3.8</t>
  </si>
  <si>
    <t>9.5 ± 4.0</t>
  </si>
  <si>
    <t>250.1 ± 6.3</t>
  </si>
  <si>
    <t>−14.0 ± 1.4</t>
  </si>
  <si>
    <t>97.9 ± 52.1</t>
  </si>
  <si>
    <t>1531.4 ± 88.8</t>
  </si>
  <si>
    <t>−11.8 ± 1.9</t>
  </si>
  <si>
    <t>MgO</t>
  </si>
  <si>
    <t>25.5 ± 9.1</t>
  </si>
  <si>
    <t>896.9 ± 70.2</t>
  </si>
  <si>
    <t>−14.9 ± 1.5</t>
  </si>
  <si>
    <t>27.0 ± 9.7</t>
  </si>
  <si>
    <t>564.9 ± 54.9</t>
  </si>
  <si>
    <t>−16.0 ± 1.6</t>
  </si>
  <si>
    <t>123.7 ± 46.3</t>
  </si>
  <si>
    <t>445.1 ± 4.6</t>
  </si>
  <si>
    <t>−14.6 ± 1.6</t>
  </si>
  <si>
    <t>21.6 ± 8.9</t>
  </si>
  <si>
    <t>186.4 ± 1.5</t>
  </si>
  <si>
    <t>−12.2 ± 0.8</t>
  </si>
  <si>
    <t>ZnS</t>
  </si>
  <si>
    <t>209.4 ± 63.9</t>
  </si>
  <si>
    <t>506.7 ± 23.0</t>
  </si>
  <si>
    <t>−13.5 ± 1.4</t>
  </si>
  <si>
    <t>20.0 ± 7.2</t>
  </si>
  <si>
    <t>196.1 ± 3.4</t>
  </si>
  <si>
    <t>−15.6 ± 2.4</t>
  </si>
  <si>
    <t>62.2 ± 14.6</t>
  </si>
  <si>
    <t>362.1 ± 7.1</t>
  </si>
  <si>
    <t>−13.1 ± 1.6</t>
  </si>
  <si>
    <t>16.1 ± 4.9</t>
  </si>
  <si>
    <t>221.6 ± 5.8</t>
  </si>
  <si>
    <t>−13.8 ± 3.2</t>
  </si>
  <si>
    <t>395.0 ± 230.5</t>
  </si>
  <si>
    <t>1079.6 ± 12.4</t>
  </si>
  <si>
    <t>−11.3 ± 2.1</t>
  </si>
  <si>
    <t>47.7 ± 17.4</t>
  </si>
  <si>
    <t>498.1 ± 12.1</t>
  </si>
  <si>
    <t>−14.1 ± 1.7</t>
  </si>
  <si>
    <t>Cytotoxicity: MTS assay [viability % of control]</t>
  </si>
  <si>
    <t>Cytotoxicity: adenosine triphosphate (ATP) assays  [viability % of control]</t>
  </si>
  <si>
    <t>KUP5</t>
  </si>
  <si>
    <t>Hepa1-6</t>
  </si>
  <si>
    <t>only last 5 nanoparticles show the toxicity; the hydrodynamic  size are measured in the in vitro media DMEM</t>
  </si>
  <si>
    <t>https://www.sciencedirect.com/science/article/pii/S0928493116308220?via%3Dihub#s0070</t>
  </si>
  <si>
    <t>graphene oxide</t>
  </si>
  <si>
    <t>flake</t>
  </si>
  <si>
    <t>H: ≈1.2 nm,</t>
  </si>
  <si>
    <t>Bar0,</t>
  </si>
  <si>
    <t>Bar1,</t>
  </si>
  <si>
    <t>Bar2,</t>
  </si>
  <si>
    <t>Bar3,</t>
  </si>
  <si>
    <t>Bar4,</t>
  </si>
  <si>
    <t>Primary human hepatocytes versus hepatic cell line: assessing their suitability for in vitro nanotoxicology</t>
  </si>
  <si>
    <t>https://www.tandfonline.com/doi/full/10.3109/17435390.2012.734341</t>
  </si>
  <si>
    <t>ENM type</t>
  </si>
  <si>
    <t>Phase</t>
  </si>
  <si>
    <t>XRD size (nm)</t>
  </si>
  <si>
    <t>TEM size</t>
  </si>
  <si>
    <r>
      <t>Surface area (BET) (m</t>
    </r>
    <r>
      <rPr>
        <b/>
        <sz val="5"/>
        <color rgb="FF333333"/>
        <rFont val="Verdana"/>
        <family val="2"/>
      </rPr>
      <t>2</t>
    </r>
    <r>
      <rPr>
        <b/>
        <sz val="7"/>
        <color rgb="FF333333"/>
        <rFont val="Verdana"/>
        <family val="2"/>
      </rPr>
      <t>/g)</t>
    </r>
  </si>
  <si>
    <t>Known coating</t>
  </si>
  <si>
    <t>Size in MEM (DLS)Ψ</t>
  </si>
  <si>
    <t>Size in William's E medium (DLS) Ψ</t>
  </si>
  <si>
    <t>70 to &gt;100</t>
  </si>
  <si>
    <t>20–250/ 50–350</t>
  </si>
  <si>
    <t>58–93</t>
  </si>
  <si>
    <t>20–200/10–450</t>
  </si>
  <si>
    <t>Triethoxycaprylylsilane</t>
  </si>
  <si>
    <t>7$ 14£ &lt;18</t>
  </si>
  <si>
    <t>8–47 (av. 17.5)</t>
  </si>
  <si>
    <t>D: 5–35 L: 700–3000</t>
  </si>
  <si>
    <t>*</t>
  </si>
  <si>
    <t>D: 6–20 L: 700–4000</t>
  </si>
  <si>
    <t>NRCWE 002</t>
  </si>
  <si>
    <r>
      <t>TiO</t>
    </r>
    <r>
      <rPr>
        <sz val="5"/>
        <color rgb="FF333333"/>
        <rFont val="Verdana"/>
        <family val="2"/>
      </rPr>
      <t>2</t>
    </r>
  </si>
  <si>
    <t>Rutile</t>
  </si>
  <si>
    <t>80–400</t>
  </si>
  <si>
    <t>Positive charge</t>
  </si>
  <si>
    <t>dry powder</t>
  </si>
  <si>
    <t>de-ionised water (85%) with 7% stabilising agent (ammonium nitrate) and 8% emulsifiers</t>
  </si>
  <si>
    <t>wetted with 0.5% ethanol</t>
  </si>
  <si>
    <t>96-well plates</t>
  </si>
  <si>
    <t>human hepatoblastoma C3A cell line </t>
  </si>
  <si>
    <t>primary human hepatocytes</t>
  </si>
  <si>
    <t>Life Technologies</t>
  </si>
  <si>
    <t>Minimum Essential Medium Eagle (MEM)</t>
  </si>
  <si>
    <t>Williams E medium</t>
  </si>
  <si>
    <t>A systems toxicology approach to the surface functionality control of graphene–cell interactions</t>
  </si>
  <si>
    <t>https://www.sciencedirect.com/science/article/pii/S0142961213012088#sec2</t>
  </si>
  <si>
    <t>UniNanoTech</t>
  </si>
  <si>
    <t>C–C/Cdouble bondC; C–O; Cdouble bondO; C–O/C–OH</t>
  </si>
  <si>
    <t>C=C; C–OH; Cdouble bondO; Odouble bondC–O–R; Cdouble bondO/O–Cdouble bondO; O–Cdouble bondO</t>
  </si>
  <si>
    <t>−16.2333</t>
  </si>
  <si>
    <t xml:space="preserve">−7.58 </t>
  </si>
  <si>
    <t>6nm thickness, 20nm height, lateral 40nm</t>
  </si>
  <si>
    <t xml:space="preserve">7nm thickness, 23nm height, 40nm lateral </t>
  </si>
  <si>
    <t xml:space="preserve"> graphene oxide (GO),O/C:0.389</t>
  </si>
  <si>
    <t xml:space="preserve"> reduced graphene oxide (rGO), O/C: 0.14</t>
  </si>
  <si>
    <t>MEM</t>
  </si>
  <si>
    <t>Cytotoxicity: EZ-Cytox assay [% cytotoxicity]</t>
  </si>
  <si>
    <t>mg/L</t>
  </si>
  <si>
    <t>Effects of Silver Nanoparticles on the Liver and Hepatocytes In Vitro</t>
  </si>
  <si>
    <t>https://academic.oup.com/toxsci/article/131/2/537/1642155?login=true</t>
  </si>
  <si>
    <t>https://onlinelibrary.wiley.com/doi/full/10.1002/adma.202106456</t>
  </si>
  <si>
    <t>review paper</t>
  </si>
  <si>
    <t>Evaluation of Cyto - and Genotoxic Influence of Lanthanum Dioxide Nanoparticles on Human Liver Cells</t>
  </si>
  <si>
    <t>https://journals.sagepub.com/doi/full/10.1177/15593258221128428</t>
  </si>
  <si>
    <t>La2O3 NPs</t>
  </si>
  <si>
    <t>La2O3</t>
  </si>
  <si>
    <t xml:space="preserve">CHANG </t>
  </si>
  <si>
    <t>HuH-7</t>
  </si>
  <si>
    <t>sheet-like structure</t>
  </si>
  <si>
    <t>∼11.5 ±4.9</t>
  </si>
  <si>
    <t xml:space="preserve"> 161±9.9 </t>
  </si>
  <si>
    <t>32 ±1.6</t>
  </si>
  <si>
    <t>Cytotoxicity: LDH assay [released enzymes subsequent to membrane damage and toxicity] [% leakage of LDH]</t>
  </si>
  <si>
    <t>Biochemical: ROS (Oxidative damage) [DCFH-DA assay] (% of ROS production) or % DCF fluorescene</t>
  </si>
  <si>
    <t>Biochemical:  superoxide dismutase(SOD) [Unit/mg protein]</t>
  </si>
  <si>
    <t>Biochemical: catalase (CAT) [100% of control]</t>
  </si>
  <si>
    <t>Genotoxicity: alkaline comet assay (DNA damage) [% tail DNA]</t>
  </si>
  <si>
    <t>Silica nanoparticles induce hepatocyte ferroptosis and liver injury via ferritinophagy</t>
  </si>
  <si>
    <t>https://pubs.rsc.org/en/content/articlehtml/2021/xx/d2en00116k</t>
  </si>
  <si>
    <t>SiNPs</t>
  </si>
  <si>
    <t>L-02</t>
  </si>
  <si>
    <t> 51.74</t>
  </si>
  <si>
    <t>71.66 ± 1.87</t>
  </si>
  <si>
    <t>PDI: 0.22</t>
  </si>
  <si>
    <t>Cytotoxicity: Cell Counting Kit-8 (CCK8) [% viability]</t>
  </si>
  <si>
    <t>Cytotoxicity, oxidative stress, and inflammation in human Hep G2 liver epithelial cells following exposure to gold nanorods</t>
  </si>
  <si>
    <t>https://www.tandfonline.com/doi/full/10.3109/15376516.2016.1164268</t>
  </si>
  <si>
    <t>polyethylene glycol (PEG)-coated GNRs</t>
  </si>
  <si>
    <t>37 </t>
  </si>
  <si>
    <t>Biochemical: reduced glutathione concentration (GSH) (oxidative stress) [Glutathione assay] [% of control]</t>
  </si>
  <si>
    <t>Biochemical: Interleukin-8 assay (IL-8) [% of comtrol]</t>
  </si>
  <si>
    <t>PBS </t>
  </si>
  <si>
    <t>https://www.sciencedirect.com/science/article/pii/S0927776516307019</t>
  </si>
  <si>
    <t xml:space="preserve">crystalline CoFe2O4 (CIO) NPs </t>
  </si>
  <si>
    <t>23.47 ± 3.15</t>
  </si>
  <si>
    <t>286 ± 27</t>
  </si>
  <si>
    <t>PDI:0.112</t>
  </si>
  <si>
    <t>−16 ± 1.8</t>
  </si>
  <si>
    <t xml:space="preserve">spherical </t>
  </si>
  <si>
    <t>Biochemical:  superoxide dismutase(SOD) [U/ml]</t>
  </si>
  <si>
    <t>Concentration-dependent induction of reactive oxygen species, cell cycle arrest and apoptosis in human liver cells after nickel nanoparticles exposure</t>
  </si>
  <si>
    <t>https://onlinelibrary.wiley.com/doi/10.1002/tox.21879</t>
  </si>
  <si>
    <t>nickel nanoparticles (Ni NPs)</t>
  </si>
  <si>
    <t>Ni</t>
  </si>
  <si>
    <t xml:space="preserve">American Type Culture Collection (ATCC) </t>
  </si>
  <si>
    <t>24 </t>
  </si>
  <si>
    <t>Comparative cytotoxic response of nickel ferrite nanoparticles in human liver HepG2 and breast MFC-7 cancer cells</t>
  </si>
  <si>
    <t>https://www.sciencedirect.com/science/article/pii/S0045653515003239</t>
  </si>
  <si>
    <t xml:space="preserve">Nickel ferrite nanoparticles (NPs) </t>
  </si>
  <si>
    <t>NiFe2O4</t>
  </si>
  <si>
    <t>20.87  ±  8.43</t>
  </si>
  <si>
    <t>Biochemical: lipid peroxide (LPO) (oxidative stress) [Lipid peroxide assay][MDA % of control]</t>
  </si>
  <si>
    <t>75-cm2 culture flask</t>
  </si>
  <si>
    <t>Comparative cytotoxicity of dolomite nanoparticles in human larynx HEp2 and liver HepG2 cells</t>
  </si>
  <si>
    <t>https://analyticalsciencejournals.onlinelibrary.wiley.com/doi/full/10.1002/jat.3097</t>
  </si>
  <si>
    <t xml:space="preserve">Dolomite </t>
  </si>
  <si>
    <t>CaMg(CO3)2</t>
  </si>
  <si>
    <t>237±47</t>
  </si>
  <si>
    <t>21±3</t>
  </si>
  <si>
    <t>Toxicity of silica nanoparticles depends on size, dose, and cell type</t>
  </si>
  <si>
    <t>https://www.sciencedirect.com/science/article/pii/S1549963415000787</t>
  </si>
  <si>
    <t>Monodisperse spherical silica nanoparticles (SNPs)</t>
  </si>
  <si>
    <t>24-well plate</t>
  </si>
  <si>
    <t>21.06 ± 3.38</t>
  </si>
  <si>
    <t>40.26 ± 3.14</t>
  </si>
  <si>
    <t>59.72 ± 4.58</t>
  </si>
  <si>
    <t xml:space="preserve">81.05 ± 4.99 </t>
  </si>
  <si>
    <t>100.33 ± 4.78</t>
  </si>
  <si>
    <t>149.87 ± 5.70</t>
  </si>
  <si>
    <t>199.89 ± 6.57</t>
  </si>
  <si>
    <t xml:space="preserve"> − 24.5 ± 3.74</t>
  </si>
  <si>
    <t>− 38.1 ± 9.85</t>
  </si>
  <si>
    <t xml:space="preserve"> − 31.7 ± 8.73</t>
  </si>
  <si>
    <t>− 36.3 ± 8.08</t>
  </si>
  <si>
    <t>37.82 ± 6.17</t>
  </si>
  <si>
    <t>70.12 ± 17.5</t>
  </si>
  <si>
    <t>105.5 ± 38.58</t>
  </si>
  <si>
    <t>203.3 ± 50.75</t>
  </si>
  <si>
    <t xml:space="preserve"> hydrodynamic sizes in DI water.</t>
  </si>
  <si>
    <t>81.05 ± 4.99</t>
  </si>
  <si>
    <t>Nickel oxide nanoparticles exert cytotoxicity via oxidative stress and induce apoptotic response in human liver cells (HepG2)</t>
  </si>
  <si>
    <t>https://www.sciencedirect.com/science/article/pii/S0045653513012873</t>
  </si>
  <si>
    <t>NiO</t>
  </si>
  <si>
    <t>Nickel oxide (NiO) NPs</t>
  </si>
  <si>
    <t>96-well plate</t>
  </si>
  <si>
    <t>22-69</t>
  </si>
  <si>
    <t>12-well plate</t>
  </si>
  <si>
    <t>TiO2 nanoparticles induce oxidative DNA damage and apoptosis in human liver cells</t>
  </si>
  <si>
    <t>https://www.tandfonline.com/doi/full/10.3109/17435390.2011.629747?casa_token=5BNVegPrHMIAAAAA%3AcalQYc7OH4aZE5B2A900XoV2k_Ue8tpwUZikBxQkk7Fjf60ZZZBpGtnZDsgKG7JOAcQe5VEChGUqkg</t>
  </si>
  <si>
    <t>1317-70-0</t>
  </si>
  <si>
    <t>anatase</t>
  </si>
  <si>
    <t>CMEM</t>
  </si>
  <si>
    <t>30-70</t>
  </si>
  <si>
    <t>Pdi:0.18 ± 0.01</t>
  </si>
  <si>
    <t>12-well cell culture plate</t>
  </si>
  <si>
    <t>7.85 ± 0.52</t>
  </si>
  <si>
    <r>
      <t>Positive control – H</t>
    </r>
    <r>
      <rPr>
        <sz val="5"/>
        <color rgb="FF333333"/>
        <rFont val="Verdana"/>
        <family val="2"/>
      </rPr>
      <t>2</t>
    </r>
    <r>
      <rPr>
        <sz val="7"/>
        <color rgb="FF333333"/>
        <rFont val="Verdana"/>
        <family val="2"/>
      </rPr>
      <t>O</t>
    </r>
    <r>
      <rPr>
        <sz val="5"/>
        <color rgb="FF333333"/>
        <rFont val="Verdana"/>
        <family val="2"/>
      </rPr>
      <t>2</t>
    </r>
    <r>
      <rPr>
        <sz val="7"/>
        <color rgb="FF333333"/>
        <rFont val="Verdana"/>
        <family val="2"/>
      </rPr>
      <t> (25 µM)</t>
    </r>
  </si>
  <si>
    <t>3.14 ± 0.26*</t>
  </si>
  <si>
    <t>5.04 ± 0.18*α</t>
  </si>
  <si>
    <t>21.04 ± 1.36*</t>
  </si>
  <si>
    <t>27.13 ± 1.18*α</t>
  </si>
  <si>
    <r>
      <t>TiO</t>
    </r>
    <r>
      <rPr>
        <sz val="5"/>
        <color rgb="FF333333"/>
        <rFont val="Verdana"/>
        <family val="2"/>
      </rPr>
      <t>2</t>
    </r>
    <r>
      <rPr>
        <sz val="7"/>
        <color rgb="FF333333"/>
        <rFont val="Verdana"/>
        <family val="2"/>
      </rPr>
      <t> NPs (1 μg/ml)</t>
    </r>
  </si>
  <si>
    <t>1.13 ± 0.06</t>
  </si>
  <si>
    <t>1.35 ± 0.13*α</t>
  </si>
  <si>
    <t>8.61 ± 0.67</t>
  </si>
  <si>
    <t>9.54 ± 0.72</t>
  </si>
  <si>
    <r>
      <t>TiO</t>
    </r>
    <r>
      <rPr>
        <sz val="5"/>
        <color rgb="FF333333"/>
        <rFont val="Verdana"/>
        <family val="2"/>
      </rPr>
      <t>2</t>
    </r>
    <r>
      <rPr>
        <sz val="7"/>
        <color rgb="FF333333"/>
        <rFont val="Verdana"/>
        <family val="2"/>
      </rPr>
      <t> NPs (10 μg/ml)</t>
    </r>
  </si>
  <si>
    <t>1.20 ± 0.05*</t>
  </si>
  <si>
    <t>1.58 ± 0.08*α</t>
  </si>
  <si>
    <t>9.13 ± 0.54</t>
  </si>
  <si>
    <t>11.36 ± 0.50*α</t>
  </si>
  <si>
    <r>
      <t>TiO</t>
    </r>
    <r>
      <rPr>
        <sz val="5"/>
        <color rgb="FF333333"/>
        <rFont val="Verdana"/>
        <family val="2"/>
      </rPr>
      <t>2</t>
    </r>
    <r>
      <rPr>
        <sz val="7"/>
        <color rgb="FF333333"/>
        <rFont val="Verdana"/>
        <family val="2"/>
      </rPr>
      <t> NPs (20 μg/ml)</t>
    </r>
  </si>
  <si>
    <t>1.40 ± 0.02*</t>
  </si>
  <si>
    <t>1.95 ± 0.17*α</t>
  </si>
  <si>
    <t>10.53 ± 0.49*</t>
  </si>
  <si>
    <t>14.16 ± 0.14*α</t>
  </si>
  <si>
    <r>
      <t>TiO</t>
    </r>
    <r>
      <rPr>
        <sz val="5"/>
        <color rgb="FF333333"/>
        <rFont val="Verdana"/>
        <family val="2"/>
      </rPr>
      <t>2</t>
    </r>
    <r>
      <rPr>
        <sz val="7"/>
        <color rgb="FF333333"/>
        <rFont val="Verdana"/>
        <family val="2"/>
      </rPr>
      <t> NPs (40 μg/ml)</t>
    </r>
  </si>
  <si>
    <t>1.55 ± 0.07*</t>
  </si>
  <si>
    <t>2.18 ± 0.10*α</t>
  </si>
  <si>
    <t>11.61 ± 0.38*</t>
  </si>
  <si>
    <t>16.12 ± 0.26*α</t>
  </si>
  <si>
    <r>
      <t>TiO</t>
    </r>
    <r>
      <rPr>
        <sz val="5"/>
        <color rgb="FF333333"/>
        <rFont val="Verdana"/>
        <family val="2"/>
      </rPr>
      <t>2</t>
    </r>
    <r>
      <rPr>
        <sz val="7"/>
        <color rgb="FF333333"/>
        <rFont val="Verdana"/>
        <family val="2"/>
      </rPr>
      <t> NPs (80 μg/ml)</t>
    </r>
  </si>
  <si>
    <t>1.76 ± 0.09*</t>
  </si>
  <si>
    <t>2.81 ± 0.12*α</t>
  </si>
  <si>
    <t>13.55 ± 0.43*</t>
  </si>
  <si>
    <t>20.86 ± 1.45*α</t>
  </si>
  <si>
    <t>Tail DNA (%) Fpg( +)</t>
  </si>
  <si>
    <t>75 cm2 culture flask</t>
  </si>
  <si>
    <t>Biochemical: reduced glutathione concentration (GSH) (oxidative stress) [Glutathione assay] [(umol /mg protein)]</t>
  </si>
  <si>
    <t>https://journals.plos.org/plosone/article?id=10.1371/journal.pone.0069534</t>
  </si>
  <si>
    <t>Copper Oxide Nanoparticles Induced Mitochondria Mediated Apoptosis in Human Hepatocarcinoma Cells</t>
  </si>
  <si>
    <t>22.83+-5.48</t>
  </si>
  <si>
    <t>spherical</t>
  </si>
  <si>
    <t>https://pubs.acs.org/doi/full/10.1021/nn302288r</t>
  </si>
  <si>
    <t>In Vitro Toxicity Assessment of Amphiphillic Polymer-Coated CdSe/ZnS Quantum Dots in Two Human Liver Cell Models</t>
  </si>
  <si>
    <t>ZnS shell</t>
  </si>
  <si>
    <t>polymer (TOPO-MAT)</t>
  </si>
  <si>
    <t>12.7 ± 0.5</t>
  </si>
  <si>
    <t>MEM-α</t>
  </si>
  <si>
    <t>24-well plates</t>
  </si>
  <si>
    <t>phl</t>
  </si>
  <si>
    <t>Zinc oxide nanoparticles induce oxidative DNA damage and ROS-triggered mitochondria mediated apoptosis in human liver cells (HepG2)</t>
  </si>
  <si>
    <t>https://link.springer.com/article/10.1007/s10495-012-0705-6</t>
  </si>
  <si>
    <t>https://www.tandfonline.com/doi/full/10.2147/IJN.S29129</t>
  </si>
  <si>
    <t>Cytotoxicity, oxidative stress, and genotoxicity in human hepatocyte and embryonic kidney cells exposed to ZnO nanoparticles</t>
  </si>
  <si>
    <t>https://link.springer.com/article/10.1186/1556-276X-7-602</t>
  </si>
  <si>
    <t>Cytotoxicity of titanium dioxide nanoparticles differs in four liver cells from human and rat</t>
  </si>
  <si>
    <t>https://www.sciencedirect.com/science/article/pii/S1359836811002277</t>
  </si>
  <si>
    <t>A study of the mechanism of in vitro cytotoxicity of metal oxide nanoparticles using catfish primary hepatocytes and human HepG2 cells</t>
  </si>
  <si>
    <t>https://www.sciencedirect.com/science/article/pii/S0048969711007571</t>
  </si>
  <si>
    <t>Nano-SiO2 induces apoptosis via activation of p53 and Bax mediated by oxidative stress in human hepatic cell line</t>
  </si>
  <si>
    <t>https://www.sciencedirect.com/science/article/pii/S0887233310000020</t>
  </si>
  <si>
    <t>https://www.tandfonline.com/doi/full/10.3109/10408444.2010.506638</t>
  </si>
  <si>
    <t>Review of carbon nanotubes toxicity and exposure—Appraisal of human health risk assessment based on open literature</t>
  </si>
  <si>
    <t>267 </t>
  </si>
  <si>
    <t>30 </t>
  </si>
  <si>
    <t>7.19 ± 0.46</t>
  </si>
  <si>
    <t>Fpg (+)</t>
  </si>
  <si>
    <t>12 well plate</t>
  </si>
  <si>
    <t>21.59 ± 4.89</t>
  </si>
  <si>
    <t>L02 </t>
  </si>
  <si>
    <t>RPMI 1640</t>
  </si>
  <si>
    <t>50 </t>
  </si>
  <si>
    <t>Biochemical: reduced glutathione concentration (GSH) (oxidative stress) [Glutathione assay] [(mg /g protein)]</t>
  </si>
  <si>
    <t>RPMI 1640 with 20% (v/v) FBS</t>
  </si>
  <si>
    <t>96-well culture plates</t>
  </si>
  <si>
    <t>3.768 ± 0.242 </t>
  </si>
  <si>
    <t>Metal oxide</t>
  </si>
  <si>
    <r>
      <t>Specific surface area (m</t>
    </r>
    <r>
      <rPr>
        <b/>
        <sz val="6"/>
        <color rgb="FF1F1F1F"/>
        <rFont val="Georgia"/>
        <family val="1"/>
      </rPr>
      <t>2</t>
    </r>
    <r>
      <rPr>
        <b/>
        <sz val="8"/>
        <color rgb="FF1F1F1F"/>
        <rFont val="Georgia"/>
        <family val="1"/>
      </rPr>
      <t>/g)</t>
    </r>
  </si>
  <si>
    <r>
      <t>Co</t>
    </r>
    <r>
      <rPr>
        <sz val="6"/>
        <color rgb="FF1F1F1F"/>
        <rFont val="Georgia"/>
        <family val="1"/>
      </rPr>
      <t>3</t>
    </r>
    <r>
      <rPr>
        <sz val="8"/>
        <color rgb="FF1F1F1F"/>
        <rFont val="Georgia"/>
        <family val="1"/>
      </rPr>
      <t>O</t>
    </r>
    <r>
      <rPr>
        <sz val="6"/>
        <color rgb="FF1F1F1F"/>
        <rFont val="Georgia"/>
        <family val="1"/>
      </rPr>
      <t>4</t>
    </r>
  </si>
  <si>
    <t>51–132a</t>
  </si>
  <si>
    <t>78.3a</t>
  </si>
  <si>
    <t>17–45a</t>
  </si>
  <si>
    <t>28b</t>
  </si>
  <si>
    <r>
      <t>TiO</t>
    </r>
    <r>
      <rPr>
        <sz val="6"/>
        <color rgb="FF1F1F1F"/>
        <rFont val="Georgia"/>
        <family val="1"/>
      </rPr>
      <t>2</t>
    </r>
  </si>
  <si>
    <t>17–64a</t>
  </si>
  <si>
    <t>42.3b</t>
  </si>
  <si>
    <t>47–106a</t>
  </si>
  <si>
    <t>71b</t>
  </si>
  <si>
    <t>1:1 mixture of Dulbecco's modified Eagle's medium and Ham's F12 medium</t>
  </si>
  <si>
    <t>96-well culture plate</t>
  </si>
  <si>
    <t>DCFH-DA</t>
  </si>
  <si>
    <r>
      <t>Table 1</t>
    </r>
    <r>
      <rPr>
        <sz val="11"/>
        <color rgb="FF1F1F1F"/>
        <rFont val="Georgia"/>
        <family val="1"/>
      </rPr>
      <t>. Characterizations of nano-SiO</t>
    </r>
    <r>
      <rPr>
        <sz val="7"/>
        <color rgb="FF1F1F1F"/>
        <rFont val="Georgia"/>
        <family val="1"/>
      </rPr>
      <t>2</t>
    </r>
    <r>
      <rPr>
        <sz val="11"/>
        <color rgb="FF1F1F1F"/>
        <rFont val="Georgia"/>
        <family val="1"/>
      </rPr>
      <t> solutions.</t>
    </r>
  </si>
  <si>
    <t>Empty Cell</t>
  </si>
  <si>
    <t>Size and distribution (nm)</t>
  </si>
  <si>
    <t>(mean ± S.D.)</t>
  </si>
  <si>
    <t>Concentration (mg/ml)</t>
  </si>
  <si>
    <r>
      <t>Surface area (m</t>
    </r>
    <r>
      <rPr>
        <b/>
        <sz val="6"/>
        <color theme="1"/>
        <rFont val="Georgia"/>
        <family val="1"/>
      </rPr>
      <t>2</t>
    </r>
    <r>
      <rPr>
        <b/>
        <sz val="8"/>
        <color theme="1"/>
        <rFont val="Georgia"/>
        <family val="1"/>
      </rPr>
      <t>/g)</t>
    </r>
  </si>
  <si>
    <t>Crystalline structure</t>
  </si>
  <si>
    <r>
      <t>21 nm SiO</t>
    </r>
    <r>
      <rPr>
        <sz val="6"/>
        <color theme="1"/>
        <rFont val="Georgia"/>
        <family val="1"/>
      </rPr>
      <t>2</t>
    </r>
  </si>
  <si>
    <t>21.2 ± 2.9</t>
  </si>
  <si>
    <t>Amorphous</t>
  </si>
  <si>
    <r>
      <t>48 nm SiO</t>
    </r>
    <r>
      <rPr>
        <sz val="6"/>
        <color theme="1"/>
        <rFont val="Georgia"/>
        <family val="1"/>
      </rPr>
      <t>2</t>
    </r>
  </si>
  <si>
    <t>48.6 ± 5.1</t>
  </si>
  <si>
    <r>
      <t>86 nm SiO</t>
    </r>
    <r>
      <rPr>
        <sz val="6"/>
        <color theme="1"/>
        <rFont val="Georgia"/>
        <family val="1"/>
      </rPr>
      <t>2</t>
    </r>
  </si>
  <si>
    <t>86.4 ± 9.0</t>
  </si>
  <si>
    <t>mg/ml</t>
  </si>
  <si>
    <t>RPMI 1640 Medium (Gibco, USA) supplemented with 10% (v/v) fetal bovine serum (Gibco), 100 U/ml penicillin, and 100 μg/ml streptomycin</t>
  </si>
  <si>
    <t>Cytotoxicity: LDH assay [released enzymes subsequent to membrane damage and toxicity] [U/L]</t>
  </si>
  <si>
    <t>37 </t>
  </si>
  <si>
    <t>Cellular Uptake and Intra-Organ Biodistribution of Functionalized Silica-Coated Gold Nanorods</t>
  </si>
  <si>
    <t>https://link.springer.com/article/10.1007/s11307-016-0938-9</t>
  </si>
  <si>
    <t>40 ± 5 nm</t>
  </si>
  <si>
    <t>ppm</t>
  </si>
  <si>
    <t>48 </t>
  </si>
  <si>
    <t xml:space="preserve"> 96-well plate</t>
  </si>
  <si>
    <t> 96-well plate</t>
  </si>
  <si>
    <t>gold nanorods</t>
  </si>
  <si>
    <t>Roswell Park Memorial Institute (RPMI)-1640 medium</t>
  </si>
  <si>
    <t>rod</t>
  </si>
  <si>
    <t>Nickel Oxide Nanoparticles Induced Transcriptomic Alterations in HEPG2 Cells</t>
  </si>
  <si>
    <t>https://link.springer.com/chapter/10.1007/978-3-319-72041-8_10</t>
  </si>
  <si>
    <t>NiO-NPs</t>
  </si>
  <si>
    <t>aggregate showing crystallite’s spheres</t>
  </si>
  <si>
    <t>24.05 ± 2.9</t>
  </si>
  <si>
    <t>Genotoxicity: alkaline comet assay (DNA damage) [Tail length] [um]</t>
  </si>
  <si>
    <t>Enhanced reactive oxygen species overexpression by CuO nanoparticles in poorly differentiated hepatocellular carcinoma cells</t>
  </si>
  <si>
    <t>https://pubs.rsc.org/en/content/articlehtml/2014/nr/c4nr05843g</t>
  </si>
  <si>
    <t>50–70</t>
  </si>
  <si>
    <t>rod-like structure</t>
  </si>
  <si>
    <t>6-well plate </t>
  </si>
  <si>
    <t>https://onlinelibrary.wiley.com/doi/full/10.1002/tox.22631</t>
  </si>
  <si>
    <t>In vitro evaluation of the toxicity and underlying molecular mechanisms of Janus Fe3O4-TiO2 nanoparticles in human liver cells</t>
  </si>
  <si>
    <t>7~10</t>
  </si>
  <si>
    <t>HL7702</t>
  </si>
  <si>
    <t>μg/cm2</t>
  </si>
  <si>
    <t>Biochemical: lipid peroxide (LPO) (oxidative stress) [Lipid peroxide assay][umole malondialdehyde (MDA)/g protein ]</t>
  </si>
  <si>
    <t>GO</t>
  </si>
  <si>
    <t>rGO</t>
  </si>
  <si>
    <t>Si</t>
  </si>
  <si>
    <t>CoFe2O4</t>
  </si>
  <si>
    <t>Biochemical effects of some CeO2, SiO2, and TiO2 nanomaterials in HepG2 cells</t>
  </si>
  <si>
    <r>
      <t>Al</t>
    </r>
    <r>
      <rPr>
        <sz val="11"/>
        <color theme="1"/>
        <rFont val="Calibri"/>
        <family val="2"/>
        <scheme val="minor"/>
      </rPr>
      <t>2O3</t>
    </r>
  </si>
  <si>
    <r>
      <t>Al</t>
    </r>
    <r>
      <rPr>
        <sz val="11"/>
        <color theme="1"/>
        <rFont val="Calibri"/>
        <family val="2"/>
        <scheme val="minor"/>
      </rPr>
      <t>2O3</t>
    </r>
    <r>
      <rPr>
        <sz val="10"/>
        <color theme="1"/>
        <rFont val="Segoe UI"/>
        <family val="2"/>
      </rPr>
      <t/>
    </r>
  </si>
  <si>
    <r>
      <t>CeO</t>
    </r>
    <r>
      <rPr>
        <sz val="11"/>
        <color theme="1"/>
        <rFont val="Calibri"/>
        <family val="2"/>
        <scheme val="minor"/>
      </rPr>
      <t>2 (10 nm)</t>
    </r>
  </si>
  <si>
    <r>
      <t>CeO</t>
    </r>
    <r>
      <rPr>
        <sz val="11"/>
        <color theme="1"/>
        <rFont val="Calibri"/>
        <family val="2"/>
        <scheme val="minor"/>
      </rPr>
      <t>2 (30 nm)</t>
    </r>
  </si>
  <si>
    <r>
      <t>CeO</t>
    </r>
    <r>
      <rPr>
        <sz val="11"/>
        <color theme="1"/>
        <rFont val="Calibri"/>
        <family val="2"/>
        <scheme val="minor"/>
      </rPr>
      <t>2</t>
    </r>
  </si>
  <si>
    <r>
      <t>Fe</t>
    </r>
    <r>
      <rPr>
        <sz val="11"/>
        <color theme="1"/>
        <rFont val="Calibri"/>
        <family val="2"/>
        <scheme val="minor"/>
      </rPr>
      <t>2O3 (10 nm)</t>
    </r>
  </si>
  <si>
    <r>
      <t>Fe</t>
    </r>
    <r>
      <rPr>
        <sz val="11"/>
        <color theme="1"/>
        <rFont val="Calibri"/>
        <family val="2"/>
        <scheme val="minor"/>
      </rPr>
      <t>2O3</t>
    </r>
  </si>
  <si>
    <r>
      <t>Fe</t>
    </r>
    <r>
      <rPr>
        <sz val="11"/>
        <color theme="1"/>
        <rFont val="Calibri"/>
        <family val="2"/>
        <scheme val="minor"/>
      </rPr>
      <t>2O3 (100 nm)</t>
    </r>
  </si>
  <si>
    <r>
      <t>TiO</t>
    </r>
    <r>
      <rPr>
        <sz val="11"/>
        <color theme="1"/>
        <rFont val="Calibri"/>
        <family val="2"/>
        <scheme val="minor"/>
      </rPr>
      <t>2 (30 nm)</t>
    </r>
  </si>
  <si>
    <r>
      <t>TiO</t>
    </r>
    <r>
      <rPr>
        <sz val="11"/>
        <color theme="1"/>
        <rFont val="Calibri"/>
        <family val="2"/>
        <scheme val="minor"/>
      </rPr>
      <t>2</t>
    </r>
  </si>
  <si>
    <r>
      <t>TiO</t>
    </r>
    <r>
      <rPr>
        <sz val="11"/>
        <color theme="1"/>
        <rFont val="Calibri"/>
        <family val="2"/>
        <scheme val="minor"/>
      </rPr>
      <t>2 (100 nm)</t>
    </r>
  </si>
  <si>
    <r>
      <t>WO</t>
    </r>
    <r>
      <rPr>
        <sz val="11"/>
        <color theme="1"/>
        <rFont val="Calibri"/>
        <family val="2"/>
        <scheme val="minor"/>
      </rPr>
      <t>3</t>
    </r>
  </si>
  <si>
    <r>
      <t>WO</t>
    </r>
    <r>
      <rPr>
        <sz val="11"/>
        <color theme="1"/>
        <rFont val="Calibri"/>
        <family val="2"/>
        <scheme val="minor"/>
      </rPr>
      <t>3</t>
    </r>
    <r>
      <rPr>
        <sz val="10"/>
        <color theme="1"/>
        <rFont val="Segoe UI"/>
        <family val="2"/>
      </rPr>
      <t/>
    </r>
  </si>
  <si>
    <r>
      <t>SiO</t>
    </r>
    <r>
      <rPr>
        <sz val="11"/>
        <color theme="1"/>
        <rFont val="Calibri"/>
        <family val="2"/>
        <scheme val="minor"/>
      </rPr>
      <t>2 (fumed)</t>
    </r>
  </si>
  <si>
    <r>
      <t>SiO</t>
    </r>
    <r>
      <rPr>
        <sz val="11"/>
        <color theme="1"/>
        <rFont val="Calibri"/>
        <family val="2"/>
        <scheme val="minor"/>
      </rPr>
      <t>2</t>
    </r>
  </si>
  <si>
    <r>
      <t>SiO</t>
    </r>
    <r>
      <rPr>
        <sz val="11"/>
        <color theme="1"/>
        <rFont val="Calibri"/>
        <family val="2"/>
        <scheme val="minor"/>
      </rPr>
      <t>2</t>
    </r>
    <r>
      <rPr>
        <sz val="10"/>
        <color theme="1"/>
        <rFont val="Segoe UI"/>
        <family val="2"/>
      </rPr>
      <t/>
    </r>
  </si>
  <si>
    <r>
      <t>V</t>
    </r>
    <r>
      <rPr>
        <sz val="11"/>
        <color theme="1"/>
        <rFont val="Calibri"/>
        <family val="2"/>
        <scheme val="minor"/>
      </rPr>
      <t>2O5</t>
    </r>
  </si>
  <si>
    <r>
      <t>V</t>
    </r>
    <r>
      <rPr>
        <sz val="11"/>
        <color theme="1"/>
        <rFont val="Calibri"/>
        <family val="2"/>
        <scheme val="minor"/>
      </rPr>
      <t>2O5</t>
    </r>
    <r>
      <rPr>
        <sz val="10"/>
        <color theme="1"/>
        <rFont val="Segoe UI"/>
        <family val="2"/>
      </rPr>
      <t/>
    </r>
  </si>
  <si>
    <r>
      <t>Co</t>
    </r>
    <r>
      <rPr>
        <sz val="11"/>
        <color theme="1"/>
        <rFont val="Calibri"/>
        <family val="2"/>
        <scheme val="minor"/>
      </rPr>
      <t>3O4</t>
    </r>
  </si>
  <si>
    <r>
      <t>21 nm SiO</t>
    </r>
    <r>
      <rPr>
        <sz val="11"/>
        <color theme="1"/>
        <rFont val="Calibri"/>
        <family val="2"/>
        <scheme val="minor"/>
      </rPr>
      <t>2</t>
    </r>
  </si>
  <si>
    <r>
      <t>48 nm SiO</t>
    </r>
    <r>
      <rPr>
        <sz val="11"/>
        <color theme="1"/>
        <rFont val="Calibri"/>
        <family val="2"/>
        <scheme val="minor"/>
      </rPr>
      <t>2</t>
    </r>
  </si>
  <si>
    <r>
      <t>86 nm SiO</t>
    </r>
    <r>
      <rPr>
        <sz val="11"/>
        <color theme="1"/>
        <rFont val="Calibri"/>
        <family val="2"/>
        <scheme val="minor"/>
      </rPr>
      <t>2</t>
    </r>
  </si>
  <si>
    <t>Hydrodynamic size range (nm)</t>
  </si>
  <si>
    <t xml:space="preserve"> Nano-oxides</t>
  </si>
  <si>
    <t>D: 20 L: 1850</t>
  </si>
  <si>
    <t>D: 13 L: 2350</t>
  </si>
  <si>
    <t>−43</t>
  </si>
  <si>
    <t xml:space="preserve"> D - 40–50 L - 13 µm</t>
  </si>
  <si>
    <t xml:space="preserve"> D - 45 L - 13 µm</t>
  </si>
  <si>
    <t>207.4 ± 43.1</t>
  </si>
  <si>
    <t>400.1 ± 11.9</t>
  </si>
  <si>
    <t>−14.8 ± 0.30</t>
  </si>
  <si>
    <t>−14.3 ± 0.61</t>
  </si>
  <si>
    <t>aggregated with irregular shapes</t>
  </si>
  <si>
    <t>109 +/− 26.0 (SEM) to 259 +/− 20.0</t>
  </si>
  <si>
    <t>255 +/− 28.7 to 530 +/− 35.1</t>
  </si>
  <si>
    <t>102-597</t>
  </si>
  <si>
    <t>116-994</t>
  </si>
  <si>
    <t>297-1326</t>
  </si>
  <si>
    <t>170-2320</t>
  </si>
  <si>
    <t>505-897</t>
  </si>
  <si>
    <t>no characterization</t>
  </si>
  <si>
    <t>hydrodynamics MQ water</t>
  </si>
  <si>
    <t>Si-CdSe/ZnS quantum dots</t>
  </si>
  <si>
    <t>https://link.springer.com/article/10.1186/1743-8977-10-27#Sec2</t>
  </si>
  <si>
    <t>https://academic.oup.com/toxsci/article/126/1/149/1712648?login=true</t>
  </si>
  <si>
    <t>Biochemical: Interleukin-8 assay (IL-8) RNA expression [pg/ml]</t>
  </si>
  <si>
    <t>Cytotoxicity: MTT assay [growth inhibition (%)]</t>
  </si>
  <si>
    <t>Biochemical: microalblmin (MIA) [μg/ml]</t>
  </si>
  <si>
    <t>Biochemical: protein assay [μg/mL]</t>
  </si>
  <si>
    <t>μg/cm3</t>
  </si>
  <si>
    <t>μg/mL</t>
  </si>
  <si>
    <t>Chitosan derivatives/reduced graphene oxide/alginate beads for small-molecule drμg delivery</t>
  </si>
  <si>
    <t>Cobalt iron oxide nanoparticles induce cytotoxicity and regulate the apoptotic genes throμgh ROS in human liver cells (HepG2)</t>
  </si>
  <si>
    <t>Zinc oxide nanoparticles selectively induce apoptosis in human cancer cells throμgh reactive oxygen species</t>
  </si>
  <si>
    <t>Cytotoxicity: WST-1(mitochondrial activity) [%cytotoxicity]</t>
  </si>
  <si>
    <t>human hepatoblastoma C3A cell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</si>
</sst>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1F1F1F"/>
      <name val="Georgia"/>
      <family val="1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333333"/>
      <name val="Arial"/>
      <family val="2"/>
    </font>
    <font>
      <b/>
      <sz val="7"/>
      <color rgb="FF333333"/>
      <name val="Verdana"/>
      <family val="2"/>
    </font>
    <font>
      <b/>
      <sz val="5"/>
      <color rgb="FF333333"/>
      <name val="Verdana"/>
      <family val="2"/>
    </font>
    <font>
      <sz val="7"/>
      <color rgb="FF333333"/>
      <name val="Verdana"/>
      <family val="2"/>
    </font>
    <font>
      <sz val="5"/>
      <color rgb="FF333333"/>
      <name val="Verdana"/>
      <family val="2"/>
    </font>
    <font>
      <sz val="8"/>
      <color rgb="FF1F1F1F"/>
      <name val="Georgia"/>
      <family val="1"/>
    </font>
    <font>
      <sz val="10"/>
      <color theme="1"/>
      <name val="Arial"/>
      <family val="2"/>
    </font>
    <font>
      <sz val="7"/>
      <color rgb="FF1F1F1F"/>
      <name val="Georgia"/>
      <family val="1"/>
    </font>
    <font>
      <u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Georgia"/>
      <family val="1"/>
    </font>
    <font>
      <b/>
      <sz val="6"/>
      <color rgb="FF1F1F1F"/>
      <name val="Georgia"/>
      <family val="1"/>
    </font>
    <font>
      <sz val="6"/>
      <color rgb="FF1F1F1F"/>
      <name val="Georgia"/>
      <family val="1"/>
    </font>
    <font>
      <sz val="11"/>
      <color rgb="FF1F1F1F"/>
      <name val="Georgia"/>
      <family val="1"/>
    </font>
    <font>
      <b/>
      <sz val="8"/>
      <color theme="1"/>
      <name val="Georgia"/>
      <family val="1"/>
    </font>
    <font>
      <b/>
      <sz val="6"/>
      <color theme="1"/>
      <name val="Georgia"/>
      <family val="1"/>
    </font>
    <font>
      <sz val="6"/>
      <color theme="1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8E8E8E"/>
      </bottom>
      <diagonal/>
    </border>
    <border>
      <left/>
      <right/>
      <top style="medium">
        <color rgb="FF8E8E8E"/>
      </top>
      <bottom style="medium">
        <color rgb="FF8E8E8E"/>
      </bottom>
      <diagonal/>
    </border>
    <border>
      <left/>
      <right/>
      <top style="medium">
        <color rgb="FF8E8E8E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0">
    <xf numFmtId="0" fontId="0" fillId="0" borderId="0" xfId="0"/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0" xfId="0" applyFont="1"/>
    <xf numFmtId="0" fontId="4" fillId="0" borderId="0" xfId="2" applyAlignment="1">
      <alignment horizontal="center" vertical="center" wrapText="1"/>
    </xf>
    <xf numFmtId="0" fontId="4" fillId="0" borderId="0" xfId="2"/>
    <xf numFmtId="0" fontId="0" fillId="3" borderId="0" xfId="0" applyFill="1"/>
    <xf numFmtId="0" fontId="9" fillId="3" borderId="5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Fill="1"/>
    <xf numFmtId="0" fontId="14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6" fillId="0" borderId="0" xfId="2" applyFont="1" applyFill="1" applyAlignment="1">
      <alignment horizontal="center" vertical="center" wrapText="1"/>
    </xf>
    <xf numFmtId="9" fontId="0" fillId="0" borderId="0" xfId="1" applyFont="1" applyFill="1" applyAlignment="1">
      <alignment horizontal="center" vertical="center" wrapText="1"/>
    </xf>
    <xf numFmtId="0" fontId="16" fillId="0" borderId="3" xfId="2" applyFont="1" applyFill="1" applyBorder="1" applyAlignment="1">
      <alignment horizontal="center" vertical="center" wrapText="1"/>
    </xf>
    <xf numFmtId="9" fontId="0" fillId="0" borderId="3" xfId="1" applyFont="1" applyFill="1" applyBorder="1" applyAlignment="1">
      <alignment horizontal="center" vertical="center" wrapText="1"/>
    </xf>
    <xf numFmtId="0" fontId="0" fillId="0" borderId="0" xfId="1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 wrapText="1"/>
    </xf>
    <xf numFmtId="0" fontId="0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16" fontId="0" fillId="0" borderId="0" xfId="0" applyNumberFormat="1" applyFont="1" applyFill="1" applyAlignment="1">
      <alignment horizontal="center" vertical="center" wrapText="1"/>
    </xf>
    <xf numFmtId="164" fontId="0" fillId="0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Fill="1" applyAlignment="1">
      <alignment horizontal="center" vertical="center" wrapText="1"/>
    </xf>
    <xf numFmtId="2" fontId="0" fillId="0" borderId="0" xfId="0" applyNumberFormat="1" applyFont="1" applyFill="1" applyAlignment="1">
      <alignment horizontal="center" vertical="center" wrapText="1"/>
    </xf>
    <xf numFmtId="0" fontId="16" fillId="0" borderId="0" xfId="2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6" fillId="0" borderId="2" xfId="2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4" fillId="0" borderId="0" xfId="2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4" fillId="0" borderId="6" xfId="2" applyBorder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23" fillId="0" borderId="6" xfId="0" applyFont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3" fillId="0" borderId="8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6" xfId="0" applyFont="1" applyBorder="1" applyAlignment="1">
      <alignment vertical="center" wrapText="1"/>
    </xf>
    <xf numFmtId="0" fontId="4" fillId="0" borderId="0" xfId="2" applyFill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0" borderId="0" xfId="0" applyFill="1"/>
    <xf numFmtId="0" fontId="0" fillId="0" borderId="3" xfId="1" applyNumberFormat="1" applyFont="1" applyFill="1" applyBorder="1" applyAlignment="1">
      <alignment horizontal="center" vertical="center" wrapText="1"/>
    </xf>
    <xf numFmtId="0" fontId="0" fillId="0" borderId="0" xfId="0" quotePrefix="1" applyFont="1" applyFill="1" applyAlignment="1">
      <alignment horizontal="center" vertical="center" wrapText="1"/>
    </xf>
    <xf numFmtId="0" fontId="19" fillId="0" borderId="8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0" fillId="0" borderId="0" xfId="0" applyFont="1" applyFill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/>
    </xf>
    <xf numFmtId="10" fontId="0" fillId="0" borderId="3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 wrapText="1"/>
    </xf>
    <xf numFmtId="0" fontId="4" fillId="0" borderId="0" xfId="2" applyFill="1" applyBorder="1" applyAlignment="1">
      <alignment horizontal="center" vertical="center" wrapText="1"/>
    </xf>
    <xf numFmtId="0" fontId="0" fillId="0" borderId="0" xfId="0" quotePrefix="1" applyFont="1" applyFill="1" applyBorder="1" applyAlignment="1">
      <alignment horizontal="center" vertical="center" wrapText="1"/>
    </xf>
    <xf numFmtId="2" fontId="0" fillId="2" borderId="0" xfId="1" applyNumberFormat="1" applyFont="1" applyFill="1" applyAlignment="1">
      <alignment horizontal="center" vertical="center" wrapText="1"/>
    </xf>
    <xf numFmtId="2" fontId="0" fillId="2" borderId="3" xfId="1" applyNumberFormat="1" applyFont="1" applyFill="1" applyBorder="1" applyAlignment="1">
      <alignment horizontal="center" vertical="center" wrapText="1"/>
    </xf>
    <xf numFmtId="0" fontId="16" fillId="2" borderId="0" xfId="2" applyFont="1" applyFill="1" applyBorder="1" applyAlignment="1">
      <alignment horizontal="center" vertical="center" wrapText="1"/>
    </xf>
    <xf numFmtId="0" fontId="0" fillId="0" borderId="0" xfId="1" applyNumberFormat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ciencedirect.com/science/article/pii/S0928493116308220?via%3Dihub" TargetMode="External"/><Relationship Id="rId299" Type="http://schemas.openxmlformats.org/officeDocument/2006/relationships/hyperlink" Target="https://www.sciencedirect.com/science/article/pii/S0927776516307019" TargetMode="External"/><Relationship Id="rId21" Type="http://schemas.openxmlformats.org/officeDocument/2006/relationships/hyperlink" Target="https://www.ncbi.nlm.nih.gov/pmc/articles/PMC7191231/" TargetMode="External"/><Relationship Id="rId63" Type="http://schemas.openxmlformats.org/officeDocument/2006/relationships/hyperlink" Target="https://www.sciencedirect.com/science/article/pii/S0048969721022920" TargetMode="External"/><Relationship Id="rId159" Type="http://schemas.openxmlformats.org/officeDocument/2006/relationships/hyperlink" Target="https://www.tandfonline.com/doi/full/10.3109/17435390.2012.734341" TargetMode="External"/><Relationship Id="rId324" Type="http://schemas.openxmlformats.org/officeDocument/2006/relationships/hyperlink" Target="https://analyticalsciencejournals.onlinelibrary.wiley.com/doi/full/10.1002/jat.3097" TargetMode="External"/><Relationship Id="rId366" Type="http://schemas.openxmlformats.org/officeDocument/2006/relationships/hyperlink" Target="https://www.sciencedirect.com/science/article/pii/S1549963415000787" TargetMode="External"/><Relationship Id="rId531" Type="http://schemas.openxmlformats.org/officeDocument/2006/relationships/hyperlink" Target="https://www.sciencedirect.com/science/article/pii/S1359836811002277" TargetMode="External"/><Relationship Id="rId573" Type="http://schemas.openxmlformats.org/officeDocument/2006/relationships/hyperlink" Target="https://www.sciencedirect.com/science/article/pii/S0048969711007571" TargetMode="External"/><Relationship Id="rId629" Type="http://schemas.openxmlformats.org/officeDocument/2006/relationships/hyperlink" Target="mailto:GNRs@SiO2" TargetMode="External"/><Relationship Id="rId170" Type="http://schemas.openxmlformats.org/officeDocument/2006/relationships/hyperlink" Target="https://www.tandfonline.com/doi/full/10.3109/17435390.2012.734341" TargetMode="External"/><Relationship Id="rId226" Type="http://schemas.openxmlformats.org/officeDocument/2006/relationships/hyperlink" Target="https://www.tandfonline.com/doi/full/10.3109/17435390.2012.734341" TargetMode="External"/><Relationship Id="rId433" Type="http://schemas.openxmlformats.org/officeDocument/2006/relationships/hyperlink" Target="https://www.tandfonline.com/doi/full/10.3109/17435390.2011.629747?casa_token=5BNVegPrHMIAAAAA%3AcalQYc7OH4aZE5B2A900XoV2k_Ue8tpwUZikBxQkk7Fjf60ZZZBpGtnZDsgKG7JOAcQe5VEChGUqkg" TargetMode="External"/><Relationship Id="rId268" Type="http://schemas.openxmlformats.org/officeDocument/2006/relationships/hyperlink" Target="https://pubs.rsc.org/en/content/articlehtml/2021/xx/d2en00116k" TargetMode="External"/><Relationship Id="rId475" Type="http://schemas.openxmlformats.org/officeDocument/2006/relationships/hyperlink" Target="https://link.springer.com/article/10.1007/s10495-012-0705-6" TargetMode="External"/><Relationship Id="rId640" Type="http://schemas.openxmlformats.org/officeDocument/2006/relationships/hyperlink" Target="https://onlinelibrary.wiley.com/doi/full/10.1002/tox.22631" TargetMode="External"/><Relationship Id="rId32" Type="http://schemas.openxmlformats.org/officeDocument/2006/relationships/hyperlink" Target="https://www.sciencedirect.com/science/article/pii/S0048969721022920" TargetMode="External"/><Relationship Id="rId74" Type="http://schemas.openxmlformats.org/officeDocument/2006/relationships/hyperlink" Target="https://www.sciencedirect.com/science/article/pii/S0048969721022920" TargetMode="External"/><Relationship Id="rId128" Type="http://schemas.openxmlformats.org/officeDocument/2006/relationships/hyperlink" Target="https://www.tandfonline.com/doi/full/10.3109/17435390.2012.734341" TargetMode="External"/><Relationship Id="rId335" Type="http://schemas.openxmlformats.org/officeDocument/2006/relationships/hyperlink" Target="https://analyticalsciencejournals.onlinelibrary.wiley.com/doi/full/10.1002/jat.3097" TargetMode="External"/><Relationship Id="rId377" Type="http://schemas.openxmlformats.org/officeDocument/2006/relationships/hyperlink" Target="https://www.sciencedirect.com/science/article/pii/S1549963415000787" TargetMode="External"/><Relationship Id="rId500" Type="http://schemas.openxmlformats.org/officeDocument/2006/relationships/hyperlink" Target="https://link.springer.com/article/10.1186/1556-276X-7-602" TargetMode="External"/><Relationship Id="rId542" Type="http://schemas.openxmlformats.org/officeDocument/2006/relationships/hyperlink" Target="https://www.sciencedirect.com/science/article/pii/S0048969711007571" TargetMode="External"/><Relationship Id="rId584" Type="http://schemas.openxmlformats.org/officeDocument/2006/relationships/hyperlink" Target="https://www.sciencedirect.com/science/article/pii/S0048969711007571" TargetMode="External"/><Relationship Id="rId5" Type="http://schemas.openxmlformats.org/officeDocument/2006/relationships/hyperlink" Target="https://www.ncbi.nlm.nih.gov/pmc/articles/PMC7191231/" TargetMode="External"/><Relationship Id="rId181" Type="http://schemas.openxmlformats.org/officeDocument/2006/relationships/hyperlink" Target="https://www.tandfonline.com/doi/full/10.3109/17435390.2012.734341" TargetMode="External"/><Relationship Id="rId237" Type="http://schemas.openxmlformats.org/officeDocument/2006/relationships/hyperlink" Target="https://www.sciencedirect.com/science/article/pii/S0142961213012088" TargetMode="External"/><Relationship Id="rId402" Type="http://schemas.openxmlformats.org/officeDocument/2006/relationships/hyperlink" Target="https://www.sciencedirect.com/science/article/pii/S1549963415000787" TargetMode="External"/><Relationship Id="rId279" Type="http://schemas.openxmlformats.org/officeDocument/2006/relationships/hyperlink" Target="https://www.tandfonline.com/doi/full/10.3109/15376516.2016.1164268" TargetMode="External"/><Relationship Id="rId444" Type="http://schemas.openxmlformats.org/officeDocument/2006/relationships/hyperlink" Target="https://www.tandfonline.com/doi/full/10.3109/17435390.2011.629747?casa_token=5BNVegPrHMIAAAAA%3AcalQYc7OH4aZE5B2A900XoV2k_Ue8tpwUZikBxQkk7Fjf60ZZZBpGtnZDsgKG7JOAcQe5VEChGUqkg" TargetMode="External"/><Relationship Id="rId486" Type="http://schemas.openxmlformats.org/officeDocument/2006/relationships/hyperlink" Target="https://link.springer.com/article/10.1186/1556-276X-7-602" TargetMode="External"/><Relationship Id="rId651" Type="http://schemas.openxmlformats.org/officeDocument/2006/relationships/hyperlink" Target="https://link.springer.com/article/10.1007/s10565-022-09720-6" TargetMode="External"/><Relationship Id="rId43" Type="http://schemas.openxmlformats.org/officeDocument/2006/relationships/hyperlink" Target="https://www.sciencedirect.com/science/article/pii/S0048969721022920" TargetMode="External"/><Relationship Id="rId139" Type="http://schemas.openxmlformats.org/officeDocument/2006/relationships/hyperlink" Target="https://www.tandfonline.com/doi/full/10.3109/17435390.2012.734341" TargetMode="External"/><Relationship Id="rId290" Type="http://schemas.openxmlformats.org/officeDocument/2006/relationships/hyperlink" Target="https://www.sciencedirect.com/science/article/pii/S0927776516307019" TargetMode="External"/><Relationship Id="rId304" Type="http://schemas.openxmlformats.org/officeDocument/2006/relationships/hyperlink" Target="https://www.sciencedirect.com/science/article/pii/S0927776516307019" TargetMode="External"/><Relationship Id="rId346" Type="http://schemas.openxmlformats.org/officeDocument/2006/relationships/hyperlink" Target="https://www.sciencedirect.com/science/article/pii/S1549963415000787" TargetMode="External"/><Relationship Id="rId388" Type="http://schemas.openxmlformats.org/officeDocument/2006/relationships/hyperlink" Target="https://www.sciencedirect.com/science/article/pii/S1549963415000787" TargetMode="External"/><Relationship Id="rId511" Type="http://schemas.openxmlformats.org/officeDocument/2006/relationships/hyperlink" Target="https://link.springer.com/article/10.1186/1556-276X-7-602" TargetMode="External"/><Relationship Id="rId553" Type="http://schemas.openxmlformats.org/officeDocument/2006/relationships/hyperlink" Target="https://www.sciencedirect.com/science/article/pii/S0048969711007571" TargetMode="External"/><Relationship Id="rId609" Type="http://schemas.openxmlformats.org/officeDocument/2006/relationships/hyperlink" Target="https://www.sciencedirect.com/science/article/pii/S0887233310000020" TargetMode="External"/><Relationship Id="rId85" Type="http://schemas.openxmlformats.org/officeDocument/2006/relationships/hyperlink" Target="https://www.sciencedirect.com/science/article/pii/S0048969721022920" TargetMode="External"/><Relationship Id="rId150" Type="http://schemas.openxmlformats.org/officeDocument/2006/relationships/hyperlink" Target="https://www.tandfonline.com/doi/full/10.3109/17435390.2012.734341" TargetMode="External"/><Relationship Id="rId192" Type="http://schemas.openxmlformats.org/officeDocument/2006/relationships/hyperlink" Target="https://www.tandfonline.com/doi/full/10.3109/17435390.2012.734341" TargetMode="External"/><Relationship Id="rId206" Type="http://schemas.openxmlformats.org/officeDocument/2006/relationships/hyperlink" Target="https://www.tandfonline.com/doi/full/10.3109/17435390.2012.734341" TargetMode="External"/><Relationship Id="rId413" Type="http://schemas.openxmlformats.org/officeDocument/2006/relationships/hyperlink" Target="https://www.sciencedirect.com/science/article/pii/S1549963415000787" TargetMode="External"/><Relationship Id="rId595" Type="http://schemas.openxmlformats.org/officeDocument/2006/relationships/hyperlink" Target="https://www.sciencedirect.com/science/article/pii/S0048969711007571" TargetMode="External"/><Relationship Id="rId248" Type="http://schemas.openxmlformats.org/officeDocument/2006/relationships/hyperlink" Target="https://www.sciencedirect.com/science/article/pii/S0142961213012088" TargetMode="External"/><Relationship Id="rId455" Type="http://schemas.openxmlformats.org/officeDocument/2006/relationships/hyperlink" Target="https://www.tandfonline.com/doi/full/10.3109/17435390.2011.629747?casa_token=5BNVegPrHMIAAAAA%3AcalQYc7OH4aZE5B2A900XoV2k_Ue8tpwUZikBxQkk7Fjf60ZZZBpGtnZDsgKG7JOAcQe5VEChGUqkg" TargetMode="External"/><Relationship Id="rId497" Type="http://schemas.openxmlformats.org/officeDocument/2006/relationships/hyperlink" Target="https://link.springer.com/article/10.1186/1556-276X-7-602" TargetMode="External"/><Relationship Id="rId620" Type="http://schemas.openxmlformats.org/officeDocument/2006/relationships/hyperlink" Target="https://link.springer.com/article/10.1007/s11307-016-0938-9" TargetMode="External"/><Relationship Id="rId12" Type="http://schemas.openxmlformats.org/officeDocument/2006/relationships/hyperlink" Target="https://www.ncbi.nlm.nih.gov/pmc/articles/PMC7191231/" TargetMode="External"/><Relationship Id="rId108" Type="http://schemas.openxmlformats.org/officeDocument/2006/relationships/hyperlink" Target="https://www.sciencedirect.com/science/article/pii/S0048969721022920" TargetMode="External"/><Relationship Id="rId315" Type="http://schemas.openxmlformats.org/officeDocument/2006/relationships/hyperlink" Target="https://onlinelibrary.wiley.com/doi/10.1002/tox.21879" TargetMode="External"/><Relationship Id="rId357" Type="http://schemas.openxmlformats.org/officeDocument/2006/relationships/hyperlink" Target="https://www.sciencedirect.com/science/article/pii/S1549963415000787" TargetMode="External"/><Relationship Id="rId522" Type="http://schemas.openxmlformats.org/officeDocument/2006/relationships/hyperlink" Target="https://www.sciencedirect.com/science/article/pii/S1359836811002277" TargetMode="External"/><Relationship Id="rId54" Type="http://schemas.openxmlformats.org/officeDocument/2006/relationships/hyperlink" Target="https://www.sciencedirect.com/science/article/pii/S0048969721022920" TargetMode="External"/><Relationship Id="rId96" Type="http://schemas.openxmlformats.org/officeDocument/2006/relationships/hyperlink" Target="https://www.sciencedirect.com/science/article/pii/S0048969721022920" TargetMode="External"/><Relationship Id="rId161" Type="http://schemas.openxmlformats.org/officeDocument/2006/relationships/hyperlink" Target="https://www.tandfonline.com/doi/full/10.3109/17435390.2012.734341" TargetMode="External"/><Relationship Id="rId217" Type="http://schemas.openxmlformats.org/officeDocument/2006/relationships/hyperlink" Target="https://www.tandfonline.com/doi/full/10.3109/17435390.2012.734341" TargetMode="External"/><Relationship Id="rId399" Type="http://schemas.openxmlformats.org/officeDocument/2006/relationships/hyperlink" Target="https://www.sciencedirect.com/science/article/pii/S1549963415000787" TargetMode="External"/><Relationship Id="rId564" Type="http://schemas.openxmlformats.org/officeDocument/2006/relationships/hyperlink" Target="https://www.sciencedirect.com/science/article/pii/S0048969711007571" TargetMode="External"/><Relationship Id="rId259" Type="http://schemas.openxmlformats.org/officeDocument/2006/relationships/hyperlink" Target="https://journals.sagepub.com/doi/full/10.1177/15593258221128428" TargetMode="External"/><Relationship Id="rId424" Type="http://schemas.openxmlformats.org/officeDocument/2006/relationships/hyperlink" Target="https://www.sciencedirect.com/science/article/pii/S0045653513012873" TargetMode="External"/><Relationship Id="rId466" Type="http://schemas.openxmlformats.org/officeDocument/2006/relationships/hyperlink" Target="https://www.sciencedirect.com/science/article/pii/S0048969711007571" TargetMode="External"/><Relationship Id="rId631" Type="http://schemas.openxmlformats.org/officeDocument/2006/relationships/hyperlink" Target="https://pubs.rsc.org/en/content/articlehtml/2014/nr/c4nr05843g" TargetMode="External"/><Relationship Id="rId23" Type="http://schemas.openxmlformats.org/officeDocument/2006/relationships/hyperlink" Target="https://www.sciencedirect.com/science/article/pii/S1572100022002058?via%3Dihub" TargetMode="External"/><Relationship Id="rId119" Type="http://schemas.openxmlformats.org/officeDocument/2006/relationships/hyperlink" Target="https://www.sciencedirect.com/science/article/pii/S0928493116308220?via%3Dihub" TargetMode="External"/><Relationship Id="rId270" Type="http://schemas.openxmlformats.org/officeDocument/2006/relationships/hyperlink" Target="https://pubs.rsc.org/en/content/articlehtml/2021/xx/d2en00116k" TargetMode="External"/><Relationship Id="rId326" Type="http://schemas.openxmlformats.org/officeDocument/2006/relationships/hyperlink" Target="https://analyticalsciencejournals.onlinelibrary.wiley.com/doi/full/10.1002/jat.3097" TargetMode="External"/><Relationship Id="rId533" Type="http://schemas.openxmlformats.org/officeDocument/2006/relationships/hyperlink" Target="https://www.sciencedirect.com/science/article/pii/S1359836811002277" TargetMode="External"/><Relationship Id="rId65" Type="http://schemas.openxmlformats.org/officeDocument/2006/relationships/hyperlink" Target="https://www.sciencedirect.com/science/article/pii/S0048969721022920" TargetMode="External"/><Relationship Id="rId130" Type="http://schemas.openxmlformats.org/officeDocument/2006/relationships/hyperlink" Target="https://www.tandfonline.com/doi/full/10.3109/17435390.2012.734341" TargetMode="External"/><Relationship Id="rId368" Type="http://schemas.openxmlformats.org/officeDocument/2006/relationships/hyperlink" Target="https://www.sciencedirect.com/science/article/pii/S1549963415000787" TargetMode="External"/><Relationship Id="rId575" Type="http://schemas.openxmlformats.org/officeDocument/2006/relationships/hyperlink" Target="https://www.sciencedirect.com/science/article/pii/S0048969711007571" TargetMode="External"/><Relationship Id="rId172" Type="http://schemas.openxmlformats.org/officeDocument/2006/relationships/hyperlink" Target="https://www.tandfonline.com/doi/full/10.3109/17435390.2012.734341" TargetMode="External"/><Relationship Id="rId228" Type="http://schemas.openxmlformats.org/officeDocument/2006/relationships/hyperlink" Target="https://www.tandfonline.com/doi/full/10.3109/17435390.2012.734341" TargetMode="External"/><Relationship Id="rId435" Type="http://schemas.openxmlformats.org/officeDocument/2006/relationships/hyperlink" Target="https://www.tandfonline.com/doi/full/10.3109/17435390.2011.629747?casa_token=5BNVegPrHMIAAAAA%3AcalQYc7OH4aZE5B2A900XoV2k_Ue8tpwUZikBxQkk7Fjf60ZZZBpGtnZDsgKG7JOAcQe5VEChGUqkg" TargetMode="External"/><Relationship Id="rId477" Type="http://schemas.openxmlformats.org/officeDocument/2006/relationships/hyperlink" Target="https://link.springer.com/article/10.1007/s10495-012-0705-6" TargetMode="External"/><Relationship Id="rId600" Type="http://schemas.openxmlformats.org/officeDocument/2006/relationships/hyperlink" Target="https://www.sciencedirect.com/science/article/pii/S0887233310000020" TargetMode="External"/><Relationship Id="rId642" Type="http://schemas.openxmlformats.org/officeDocument/2006/relationships/hyperlink" Target="https://onlinelibrary.wiley.com/doi/full/10.1002/tox.22631" TargetMode="External"/><Relationship Id="rId281" Type="http://schemas.openxmlformats.org/officeDocument/2006/relationships/hyperlink" Target="https://www.tandfonline.com/doi/full/10.3109/15376516.2016.1164268" TargetMode="External"/><Relationship Id="rId337" Type="http://schemas.openxmlformats.org/officeDocument/2006/relationships/hyperlink" Target="https://www.sciencedirect.com/science/article/pii/S1549963415000787" TargetMode="External"/><Relationship Id="rId502" Type="http://schemas.openxmlformats.org/officeDocument/2006/relationships/hyperlink" Target="https://link.springer.com/article/10.1186/1556-276X-7-602" TargetMode="External"/><Relationship Id="rId34" Type="http://schemas.openxmlformats.org/officeDocument/2006/relationships/hyperlink" Target="https://www.sciencedirect.com/science/article/pii/S0048969721022920" TargetMode="External"/><Relationship Id="rId76" Type="http://schemas.openxmlformats.org/officeDocument/2006/relationships/hyperlink" Target="https://www.sciencedirect.com/science/article/pii/S0048969721022920" TargetMode="External"/><Relationship Id="rId141" Type="http://schemas.openxmlformats.org/officeDocument/2006/relationships/hyperlink" Target="https://www.tandfonline.com/doi/full/10.3109/17435390.2012.734341" TargetMode="External"/><Relationship Id="rId379" Type="http://schemas.openxmlformats.org/officeDocument/2006/relationships/hyperlink" Target="https://www.sciencedirect.com/science/article/pii/S1549963415000787" TargetMode="External"/><Relationship Id="rId544" Type="http://schemas.openxmlformats.org/officeDocument/2006/relationships/hyperlink" Target="https://www.sciencedirect.com/science/article/pii/S0048969711007571" TargetMode="External"/><Relationship Id="rId586" Type="http://schemas.openxmlformats.org/officeDocument/2006/relationships/hyperlink" Target="https://www.sciencedirect.com/science/article/pii/S0048969711007571" TargetMode="External"/><Relationship Id="rId7" Type="http://schemas.openxmlformats.org/officeDocument/2006/relationships/hyperlink" Target="https://www.ncbi.nlm.nih.gov/pmc/articles/PMC7191231/" TargetMode="External"/><Relationship Id="rId183" Type="http://schemas.openxmlformats.org/officeDocument/2006/relationships/hyperlink" Target="https://www.tandfonline.com/doi/full/10.3109/17435390.2012.734341" TargetMode="External"/><Relationship Id="rId239" Type="http://schemas.openxmlformats.org/officeDocument/2006/relationships/hyperlink" Target="https://www.sciencedirect.com/science/article/pii/S0142961213012088" TargetMode="External"/><Relationship Id="rId390" Type="http://schemas.openxmlformats.org/officeDocument/2006/relationships/hyperlink" Target="https://www.sciencedirect.com/science/article/pii/S1549963415000787" TargetMode="External"/><Relationship Id="rId404" Type="http://schemas.openxmlformats.org/officeDocument/2006/relationships/hyperlink" Target="https://www.sciencedirect.com/science/article/pii/S1549963415000787" TargetMode="External"/><Relationship Id="rId446" Type="http://schemas.openxmlformats.org/officeDocument/2006/relationships/hyperlink" Target="https://www.tandfonline.com/doi/full/10.3109/17435390.2011.629747?casa_token=5BNVegPrHMIAAAAA%3AcalQYc7OH4aZE5B2A900XoV2k_Ue8tpwUZikBxQkk7Fjf60ZZZBpGtnZDsgKG7JOAcQe5VEChGUqkg" TargetMode="External"/><Relationship Id="rId611" Type="http://schemas.openxmlformats.org/officeDocument/2006/relationships/hyperlink" Target="https://www.sciencedirect.com/science/article/pii/S0887233310000020" TargetMode="External"/><Relationship Id="rId653" Type="http://schemas.openxmlformats.org/officeDocument/2006/relationships/hyperlink" Target="https://www.hindawi.com/journals/bca/2021/8171786/" TargetMode="External"/><Relationship Id="rId250" Type="http://schemas.openxmlformats.org/officeDocument/2006/relationships/hyperlink" Target="https://www.sciencedirect.com/science/article/pii/S0142961213012088" TargetMode="External"/><Relationship Id="rId292" Type="http://schemas.openxmlformats.org/officeDocument/2006/relationships/hyperlink" Target="https://www.sciencedirect.com/science/article/pii/S0927776516307019" TargetMode="External"/><Relationship Id="rId306" Type="http://schemas.openxmlformats.org/officeDocument/2006/relationships/hyperlink" Target="https://www.sciencedirect.com/science/article/pii/S0927776516307019" TargetMode="External"/><Relationship Id="rId488" Type="http://schemas.openxmlformats.org/officeDocument/2006/relationships/hyperlink" Target="https://link.springer.com/article/10.1186/1556-276X-7-602" TargetMode="External"/><Relationship Id="rId45" Type="http://schemas.openxmlformats.org/officeDocument/2006/relationships/hyperlink" Target="https://www.sciencedirect.com/science/article/pii/S0048969721022920" TargetMode="External"/><Relationship Id="rId87" Type="http://schemas.openxmlformats.org/officeDocument/2006/relationships/hyperlink" Target="https://www.sciencedirect.com/science/article/pii/S0048969721022920" TargetMode="External"/><Relationship Id="rId110" Type="http://schemas.openxmlformats.org/officeDocument/2006/relationships/hyperlink" Target="https://www.sciencedirect.com/science/article/pii/S0048969721022920" TargetMode="External"/><Relationship Id="rId348" Type="http://schemas.openxmlformats.org/officeDocument/2006/relationships/hyperlink" Target="https://www.sciencedirect.com/science/article/pii/S1549963415000787" TargetMode="External"/><Relationship Id="rId513" Type="http://schemas.openxmlformats.org/officeDocument/2006/relationships/hyperlink" Target="https://link.springer.com/article/10.1186/1556-276X-7-602" TargetMode="External"/><Relationship Id="rId555" Type="http://schemas.openxmlformats.org/officeDocument/2006/relationships/hyperlink" Target="https://www.sciencedirect.com/science/article/pii/S0048969711007571" TargetMode="External"/><Relationship Id="rId597" Type="http://schemas.openxmlformats.org/officeDocument/2006/relationships/hyperlink" Target="https://www.sciencedirect.com/science/article/pii/S0048969711007571" TargetMode="External"/><Relationship Id="rId152" Type="http://schemas.openxmlformats.org/officeDocument/2006/relationships/hyperlink" Target="https://www.tandfonline.com/doi/full/10.3109/17435390.2012.734341" TargetMode="External"/><Relationship Id="rId194" Type="http://schemas.openxmlformats.org/officeDocument/2006/relationships/hyperlink" Target="https://www.tandfonline.com/doi/full/10.3109/17435390.2012.734341" TargetMode="External"/><Relationship Id="rId208" Type="http://schemas.openxmlformats.org/officeDocument/2006/relationships/hyperlink" Target="https://www.tandfonline.com/doi/full/10.3109/17435390.2012.734341" TargetMode="External"/><Relationship Id="rId415" Type="http://schemas.openxmlformats.org/officeDocument/2006/relationships/hyperlink" Target="https://www.sciencedirect.com/science/article/pii/S1549963415000787" TargetMode="External"/><Relationship Id="rId457" Type="http://schemas.openxmlformats.org/officeDocument/2006/relationships/hyperlink" Target="https://www.tandfonline.com/doi/full/10.3109/17435390.2011.629747?casa_token=5BNVegPrHMIAAAAA%3AcalQYc7OH4aZE5B2A900XoV2k_Ue8tpwUZikBxQkk7Fjf60ZZZBpGtnZDsgKG7JOAcQe5VEChGUqkg" TargetMode="External"/><Relationship Id="rId622" Type="http://schemas.openxmlformats.org/officeDocument/2006/relationships/hyperlink" Target="https://link.springer.com/article/10.1007/s11307-016-0938-9" TargetMode="External"/><Relationship Id="rId261" Type="http://schemas.openxmlformats.org/officeDocument/2006/relationships/hyperlink" Target="https://journals.sagepub.com/doi/full/10.1177/15593258221128428" TargetMode="External"/><Relationship Id="rId499" Type="http://schemas.openxmlformats.org/officeDocument/2006/relationships/hyperlink" Target="https://link.springer.com/article/10.1186/1556-276X-7-602" TargetMode="External"/><Relationship Id="rId14" Type="http://schemas.openxmlformats.org/officeDocument/2006/relationships/hyperlink" Target="https://www.ncbi.nlm.nih.gov/pmc/articles/PMC7191231/" TargetMode="External"/><Relationship Id="rId56" Type="http://schemas.openxmlformats.org/officeDocument/2006/relationships/hyperlink" Target="https://www.sciencedirect.com/science/article/pii/S0048969721022920" TargetMode="External"/><Relationship Id="rId317" Type="http://schemas.openxmlformats.org/officeDocument/2006/relationships/hyperlink" Target="https://www.sciencedirect.com/science/article/pii/S0045653515003239" TargetMode="External"/><Relationship Id="rId359" Type="http://schemas.openxmlformats.org/officeDocument/2006/relationships/hyperlink" Target="https://www.sciencedirect.com/science/article/pii/S1549963415000787" TargetMode="External"/><Relationship Id="rId524" Type="http://schemas.openxmlformats.org/officeDocument/2006/relationships/hyperlink" Target="https://www.sciencedirect.com/science/article/pii/S1359836811002277" TargetMode="External"/><Relationship Id="rId566" Type="http://schemas.openxmlformats.org/officeDocument/2006/relationships/hyperlink" Target="https://www.sciencedirect.com/science/article/pii/S0048969711007571" TargetMode="External"/><Relationship Id="rId98" Type="http://schemas.openxmlformats.org/officeDocument/2006/relationships/hyperlink" Target="https://www.sciencedirect.com/science/article/pii/S0048969721022920" TargetMode="External"/><Relationship Id="rId121" Type="http://schemas.openxmlformats.org/officeDocument/2006/relationships/hyperlink" Target="https://www.sciencedirect.com/science/article/pii/S0928493116308220?via%3Dihub" TargetMode="External"/><Relationship Id="rId163" Type="http://schemas.openxmlformats.org/officeDocument/2006/relationships/hyperlink" Target="https://www.tandfonline.com/doi/full/10.3109/17435390.2012.734341" TargetMode="External"/><Relationship Id="rId219" Type="http://schemas.openxmlformats.org/officeDocument/2006/relationships/hyperlink" Target="https://www.tandfonline.com/doi/full/10.3109/17435390.2012.734341" TargetMode="External"/><Relationship Id="rId370" Type="http://schemas.openxmlformats.org/officeDocument/2006/relationships/hyperlink" Target="https://www.sciencedirect.com/science/article/pii/S1549963415000787" TargetMode="External"/><Relationship Id="rId426" Type="http://schemas.openxmlformats.org/officeDocument/2006/relationships/hyperlink" Target="https://www.sciencedirect.com/science/article/pii/S0045653513012873" TargetMode="External"/><Relationship Id="rId633" Type="http://schemas.openxmlformats.org/officeDocument/2006/relationships/hyperlink" Target="https://pubs.rsc.org/en/content/articlehtml/2014/nr/c4nr05843g" TargetMode="External"/><Relationship Id="rId230" Type="http://schemas.openxmlformats.org/officeDocument/2006/relationships/hyperlink" Target="https://www.tandfonline.com/doi/full/10.3109/17435390.2012.734341" TargetMode="External"/><Relationship Id="rId468" Type="http://schemas.openxmlformats.org/officeDocument/2006/relationships/hyperlink" Target="https://link.springer.com/article/10.1007/s10495-012-0705-6" TargetMode="External"/><Relationship Id="rId25" Type="http://schemas.openxmlformats.org/officeDocument/2006/relationships/hyperlink" Target="https://link.springer.com/article/10.1007/s10565-018-9445-x" TargetMode="External"/><Relationship Id="rId67" Type="http://schemas.openxmlformats.org/officeDocument/2006/relationships/hyperlink" Target="https://www.sciencedirect.com/science/article/pii/S0048969721022920" TargetMode="External"/><Relationship Id="rId272" Type="http://schemas.openxmlformats.org/officeDocument/2006/relationships/hyperlink" Target="https://pubs.rsc.org/en/content/articlehtml/2021/xx/d2en00116k" TargetMode="External"/><Relationship Id="rId328" Type="http://schemas.openxmlformats.org/officeDocument/2006/relationships/hyperlink" Target="https://analyticalsciencejournals.onlinelibrary.wiley.com/doi/full/10.1002/jat.3097" TargetMode="External"/><Relationship Id="rId535" Type="http://schemas.openxmlformats.org/officeDocument/2006/relationships/hyperlink" Target="https://www.sciencedirect.com/science/article/pii/S1359836811002277" TargetMode="External"/><Relationship Id="rId577" Type="http://schemas.openxmlformats.org/officeDocument/2006/relationships/hyperlink" Target="https://www.sciencedirect.com/science/article/pii/S0048969711007571" TargetMode="External"/><Relationship Id="rId132" Type="http://schemas.openxmlformats.org/officeDocument/2006/relationships/hyperlink" Target="https://www.tandfonline.com/doi/full/10.3109/17435390.2012.734341" TargetMode="External"/><Relationship Id="rId174" Type="http://schemas.openxmlformats.org/officeDocument/2006/relationships/hyperlink" Target="https://www.tandfonline.com/doi/full/10.3109/17435390.2012.734341" TargetMode="External"/><Relationship Id="rId381" Type="http://schemas.openxmlformats.org/officeDocument/2006/relationships/hyperlink" Target="https://www.sciencedirect.com/science/article/pii/S1549963415000787" TargetMode="External"/><Relationship Id="rId602" Type="http://schemas.openxmlformats.org/officeDocument/2006/relationships/hyperlink" Target="https://www.sciencedirect.com/science/article/pii/S0887233310000020" TargetMode="External"/><Relationship Id="rId241" Type="http://schemas.openxmlformats.org/officeDocument/2006/relationships/hyperlink" Target="https://www.sciencedirect.com/science/article/pii/S0142961213012088" TargetMode="External"/><Relationship Id="rId437" Type="http://schemas.openxmlformats.org/officeDocument/2006/relationships/hyperlink" Target="https://www.tandfonline.com/doi/full/10.3109/17435390.2011.629747?casa_token=5BNVegPrHMIAAAAA%3AcalQYc7OH4aZE5B2A900XoV2k_Ue8tpwUZikBxQkk7Fjf60ZZZBpGtnZDsgKG7JOAcQe5VEChGUqkg" TargetMode="External"/><Relationship Id="rId479" Type="http://schemas.openxmlformats.org/officeDocument/2006/relationships/hyperlink" Target="https://link.springer.com/article/10.1007/s10495-012-0705-6" TargetMode="External"/><Relationship Id="rId644" Type="http://schemas.openxmlformats.org/officeDocument/2006/relationships/hyperlink" Target="https://onlinelibrary.wiley.com/doi/full/10.1002/tox.22631" TargetMode="External"/><Relationship Id="rId36" Type="http://schemas.openxmlformats.org/officeDocument/2006/relationships/hyperlink" Target="https://www.sciencedirect.com/science/article/pii/S0048969721022920" TargetMode="External"/><Relationship Id="rId283" Type="http://schemas.openxmlformats.org/officeDocument/2006/relationships/hyperlink" Target="https://www.tandfonline.com/doi/full/10.3109/15376516.2016.1164268" TargetMode="External"/><Relationship Id="rId339" Type="http://schemas.openxmlformats.org/officeDocument/2006/relationships/hyperlink" Target="https://www.sciencedirect.com/science/article/pii/S1549963415000787" TargetMode="External"/><Relationship Id="rId490" Type="http://schemas.openxmlformats.org/officeDocument/2006/relationships/hyperlink" Target="https://link.springer.com/article/10.1186/1556-276X-7-602" TargetMode="External"/><Relationship Id="rId504" Type="http://schemas.openxmlformats.org/officeDocument/2006/relationships/hyperlink" Target="https://link.springer.com/article/10.1186/1556-276X-7-602" TargetMode="External"/><Relationship Id="rId546" Type="http://schemas.openxmlformats.org/officeDocument/2006/relationships/hyperlink" Target="https://www.sciencedirect.com/science/article/pii/S0048969711007571" TargetMode="External"/><Relationship Id="rId78" Type="http://schemas.openxmlformats.org/officeDocument/2006/relationships/hyperlink" Target="https://www.sciencedirect.com/science/article/pii/S0048969721022920" TargetMode="External"/><Relationship Id="rId101" Type="http://schemas.openxmlformats.org/officeDocument/2006/relationships/hyperlink" Target="https://www.sciencedirect.com/science/article/pii/S0048969721022920" TargetMode="External"/><Relationship Id="rId143" Type="http://schemas.openxmlformats.org/officeDocument/2006/relationships/hyperlink" Target="https://www.tandfonline.com/doi/full/10.3109/17435390.2012.734341" TargetMode="External"/><Relationship Id="rId185" Type="http://schemas.openxmlformats.org/officeDocument/2006/relationships/hyperlink" Target="https://www.tandfonline.com/doi/full/10.3109/17435390.2012.734341" TargetMode="External"/><Relationship Id="rId350" Type="http://schemas.openxmlformats.org/officeDocument/2006/relationships/hyperlink" Target="https://www.sciencedirect.com/science/article/pii/S1549963415000787" TargetMode="External"/><Relationship Id="rId406" Type="http://schemas.openxmlformats.org/officeDocument/2006/relationships/hyperlink" Target="https://www.sciencedirect.com/science/article/pii/S1549963415000787" TargetMode="External"/><Relationship Id="rId588" Type="http://schemas.openxmlformats.org/officeDocument/2006/relationships/hyperlink" Target="https://www.sciencedirect.com/science/article/pii/S0048969711007571" TargetMode="External"/><Relationship Id="rId9" Type="http://schemas.openxmlformats.org/officeDocument/2006/relationships/hyperlink" Target="https://www.ncbi.nlm.nih.gov/pmc/articles/PMC7191231/" TargetMode="External"/><Relationship Id="rId210" Type="http://schemas.openxmlformats.org/officeDocument/2006/relationships/hyperlink" Target="https://www.tandfonline.com/doi/full/10.3109/17435390.2012.734341" TargetMode="External"/><Relationship Id="rId392" Type="http://schemas.openxmlformats.org/officeDocument/2006/relationships/hyperlink" Target="https://www.sciencedirect.com/science/article/pii/S1549963415000787" TargetMode="External"/><Relationship Id="rId448" Type="http://schemas.openxmlformats.org/officeDocument/2006/relationships/hyperlink" Target="https://www.tandfonline.com/doi/full/10.3109/17435390.2011.629747?casa_token=5BNVegPrHMIAAAAA%3AcalQYc7OH4aZE5B2A900XoV2k_Ue8tpwUZikBxQkk7Fjf60ZZZBpGtnZDsgKG7JOAcQe5VEChGUqkg" TargetMode="External"/><Relationship Id="rId613" Type="http://schemas.openxmlformats.org/officeDocument/2006/relationships/hyperlink" Target="https://www.sciencedirect.com/science/article/pii/S0887233310000020" TargetMode="External"/><Relationship Id="rId655" Type="http://schemas.openxmlformats.org/officeDocument/2006/relationships/hyperlink" Target="https://link.springer.com/chapter/10.1007/978-3-319-72041-8_10" TargetMode="External"/><Relationship Id="rId252" Type="http://schemas.openxmlformats.org/officeDocument/2006/relationships/hyperlink" Target="https://www.sciencedirect.com/science/article/pii/S0142961213012088" TargetMode="External"/><Relationship Id="rId294" Type="http://schemas.openxmlformats.org/officeDocument/2006/relationships/hyperlink" Target="https://www.sciencedirect.com/science/article/pii/S0927776516307019" TargetMode="External"/><Relationship Id="rId308" Type="http://schemas.openxmlformats.org/officeDocument/2006/relationships/hyperlink" Target="https://onlinelibrary.wiley.com/doi/10.1002/tox.21879" TargetMode="External"/><Relationship Id="rId515" Type="http://schemas.openxmlformats.org/officeDocument/2006/relationships/hyperlink" Target="https://link.springer.com/article/10.1186/1556-276X-7-602" TargetMode="External"/><Relationship Id="rId47" Type="http://schemas.openxmlformats.org/officeDocument/2006/relationships/hyperlink" Target="https://www.sciencedirect.com/science/article/pii/S0048969721022920" TargetMode="External"/><Relationship Id="rId89" Type="http://schemas.openxmlformats.org/officeDocument/2006/relationships/hyperlink" Target="https://www.sciencedirect.com/science/article/pii/S0048969721022920" TargetMode="External"/><Relationship Id="rId112" Type="http://schemas.openxmlformats.org/officeDocument/2006/relationships/hyperlink" Target="https://www.sciencedirect.com/science/article/pii/S0048969721022920" TargetMode="External"/><Relationship Id="rId154" Type="http://schemas.openxmlformats.org/officeDocument/2006/relationships/hyperlink" Target="https://www.tandfonline.com/doi/full/10.3109/17435390.2012.734341" TargetMode="External"/><Relationship Id="rId361" Type="http://schemas.openxmlformats.org/officeDocument/2006/relationships/hyperlink" Target="https://www.sciencedirect.com/science/article/pii/S1549963415000787" TargetMode="External"/><Relationship Id="rId557" Type="http://schemas.openxmlformats.org/officeDocument/2006/relationships/hyperlink" Target="https://www.sciencedirect.com/science/article/pii/S0048969711007571" TargetMode="External"/><Relationship Id="rId599" Type="http://schemas.openxmlformats.org/officeDocument/2006/relationships/hyperlink" Target="https://www.sciencedirect.com/science/article/pii/S0887233310000020" TargetMode="External"/><Relationship Id="rId196" Type="http://schemas.openxmlformats.org/officeDocument/2006/relationships/hyperlink" Target="https://www.tandfonline.com/doi/full/10.3109/17435390.2012.734341" TargetMode="External"/><Relationship Id="rId417" Type="http://schemas.openxmlformats.org/officeDocument/2006/relationships/hyperlink" Target="https://www.sciencedirect.com/science/article/pii/S1549963415000787" TargetMode="External"/><Relationship Id="rId459" Type="http://schemas.openxmlformats.org/officeDocument/2006/relationships/hyperlink" Target="https://www.tandfonline.com/doi/full/10.3109/17435390.2011.629747?casa_token=5BNVegPrHMIAAAAA%3AcalQYc7OH4aZE5B2A900XoV2k_Ue8tpwUZikBxQkk7Fjf60ZZZBpGtnZDsgKG7JOAcQe5VEChGUqkg" TargetMode="External"/><Relationship Id="rId624" Type="http://schemas.openxmlformats.org/officeDocument/2006/relationships/hyperlink" Target="mailto:GNRs@SiO2" TargetMode="External"/><Relationship Id="rId16" Type="http://schemas.openxmlformats.org/officeDocument/2006/relationships/hyperlink" Target="https://www.ncbi.nlm.nih.gov/pmc/articles/PMC7191231/" TargetMode="External"/><Relationship Id="rId221" Type="http://schemas.openxmlformats.org/officeDocument/2006/relationships/hyperlink" Target="https://www.tandfonline.com/doi/full/10.3109/17435390.2012.734341" TargetMode="External"/><Relationship Id="rId263" Type="http://schemas.openxmlformats.org/officeDocument/2006/relationships/hyperlink" Target="https://journals.sagepub.com/doi/full/10.1177/15593258221128428" TargetMode="External"/><Relationship Id="rId319" Type="http://schemas.openxmlformats.org/officeDocument/2006/relationships/hyperlink" Target="https://www.sciencedirect.com/science/article/pii/S0045653515003239" TargetMode="External"/><Relationship Id="rId470" Type="http://schemas.openxmlformats.org/officeDocument/2006/relationships/hyperlink" Target="https://link.springer.com/article/10.1007/s10495-012-0705-6" TargetMode="External"/><Relationship Id="rId526" Type="http://schemas.openxmlformats.org/officeDocument/2006/relationships/hyperlink" Target="https://www.sciencedirect.com/science/article/pii/S1359836811002277" TargetMode="External"/><Relationship Id="rId58" Type="http://schemas.openxmlformats.org/officeDocument/2006/relationships/hyperlink" Target="https://www.sciencedirect.com/science/article/pii/S0048969721022920" TargetMode="External"/><Relationship Id="rId123" Type="http://schemas.openxmlformats.org/officeDocument/2006/relationships/hyperlink" Target="https://www.sciencedirect.com/science/article/pii/S0928493116308220?via%3Dihub" TargetMode="External"/><Relationship Id="rId330" Type="http://schemas.openxmlformats.org/officeDocument/2006/relationships/hyperlink" Target="https://analyticalsciencejournals.onlinelibrary.wiley.com/doi/full/10.1002/jat.3097" TargetMode="External"/><Relationship Id="rId568" Type="http://schemas.openxmlformats.org/officeDocument/2006/relationships/hyperlink" Target="https://www.sciencedirect.com/science/article/pii/S0048969711007571" TargetMode="External"/><Relationship Id="rId165" Type="http://schemas.openxmlformats.org/officeDocument/2006/relationships/hyperlink" Target="https://www.tandfonline.com/doi/full/10.3109/17435390.2012.734341" TargetMode="External"/><Relationship Id="rId372" Type="http://schemas.openxmlformats.org/officeDocument/2006/relationships/hyperlink" Target="https://www.sciencedirect.com/science/article/pii/S1549963415000787" TargetMode="External"/><Relationship Id="rId428" Type="http://schemas.openxmlformats.org/officeDocument/2006/relationships/hyperlink" Target="https://www.sciencedirect.com/science/article/pii/S0045653513012873" TargetMode="External"/><Relationship Id="rId635" Type="http://schemas.openxmlformats.org/officeDocument/2006/relationships/hyperlink" Target="https://pubs.rsc.org/en/content/articlehtml/2014/nr/c4nr05843g" TargetMode="External"/><Relationship Id="rId232" Type="http://schemas.openxmlformats.org/officeDocument/2006/relationships/hyperlink" Target="https://www.tandfonline.com/doi/full/10.3109/17435390.2012.734341" TargetMode="External"/><Relationship Id="rId274" Type="http://schemas.openxmlformats.org/officeDocument/2006/relationships/hyperlink" Target="https://pubs.rsc.org/en/content/articlehtml/2021/xx/d2en00116k" TargetMode="External"/><Relationship Id="rId481" Type="http://schemas.openxmlformats.org/officeDocument/2006/relationships/hyperlink" Target="https://link.springer.com/article/10.1007/s10495-012-0705-6" TargetMode="External"/><Relationship Id="rId27" Type="http://schemas.openxmlformats.org/officeDocument/2006/relationships/hyperlink" Target="https://www.sciencedirect.com/science/article/pii/S0048969721022920" TargetMode="External"/><Relationship Id="rId69" Type="http://schemas.openxmlformats.org/officeDocument/2006/relationships/hyperlink" Target="https://www.sciencedirect.com/science/article/pii/S0048969721022920" TargetMode="External"/><Relationship Id="rId134" Type="http://schemas.openxmlformats.org/officeDocument/2006/relationships/hyperlink" Target="https://www.tandfonline.com/doi/full/10.3109/17435390.2012.734341" TargetMode="External"/><Relationship Id="rId537" Type="http://schemas.openxmlformats.org/officeDocument/2006/relationships/hyperlink" Target="https://www.sciencedirect.com/science/article/pii/S1359836811002277" TargetMode="External"/><Relationship Id="rId579" Type="http://schemas.openxmlformats.org/officeDocument/2006/relationships/hyperlink" Target="https://www.sciencedirect.com/science/article/pii/S0048969711007571" TargetMode="External"/><Relationship Id="rId80" Type="http://schemas.openxmlformats.org/officeDocument/2006/relationships/hyperlink" Target="https://www.sciencedirect.com/science/article/pii/S0048969721022920" TargetMode="External"/><Relationship Id="rId176" Type="http://schemas.openxmlformats.org/officeDocument/2006/relationships/hyperlink" Target="https://www.tandfonline.com/doi/full/10.3109/17435390.2012.734341" TargetMode="External"/><Relationship Id="rId341" Type="http://schemas.openxmlformats.org/officeDocument/2006/relationships/hyperlink" Target="https://www.sciencedirect.com/science/article/pii/S1549963415000787" TargetMode="External"/><Relationship Id="rId383" Type="http://schemas.openxmlformats.org/officeDocument/2006/relationships/hyperlink" Target="https://www.sciencedirect.com/science/article/pii/S1549963415000787" TargetMode="External"/><Relationship Id="rId439" Type="http://schemas.openxmlformats.org/officeDocument/2006/relationships/hyperlink" Target="https://www.tandfonline.com/doi/full/10.3109/17435390.2011.629747?casa_token=5BNVegPrHMIAAAAA%3AcalQYc7OH4aZE5B2A900XoV2k_Ue8tpwUZikBxQkk7Fjf60ZZZBpGtnZDsgKG7JOAcQe5VEChGUqkg" TargetMode="External"/><Relationship Id="rId590" Type="http://schemas.openxmlformats.org/officeDocument/2006/relationships/hyperlink" Target="https://www.sciencedirect.com/science/article/pii/S0048969711007571" TargetMode="External"/><Relationship Id="rId604" Type="http://schemas.openxmlformats.org/officeDocument/2006/relationships/hyperlink" Target="https://www.sciencedirect.com/science/article/pii/S0887233310000020" TargetMode="External"/><Relationship Id="rId646" Type="http://schemas.openxmlformats.org/officeDocument/2006/relationships/hyperlink" Target="https://onlinelibrary.wiley.com/doi/full/10.1002/tox.22631" TargetMode="External"/><Relationship Id="rId201" Type="http://schemas.openxmlformats.org/officeDocument/2006/relationships/hyperlink" Target="https://www.tandfonline.com/doi/full/10.3109/17435390.2012.734341" TargetMode="External"/><Relationship Id="rId243" Type="http://schemas.openxmlformats.org/officeDocument/2006/relationships/hyperlink" Target="https://www.sciencedirect.com/science/article/pii/S0142961213012088" TargetMode="External"/><Relationship Id="rId285" Type="http://schemas.openxmlformats.org/officeDocument/2006/relationships/hyperlink" Target="https://www.sciencedirect.com/science/article/pii/S0927776516307019" TargetMode="External"/><Relationship Id="rId450" Type="http://schemas.openxmlformats.org/officeDocument/2006/relationships/hyperlink" Target="https://www.tandfonline.com/doi/full/10.3109/17435390.2011.629747?casa_token=5BNVegPrHMIAAAAA%3AcalQYc7OH4aZE5B2A900XoV2k_Ue8tpwUZikBxQkk7Fjf60ZZZBpGtnZDsgKG7JOAcQe5VEChGUqkg" TargetMode="External"/><Relationship Id="rId506" Type="http://schemas.openxmlformats.org/officeDocument/2006/relationships/hyperlink" Target="https://link.springer.com/article/10.1186/1556-276X-7-602" TargetMode="External"/><Relationship Id="rId38" Type="http://schemas.openxmlformats.org/officeDocument/2006/relationships/hyperlink" Target="https://www.sciencedirect.com/science/article/pii/S0048969721022920" TargetMode="External"/><Relationship Id="rId103" Type="http://schemas.openxmlformats.org/officeDocument/2006/relationships/hyperlink" Target="https://www.sciencedirect.com/science/article/pii/S0048969721022920" TargetMode="External"/><Relationship Id="rId310" Type="http://schemas.openxmlformats.org/officeDocument/2006/relationships/hyperlink" Target="https://onlinelibrary.wiley.com/doi/10.1002/tox.21879" TargetMode="External"/><Relationship Id="rId492" Type="http://schemas.openxmlformats.org/officeDocument/2006/relationships/hyperlink" Target="https://link.springer.com/article/10.1186/1556-276X-7-602" TargetMode="External"/><Relationship Id="rId548" Type="http://schemas.openxmlformats.org/officeDocument/2006/relationships/hyperlink" Target="https://www.sciencedirect.com/science/article/pii/S0048969711007571" TargetMode="External"/><Relationship Id="rId91" Type="http://schemas.openxmlformats.org/officeDocument/2006/relationships/hyperlink" Target="https://www.sciencedirect.com/science/article/pii/S0048969721022920" TargetMode="External"/><Relationship Id="rId145" Type="http://schemas.openxmlformats.org/officeDocument/2006/relationships/hyperlink" Target="https://www.tandfonline.com/doi/full/10.3109/17435390.2012.734341" TargetMode="External"/><Relationship Id="rId187" Type="http://schemas.openxmlformats.org/officeDocument/2006/relationships/hyperlink" Target="https://www.tandfonline.com/doi/full/10.3109/17435390.2012.734341" TargetMode="External"/><Relationship Id="rId352" Type="http://schemas.openxmlformats.org/officeDocument/2006/relationships/hyperlink" Target="https://www.sciencedirect.com/science/article/pii/S1549963415000787" TargetMode="External"/><Relationship Id="rId394" Type="http://schemas.openxmlformats.org/officeDocument/2006/relationships/hyperlink" Target="https://www.sciencedirect.com/science/article/pii/S1549963415000787" TargetMode="External"/><Relationship Id="rId408" Type="http://schemas.openxmlformats.org/officeDocument/2006/relationships/hyperlink" Target="https://www.sciencedirect.com/science/article/pii/S1549963415000787" TargetMode="External"/><Relationship Id="rId615" Type="http://schemas.openxmlformats.org/officeDocument/2006/relationships/hyperlink" Target="https://www.sciencedirect.com/science/article/pii/S0887233310000020" TargetMode="External"/><Relationship Id="rId212" Type="http://schemas.openxmlformats.org/officeDocument/2006/relationships/hyperlink" Target="https://www.tandfonline.com/doi/full/10.3109/17435390.2012.734341" TargetMode="External"/><Relationship Id="rId254" Type="http://schemas.openxmlformats.org/officeDocument/2006/relationships/hyperlink" Target="https://www.sciencedirect.com/science/article/pii/S0142961213012088" TargetMode="External"/><Relationship Id="rId657" Type="http://schemas.openxmlformats.org/officeDocument/2006/relationships/printerSettings" Target="../printerSettings/printerSettings1.bin"/><Relationship Id="rId49" Type="http://schemas.openxmlformats.org/officeDocument/2006/relationships/hyperlink" Target="https://www.sciencedirect.com/science/article/pii/S0048969721022920" TargetMode="External"/><Relationship Id="rId114" Type="http://schemas.openxmlformats.org/officeDocument/2006/relationships/hyperlink" Target="https://www.sciencedirect.com/science/article/pii/S0048969721022920" TargetMode="External"/><Relationship Id="rId296" Type="http://schemas.openxmlformats.org/officeDocument/2006/relationships/hyperlink" Target="https://www.sciencedirect.com/science/article/pii/S0927776516307019" TargetMode="External"/><Relationship Id="rId461" Type="http://schemas.openxmlformats.org/officeDocument/2006/relationships/hyperlink" Target="https://www.tandfonline.com/doi/full/10.3109/17435390.2011.629747?casa_token=5BNVegPrHMIAAAAA%3AcalQYc7OH4aZE5B2A900XoV2k_Ue8tpwUZikBxQkk7Fjf60ZZZBpGtnZDsgKG7JOAcQe5VEChGUqkg" TargetMode="External"/><Relationship Id="rId517" Type="http://schemas.openxmlformats.org/officeDocument/2006/relationships/hyperlink" Target="https://link.springer.com/article/10.1186/1556-276X-7-602" TargetMode="External"/><Relationship Id="rId559" Type="http://schemas.openxmlformats.org/officeDocument/2006/relationships/hyperlink" Target="https://www.sciencedirect.com/science/article/pii/S0048969711007571" TargetMode="External"/><Relationship Id="rId60" Type="http://schemas.openxmlformats.org/officeDocument/2006/relationships/hyperlink" Target="https://www.sciencedirect.com/science/article/pii/S0048969721022920" TargetMode="External"/><Relationship Id="rId81" Type="http://schemas.openxmlformats.org/officeDocument/2006/relationships/hyperlink" Target="https://www.sciencedirect.com/science/article/pii/S0048969721022920" TargetMode="External"/><Relationship Id="rId135" Type="http://schemas.openxmlformats.org/officeDocument/2006/relationships/hyperlink" Target="https://www.tandfonline.com/doi/full/10.3109/17435390.2012.734341" TargetMode="External"/><Relationship Id="rId156" Type="http://schemas.openxmlformats.org/officeDocument/2006/relationships/hyperlink" Target="https://www.tandfonline.com/doi/full/10.3109/17435390.2012.734341" TargetMode="External"/><Relationship Id="rId177" Type="http://schemas.openxmlformats.org/officeDocument/2006/relationships/hyperlink" Target="https://www.tandfonline.com/doi/full/10.3109/17435390.2012.734341" TargetMode="External"/><Relationship Id="rId198" Type="http://schemas.openxmlformats.org/officeDocument/2006/relationships/hyperlink" Target="https://www.tandfonline.com/doi/full/10.3109/17435390.2012.734341" TargetMode="External"/><Relationship Id="rId321" Type="http://schemas.openxmlformats.org/officeDocument/2006/relationships/hyperlink" Target="https://www.sciencedirect.com/science/article/pii/S0045653515003239" TargetMode="External"/><Relationship Id="rId342" Type="http://schemas.openxmlformats.org/officeDocument/2006/relationships/hyperlink" Target="https://www.sciencedirect.com/science/article/pii/S1549963415000787" TargetMode="External"/><Relationship Id="rId363" Type="http://schemas.openxmlformats.org/officeDocument/2006/relationships/hyperlink" Target="https://www.sciencedirect.com/science/article/pii/S1549963415000787" TargetMode="External"/><Relationship Id="rId384" Type="http://schemas.openxmlformats.org/officeDocument/2006/relationships/hyperlink" Target="https://www.sciencedirect.com/science/article/pii/S1549963415000787" TargetMode="External"/><Relationship Id="rId419" Type="http://schemas.openxmlformats.org/officeDocument/2006/relationships/hyperlink" Target="https://www.sciencedirect.com/science/article/pii/S1549963415000787" TargetMode="External"/><Relationship Id="rId570" Type="http://schemas.openxmlformats.org/officeDocument/2006/relationships/hyperlink" Target="https://www.sciencedirect.com/science/article/pii/S0048969711007571" TargetMode="External"/><Relationship Id="rId591" Type="http://schemas.openxmlformats.org/officeDocument/2006/relationships/hyperlink" Target="https://www.sciencedirect.com/science/article/pii/S0048969711007571" TargetMode="External"/><Relationship Id="rId605" Type="http://schemas.openxmlformats.org/officeDocument/2006/relationships/hyperlink" Target="https://www.sciencedirect.com/science/article/pii/S0887233310000020" TargetMode="External"/><Relationship Id="rId626" Type="http://schemas.openxmlformats.org/officeDocument/2006/relationships/hyperlink" Target="mailto:GNRs@SiO2" TargetMode="External"/><Relationship Id="rId202" Type="http://schemas.openxmlformats.org/officeDocument/2006/relationships/hyperlink" Target="https://www.tandfonline.com/doi/full/10.3109/17435390.2012.734341" TargetMode="External"/><Relationship Id="rId223" Type="http://schemas.openxmlformats.org/officeDocument/2006/relationships/hyperlink" Target="https://www.tandfonline.com/doi/full/10.3109/17435390.2012.734341" TargetMode="External"/><Relationship Id="rId244" Type="http://schemas.openxmlformats.org/officeDocument/2006/relationships/hyperlink" Target="https://www.sciencedirect.com/science/article/pii/S0142961213012088" TargetMode="External"/><Relationship Id="rId430" Type="http://schemas.openxmlformats.org/officeDocument/2006/relationships/hyperlink" Target="https://www.sciencedirect.com/science/article/pii/S0045653513012873" TargetMode="External"/><Relationship Id="rId647" Type="http://schemas.openxmlformats.org/officeDocument/2006/relationships/hyperlink" Target="https://onlinelibrary.wiley.com/doi/full/10.1002/tox.22631" TargetMode="External"/><Relationship Id="rId18" Type="http://schemas.openxmlformats.org/officeDocument/2006/relationships/hyperlink" Target="https://www.ncbi.nlm.nih.gov/pmc/articles/PMC7191231/" TargetMode="External"/><Relationship Id="rId39" Type="http://schemas.openxmlformats.org/officeDocument/2006/relationships/hyperlink" Target="https://www.sciencedirect.com/science/article/pii/S0048969721022920" TargetMode="External"/><Relationship Id="rId265" Type="http://schemas.openxmlformats.org/officeDocument/2006/relationships/hyperlink" Target="https://journals.sagepub.com/doi/full/10.1177/15593258221128428" TargetMode="External"/><Relationship Id="rId286" Type="http://schemas.openxmlformats.org/officeDocument/2006/relationships/hyperlink" Target="https://www.sciencedirect.com/science/article/pii/S0927776516307019" TargetMode="External"/><Relationship Id="rId451" Type="http://schemas.openxmlformats.org/officeDocument/2006/relationships/hyperlink" Target="https://www.tandfonline.com/doi/full/10.3109/17435390.2011.629747?casa_token=5BNVegPrHMIAAAAA%3AcalQYc7OH4aZE5B2A900XoV2k_Ue8tpwUZikBxQkk7Fjf60ZZZBpGtnZDsgKG7JOAcQe5VEChGUqkg" TargetMode="External"/><Relationship Id="rId472" Type="http://schemas.openxmlformats.org/officeDocument/2006/relationships/hyperlink" Target="https://link.springer.com/article/10.1007/s10495-012-0705-6" TargetMode="External"/><Relationship Id="rId493" Type="http://schemas.openxmlformats.org/officeDocument/2006/relationships/hyperlink" Target="https://link.springer.com/article/10.1186/1556-276X-7-602" TargetMode="External"/><Relationship Id="rId507" Type="http://schemas.openxmlformats.org/officeDocument/2006/relationships/hyperlink" Target="https://link.springer.com/article/10.1186/1556-276X-7-602" TargetMode="External"/><Relationship Id="rId528" Type="http://schemas.openxmlformats.org/officeDocument/2006/relationships/hyperlink" Target="https://www.sciencedirect.com/science/article/pii/S1359836811002277" TargetMode="External"/><Relationship Id="rId549" Type="http://schemas.openxmlformats.org/officeDocument/2006/relationships/hyperlink" Target="https://www.sciencedirect.com/science/article/pii/S0048969711007571" TargetMode="External"/><Relationship Id="rId50" Type="http://schemas.openxmlformats.org/officeDocument/2006/relationships/hyperlink" Target="https://www.sciencedirect.com/science/article/pii/S0048969721022920" TargetMode="External"/><Relationship Id="rId104" Type="http://schemas.openxmlformats.org/officeDocument/2006/relationships/hyperlink" Target="https://www.sciencedirect.com/science/article/pii/S0048969721022920" TargetMode="External"/><Relationship Id="rId125" Type="http://schemas.openxmlformats.org/officeDocument/2006/relationships/hyperlink" Target="https://www.tandfonline.com/doi/full/10.3109/17435390.2012.734341" TargetMode="External"/><Relationship Id="rId146" Type="http://schemas.openxmlformats.org/officeDocument/2006/relationships/hyperlink" Target="https://www.tandfonline.com/doi/full/10.3109/17435390.2012.734341" TargetMode="External"/><Relationship Id="rId167" Type="http://schemas.openxmlformats.org/officeDocument/2006/relationships/hyperlink" Target="https://www.tandfonline.com/doi/full/10.3109/17435390.2012.734341" TargetMode="External"/><Relationship Id="rId188" Type="http://schemas.openxmlformats.org/officeDocument/2006/relationships/hyperlink" Target="https://www.tandfonline.com/doi/full/10.3109/17435390.2012.734341" TargetMode="External"/><Relationship Id="rId311" Type="http://schemas.openxmlformats.org/officeDocument/2006/relationships/hyperlink" Target="https://onlinelibrary.wiley.com/doi/10.1002/tox.21879" TargetMode="External"/><Relationship Id="rId332" Type="http://schemas.openxmlformats.org/officeDocument/2006/relationships/hyperlink" Target="https://analyticalsciencejournals.onlinelibrary.wiley.com/doi/full/10.1002/jat.3097" TargetMode="External"/><Relationship Id="rId353" Type="http://schemas.openxmlformats.org/officeDocument/2006/relationships/hyperlink" Target="https://www.sciencedirect.com/science/article/pii/S1549963415000787" TargetMode="External"/><Relationship Id="rId374" Type="http://schemas.openxmlformats.org/officeDocument/2006/relationships/hyperlink" Target="https://www.sciencedirect.com/science/article/pii/S1549963415000787" TargetMode="External"/><Relationship Id="rId395" Type="http://schemas.openxmlformats.org/officeDocument/2006/relationships/hyperlink" Target="https://www.sciencedirect.com/science/article/pii/S1549963415000787" TargetMode="External"/><Relationship Id="rId409" Type="http://schemas.openxmlformats.org/officeDocument/2006/relationships/hyperlink" Target="https://www.sciencedirect.com/science/article/pii/S1549963415000787" TargetMode="External"/><Relationship Id="rId560" Type="http://schemas.openxmlformats.org/officeDocument/2006/relationships/hyperlink" Target="https://www.sciencedirect.com/science/article/pii/S0048969711007571" TargetMode="External"/><Relationship Id="rId581" Type="http://schemas.openxmlformats.org/officeDocument/2006/relationships/hyperlink" Target="https://www.sciencedirect.com/science/article/pii/S0048969711007571" TargetMode="External"/><Relationship Id="rId71" Type="http://schemas.openxmlformats.org/officeDocument/2006/relationships/hyperlink" Target="https://www.sciencedirect.com/science/article/pii/S0048969721022920" TargetMode="External"/><Relationship Id="rId92" Type="http://schemas.openxmlformats.org/officeDocument/2006/relationships/hyperlink" Target="https://www.sciencedirect.com/science/article/pii/S0048969721022920" TargetMode="External"/><Relationship Id="rId213" Type="http://schemas.openxmlformats.org/officeDocument/2006/relationships/hyperlink" Target="https://www.tandfonline.com/doi/full/10.3109/17435390.2012.734341" TargetMode="External"/><Relationship Id="rId234" Type="http://schemas.openxmlformats.org/officeDocument/2006/relationships/hyperlink" Target="https://www.sciencedirect.com/science/article/pii/S0142961213012088" TargetMode="External"/><Relationship Id="rId420" Type="http://schemas.openxmlformats.org/officeDocument/2006/relationships/hyperlink" Target="https://www.sciencedirect.com/science/article/pii/S1549963415000787" TargetMode="External"/><Relationship Id="rId616" Type="http://schemas.openxmlformats.org/officeDocument/2006/relationships/hyperlink" Target="https://www.sciencedirect.com/science/article/pii/S0887233310000020" TargetMode="External"/><Relationship Id="rId637" Type="http://schemas.openxmlformats.org/officeDocument/2006/relationships/hyperlink" Target="https://pubs.rsc.org/en/content/articlehtml/2014/nr/c4nr05843g" TargetMode="External"/><Relationship Id="rId2" Type="http://schemas.openxmlformats.org/officeDocument/2006/relationships/hyperlink" Target="https://link.springer.com/article/10.1007/s10565-018-9445-x" TargetMode="External"/><Relationship Id="rId29" Type="http://schemas.openxmlformats.org/officeDocument/2006/relationships/hyperlink" Target="https://www.sciencedirect.com/science/article/pii/S0048969721022920" TargetMode="External"/><Relationship Id="rId255" Type="http://schemas.openxmlformats.org/officeDocument/2006/relationships/hyperlink" Target="https://www.sciencedirect.com/science/article/pii/S0142961213012088" TargetMode="External"/><Relationship Id="rId276" Type="http://schemas.openxmlformats.org/officeDocument/2006/relationships/hyperlink" Target="https://www.tandfonline.com/doi/full/10.3109/15376516.2016.1164268" TargetMode="External"/><Relationship Id="rId297" Type="http://schemas.openxmlformats.org/officeDocument/2006/relationships/hyperlink" Target="https://www.sciencedirect.com/science/article/pii/S0927776516307019" TargetMode="External"/><Relationship Id="rId441" Type="http://schemas.openxmlformats.org/officeDocument/2006/relationships/hyperlink" Target="https://www.tandfonline.com/doi/full/10.3109/17435390.2011.629747?casa_token=5BNVegPrHMIAAAAA%3AcalQYc7OH4aZE5B2A900XoV2k_Ue8tpwUZikBxQkk7Fjf60ZZZBpGtnZDsgKG7JOAcQe5VEChGUqkg" TargetMode="External"/><Relationship Id="rId462" Type="http://schemas.openxmlformats.org/officeDocument/2006/relationships/hyperlink" Target="https://www.tandfonline.com/doi/full/10.3109/17435390.2011.629747?casa_token=5BNVegPrHMIAAAAA%3AcalQYc7OH4aZE5B2A900XoV2k_Ue8tpwUZikBxQkk7Fjf60ZZZBpGtnZDsgKG7JOAcQe5VEChGUqkg" TargetMode="External"/><Relationship Id="rId483" Type="http://schemas.openxmlformats.org/officeDocument/2006/relationships/hyperlink" Target="https://www.tandfonline.com/doi/full/10.2147/IJN.S29129" TargetMode="External"/><Relationship Id="rId518" Type="http://schemas.openxmlformats.org/officeDocument/2006/relationships/hyperlink" Target="https://www.sciencedirect.com/science/article/pii/S1359836811002277" TargetMode="External"/><Relationship Id="rId539" Type="http://schemas.openxmlformats.org/officeDocument/2006/relationships/hyperlink" Target="https://www.sciencedirect.com/science/article/pii/S1359836811002277" TargetMode="External"/><Relationship Id="rId40" Type="http://schemas.openxmlformats.org/officeDocument/2006/relationships/hyperlink" Target="https://www.sciencedirect.com/science/article/pii/S0048969721022920" TargetMode="External"/><Relationship Id="rId115" Type="http://schemas.openxmlformats.org/officeDocument/2006/relationships/hyperlink" Target="https://www.sciencedirect.com/science/article/pii/S0048969721022920" TargetMode="External"/><Relationship Id="rId136" Type="http://schemas.openxmlformats.org/officeDocument/2006/relationships/hyperlink" Target="https://www.tandfonline.com/doi/full/10.3109/17435390.2012.734341" TargetMode="External"/><Relationship Id="rId157" Type="http://schemas.openxmlformats.org/officeDocument/2006/relationships/hyperlink" Target="https://www.tandfonline.com/doi/full/10.3109/17435390.2012.734341" TargetMode="External"/><Relationship Id="rId178" Type="http://schemas.openxmlformats.org/officeDocument/2006/relationships/hyperlink" Target="https://www.tandfonline.com/doi/full/10.3109/17435390.2012.734341" TargetMode="External"/><Relationship Id="rId301" Type="http://schemas.openxmlformats.org/officeDocument/2006/relationships/hyperlink" Target="https://www.sciencedirect.com/science/article/pii/S0927776516307019" TargetMode="External"/><Relationship Id="rId322" Type="http://schemas.openxmlformats.org/officeDocument/2006/relationships/hyperlink" Target="https://www.sciencedirect.com/science/article/pii/S0045653515003239" TargetMode="External"/><Relationship Id="rId343" Type="http://schemas.openxmlformats.org/officeDocument/2006/relationships/hyperlink" Target="https://www.sciencedirect.com/science/article/pii/S1549963415000787" TargetMode="External"/><Relationship Id="rId364" Type="http://schemas.openxmlformats.org/officeDocument/2006/relationships/hyperlink" Target="https://www.sciencedirect.com/science/article/pii/S1549963415000787" TargetMode="External"/><Relationship Id="rId550" Type="http://schemas.openxmlformats.org/officeDocument/2006/relationships/hyperlink" Target="https://www.sciencedirect.com/science/article/pii/S0048969711007571" TargetMode="External"/><Relationship Id="rId61" Type="http://schemas.openxmlformats.org/officeDocument/2006/relationships/hyperlink" Target="https://www.sciencedirect.com/science/article/pii/S0048969721022920" TargetMode="External"/><Relationship Id="rId82" Type="http://schemas.openxmlformats.org/officeDocument/2006/relationships/hyperlink" Target="https://www.sciencedirect.com/science/article/pii/S0048969721022920" TargetMode="External"/><Relationship Id="rId199" Type="http://schemas.openxmlformats.org/officeDocument/2006/relationships/hyperlink" Target="https://www.tandfonline.com/doi/full/10.3109/17435390.2012.734341" TargetMode="External"/><Relationship Id="rId203" Type="http://schemas.openxmlformats.org/officeDocument/2006/relationships/hyperlink" Target="https://www.tandfonline.com/doi/full/10.3109/17435390.2012.734341" TargetMode="External"/><Relationship Id="rId385" Type="http://schemas.openxmlformats.org/officeDocument/2006/relationships/hyperlink" Target="https://www.sciencedirect.com/science/article/pii/S1549963415000787" TargetMode="External"/><Relationship Id="rId571" Type="http://schemas.openxmlformats.org/officeDocument/2006/relationships/hyperlink" Target="https://www.sciencedirect.com/science/article/pii/S0048969711007571" TargetMode="External"/><Relationship Id="rId592" Type="http://schemas.openxmlformats.org/officeDocument/2006/relationships/hyperlink" Target="https://www.sciencedirect.com/science/article/pii/S0048969711007571" TargetMode="External"/><Relationship Id="rId606" Type="http://schemas.openxmlformats.org/officeDocument/2006/relationships/hyperlink" Target="https://www.sciencedirect.com/science/article/pii/S0887233310000020" TargetMode="External"/><Relationship Id="rId627" Type="http://schemas.openxmlformats.org/officeDocument/2006/relationships/hyperlink" Target="mailto:GNRs@SiO2" TargetMode="External"/><Relationship Id="rId648" Type="http://schemas.openxmlformats.org/officeDocument/2006/relationships/hyperlink" Target="https://link.springer.com/article/10.1007/s10565-018-9445-x" TargetMode="External"/><Relationship Id="rId19" Type="http://schemas.openxmlformats.org/officeDocument/2006/relationships/hyperlink" Target="https://www.ncbi.nlm.nih.gov/pmc/articles/PMC7191231/" TargetMode="External"/><Relationship Id="rId224" Type="http://schemas.openxmlformats.org/officeDocument/2006/relationships/hyperlink" Target="https://www.tandfonline.com/doi/full/10.3109/17435390.2012.734341" TargetMode="External"/><Relationship Id="rId245" Type="http://schemas.openxmlformats.org/officeDocument/2006/relationships/hyperlink" Target="https://www.sciencedirect.com/science/article/pii/S0142961213012088" TargetMode="External"/><Relationship Id="rId266" Type="http://schemas.openxmlformats.org/officeDocument/2006/relationships/hyperlink" Target="https://journals.sagepub.com/doi/full/10.1177/15593258221128428" TargetMode="External"/><Relationship Id="rId287" Type="http://schemas.openxmlformats.org/officeDocument/2006/relationships/hyperlink" Target="https://www.sciencedirect.com/science/article/pii/S0927776516307019" TargetMode="External"/><Relationship Id="rId410" Type="http://schemas.openxmlformats.org/officeDocument/2006/relationships/hyperlink" Target="https://www.sciencedirect.com/science/article/pii/S1549963415000787" TargetMode="External"/><Relationship Id="rId431" Type="http://schemas.openxmlformats.org/officeDocument/2006/relationships/hyperlink" Target="https://www.sciencedirect.com/science/article/pii/S0045653513012873" TargetMode="External"/><Relationship Id="rId452" Type="http://schemas.openxmlformats.org/officeDocument/2006/relationships/hyperlink" Target="https://www.tandfonline.com/doi/full/10.3109/17435390.2011.629747?casa_token=5BNVegPrHMIAAAAA%3AcalQYc7OH4aZE5B2A900XoV2k_Ue8tpwUZikBxQkk7Fjf60ZZZBpGtnZDsgKG7JOAcQe5VEChGUqkg" TargetMode="External"/><Relationship Id="rId473" Type="http://schemas.openxmlformats.org/officeDocument/2006/relationships/hyperlink" Target="https://link.springer.com/article/10.1007/s10495-012-0705-6" TargetMode="External"/><Relationship Id="rId494" Type="http://schemas.openxmlformats.org/officeDocument/2006/relationships/hyperlink" Target="https://link.springer.com/article/10.1186/1556-276X-7-602" TargetMode="External"/><Relationship Id="rId508" Type="http://schemas.openxmlformats.org/officeDocument/2006/relationships/hyperlink" Target="https://link.springer.com/article/10.1186/1556-276X-7-602" TargetMode="External"/><Relationship Id="rId529" Type="http://schemas.openxmlformats.org/officeDocument/2006/relationships/hyperlink" Target="https://www.sciencedirect.com/science/article/pii/S1359836811002277" TargetMode="External"/><Relationship Id="rId30" Type="http://schemas.openxmlformats.org/officeDocument/2006/relationships/hyperlink" Target="https://www.sciencedirect.com/science/article/pii/S0048969721022920" TargetMode="External"/><Relationship Id="rId105" Type="http://schemas.openxmlformats.org/officeDocument/2006/relationships/hyperlink" Target="https://www.sciencedirect.com/science/article/pii/S0048969721022920" TargetMode="External"/><Relationship Id="rId126" Type="http://schemas.openxmlformats.org/officeDocument/2006/relationships/hyperlink" Target="https://www.tandfonline.com/doi/full/10.3109/17435390.2012.734341" TargetMode="External"/><Relationship Id="rId147" Type="http://schemas.openxmlformats.org/officeDocument/2006/relationships/hyperlink" Target="https://www.tandfonline.com/doi/full/10.3109/17435390.2012.734341" TargetMode="External"/><Relationship Id="rId168" Type="http://schemas.openxmlformats.org/officeDocument/2006/relationships/hyperlink" Target="https://www.tandfonline.com/doi/full/10.3109/17435390.2012.734341" TargetMode="External"/><Relationship Id="rId312" Type="http://schemas.openxmlformats.org/officeDocument/2006/relationships/hyperlink" Target="https://onlinelibrary.wiley.com/doi/10.1002/tox.21879" TargetMode="External"/><Relationship Id="rId333" Type="http://schemas.openxmlformats.org/officeDocument/2006/relationships/hyperlink" Target="https://analyticalsciencejournals.onlinelibrary.wiley.com/doi/full/10.1002/jat.3097" TargetMode="External"/><Relationship Id="rId354" Type="http://schemas.openxmlformats.org/officeDocument/2006/relationships/hyperlink" Target="https://www.sciencedirect.com/science/article/pii/S1549963415000787" TargetMode="External"/><Relationship Id="rId540" Type="http://schemas.openxmlformats.org/officeDocument/2006/relationships/hyperlink" Target="https://www.sciencedirect.com/science/article/pii/S0048969711007571" TargetMode="External"/><Relationship Id="rId51" Type="http://schemas.openxmlformats.org/officeDocument/2006/relationships/hyperlink" Target="https://www.sciencedirect.com/science/article/pii/S0048969721022920" TargetMode="External"/><Relationship Id="rId72" Type="http://schemas.openxmlformats.org/officeDocument/2006/relationships/hyperlink" Target="https://www.sciencedirect.com/science/article/pii/S0048969721022920" TargetMode="External"/><Relationship Id="rId93" Type="http://schemas.openxmlformats.org/officeDocument/2006/relationships/hyperlink" Target="https://www.sciencedirect.com/science/article/pii/S0048969721022920" TargetMode="External"/><Relationship Id="rId189" Type="http://schemas.openxmlformats.org/officeDocument/2006/relationships/hyperlink" Target="https://www.tandfonline.com/doi/full/10.3109/17435390.2012.734341" TargetMode="External"/><Relationship Id="rId375" Type="http://schemas.openxmlformats.org/officeDocument/2006/relationships/hyperlink" Target="https://www.sciencedirect.com/science/article/pii/S1549963415000787" TargetMode="External"/><Relationship Id="rId396" Type="http://schemas.openxmlformats.org/officeDocument/2006/relationships/hyperlink" Target="https://www.sciencedirect.com/science/article/pii/S1549963415000787" TargetMode="External"/><Relationship Id="rId561" Type="http://schemas.openxmlformats.org/officeDocument/2006/relationships/hyperlink" Target="https://www.sciencedirect.com/science/article/pii/S0048969711007571" TargetMode="External"/><Relationship Id="rId582" Type="http://schemas.openxmlformats.org/officeDocument/2006/relationships/hyperlink" Target="https://www.sciencedirect.com/science/article/pii/S0048969711007571" TargetMode="External"/><Relationship Id="rId617" Type="http://schemas.openxmlformats.org/officeDocument/2006/relationships/hyperlink" Target="https://www.nature.com/articles/s41598-019-43870-8" TargetMode="External"/><Relationship Id="rId638" Type="http://schemas.openxmlformats.org/officeDocument/2006/relationships/hyperlink" Target="https://pubs.rsc.org/en/content/articlehtml/2014/nr/c4nr05843g" TargetMode="External"/><Relationship Id="rId3" Type="http://schemas.openxmlformats.org/officeDocument/2006/relationships/hyperlink" Target="https://link.springer.com/article/10.1007/s10565-018-9445-x" TargetMode="External"/><Relationship Id="rId214" Type="http://schemas.openxmlformats.org/officeDocument/2006/relationships/hyperlink" Target="https://www.tandfonline.com/doi/full/10.3109/17435390.2012.734341" TargetMode="External"/><Relationship Id="rId235" Type="http://schemas.openxmlformats.org/officeDocument/2006/relationships/hyperlink" Target="https://www.sciencedirect.com/science/article/pii/S0142961213012088" TargetMode="External"/><Relationship Id="rId256" Type="http://schemas.openxmlformats.org/officeDocument/2006/relationships/hyperlink" Target="https://journals.sagepub.com/doi/full/10.1177/15593258221128428" TargetMode="External"/><Relationship Id="rId277" Type="http://schemas.openxmlformats.org/officeDocument/2006/relationships/hyperlink" Target="https://www.tandfonline.com/doi/full/10.3109/15376516.2016.1164268" TargetMode="External"/><Relationship Id="rId298" Type="http://schemas.openxmlformats.org/officeDocument/2006/relationships/hyperlink" Target="https://www.sciencedirect.com/science/article/pii/S0927776516307019" TargetMode="External"/><Relationship Id="rId400" Type="http://schemas.openxmlformats.org/officeDocument/2006/relationships/hyperlink" Target="https://www.sciencedirect.com/science/article/pii/S1549963415000787" TargetMode="External"/><Relationship Id="rId421" Type="http://schemas.openxmlformats.org/officeDocument/2006/relationships/hyperlink" Target="https://www.sciencedirect.com/science/article/pii/S0045653513012873" TargetMode="External"/><Relationship Id="rId442" Type="http://schemas.openxmlformats.org/officeDocument/2006/relationships/hyperlink" Target="https://www.tandfonline.com/doi/full/10.3109/17435390.2011.629747?casa_token=5BNVegPrHMIAAAAA%3AcalQYc7OH4aZE5B2A900XoV2k_Ue8tpwUZikBxQkk7Fjf60ZZZBpGtnZDsgKG7JOAcQe5VEChGUqkg" TargetMode="External"/><Relationship Id="rId463" Type="http://schemas.openxmlformats.org/officeDocument/2006/relationships/hyperlink" Target="https://link.springer.com/article/10.1007/s10495-012-0705-6" TargetMode="External"/><Relationship Id="rId484" Type="http://schemas.openxmlformats.org/officeDocument/2006/relationships/hyperlink" Target="https://www.tandfonline.com/doi/full/10.2147/IJN.S29129" TargetMode="External"/><Relationship Id="rId519" Type="http://schemas.openxmlformats.org/officeDocument/2006/relationships/hyperlink" Target="https://www.sciencedirect.com/science/article/pii/S1359836811002277" TargetMode="External"/><Relationship Id="rId116" Type="http://schemas.openxmlformats.org/officeDocument/2006/relationships/hyperlink" Target="https://www.sciencedirect.com/science/article/pii/S0048969721022920" TargetMode="External"/><Relationship Id="rId137" Type="http://schemas.openxmlformats.org/officeDocument/2006/relationships/hyperlink" Target="https://www.tandfonline.com/doi/full/10.3109/17435390.2012.734341" TargetMode="External"/><Relationship Id="rId158" Type="http://schemas.openxmlformats.org/officeDocument/2006/relationships/hyperlink" Target="https://www.tandfonline.com/doi/full/10.3109/17435390.2012.734341" TargetMode="External"/><Relationship Id="rId302" Type="http://schemas.openxmlformats.org/officeDocument/2006/relationships/hyperlink" Target="https://www.sciencedirect.com/science/article/pii/S0927776516307019" TargetMode="External"/><Relationship Id="rId323" Type="http://schemas.openxmlformats.org/officeDocument/2006/relationships/hyperlink" Target="https://www.sciencedirect.com/science/article/pii/S0045653515003239" TargetMode="External"/><Relationship Id="rId344" Type="http://schemas.openxmlformats.org/officeDocument/2006/relationships/hyperlink" Target="https://www.sciencedirect.com/science/article/pii/S1549963415000787" TargetMode="External"/><Relationship Id="rId530" Type="http://schemas.openxmlformats.org/officeDocument/2006/relationships/hyperlink" Target="https://www.sciencedirect.com/science/article/pii/S1359836811002277" TargetMode="External"/><Relationship Id="rId20" Type="http://schemas.openxmlformats.org/officeDocument/2006/relationships/hyperlink" Target="https://www.ncbi.nlm.nih.gov/pmc/articles/PMC7191231/" TargetMode="External"/><Relationship Id="rId41" Type="http://schemas.openxmlformats.org/officeDocument/2006/relationships/hyperlink" Target="https://www.sciencedirect.com/science/article/pii/S0048969721022920" TargetMode="External"/><Relationship Id="rId62" Type="http://schemas.openxmlformats.org/officeDocument/2006/relationships/hyperlink" Target="https://www.sciencedirect.com/science/article/pii/S0048969721022920" TargetMode="External"/><Relationship Id="rId83" Type="http://schemas.openxmlformats.org/officeDocument/2006/relationships/hyperlink" Target="https://www.sciencedirect.com/science/article/pii/S0048969721022920" TargetMode="External"/><Relationship Id="rId179" Type="http://schemas.openxmlformats.org/officeDocument/2006/relationships/hyperlink" Target="https://www.tandfonline.com/doi/full/10.3109/17435390.2012.734341" TargetMode="External"/><Relationship Id="rId365" Type="http://schemas.openxmlformats.org/officeDocument/2006/relationships/hyperlink" Target="https://www.sciencedirect.com/science/article/pii/S1549963415000787" TargetMode="External"/><Relationship Id="rId386" Type="http://schemas.openxmlformats.org/officeDocument/2006/relationships/hyperlink" Target="https://www.sciencedirect.com/science/article/pii/S1549963415000787" TargetMode="External"/><Relationship Id="rId551" Type="http://schemas.openxmlformats.org/officeDocument/2006/relationships/hyperlink" Target="https://www.sciencedirect.com/science/article/pii/S0048969711007571" TargetMode="External"/><Relationship Id="rId572" Type="http://schemas.openxmlformats.org/officeDocument/2006/relationships/hyperlink" Target="https://www.sciencedirect.com/science/article/pii/S0048969711007571" TargetMode="External"/><Relationship Id="rId593" Type="http://schemas.openxmlformats.org/officeDocument/2006/relationships/hyperlink" Target="https://www.sciencedirect.com/science/article/pii/S0048969711007571" TargetMode="External"/><Relationship Id="rId607" Type="http://schemas.openxmlformats.org/officeDocument/2006/relationships/hyperlink" Target="https://www.sciencedirect.com/science/article/pii/S0887233310000020" TargetMode="External"/><Relationship Id="rId628" Type="http://schemas.openxmlformats.org/officeDocument/2006/relationships/hyperlink" Target="mailto:GNRs@SiO2" TargetMode="External"/><Relationship Id="rId649" Type="http://schemas.openxmlformats.org/officeDocument/2006/relationships/hyperlink" Target="https://pubs.acs.org/doi/full/10.1021/nn302288r" TargetMode="External"/><Relationship Id="rId190" Type="http://schemas.openxmlformats.org/officeDocument/2006/relationships/hyperlink" Target="https://www.tandfonline.com/doi/full/10.3109/17435390.2012.734341" TargetMode="External"/><Relationship Id="rId204" Type="http://schemas.openxmlformats.org/officeDocument/2006/relationships/hyperlink" Target="https://www.tandfonline.com/doi/full/10.3109/17435390.2012.734341" TargetMode="External"/><Relationship Id="rId225" Type="http://schemas.openxmlformats.org/officeDocument/2006/relationships/hyperlink" Target="https://www.tandfonline.com/doi/full/10.3109/17435390.2012.734341" TargetMode="External"/><Relationship Id="rId246" Type="http://schemas.openxmlformats.org/officeDocument/2006/relationships/hyperlink" Target="https://www.sciencedirect.com/science/article/pii/S0142961213012088" TargetMode="External"/><Relationship Id="rId267" Type="http://schemas.openxmlformats.org/officeDocument/2006/relationships/hyperlink" Target="https://journals.sagepub.com/doi/full/10.1177/15593258221128428" TargetMode="External"/><Relationship Id="rId288" Type="http://schemas.openxmlformats.org/officeDocument/2006/relationships/hyperlink" Target="https://www.sciencedirect.com/science/article/pii/S0927776516307019" TargetMode="External"/><Relationship Id="rId411" Type="http://schemas.openxmlformats.org/officeDocument/2006/relationships/hyperlink" Target="https://www.sciencedirect.com/science/article/pii/S1549963415000787" TargetMode="External"/><Relationship Id="rId432" Type="http://schemas.openxmlformats.org/officeDocument/2006/relationships/hyperlink" Target="https://www.sciencedirect.com/science/article/pii/S0045653513012873" TargetMode="External"/><Relationship Id="rId453" Type="http://schemas.openxmlformats.org/officeDocument/2006/relationships/hyperlink" Target="https://www.tandfonline.com/doi/full/10.3109/17435390.2011.629747?casa_token=5BNVegPrHMIAAAAA%3AcalQYc7OH4aZE5B2A900XoV2k_Ue8tpwUZikBxQkk7Fjf60ZZZBpGtnZDsgKG7JOAcQe5VEChGUqkg" TargetMode="External"/><Relationship Id="rId474" Type="http://schemas.openxmlformats.org/officeDocument/2006/relationships/hyperlink" Target="https://link.springer.com/article/10.1007/s10495-012-0705-6" TargetMode="External"/><Relationship Id="rId509" Type="http://schemas.openxmlformats.org/officeDocument/2006/relationships/hyperlink" Target="https://link.springer.com/article/10.1186/1556-276X-7-602" TargetMode="External"/><Relationship Id="rId106" Type="http://schemas.openxmlformats.org/officeDocument/2006/relationships/hyperlink" Target="https://www.sciencedirect.com/science/article/pii/S0048969721022920" TargetMode="External"/><Relationship Id="rId127" Type="http://schemas.openxmlformats.org/officeDocument/2006/relationships/hyperlink" Target="https://www.tandfonline.com/doi/full/10.3109/17435390.2012.734341" TargetMode="External"/><Relationship Id="rId313" Type="http://schemas.openxmlformats.org/officeDocument/2006/relationships/hyperlink" Target="https://onlinelibrary.wiley.com/doi/10.1002/tox.21879" TargetMode="External"/><Relationship Id="rId495" Type="http://schemas.openxmlformats.org/officeDocument/2006/relationships/hyperlink" Target="https://link.springer.com/article/10.1186/1556-276X-7-602" TargetMode="External"/><Relationship Id="rId10" Type="http://schemas.openxmlformats.org/officeDocument/2006/relationships/hyperlink" Target="https://www.ncbi.nlm.nih.gov/pmc/articles/PMC7191231/" TargetMode="External"/><Relationship Id="rId31" Type="http://schemas.openxmlformats.org/officeDocument/2006/relationships/hyperlink" Target="https://www.sciencedirect.com/science/article/pii/S0048969721022920" TargetMode="External"/><Relationship Id="rId52" Type="http://schemas.openxmlformats.org/officeDocument/2006/relationships/hyperlink" Target="https://www.sciencedirect.com/science/article/pii/S0048969721022920" TargetMode="External"/><Relationship Id="rId73" Type="http://schemas.openxmlformats.org/officeDocument/2006/relationships/hyperlink" Target="https://www.sciencedirect.com/science/article/pii/S0048969721022920" TargetMode="External"/><Relationship Id="rId94" Type="http://schemas.openxmlformats.org/officeDocument/2006/relationships/hyperlink" Target="https://www.sciencedirect.com/science/article/pii/S0048969721022920" TargetMode="External"/><Relationship Id="rId148" Type="http://schemas.openxmlformats.org/officeDocument/2006/relationships/hyperlink" Target="https://www.tandfonline.com/doi/full/10.3109/17435390.2012.734341" TargetMode="External"/><Relationship Id="rId169" Type="http://schemas.openxmlformats.org/officeDocument/2006/relationships/hyperlink" Target="https://www.tandfonline.com/doi/full/10.3109/17435390.2012.734341" TargetMode="External"/><Relationship Id="rId334" Type="http://schemas.openxmlformats.org/officeDocument/2006/relationships/hyperlink" Target="https://analyticalsciencejournals.onlinelibrary.wiley.com/doi/full/10.1002/jat.3097" TargetMode="External"/><Relationship Id="rId355" Type="http://schemas.openxmlformats.org/officeDocument/2006/relationships/hyperlink" Target="https://www.sciencedirect.com/science/article/pii/S1549963415000787" TargetMode="External"/><Relationship Id="rId376" Type="http://schemas.openxmlformats.org/officeDocument/2006/relationships/hyperlink" Target="https://www.sciencedirect.com/science/article/pii/S1549963415000787" TargetMode="External"/><Relationship Id="rId397" Type="http://schemas.openxmlformats.org/officeDocument/2006/relationships/hyperlink" Target="https://www.sciencedirect.com/science/article/pii/S1549963415000787" TargetMode="External"/><Relationship Id="rId520" Type="http://schemas.openxmlformats.org/officeDocument/2006/relationships/hyperlink" Target="https://www.sciencedirect.com/science/article/pii/S1359836811002277" TargetMode="External"/><Relationship Id="rId541" Type="http://schemas.openxmlformats.org/officeDocument/2006/relationships/hyperlink" Target="https://www.sciencedirect.com/science/article/pii/S0048969711007571" TargetMode="External"/><Relationship Id="rId562" Type="http://schemas.openxmlformats.org/officeDocument/2006/relationships/hyperlink" Target="https://www.sciencedirect.com/science/article/pii/S0048969711007571" TargetMode="External"/><Relationship Id="rId583" Type="http://schemas.openxmlformats.org/officeDocument/2006/relationships/hyperlink" Target="https://www.sciencedirect.com/science/article/pii/S0048969711007571" TargetMode="External"/><Relationship Id="rId618" Type="http://schemas.openxmlformats.org/officeDocument/2006/relationships/hyperlink" Target="https://link.springer.com/article/10.1007/s11307-016-0938-9" TargetMode="External"/><Relationship Id="rId639" Type="http://schemas.openxmlformats.org/officeDocument/2006/relationships/hyperlink" Target="https://pubs.rsc.org/en/content/articlehtml/2014/nr/c4nr05843g" TargetMode="External"/><Relationship Id="rId4" Type="http://schemas.openxmlformats.org/officeDocument/2006/relationships/hyperlink" Target="https://www.ncbi.nlm.nih.gov/pmc/articles/PMC7191231/" TargetMode="External"/><Relationship Id="rId180" Type="http://schemas.openxmlformats.org/officeDocument/2006/relationships/hyperlink" Target="https://www.tandfonline.com/doi/full/10.3109/17435390.2012.734341" TargetMode="External"/><Relationship Id="rId215" Type="http://schemas.openxmlformats.org/officeDocument/2006/relationships/hyperlink" Target="https://www.tandfonline.com/doi/full/10.3109/17435390.2012.734341" TargetMode="External"/><Relationship Id="rId236" Type="http://schemas.openxmlformats.org/officeDocument/2006/relationships/hyperlink" Target="https://www.sciencedirect.com/science/article/pii/S0142961213012088" TargetMode="External"/><Relationship Id="rId257" Type="http://schemas.openxmlformats.org/officeDocument/2006/relationships/hyperlink" Target="https://journals.sagepub.com/doi/full/10.1177/15593258221128428" TargetMode="External"/><Relationship Id="rId278" Type="http://schemas.openxmlformats.org/officeDocument/2006/relationships/hyperlink" Target="https://www.tandfonline.com/doi/full/10.3109/15376516.2016.1164268" TargetMode="External"/><Relationship Id="rId401" Type="http://schemas.openxmlformats.org/officeDocument/2006/relationships/hyperlink" Target="https://www.sciencedirect.com/science/article/pii/S1549963415000787" TargetMode="External"/><Relationship Id="rId422" Type="http://schemas.openxmlformats.org/officeDocument/2006/relationships/hyperlink" Target="https://www.sciencedirect.com/science/article/pii/S0045653513012873" TargetMode="External"/><Relationship Id="rId443" Type="http://schemas.openxmlformats.org/officeDocument/2006/relationships/hyperlink" Target="https://www.tandfonline.com/doi/full/10.3109/17435390.2011.629747?casa_token=5BNVegPrHMIAAAAA%3AcalQYc7OH4aZE5B2A900XoV2k_Ue8tpwUZikBxQkk7Fjf60ZZZBpGtnZDsgKG7JOAcQe5VEChGUqkg" TargetMode="External"/><Relationship Id="rId464" Type="http://schemas.openxmlformats.org/officeDocument/2006/relationships/hyperlink" Target="https://link.springer.com/article/10.1186/1556-276X-7-602" TargetMode="External"/><Relationship Id="rId650" Type="http://schemas.openxmlformats.org/officeDocument/2006/relationships/hyperlink" Target="https://www.mdpi.com/2079-4991/10/3/545" TargetMode="External"/><Relationship Id="rId303" Type="http://schemas.openxmlformats.org/officeDocument/2006/relationships/hyperlink" Target="https://www.sciencedirect.com/science/article/pii/S0927776516307019" TargetMode="External"/><Relationship Id="rId485" Type="http://schemas.openxmlformats.org/officeDocument/2006/relationships/hyperlink" Target="https://www.tandfonline.com/doi/full/10.2147/IJN.S29129" TargetMode="External"/><Relationship Id="rId42" Type="http://schemas.openxmlformats.org/officeDocument/2006/relationships/hyperlink" Target="https://www.sciencedirect.com/science/article/pii/S0048969721022920" TargetMode="External"/><Relationship Id="rId84" Type="http://schemas.openxmlformats.org/officeDocument/2006/relationships/hyperlink" Target="https://www.sciencedirect.com/science/article/pii/S0048969721022920" TargetMode="External"/><Relationship Id="rId138" Type="http://schemas.openxmlformats.org/officeDocument/2006/relationships/hyperlink" Target="https://www.tandfonline.com/doi/full/10.3109/17435390.2012.734341" TargetMode="External"/><Relationship Id="rId345" Type="http://schemas.openxmlformats.org/officeDocument/2006/relationships/hyperlink" Target="https://www.sciencedirect.com/science/article/pii/S1549963415000787" TargetMode="External"/><Relationship Id="rId387" Type="http://schemas.openxmlformats.org/officeDocument/2006/relationships/hyperlink" Target="https://www.sciencedirect.com/science/article/pii/S1549963415000787" TargetMode="External"/><Relationship Id="rId510" Type="http://schemas.openxmlformats.org/officeDocument/2006/relationships/hyperlink" Target="https://link.springer.com/article/10.1186/1556-276X-7-602" TargetMode="External"/><Relationship Id="rId552" Type="http://schemas.openxmlformats.org/officeDocument/2006/relationships/hyperlink" Target="https://www.sciencedirect.com/science/article/pii/S0048969711007571" TargetMode="External"/><Relationship Id="rId594" Type="http://schemas.openxmlformats.org/officeDocument/2006/relationships/hyperlink" Target="https://www.sciencedirect.com/science/article/pii/S0048969711007571" TargetMode="External"/><Relationship Id="rId608" Type="http://schemas.openxmlformats.org/officeDocument/2006/relationships/hyperlink" Target="https://www.sciencedirect.com/science/article/pii/S0887233310000020" TargetMode="External"/><Relationship Id="rId191" Type="http://schemas.openxmlformats.org/officeDocument/2006/relationships/hyperlink" Target="https://www.tandfonline.com/doi/full/10.3109/17435390.2012.734341" TargetMode="External"/><Relationship Id="rId205" Type="http://schemas.openxmlformats.org/officeDocument/2006/relationships/hyperlink" Target="https://www.tandfonline.com/doi/full/10.3109/17435390.2012.734341" TargetMode="External"/><Relationship Id="rId247" Type="http://schemas.openxmlformats.org/officeDocument/2006/relationships/hyperlink" Target="https://www.sciencedirect.com/science/article/pii/S0142961213012088" TargetMode="External"/><Relationship Id="rId412" Type="http://schemas.openxmlformats.org/officeDocument/2006/relationships/hyperlink" Target="https://www.sciencedirect.com/science/article/pii/S1549963415000787" TargetMode="External"/><Relationship Id="rId107" Type="http://schemas.openxmlformats.org/officeDocument/2006/relationships/hyperlink" Target="https://www.sciencedirect.com/science/article/pii/S0048969721022920" TargetMode="External"/><Relationship Id="rId289" Type="http://schemas.openxmlformats.org/officeDocument/2006/relationships/hyperlink" Target="https://www.sciencedirect.com/science/article/pii/S0927776516307019" TargetMode="External"/><Relationship Id="rId454" Type="http://schemas.openxmlformats.org/officeDocument/2006/relationships/hyperlink" Target="https://www.tandfonline.com/doi/full/10.3109/17435390.2011.629747?casa_token=5BNVegPrHMIAAAAA%3AcalQYc7OH4aZE5B2A900XoV2k_Ue8tpwUZikBxQkk7Fjf60ZZZBpGtnZDsgKG7JOAcQe5VEChGUqkg" TargetMode="External"/><Relationship Id="rId496" Type="http://schemas.openxmlformats.org/officeDocument/2006/relationships/hyperlink" Target="https://link.springer.com/article/10.1186/1556-276X-7-602" TargetMode="External"/><Relationship Id="rId11" Type="http://schemas.openxmlformats.org/officeDocument/2006/relationships/hyperlink" Target="https://www.ncbi.nlm.nih.gov/pmc/articles/PMC7191231/" TargetMode="External"/><Relationship Id="rId53" Type="http://schemas.openxmlformats.org/officeDocument/2006/relationships/hyperlink" Target="https://www.sciencedirect.com/science/article/pii/S0048969721022920" TargetMode="External"/><Relationship Id="rId149" Type="http://schemas.openxmlformats.org/officeDocument/2006/relationships/hyperlink" Target="https://www.tandfonline.com/doi/full/10.3109/17435390.2012.734341" TargetMode="External"/><Relationship Id="rId314" Type="http://schemas.openxmlformats.org/officeDocument/2006/relationships/hyperlink" Target="https://onlinelibrary.wiley.com/doi/10.1002/tox.21879" TargetMode="External"/><Relationship Id="rId356" Type="http://schemas.openxmlformats.org/officeDocument/2006/relationships/hyperlink" Target="https://www.sciencedirect.com/science/article/pii/S1549963415000787" TargetMode="External"/><Relationship Id="rId398" Type="http://schemas.openxmlformats.org/officeDocument/2006/relationships/hyperlink" Target="https://www.sciencedirect.com/science/article/pii/S1549963415000787" TargetMode="External"/><Relationship Id="rId521" Type="http://schemas.openxmlformats.org/officeDocument/2006/relationships/hyperlink" Target="https://www.sciencedirect.com/science/article/pii/S1359836811002277" TargetMode="External"/><Relationship Id="rId563" Type="http://schemas.openxmlformats.org/officeDocument/2006/relationships/hyperlink" Target="https://www.sciencedirect.com/science/article/pii/S0048969711007571" TargetMode="External"/><Relationship Id="rId619" Type="http://schemas.openxmlformats.org/officeDocument/2006/relationships/hyperlink" Target="https://link.springer.com/article/10.1007/s11307-016-0938-9" TargetMode="External"/><Relationship Id="rId95" Type="http://schemas.openxmlformats.org/officeDocument/2006/relationships/hyperlink" Target="https://www.sciencedirect.com/science/article/pii/S0048969721022920" TargetMode="External"/><Relationship Id="rId160" Type="http://schemas.openxmlformats.org/officeDocument/2006/relationships/hyperlink" Target="https://www.tandfonline.com/doi/full/10.3109/17435390.2012.734341" TargetMode="External"/><Relationship Id="rId216" Type="http://schemas.openxmlformats.org/officeDocument/2006/relationships/hyperlink" Target="https://www.tandfonline.com/doi/full/10.3109/17435390.2012.734341" TargetMode="External"/><Relationship Id="rId423" Type="http://schemas.openxmlformats.org/officeDocument/2006/relationships/hyperlink" Target="https://www.sciencedirect.com/science/article/pii/S0045653513012873" TargetMode="External"/><Relationship Id="rId258" Type="http://schemas.openxmlformats.org/officeDocument/2006/relationships/hyperlink" Target="https://journals.sagepub.com/doi/full/10.1177/15593258221128428" TargetMode="External"/><Relationship Id="rId465" Type="http://schemas.openxmlformats.org/officeDocument/2006/relationships/hyperlink" Target="https://www.sciencedirect.com/science/article/pii/S1359836811002277" TargetMode="External"/><Relationship Id="rId630" Type="http://schemas.openxmlformats.org/officeDocument/2006/relationships/hyperlink" Target="https://pubs.rsc.org/en/content/articlehtml/2014/nr/c4nr05843g" TargetMode="External"/><Relationship Id="rId22" Type="http://schemas.openxmlformats.org/officeDocument/2006/relationships/hyperlink" Target="https://www.ncbi.nlm.nih.gov/pmc/articles/PMC7191231/" TargetMode="External"/><Relationship Id="rId64" Type="http://schemas.openxmlformats.org/officeDocument/2006/relationships/hyperlink" Target="https://www.sciencedirect.com/science/article/pii/S0048969721022920" TargetMode="External"/><Relationship Id="rId118" Type="http://schemas.openxmlformats.org/officeDocument/2006/relationships/hyperlink" Target="https://www.sciencedirect.com/science/article/pii/S0928493116308220?via%3Dihub" TargetMode="External"/><Relationship Id="rId325" Type="http://schemas.openxmlformats.org/officeDocument/2006/relationships/hyperlink" Target="https://analyticalsciencejournals.onlinelibrary.wiley.com/doi/full/10.1002/jat.3097" TargetMode="External"/><Relationship Id="rId367" Type="http://schemas.openxmlformats.org/officeDocument/2006/relationships/hyperlink" Target="https://www.sciencedirect.com/science/article/pii/S1549963415000787" TargetMode="External"/><Relationship Id="rId532" Type="http://schemas.openxmlformats.org/officeDocument/2006/relationships/hyperlink" Target="https://www.sciencedirect.com/science/article/pii/S1359836811002277" TargetMode="External"/><Relationship Id="rId574" Type="http://schemas.openxmlformats.org/officeDocument/2006/relationships/hyperlink" Target="https://www.sciencedirect.com/science/article/pii/S0048969711007571" TargetMode="External"/><Relationship Id="rId171" Type="http://schemas.openxmlformats.org/officeDocument/2006/relationships/hyperlink" Target="https://www.tandfonline.com/doi/full/10.3109/17435390.2012.734341" TargetMode="External"/><Relationship Id="rId227" Type="http://schemas.openxmlformats.org/officeDocument/2006/relationships/hyperlink" Target="https://www.tandfonline.com/doi/full/10.3109/17435390.2012.734341" TargetMode="External"/><Relationship Id="rId269" Type="http://schemas.openxmlformats.org/officeDocument/2006/relationships/hyperlink" Target="https://pubs.rsc.org/en/content/articlehtml/2021/xx/d2en00116k" TargetMode="External"/><Relationship Id="rId434" Type="http://schemas.openxmlformats.org/officeDocument/2006/relationships/hyperlink" Target="https://www.tandfonline.com/doi/full/10.3109/17435390.2011.629747?casa_token=5BNVegPrHMIAAAAA%3AcalQYc7OH4aZE5B2A900XoV2k_Ue8tpwUZikBxQkk7Fjf60ZZZBpGtnZDsgKG7JOAcQe5VEChGUqkg" TargetMode="External"/><Relationship Id="rId476" Type="http://schemas.openxmlformats.org/officeDocument/2006/relationships/hyperlink" Target="https://link.springer.com/article/10.1007/s10495-012-0705-6" TargetMode="External"/><Relationship Id="rId641" Type="http://schemas.openxmlformats.org/officeDocument/2006/relationships/hyperlink" Target="https://onlinelibrary.wiley.com/doi/full/10.1002/tox.22631" TargetMode="External"/><Relationship Id="rId33" Type="http://schemas.openxmlformats.org/officeDocument/2006/relationships/hyperlink" Target="https://www.sciencedirect.com/science/article/pii/S0048969721022920" TargetMode="External"/><Relationship Id="rId129" Type="http://schemas.openxmlformats.org/officeDocument/2006/relationships/hyperlink" Target="https://www.tandfonline.com/doi/full/10.3109/17435390.2012.734341" TargetMode="External"/><Relationship Id="rId280" Type="http://schemas.openxmlformats.org/officeDocument/2006/relationships/hyperlink" Target="https://www.tandfonline.com/doi/full/10.3109/15376516.2016.1164268" TargetMode="External"/><Relationship Id="rId336" Type="http://schemas.openxmlformats.org/officeDocument/2006/relationships/hyperlink" Target="https://analyticalsciencejournals.onlinelibrary.wiley.com/doi/full/10.1002/jat.3097" TargetMode="External"/><Relationship Id="rId501" Type="http://schemas.openxmlformats.org/officeDocument/2006/relationships/hyperlink" Target="https://link.springer.com/article/10.1186/1556-276X-7-602" TargetMode="External"/><Relationship Id="rId543" Type="http://schemas.openxmlformats.org/officeDocument/2006/relationships/hyperlink" Target="https://www.sciencedirect.com/science/article/pii/S0048969711007571" TargetMode="External"/><Relationship Id="rId75" Type="http://schemas.openxmlformats.org/officeDocument/2006/relationships/hyperlink" Target="https://www.sciencedirect.com/science/article/pii/S0048969721022920" TargetMode="External"/><Relationship Id="rId140" Type="http://schemas.openxmlformats.org/officeDocument/2006/relationships/hyperlink" Target="https://www.tandfonline.com/doi/full/10.3109/17435390.2012.734341" TargetMode="External"/><Relationship Id="rId182" Type="http://schemas.openxmlformats.org/officeDocument/2006/relationships/hyperlink" Target="https://www.tandfonline.com/doi/full/10.3109/17435390.2012.734341" TargetMode="External"/><Relationship Id="rId378" Type="http://schemas.openxmlformats.org/officeDocument/2006/relationships/hyperlink" Target="https://www.sciencedirect.com/science/article/pii/S1549963415000787" TargetMode="External"/><Relationship Id="rId403" Type="http://schemas.openxmlformats.org/officeDocument/2006/relationships/hyperlink" Target="https://www.sciencedirect.com/science/article/pii/S1549963415000787" TargetMode="External"/><Relationship Id="rId585" Type="http://schemas.openxmlformats.org/officeDocument/2006/relationships/hyperlink" Target="https://www.sciencedirect.com/science/article/pii/S0048969711007571" TargetMode="External"/><Relationship Id="rId6" Type="http://schemas.openxmlformats.org/officeDocument/2006/relationships/hyperlink" Target="https://www.ncbi.nlm.nih.gov/pmc/articles/PMC7191231/" TargetMode="External"/><Relationship Id="rId238" Type="http://schemas.openxmlformats.org/officeDocument/2006/relationships/hyperlink" Target="https://www.sciencedirect.com/science/article/pii/S0142961213012088" TargetMode="External"/><Relationship Id="rId445" Type="http://schemas.openxmlformats.org/officeDocument/2006/relationships/hyperlink" Target="https://www.tandfonline.com/doi/full/10.3109/17435390.2011.629747?casa_token=5BNVegPrHMIAAAAA%3AcalQYc7OH4aZE5B2A900XoV2k_Ue8tpwUZikBxQkk7Fjf60ZZZBpGtnZDsgKG7JOAcQe5VEChGUqkg" TargetMode="External"/><Relationship Id="rId487" Type="http://schemas.openxmlformats.org/officeDocument/2006/relationships/hyperlink" Target="https://link.springer.com/article/10.1186/1556-276X-7-602" TargetMode="External"/><Relationship Id="rId610" Type="http://schemas.openxmlformats.org/officeDocument/2006/relationships/hyperlink" Target="https://www.sciencedirect.com/science/article/pii/S0887233310000020" TargetMode="External"/><Relationship Id="rId652" Type="http://schemas.openxmlformats.org/officeDocument/2006/relationships/hyperlink" Target="https://sciencedirect.com/science/article/pii/S1383571822001255?via%3Dihub" TargetMode="External"/><Relationship Id="rId291" Type="http://schemas.openxmlformats.org/officeDocument/2006/relationships/hyperlink" Target="https://www.sciencedirect.com/science/article/pii/S0927776516307019" TargetMode="External"/><Relationship Id="rId305" Type="http://schemas.openxmlformats.org/officeDocument/2006/relationships/hyperlink" Target="https://www.sciencedirect.com/science/article/pii/S0927776516307019" TargetMode="External"/><Relationship Id="rId347" Type="http://schemas.openxmlformats.org/officeDocument/2006/relationships/hyperlink" Target="https://www.sciencedirect.com/science/article/pii/S1549963415000787" TargetMode="External"/><Relationship Id="rId512" Type="http://schemas.openxmlformats.org/officeDocument/2006/relationships/hyperlink" Target="https://link.springer.com/article/10.1186/1556-276X-7-602" TargetMode="External"/><Relationship Id="rId44" Type="http://schemas.openxmlformats.org/officeDocument/2006/relationships/hyperlink" Target="https://www.sciencedirect.com/science/article/pii/S0048969721022920" TargetMode="External"/><Relationship Id="rId86" Type="http://schemas.openxmlformats.org/officeDocument/2006/relationships/hyperlink" Target="https://www.sciencedirect.com/science/article/pii/S0048969721022920" TargetMode="External"/><Relationship Id="rId151" Type="http://schemas.openxmlformats.org/officeDocument/2006/relationships/hyperlink" Target="https://www.tandfonline.com/doi/full/10.3109/17435390.2012.734341" TargetMode="External"/><Relationship Id="rId389" Type="http://schemas.openxmlformats.org/officeDocument/2006/relationships/hyperlink" Target="https://www.sciencedirect.com/science/article/pii/S1549963415000787" TargetMode="External"/><Relationship Id="rId554" Type="http://schemas.openxmlformats.org/officeDocument/2006/relationships/hyperlink" Target="https://www.sciencedirect.com/science/article/pii/S0048969711007571" TargetMode="External"/><Relationship Id="rId596" Type="http://schemas.openxmlformats.org/officeDocument/2006/relationships/hyperlink" Target="https://www.sciencedirect.com/science/article/pii/S0048969711007571" TargetMode="External"/><Relationship Id="rId193" Type="http://schemas.openxmlformats.org/officeDocument/2006/relationships/hyperlink" Target="https://www.tandfonline.com/doi/full/10.3109/17435390.2012.734341" TargetMode="External"/><Relationship Id="rId207" Type="http://schemas.openxmlformats.org/officeDocument/2006/relationships/hyperlink" Target="https://www.tandfonline.com/doi/full/10.3109/17435390.2012.734341" TargetMode="External"/><Relationship Id="rId249" Type="http://schemas.openxmlformats.org/officeDocument/2006/relationships/hyperlink" Target="https://www.sciencedirect.com/science/article/pii/S0142961213012088" TargetMode="External"/><Relationship Id="rId414" Type="http://schemas.openxmlformats.org/officeDocument/2006/relationships/hyperlink" Target="https://www.sciencedirect.com/science/article/pii/S1549963415000787" TargetMode="External"/><Relationship Id="rId456" Type="http://schemas.openxmlformats.org/officeDocument/2006/relationships/hyperlink" Target="https://www.tandfonline.com/doi/full/10.3109/17435390.2011.629747?casa_token=5BNVegPrHMIAAAAA%3AcalQYc7OH4aZE5B2A900XoV2k_Ue8tpwUZikBxQkk7Fjf60ZZZBpGtnZDsgKG7JOAcQe5VEChGUqkg" TargetMode="External"/><Relationship Id="rId498" Type="http://schemas.openxmlformats.org/officeDocument/2006/relationships/hyperlink" Target="https://link.springer.com/article/10.1186/1556-276X-7-602" TargetMode="External"/><Relationship Id="rId621" Type="http://schemas.openxmlformats.org/officeDocument/2006/relationships/hyperlink" Target="https://link.springer.com/article/10.1007/s11307-016-0938-9" TargetMode="External"/><Relationship Id="rId13" Type="http://schemas.openxmlformats.org/officeDocument/2006/relationships/hyperlink" Target="https://www.ncbi.nlm.nih.gov/pmc/articles/PMC7191231/" TargetMode="External"/><Relationship Id="rId109" Type="http://schemas.openxmlformats.org/officeDocument/2006/relationships/hyperlink" Target="https://www.sciencedirect.com/science/article/pii/S0048969721022920" TargetMode="External"/><Relationship Id="rId260" Type="http://schemas.openxmlformats.org/officeDocument/2006/relationships/hyperlink" Target="https://journals.sagepub.com/doi/full/10.1177/15593258221128428" TargetMode="External"/><Relationship Id="rId316" Type="http://schemas.openxmlformats.org/officeDocument/2006/relationships/hyperlink" Target="https://www.sciencedirect.com/science/article/pii/S0045653515003239" TargetMode="External"/><Relationship Id="rId523" Type="http://schemas.openxmlformats.org/officeDocument/2006/relationships/hyperlink" Target="https://www.sciencedirect.com/science/article/pii/S1359836811002277" TargetMode="External"/><Relationship Id="rId55" Type="http://schemas.openxmlformats.org/officeDocument/2006/relationships/hyperlink" Target="https://www.sciencedirect.com/science/article/pii/S0048969721022920" TargetMode="External"/><Relationship Id="rId97" Type="http://schemas.openxmlformats.org/officeDocument/2006/relationships/hyperlink" Target="https://www.sciencedirect.com/science/article/pii/S0048969721022920" TargetMode="External"/><Relationship Id="rId120" Type="http://schemas.openxmlformats.org/officeDocument/2006/relationships/hyperlink" Target="https://www.sciencedirect.com/science/article/pii/S0928493116308220?via%3Dihub" TargetMode="External"/><Relationship Id="rId358" Type="http://schemas.openxmlformats.org/officeDocument/2006/relationships/hyperlink" Target="https://www.sciencedirect.com/science/article/pii/S1549963415000787" TargetMode="External"/><Relationship Id="rId565" Type="http://schemas.openxmlformats.org/officeDocument/2006/relationships/hyperlink" Target="https://www.sciencedirect.com/science/article/pii/S0048969711007571" TargetMode="External"/><Relationship Id="rId162" Type="http://schemas.openxmlformats.org/officeDocument/2006/relationships/hyperlink" Target="https://www.tandfonline.com/doi/full/10.3109/17435390.2012.734341" TargetMode="External"/><Relationship Id="rId218" Type="http://schemas.openxmlformats.org/officeDocument/2006/relationships/hyperlink" Target="https://www.tandfonline.com/doi/full/10.3109/17435390.2012.734341" TargetMode="External"/><Relationship Id="rId425" Type="http://schemas.openxmlformats.org/officeDocument/2006/relationships/hyperlink" Target="https://www.sciencedirect.com/science/article/pii/S0045653513012873" TargetMode="External"/><Relationship Id="rId467" Type="http://schemas.openxmlformats.org/officeDocument/2006/relationships/hyperlink" Target="https://link.springer.com/article/10.1007/s10495-012-0705-6" TargetMode="External"/><Relationship Id="rId632" Type="http://schemas.openxmlformats.org/officeDocument/2006/relationships/hyperlink" Target="https://pubs.rsc.org/en/content/articlehtml/2014/nr/c4nr05843g" TargetMode="External"/><Relationship Id="rId271" Type="http://schemas.openxmlformats.org/officeDocument/2006/relationships/hyperlink" Target="https://pubs.rsc.org/en/content/articlehtml/2021/xx/d2en00116k" TargetMode="External"/><Relationship Id="rId24" Type="http://schemas.openxmlformats.org/officeDocument/2006/relationships/hyperlink" Target="https://sciencedirect.com/science/article/pii/S1383571822001255?via%3Dihub" TargetMode="External"/><Relationship Id="rId66" Type="http://schemas.openxmlformats.org/officeDocument/2006/relationships/hyperlink" Target="https://www.sciencedirect.com/science/article/pii/S0048969721022920" TargetMode="External"/><Relationship Id="rId131" Type="http://schemas.openxmlformats.org/officeDocument/2006/relationships/hyperlink" Target="https://www.tandfonline.com/doi/full/10.3109/17435390.2012.734341" TargetMode="External"/><Relationship Id="rId327" Type="http://schemas.openxmlformats.org/officeDocument/2006/relationships/hyperlink" Target="https://analyticalsciencejournals.onlinelibrary.wiley.com/doi/full/10.1002/jat.3097" TargetMode="External"/><Relationship Id="rId369" Type="http://schemas.openxmlformats.org/officeDocument/2006/relationships/hyperlink" Target="https://www.sciencedirect.com/science/article/pii/S1549963415000787" TargetMode="External"/><Relationship Id="rId534" Type="http://schemas.openxmlformats.org/officeDocument/2006/relationships/hyperlink" Target="https://www.sciencedirect.com/science/article/pii/S1359836811002277" TargetMode="External"/><Relationship Id="rId576" Type="http://schemas.openxmlformats.org/officeDocument/2006/relationships/hyperlink" Target="https://www.sciencedirect.com/science/article/pii/S0048969711007571" TargetMode="External"/><Relationship Id="rId173" Type="http://schemas.openxmlformats.org/officeDocument/2006/relationships/hyperlink" Target="https://www.tandfonline.com/doi/full/10.3109/17435390.2012.734341" TargetMode="External"/><Relationship Id="rId229" Type="http://schemas.openxmlformats.org/officeDocument/2006/relationships/hyperlink" Target="https://www.tandfonline.com/doi/full/10.3109/17435390.2012.734341" TargetMode="External"/><Relationship Id="rId380" Type="http://schemas.openxmlformats.org/officeDocument/2006/relationships/hyperlink" Target="https://www.sciencedirect.com/science/article/pii/S1549963415000787" TargetMode="External"/><Relationship Id="rId436" Type="http://schemas.openxmlformats.org/officeDocument/2006/relationships/hyperlink" Target="https://www.tandfonline.com/doi/full/10.3109/17435390.2011.629747?casa_token=5BNVegPrHMIAAAAA%3AcalQYc7OH4aZE5B2A900XoV2k_Ue8tpwUZikBxQkk7Fjf60ZZZBpGtnZDsgKG7JOAcQe5VEChGUqkg" TargetMode="External"/><Relationship Id="rId601" Type="http://schemas.openxmlformats.org/officeDocument/2006/relationships/hyperlink" Target="https://www.sciencedirect.com/science/article/pii/S0887233310000020" TargetMode="External"/><Relationship Id="rId643" Type="http://schemas.openxmlformats.org/officeDocument/2006/relationships/hyperlink" Target="https://onlinelibrary.wiley.com/doi/full/10.1002/tox.22631" TargetMode="External"/><Relationship Id="rId240" Type="http://schemas.openxmlformats.org/officeDocument/2006/relationships/hyperlink" Target="https://www.sciencedirect.com/science/article/pii/S0142961213012088" TargetMode="External"/><Relationship Id="rId478" Type="http://schemas.openxmlformats.org/officeDocument/2006/relationships/hyperlink" Target="https://link.springer.com/article/10.1007/s10495-012-0705-6" TargetMode="External"/><Relationship Id="rId35" Type="http://schemas.openxmlformats.org/officeDocument/2006/relationships/hyperlink" Target="https://www.sciencedirect.com/science/article/pii/S0048969721022920" TargetMode="External"/><Relationship Id="rId77" Type="http://schemas.openxmlformats.org/officeDocument/2006/relationships/hyperlink" Target="https://www.sciencedirect.com/science/article/pii/S0048969721022920" TargetMode="External"/><Relationship Id="rId100" Type="http://schemas.openxmlformats.org/officeDocument/2006/relationships/hyperlink" Target="https://www.sciencedirect.com/science/article/pii/S0048969721022920" TargetMode="External"/><Relationship Id="rId282" Type="http://schemas.openxmlformats.org/officeDocument/2006/relationships/hyperlink" Target="https://www.tandfonline.com/doi/full/10.3109/15376516.2016.1164268" TargetMode="External"/><Relationship Id="rId338" Type="http://schemas.openxmlformats.org/officeDocument/2006/relationships/hyperlink" Target="https://www.sciencedirect.com/science/article/pii/S1549963415000787" TargetMode="External"/><Relationship Id="rId503" Type="http://schemas.openxmlformats.org/officeDocument/2006/relationships/hyperlink" Target="https://link.springer.com/article/10.1186/1556-276X-7-602" TargetMode="External"/><Relationship Id="rId545" Type="http://schemas.openxmlformats.org/officeDocument/2006/relationships/hyperlink" Target="https://www.sciencedirect.com/science/article/pii/S0048969711007571" TargetMode="External"/><Relationship Id="rId587" Type="http://schemas.openxmlformats.org/officeDocument/2006/relationships/hyperlink" Target="https://www.sciencedirect.com/science/article/pii/S0048969711007571" TargetMode="External"/><Relationship Id="rId8" Type="http://schemas.openxmlformats.org/officeDocument/2006/relationships/hyperlink" Target="https://www.ncbi.nlm.nih.gov/pmc/articles/PMC7191231/" TargetMode="External"/><Relationship Id="rId142" Type="http://schemas.openxmlformats.org/officeDocument/2006/relationships/hyperlink" Target="https://www.tandfonline.com/doi/full/10.3109/17435390.2012.734341" TargetMode="External"/><Relationship Id="rId184" Type="http://schemas.openxmlformats.org/officeDocument/2006/relationships/hyperlink" Target="https://www.tandfonline.com/doi/full/10.3109/17435390.2012.734341" TargetMode="External"/><Relationship Id="rId391" Type="http://schemas.openxmlformats.org/officeDocument/2006/relationships/hyperlink" Target="https://www.sciencedirect.com/science/article/pii/S1549963415000787" TargetMode="External"/><Relationship Id="rId405" Type="http://schemas.openxmlformats.org/officeDocument/2006/relationships/hyperlink" Target="https://www.sciencedirect.com/science/article/pii/S1549963415000787" TargetMode="External"/><Relationship Id="rId447" Type="http://schemas.openxmlformats.org/officeDocument/2006/relationships/hyperlink" Target="https://www.tandfonline.com/doi/full/10.3109/17435390.2011.629747?casa_token=5BNVegPrHMIAAAAA%3AcalQYc7OH4aZE5B2A900XoV2k_Ue8tpwUZikBxQkk7Fjf60ZZZBpGtnZDsgKG7JOAcQe5VEChGUqkg" TargetMode="External"/><Relationship Id="rId612" Type="http://schemas.openxmlformats.org/officeDocument/2006/relationships/hyperlink" Target="https://www.sciencedirect.com/science/article/pii/S0887233310000020" TargetMode="External"/><Relationship Id="rId251" Type="http://schemas.openxmlformats.org/officeDocument/2006/relationships/hyperlink" Target="https://www.sciencedirect.com/science/article/pii/S0142961213012088" TargetMode="External"/><Relationship Id="rId489" Type="http://schemas.openxmlformats.org/officeDocument/2006/relationships/hyperlink" Target="https://link.springer.com/article/10.1186/1556-276X-7-602" TargetMode="External"/><Relationship Id="rId654" Type="http://schemas.openxmlformats.org/officeDocument/2006/relationships/hyperlink" Target="https://link.springer.com/article/10.1007/s10565-018-9445-x" TargetMode="External"/><Relationship Id="rId46" Type="http://schemas.openxmlformats.org/officeDocument/2006/relationships/hyperlink" Target="https://www.sciencedirect.com/science/article/pii/S0048969721022920" TargetMode="External"/><Relationship Id="rId293" Type="http://schemas.openxmlformats.org/officeDocument/2006/relationships/hyperlink" Target="https://www.sciencedirect.com/science/article/pii/S0927776516307019" TargetMode="External"/><Relationship Id="rId307" Type="http://schemas.openxmlformats.org/officeDocument/2006/relationships/hyperlink" Target="https://www.sciencedirect.com/science/article/pii/S0927776516307019" TargetMode="External"/><Relationship Id="rId349" Type="http://schemas.openxmlformats.org/officeDocument/2006/relationships/hyperlink" Target="https://www.sciencedirect.com/science/article/pii/S1549963415000787" TargetMode="External"/><Relationship Id="rId514" Type="http://schemas.openxmlformats.org/officeDocument/2006/relationships/hyperlink" Target="https://link.springer.com/article/10.1186/1556-276X-7-602" TargetMode="External"/><Relationship Id="rId556" Type="http://schemas.openxmlformats.org/officeDocument/2006/relationships/hyperlink" Target="https://www.sciencedirect.com/science/article/pii/S0048969711007571" TargetMode="External"/><Relationship Id="rId88" Type="http://schemas.openxmlformats.org/officeDocument/2006/relationships/hyperlink" Target="https://www.sciencedirect.com/science/article/pii/S0048969721022920" TargetMode="External"/><Relationship Id="rId111" Type="http://schemas.openxmlformats.org/officeDocument/2006/relationships/hyperlink" Target="https://www.sciencedirect.com/science/article/pii/S0048969721022920" TargetMode="External"/><Relationship Id="rId153" Type="http://schemas.openxmlformats.org/officeDocument/2006/relationships/hyperlink" Target="https://www.tandfonline.com/doi/full/10.3109/17435390.2012.734341" TargetMode="External"/><Relationship Id="rId195" Type="http://schemas.openxmlformats.org/officeDocument/2006/relationships/hyperlink" Target="https://www.tandfonline.com/doi/full/10.3109/17435390.2012.734341" TargetMode="External"/><Relationship Id="rId209" Type="http://schemas.openxmlformats.org/officeDocument/2006/relationships/hyperlink" Target="https://www.tandfonline.com/doi/full/10.3109/17435390.2012.734341" TargetMode="External"/><Relationship Id="rId360" Type="http://schemas.openxmlformats.org/officeDocument/2006/relationships/hyperlink" Target="https://www.sciencedirect.com/science/article/pii/S1549963415000787" TargetMode="External"/><Relationship Id="rId416" Type="http://schemas.openxmlformats.org/officeDocument/2006/relationships/hyperlink" Target="https://www.sciencedirect.com/science/article/pii/S1549963415000787" TargetMode="External"/><Relationship Id="rId598" Type="http://schemas.openxmlformats.org/officeDocument/2006/relationships/hyperlink" Target="https://www.sciencedirect.com/science/article/pii/S0048969711007571" TargetMode="External"/><Relationship Id="rId220" Type="http://schemas.openxmlformats.org/officeDocument/2006/relationships/hyperlink" Target="https://www.tandfonline.com/doi/full/10.3109/17435390.2012.734341" TargetMode="External"/><Relationship Id="rId458" Type="http://schemas.openxmlformats.org/officeDocument/2006/relationships/hyperlink" Target="https://www.tandfonline.com/doi/full/10.3109/17435390.2011.629747?casa_token=5BNVegPrHMIAAAAA%3AcalQYc7OH4aZE5B2A900XoV2k_Ue8tpwUZikBxQkk7Fjf60ZZZBpGtnZDsgKG7JOAcQe5VEChGUqkg" TargetMode="External"/><Relationship Id="rId623" Type="http://schemas.openxmlformats.org/officeDocument/2006/relationships/hyperlink" Target="https://link.springer.com/article/10.1007/s11307-016-0938-9" TargetMode="External"/><Relationship Id="rId15" Type="http://schemas.openxmlformats.org/officeDocument/2006/relationships/hyperlink" Target="https://www.ncbi.nlm.nih.gov/pmc/articles/PMC7191231/" TargetMode="External"/><Relationship Id="rId57" Type="http://schemas.openxmlformats.org/officeDocument/2006/relationships/hyperlink" Target="https://www.sciencedirect.com/science/article/pii/S0048969721022920" TargetMode="External"/><Relationship Id="rId262" Type="http://schemas.openxmlformats.org/officeDocument/2006/relationships/hyperlink" Target="https://journals.sagepub.com/doi/full/10.1177/15593258221128428" TargetMode="External"/><Relationship Id="rId318" Type="http://schemas.openxmlformats.org/officeDocument/2006/relationships/hyperlink" Target="https://www.sciencedirect.com/science/article/pii/S0045653515003239" TargetMode="External"/><Relationship Id="rId525" Type="http://schemas.openxmlformats.org/officeDocument/2006/relationships/hyperlink" Target="https://www.sciencedirect.com/science/article/pii/S1359836811002277" TargetMode="External"/><Relationship Id="rId567" Type="http://schemas.openxmlformats.org/officeDocument/2006/relationships/hyperlink" Target="https://www.sciencedirect.com/science/article/pii/S0048969711007571" TargetMode="External"/><Relationship Id="rId99" Type="http://schemas.openxmlformats.org/officeDocument/2006/relationships/hyperlink" Target="https://www.sciencedirect.com/science/article/pii/S0048969721022920" TargetMode="External"/><Relationship Id="rId122" Type="http://schemas.openxmlformats.org/officeDocument/2006/relationships/hyperlink" Target="https://www.sciencedirect.com/science/article/pii/S0928493116308220?via%3Dihub" TargetMode="External"/><Relationship Id="rId164" Type="http://schemas.openxmlformats.org/officeDocument/2006/relationships/hyperlink" Target="https://www.tandfonline.com/doi/full/10.3109/17435390.2012.734341" TargetMode="External"/><Relationship Id="rId371" Type="http://schemas.openxmlformats.org/officeDocument/2006/relationships/hyperlink" Target="https://www.sciencedirect.com/science/article/pii/S1549963415000787" TargetMode="External"/><Relationship Id="rId427" Type="http://schemas.openxmlformats.org/officeDocument/2006/relationships/hyperlink" Target="https://www.sciencedirect.com/science/article/pii/S0045653513012873" TargetMode="External"/><Relationship Id="rId469" Type="http://schemas.openxmlformats.org/officeDocument/2006/relationships/hyperlink" Target="https://link.springer.com/article/10.1007/s10495-012-0705-6" TargetMode="External"/><Relationship Id="rId634" Type="http://schemas.openxmlformats.org/officeDocument/2006/relationships/hyperlink" Target="https://pubs.rsc.org/en/content/articlehtml/2014/nr/c4nr05843g" TargetMode="External"/><Relationship Id="rId26" Type="http://schemas.openxmlformats.org/officeDocument/2006/relationships/hyperlink" Target="https://www.nature.com/articles/s41598-019-43870-8" TargetMode="External"/><Relationship Id="rId231" Type="http://schemas.openxmlformats.org/officeDocument/2006/relationships/hyperlink" Target="https://www.tandfonline.com/doi/full/10.3109/17435390.2012.734341" TargetMode="External"/><Relationship Id="rId273" Type="http://schemas.openxmlformats.org/officeDocument/2006/relationships/hyperlink" Target="https://pubs.rsc.org/en/content/articlehtml/2021/xx/d2en00116k" TargetMode="External"/><Relationship Id="rId329" Type="http://schemas.openxmlformats.org/officeDocument/2006/relationships/hyperlink" Target="https://analyticalsciencejournals.onlinelibrary.wiley.com/doi/full/10.1002/jat.3097" TargetMode="External"/><Relationship Id="rId480" Type="http://schemas.openxmlformats.org/officeDocument/2006/relationships/hyperlink" Target="https://link.springer.com/article/10.1007/s10495-012-0705-6" TargetMode="External"/><Relationship Id="rId536" Type="http://schemas.openxmlformats.org/officeDocument/2006/relationships/hyperlink" Target="https://www.sciencedirect.com/science/article/pii/S1359836811002277" TargetMode="External"/><Relationship Id="rId68" Type="http://schemas.openxmlformats.org/officeDocument/2006/relationships/hyperlink" Target="https://www.sciencedirect.com/science/article/pii/S0048969721022920" TargetMode="External"/><Relationship Id="rId133" Type="http://schemas.openxmlformats.org/officeDocument/2006/relationships/hyperlink" Target="https://www.tandfonline.com/doi/full/10.3109/17435390.2012.734341" TargetMode="External"/><Relationship Id="rId175" Type="http://schemas.openxmlformats.org/officeDocument/2006/relationships/hyperlink" Target="https://www.tandfonline.com/doi/full/10.3109/17435390.2012.734341" TargetMode="External"/><Relationship Id="rId340" Type="http://schemas.openxmlformats.org/officeDocument/2006/relationships/hyperlink" Target="https://www.sciencedirect.com/science/article/pii/S1549963415000787" TargetMode="External"/><Relationship Id="rId578" Type="http://schemas.openxmlformats.org/officeDocument/2006/relationships/hyperlink" Target="https://www.sciencedirect.com/science/article/pii/S0048969711007571" TargetMode="External"/><Relationship Id="rId200" Type="http://schemas.openxmlformats.org/officeDocument/2006/relationships/hyperlink" Target="https://www.tandfonline.com/doi/full/10.3109/17435390.2012.734341" TargetMode="External"/><Relationship Id="rId382" Type="http://schemas.openxmlformats.org/officeDocument/2006/relationships/hyperlink" Target="https://www.sciencedirect.com/science/article/pii/S1549963415000787" TargetMode="External"/><Relationship Id="rId438" Type="http://schemas.openxmlformats.org/officeDocument/2006/relationships/hyperlink" Target="https://www.tandfonline.com/doi/full/10.3109/17435390.2011.629747?casa_token=5BNVegPrHMIAAAAA%3AcalQYc7OH4aZE5B2A900XoV2k_Ue8tpwUZikBxQkk7Fjf60ZZZBpGtnZDsgKG7JOAcQe5VEChGUqkg" TargetMode="External"/><Relationship Id="rId603" Type="http://schemas.openxmlformats.org/officeDocument/2006/relationships/hyperlink" Target="https://www.sciencedirect.com/science/article/pii/S0887233310000020" TargetMode="External"/><Relationship Id="rId645" Type="http://schemas.openxmlformats.org/officeDocument/2006/relationships/hyperlink" Target="https://onlinelibrary.wiley.com/doi/full/10.1002/tox.22631" TargetMode="External"/><Relationship Id="rId242" Type="http://schemas.openxmlformats.org/officeDocument/2006/relationships/hyperlink" Target="https://www.sciencedirect.com/science/article/pii/S0142961213012088" TargetMode="External"/><Relationship Id="rId284" Type="http://schemas.openxmlformats.org/officeDocument/2006/relationships/hyperlink" Target="https://www.sciencedirect.com/science/article/pii/S0927776516307019" TargetMode="External"/><Relationship Id="rId491" Type="http://schemas.openxmlformats.org/officeDocument/2006/relationships/hyperlink" Target="https://link.springer.com/article/10.1186/1556-276X-7-602" TargetMode="External"/><Relationship Id="rId505" Type="http://schemas.openxmlformats.org/officeDocument/2006/relationships/hyperlink" Target="https://link.springer.com/article/10.1186/1556-276X-7-602" TargetMode="External"/><Relationship Id="rId37" Type="http://schemas.openxmlformats.org/officeDocument/2006/relationships/hyperlink" Target="https://www.sciencedirect.com/science/article/pii/S0048969721022920" TargetMode="External"/><Relationship Id="rId79" Type="http://schemas.openxmlformats.org/officeDocument/2006/relationships/hyperlink" Target="https://www.sciencedirect.com/science/article/pii/S0048969721022920" TargetMode="External"/><Relationship Id="rId102" Type="http://schemas.openxmlformats.org/officeDocument/2006/relationships/hyperlink" Target="https://www.sciencedirect.com/science/article/pii/S0048969721022920" TargetMode="External"/><Relationship Id="rId144" Type="http://schemas.openxmlformats.org/officeDocument/2006/relationships/hyperlink" Target="https://www.tandfonline.com/doi/full/10.3109/17435390.2012.734341" TargetMode="External"/><Relationship Id="rId547" Type="http://schemas.openxmlformats.org/officeDocument/2006/relationships/hyperlink" Target="https://www.sciencedirect.com/science/article/pii/S0048969711007571" TargetMode="External"/><Relationship Id="rId589" Type="http://schemas.openxmlformats.org/officeDocument/2006/relationships/hyperlink" Target="https://www.sciencedirect.com/science/article/pii/S0048969711007571" TargetMode="External"/><Relationship Id="rId90" Type="http://schemas.openxmlformats.org/officeDocument/2006/relationships/hyperlink" Target="https://www.sciencedirect.com/science/article/pii/S0048969721022920" TargetMode="External"/><Relationship Id="rId186" Type="http://schemas.openxmlformats.org/officeDocument/2006/relationships/hyperlink" Target="https://www.tandfonline.com/doi/full/10.3109/17435390.2012.734341" TargetMode="External"/><Relationship Id="rId351" Type="http://schemas.openxmlformats.org/officeDocument/2006/relationships/hyperlink" Target="https://www.sciencedirect.com/science/article/pii/S1549963415000787" TargetMode="External"/><Relationship Id="rId393" Type="http://schemas.openxmlformats.org/officeDocument/2006/relationships/hyperlink" Target="https://www.sciencedirect.com/science/article/pii/S1549963415000787" TargetMode="External"/><Relationship Id="rId407" Type="http://schemas.openxmlformats.org/officeDocument/2006/relationships/hyperlink" Target="https://www.sciencedirect.com/science/article/pii/S1549963415000787" TargetMode="External"/><Relationship Id="rId449" Type="http://schemas.openxmlformats.org/officeDocument/2006/relationships/hyperlink" Target="https://www.tandfonline.com/doi/full/10.3109/17435390.2011.629747?casa_token=5BNVegPrHMIAAAAA%3AcalQYc7OH4aZE5B2A900XoV2k_Ue8tpwUZikBxQkk7Fjf60ZZZBpGtnZDsgKG7JOAcQe5VEChGUqkg" TargetMode="External"/><Relationship Id="rId614" Type="http://schemas.openxmlformats.org/officeDocument/2006/relationships/hyperlink" Target="https://www.sciencedirect.com/science/article/pii/S0887233310000020" TargetMode="External"/><Relationship Id="rId656" Type="http://schemas.openxmlformats.org/officeDocument/2006/relationships/hyperlink" Target="https://link.springer.com/article/10.1007/s10565-018-9445-x" TargetMode="External"/><Relationship Id="rId211" Type="http://schemas.openxmlformats.org/officeDocument/2006/relationships/hyperlink" Target="https://www.tandfonline.com/doi/full/10.3109/17435390.2012.734341" TargetMode="External"/><Relationship Id="rId253" Type="http://schemas.openxmlformats.org/officeDocument/2006/relationships/hyperlink" Target="https://www.sciencedirect.com/science/article/pii/S0142961213012088" TargetMode="External"/><Relationship Id="rId295" Type="http://schemas.openxmlformats.org/officeDocument/2006/relationships/hyperlink" Target="https://www.sciencedirect.com/science/article/pii/S0927776516307019" TargetMode="External"/><Relationship Id="rId309" Type="http://schemas.openxmlformats.org/officeDocument/2006/relationships/hyperlink" Target="https://onlinelibrary.wiley.com/doi/10.1002/tox.21879" TargetMode="External"/><Relationship Id="rId460" Type="http://schemas.openxmlformats.org/officeDocument/2006/relationships/hyperlink" Target="https://www.tandfonline.com/doi/full/10.3109/17435390.2011.629747?casa_token=5BNVegPrHMIAAAAA%3AcalQYc7OH4aZE5B2A900XoV2k_Ue8tpwUZikBxQkk7Fjf60ZZZBpGtnZDsgKG7JOAcQe5VEChGUqkg" TargetMode="External"/><Relationship Id="rId516" Type="http://schemas.openxmlformats.org/officeDocument/2006/relationships/hyperlink" Target="https://link.springer.com/article/10.1186/1556-276X-7-602" TargetMode="External"/><Relationship Id="rId48" Type="http://schemas.openxmlformats.org/officeDocument/2006/relationships/hyperlink" Target="https://www.sciencedirect.com/science/article/pii/S0048969721022920" TargetMode="External"/><Relationship Id="rId113" Type="http://schemas.openxmlformats.org/officeDocument/2006/relationships/hyperlink" Target="https://www.sciencedirect.com/science/article/pii/S0048969721022920" TargetMode="External"/><Relationship Id="rId320" Type="http://schemas.openxmlformats.org/officeDocument/2006/relationships/hyperlink" Target="https://www.sciencedirect.com/science/article/pii/S0045653515003239" TargetMode="External"/><Relationship Id="rId558" Type="http://schemas.openxmlformats.org/officeDocument/2006/relationships/hyperlink" Target="https://www.sciencedirect.com/science/article/pii/S0048969711007571" TargetMode="External"/><Relationship Id="rId155" Type="http://schemas.openxmlformats.org/officeDocument/2006/relationships/hyperlink" Target="https://www.tandfonline.com/doi/full/10.3109/17435390.2012.734341" TargetMode="External"/><Relationship Id="rId197" Type="http://schemas.openxmlformats.org/officeDocument/2006/relationships/hyperlink" Target="https://www.tandfonline.com/doi/full/10.3109/17435390.2012.734341" TargetMode="External"/><Relationship Id="rId362" Type="http://schemas.openxmlformats.org/officeDocument/2006/relationships/hyperlink" Target="https://www.sciencedirect.com/science/article/pii/S1549963415000787" TargetMode="External"/><Relationship Id="rId418" Type="http://schemas.openxmlformats.org/officeDocument/2006/relationships/hyperlink" Target="https://www.sciencedirect.com/science/article/pii/S1549963415000787" TargetMode="External"/><Relationship Id="rId625" Type="http://schemas.openxmlformats.org/officeDocument/2006/relationships/hyperlink" Target="mailto:GNRs@SiO2" TargetMode="External"/><Relationship Id="rId222" Type="http://schemas.openxmlformats.org/officeDocument/2006/relationships/hyperlink" Target="https://www.tandfonline.com/doi/full/10.3109/17435390.2012.734341" TargetMode="External"/><Relationship Id="rId264" Type="http://schemas.openxmlformats.org/officeDocument/2006/relationships/hyperlink" Target="https://journals.sagepub.com/doi/full/10.1177/15593258221128428" TargetMode="External"/><Relationship Id="rId471" Type="http://schemas.openxmlformats.org/officeDocument/2006/relationships/hyperlink" Target="https://link.springer.com/article/10.1007/s10495-012-0705-6" TargetMode="External"/><Relationship Id="rId17" Type="http://schemas.openxmlformats.org/officeDocument/2006/relationships/hyperlink" Target="https://www.ncbi.nlm.nih.gov/pmc/articles/PMC7191231/" TargetMode="External"/><Relationship Id="rId59" Type="http://schemas.openxmlformats.org/officeDocument/2006/relationships/hyperlink" Target="https://www.sciencedirect.com/science/article/pii/S0048969721022920" TargetMode="External"/><Relationship Id="rId124" Type="http://schemas.openxmlformats.org/officeDocument/2006/relationships/hyperlink" Target="https://www.tandfonline.com/doi/full/10.3109/17435390.2012.734341" TargetMode="External"/><Relationship Id="rId527" Type="http://schemas.openxmlformats.org/officeDocument/2006/relationships/hyperlink" Target="https://www.sciencedirect.com/science/article/pii/S1359836811002277" TargetMode="External"/><Relationship Id="rId569" Type="http://schemas.openxmlformats.org/officeDocument/2006/relationships/hyperlink" Target="https://www.sciencedirect.com/science/article/pii/S0048969711007571" TargetMode="External"/><Relationship Id="rId70" Type="http://schemas.openxmlformats.org/officeDocument/2006/relationships/hyperlink" Target="https://www.sciencedirect.com/science/article/pii/S0048969721022920" TargetMode="External"/><Relationship Id="rId166" Type="http://schemas.openxmlformats.org/officeDocument/2006/relationships/hyperlink" Target="https://www.tandfonline.com/doi/full/10.3109/17435390.2012.734341" TargetMode="External"/><Relationship Id="rId331" Type="http://schemas.openxmlformats.org/officeDocument/2006/relationships/hyperlink" Target="https://analyticalsciencejournals.onlinelibrary.wiley.com/doi/full/10.1002/jat.3097" TargetMode="External"/><Relationship Id="rId373" Type="http://schemas.openxmlformats.org/officeDocument/2006/relationships/hyperlink" Target="https://www.sciencedirect.com/science/article/pii/S1549963415000787" TargetMode="External"/><Relationship Id="rId429" Type="http://schemas.openxmlformats.org/officeDocument/2006/relationships/hyperlink" Target="https://www.sciencedirect.com/science/article/pii/S0045653513012873" TargetMode="External"/><Relationship Id="rId580" Type="http://schemas.openxmlformats.org/officeDocument/2006/relationships/hyperlink" Target="https://www.sciencedirect.com/science/article/pii/S0048969711007571" TargetMode="External"/><Relationship Id="rId636" Type="http://schemas.openxmlformats.org/officeDocument/2006/relationships/hyperlink" Target="https://pubs.rsc.org/en/content/articlehtml/2014/nr/c4nr05843g" TargetMode="External"/><Relationship Id="rId1" Type="http://schemas.openxmlformats.org/officeDocument/2006/relationships/hyperlink" Target="https://link.springer.com/article/10.1007/s10565-022-09720-6" TargetMode="External"/><Relationship Id="rId233" Type="http://schemas.openxmlformats.org/officeDocument/2006/relationships/hyperlink" Target="https://www.tandfonline.com/doi/full/10.3109/17435390.2012.734341" TargetMode="External"/><Relationship Id="rId440" Type="http://schemas.openxmlformats.org/officeDocument/2006/relationships/hyperlink" Target="https://www.tandfonline.com/doi/full/10.3109/17435390.2011.629747?casa_token=5BNVegPrHMIAAAAA%3AcalQYc7OH4aZE5B2A900XoV2k_Ue8tpwUZikBxQkk7Fjf60ZZZBpGtnZDsgKG7JOAcQe5VEChGUqkg" TargetMode="External"/><Relationship Id="rId28" Type="http://schemas.openxmlformats.org/officeDocument/2006/relationships/hyperlink" Target="https://www.sciencedirect.com/science/article/pii/S0048969721022920" TargetMode="External"/><Relationship Id="rId275" Type="http://schemas.openxmlformats.org/officeDocument/2006/relationships/hyperlink" Target="https://pubs.rsc.org/en/content/articlehtml/2021/xx/d2en00116k" TargetMode="External"/><Relationship Id="rId300" Type="http://schemas.openxmlformats.org/officeDocument/2006/relationships/hyperlink" Target="https://www.sciencedirect.com/science/article/pii/S0927776516307019" TargetMode="External"/><Relationship Id="rId482" Type="http://schemas.openxmlformats.org/officeDocument/2006/relationships/hyperlink" Target="https://www.tandfonline.com/doi/full/10.2147/IJN.S29129" TargetMode="External"/><Relationship Id="rId538" Type="http://schemas.openxmlformats.org/officeDocument/2006/relationships/hyperlink" Target="https://www.sciencedirect.com/science/article/pii/S135983681100227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048969711007571?via%3Dihub" TargetMode="External"/><Relationship Id="rId13" Type="http://schemas.openxmlformats.org/officeDocument/2006/relationships/hyperlink" Target="https://www.sciencedirect.com/science/article/pii/S0048969711007571?via%3Dihub" TargetMode="External"/><Relationship Id="rId18" Type="http://schemas.openxmlformats.org/officeDocument/2006/relationships/hyperlink" Target="https://www.sciencedirect.com/science/article/pii/S0048969711007571?via%3Dihub" TargetMode="External"/><Relationship Id="rId26" Type="http://schemas.openxmlformats.org/officeDocument/2006/relationships/hyperlink" Target="https://www.sciencedirect.com/science/article/pii/S0048969711007571?via%3Dihub" TargetMode="External"/><Relationship Id="rId39" Type="http://schemas.openxmlformats.org/officeDocument/2006/relationships/hyperlink" Target="https://www.sciencedirect.com/science/article/pii/S0048969711007571?via%3Dihub" TargetMode="External"/><Relationship Id="rId3" Type="http://schemas.openxmlformats.org/officeDocument/2006/relationships/hyperlink" Target="https://www.sciencedirect.com/science/article/pii/S0048969711007571?via%3Dihub" TargetMode="External"/><Relationship Id="rId21" Type="http://schemas.openxmlformats.org/officeDocument/2006/relationships/hyperlink" Target="https://www.sciencedirect.com/science/article/pii/S0048969711007571?via%3Dihub" TargetMode="External"/><Relationship Id="rId34" Type="http://schemas.openxmlformats.org/officeDocument/2006/relationships/hyperlink" Target="https://www.sciencedirect.com/science/article/pii/S0048969711007571?via%3Dihub" TargetMode="External"/><Relationship Id="rId42" Type="http://schemas.openxmlformats.org/officeDocument/2006/relationships/hyperlink" Target="https://www.sciencedirect.com/science/article/pii/S0048969711007571?via%3Dihub" TargetMode="External"/><Relationship Id="rId47" Type="http://schemas.openxmlformats.org/officeDocument/2006/relationships/hyperlink" Target="https://www.sciencedirect.com/science/article/pii/S0048969711007571?via%3Dihub" TargetMode="External"/><Relationship Id="rId7" Type="http://schemas.openxmlformats.org/officeDocument/2006/relationships/hyperlink" Target="https://www.sciencedirect.com/science/article/pii/S0048969711007571?via%3Dihub" TargetMode="External"/><Relationship Id="rId12" Type="http://schemas.openxmlformats.org/officeDocument/2006/relationships/hyperlink" Target="https://www.sciencedirect.com/science/article/pii/S0048969711007571?via%3Dihub" TargetMode="External"/><Relationship Id="rId17" Type="http://schemas.openxmlformats.org/officeDocument/2006/relationships/hyperlink" Target="https://www.sciencedirect.com/science/article/pii/S0048969711007571?via%3Dihub" TargetMode="External"/><Relationship Id="rId25" Type="http://schemas.openxmlformats.org/officeDocument/2006/relationships/hyperlink" Target="https://www.sciencedirect.com/science/article/pii/S0048969711007571?via%3Dihub" TargetMode="External"/><Relationship Id="rId33" Type="http://schemas.openxmlformats.org/officeDocument/2006/relationships/hyperlink" Target="https://www.sciencedirect.com/science/article/pii/S0048969711007571?via%3Dihub" TargetMode="External"/><Relationship Id="rId38" Type="http://schemas.openxmlformats.org/officeDocument/2006/relationships/hyperlink" Target="https://www.sciencedirect.com/science/article/pii/S0048969711007571?via%3Dihub" TargetMode="External"/><Relationship Id="rId46" Type="http://schemas.openxmlformats.org/officeDocument/2006/relationships/hyperlink" Target="https://www.sciencedirect.com/science/article/pii/S0048969711007571?via%3Dihub" TargetMode="External"/><Relationship Id="rId2" Type="http://schemas.openxmlformats.org/officeDocument/2006/relationships/hyperlink" Target="https://www.sciencedirect.com/science/article/pii/S0048969711007571?via%3Dihub" TargetMode="External"/><Relationship Id="rId16" Type="http://schemas.openxmlformats.org/officeDocument/2006/relationships/hyperlink" Target="https://www.sciencedirect.com/science/article/pii/S0048969711007571?via%3Dihub" TargetMode="External"/><Relationship Id="rId20" Type="http://schemas.openxmlformats.org/officeDocument/2006/relationships/hyperlink" Target="https://www.sciencedirect.com/science/article/pii/S0048969711007571?via%3Dihub" TargetMode="External"/><Relationship Id="rId29" Type="http://schemas.openxmlformats.org/officeDocument/2006/relationships/hyperlink" Target="https://www.sciencedirect.com/science/article/pii/S0048969711007571?via%3Dihub" TargetMode="External"/><Relationship Id="rId41" Type="http://schemas.openxmlformats.org/officeDocument/2006/relationships/hyperlink" Target="https://www.sciencedirect.com/science/article/pii/S0048969711007571?via%3Dihub" TargetMode="External"/><Relationship Id="rId1" Type="http://schemas.openxmlformats.org/officeDocument/2006/relationships/hyperlink" Target="https://www.sciencedirect.com/science/article/pii/S0048969711007571?via%3Dihub" TargetMode="External"/><Relationship Id="rId6" Type="http://schemas.openxmlformats.org/officeDocument/2006/relationships/hyperlink" Target="https://www.sciencedirect.com/science/article/pii/S0048969711007571?via%3Dihub" TargetMode="External"/><Relationship Id="rId11" Type="http://schemas.openxmlformats.org/officeDocument/2006/relationships/hyperlink" Target="https://www.sciencedirect.com/science/article/pii/S0048969711007571?via%3Dihub" TargetMode="External"/><Relationship Id="rId24" Type="http://schemas.openxmlformats.org/officeDocument/2006/relationships/hyperlink" Target="https://www.sciencedirect.com/science/article/pii/S0048969711007571?via%3Dihub" TargetMode="External"/><Relationship Id="rId32" Type="http://schemas.openxmlformats.org/officeDocument/2006/relationships/hyperlink" Target="https://www.sciencedirect.com/science/article/pii/S0048969711007571?via%3Dihub" TargetMode="External"/><Relationship Id="rId37" Type="http://schemas.openxmlformats.org/officeDocument/2006/relationships/hyperlink" Target="https://www.sciencedirect.com/science/article/pii/S0048969711007571?via%3Dihub" TargetMode="External"/><Relationship Id="rId40" Type="http://schemas.openxmlformats.org/officeDocument/2006/relationships/hyperlink" Target="https://www.sciencedirect.com/science/article/pii/S0048969711007571?via%3Dihub" TargetMode="External"/><Relationship Id="rId45" Type="http://schemas.openxmlformats.org/officeDocument/2006/relationships/hyperlink" Target="https://www.sciencedirect.com/science/article/pii/S0048969711007571?via%3Dihub" TargetMode="External"/><Relationship Id="rId5" Type="http://schemas.openxmlformats.org/officeDocument/2006/relationships/hyperlink" Target="https://www.sciencedirect.com/science/article/pii/S0048969711007571?via%3Dihub" TargetMode="External"/><Relationship Id="rId15" Type="http://schemas.openxmlformats.org/officeDocument/2006/relationships/hyperlink" Target="https://www.sciencedirect.com/science/article/pii/S0048969711007571?via%3Dihub" TargetMode="External"/><Relationship Id="rId23" Type="http://schemas.openxmlformats.org/officeDocument/2006/relationships/hyperlink" Target="https://www.sciencedirect.com/science/article/pii/S0048969711007571?via%3Dihub" TargetMode="External"/><Relationship Id="rId28" Type="http://schemas.openxmlformats.org/officeDocument/2006/relationships/hyperlink" Target="https://www.sciencedirect.com/science/article/pii/S0048969711007571?via%3Dihub" TargetMode="External"/><Relationship Id="rId36" Type="http://schemas.openxmlformats.org/officeDocument/2006/relationships/hyperlink" Target="https://www.sciencedirect.com/science/article/pii/S0048969711007571?via%3Dihub" TargetMode="External"/><Relationship Id="rId10" Type="http://schemas.openxmlformats.org/officeDocument/2006/relationships/hyperlink" Target="https://www.sciencedirect.com/science/article/pii/S0048969711007571?via%3Dihub" TargetMode="External"/><Relationship Id="rId19" Type="http://schemas.openxmlformats.org/officeDocument/2006/relationships/hyperlink" Target="https://www.sciencedirect.com/science/article/pii/S0048969711007571?via%3Dihub" TargetMode="External"/><Relationship Id="rId31" Type="http://schemas.openxmlformats.org/officeDocument/2006/relationships/hyperlink" Target="https://www.sciencedirect.com/science/article/pii/S0048969711007571?via%3Dihub" TargetMode="External"/><Relationship Id="rId44" Type="http://schemas.openxmlformats.org/officeDocument/2006/relationships/hyperlink" Target="https://www.sciencedirect.com/science/article/pii/S0048969711007571?via%3Dihub" TargetMode="External"/><Relationship Id="rId4" Type="http://schemas.openxmlformats.org/officeDocument/2006/relationships/hyperlink" Target="https://www.sciencedirect.com/science/article/pii/S0048969711007571?via%3Dihub" TargetMode="External"/><Relationship Id="rId9" Type="http://schemas.openxmlformats.org/officeDocument/2006/relationships/hyperlink" Target="https://www.sciencedirect.com/science/article/pii/S0048969711007571?via%3Dihub" TargetMode="External"/><Relationship Id="rId14" Type="http://schemas.openxmlformats.org/officeDocument/2006/relationships/hyperlink" Target="https://www.sciencedirect.com/science/article/pii/S0048969711007571?via%3Dihub" TargetMode="External"/><Relationship Id="rId22" Type="http://schemas.openxmlformats.org/officeDocument/2006/relationships/hyperlink" Target="https://www.sciencedirect.com/science/article/pii/S0048969711007571?via%3Dihub" TargetMode="External"/><Relationship Id="rId27" Type="http://schemas.openxmlformats.org/officeDocument/2006/relationships/hyperlink" Target="https://www.sciencedirect.com/science/article/pii/S0048969711007571?via%3Dihub" TargetMode="External"/><Relationship Id="rId30" Type="http://schemas.openxmlformats.org/officeDocument/2006/relationships/hyperlink" Target="https://www.sciencedirect.com/science/article/pii/S0048969711007571?via%3Dihub" TargetMode="External"/><Relationship Id="rId35" Type="http://schemas.openxmlformats.org/officeDocument/2006/relationships/hyperlink" Target="https://www.sciencedirect.com/science/article/pii/S0048969711007571?via%3Dihub" TargetMode="External"/><Relationship Id="rId43" Type="http://schemas.openxmlformats.org/officeDocument/2006/relationships/hyperlink" Target="https://www.sciencedirect.com/science/article/pii/S0048969711007571?via%3Dihub" TargetMode="External"/><Relationship Id="rId48" Type="http://schemas.openxmlformats.org/officeDocument/2006/relationships/hyperlink" Target="https://www.sciencedirect.com/science/article/pii/S0048969711007571?via%3Dihub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analyticalsciencejournals.onlinelibrary.wiley.com/doi/full/10.1002/jat.3568" TargetMode="External"/><Relationship Id="rId21" Type="http://schemas.openxmlformats.org/officeDocument/2006/relationships/hyperlink" Target="https://analyticalsciencejournals.onlinelibrary.wiley.com/doi/full/10.1002/jat.3568" TargetMode="External"/><Relationship Id="rId34" Type="http://schemas.openxmlformats.org/officeDocument/2006/relationships/hyperlink" Target="https://pubs.acs.org/doi/full/10.1021/acs.langmuir.5b00687?src=getftr" TargetMode="External"/><Relationship Id="rId42" Type="http://schemas.openxmlformats.org/officeDocument/2006/relationships/hyperlink" Target="https://analyticalsciencejournals.onlinelibrary.wiley.com/doi/10.1002/jat.3199" TargetMode="External"/><Relationship Id="rId47" Type="http://schemas.openxmlformats.org/officeDocument/2006/relationships/hyperlink" Target="https://analyticalsciencejournals.onlinelibrary.wiley.com/doi/full/10.1002/jat.3779" TargetMode="External"/><Relationship Id="rId50" Type="http://schemas.openxmlformats.org/officeDocument/2006/relationships/hyperlink" Target="https://analyticalsciencejournals.onlinelibrary.wiley.com/doi/full/10.1002/jat.3779" TargetMode="External"/><Relationship Id="rId55" Type="http://schemas.openxmlformats.org/officeDocument/2006/relationships/hyperlink" Target="https://analyticalsciencejournals.onlinelibrary.wiley.com/doi/full/10.1002/jat.3779" TargetMode="External"/><Relationship Id="rId63" Type="http://schemas.openxmlformats.org/officeDocument/2006/relationships/hyperlink" Target="https://analyticalsciencejournals.onlinelibrary.wiley.com/doi/full/10.1002/jat.3779" TargetMode="External"/><Relationship Id="rId68" Type="http://schemas.openxmlformats.org/officeDocument/2006/relationships/hyperlink" Target="https://www.tandfonline.com/doi/full/10.3109/17435390.2012.734341" TargetMode="External"/><Relationship Id="rId76" Type="http://schemas.openxmlformats.org/officeDocument/2006/relationships/hyperlink" Target="https://www.tandfonline.com/doi/full/10.3109/17435390.2012.734341" TargetMode="External"/><Relationship Id="rId84" Type="http://schemas.openxmlformats.org/officeDocument/2006/relationships/hyperlink" Target="https://www.tandfonline.com/doi/full/10.3109/17435390.2012.734341" TargetMode="External"/><Relationship Id="rId89" Type="http://schemas.openxmlformats.org/officeDocument/2006/relationships/hyperlink" Target="https://www.tandfonline.com/doi/full/10.3109/17435390.2012.734341" TargetMode="External"/><Relationship Id="rId97" Type="http://schemas.openxmlformats.org/officeDocument/2006/relationships/hyperlink" Target="https://www.sciencedirect.com/science/article/pii/S0048969721022920" TargetMode="External"/><Relationship Id="rId7" Type="http://schemas.openxmlformats.org/officeDocument/2006/relationships/hyperlink" Target="https://analyticalsciencejournals.onlinelibrary.wiley.com/doi/full/10.1002/jat.3568" TargetMode="External"/><Relationship Id="rId71" Type="http://schemas.openxmlformats.org/officeDocument/2006/relationships/hyperlink" Target="https://www.tandfonline.com/doi/full/10.3109/17435390.2012.734341" TargetMode="External"/><Relationship Id="rId92" Type="http://schemas.openxmlformats.org/officeDocument/2006/relationships/hyperlink" Target="https://www.sciencedirect.com/science/article/pii/S0048969721022920" TargetMode="External"/><Relationship Id="rId2" Type="http://schemas.openxmlformats.org/officeDocument/2006/relationships/hyperlink" Target="https://academic.oup.com/toxsci/article/131/2/537/1642155?login=true" TargetMode="External"/><Relationship Id="rId16" Type="http://schemas.openxmlformats.org/officeDocument/2006/relationships/hyperlink" Target="https://analyticalsciencejournals.onlinelibrary.wiley.com/doi/full/10.1002/jat.3568" TargetMode="External"/><Relationship Id="rId29" Type="http://schemas.openxmlformats.org/officeDocument/2006/relationships/hyperlink" Target="https://analyticalsciencejournals.onlinelibrary.wiley.com/doi/full/10.1002/jat.3568" TargetMode="External"/><Relationship Id="rId11" Type="http://schemas.openxmlformats.org/officeDocument/2006/relationships/hyperlink" Target="https://analyticalsciencejournals.onlinelibrary.wiley.com/doi/full/10.1002/jat.3568" TargetMode="External"/><Relationship Id="rId24" Type="http://schemas.openxmlformats.org/officeDocument/2006/relationships/hyperlink" Target="https://analyticalsciencejournals.onlinelibrary.wiley.com/doi/full/10.1002/jat.3568" TargetMode="External"/><Relationship Id="rId32" Type="http://schemas.openxmlformats.org/officeDocument/2006/relationships/hyperlink" Target="https://analyticalsciencejournals.onlinelibrary.wiley.com/doi/full/10.1002/jat.3568" TargetMode="External"/><Relationship Id="rId37" Type="http://schemas.openxmlformats.org/officeDocument/2006/relationships/hyperlink" Target="https://analyticalsciencejournals.onlinelibrary.wiley.com/doi/10.1002/jat.3199" TargetMode="External"/><Relationship Id="rId40" Type="http://schemas.openxmlformats.org/officeDocument/2006/relationships/hyperlink" Target="https://analyticalsciencejournals.onlinelibrary.wiley.com/doi/10.1002/jat.3199" TargetMode="External"/><Relationship Id="rId45" Type="http://schemas.openxmlformats.org/officeDocument/2006/relationships/hyperlink" Target="https://analyticalsciencejournals.onlinelibrary.wiley.com/doi/full/10.1002/jat.3779" TargetMode="External"/><Relationship Id="rId53" Type="http://schemas.openxmlformats.org/officeDocument/2006/relationships/hyperlink" Target="https://analyticalsciencejournals.onlinelibrary.wiley.com/doi/full/10.1002/jat.3779" TargetMode="External"/><Relationship Id="rId58" Type="http://schemas.openxmlformats.org/officeDocument/2006/relationships/hyperlink" Target="https://analyticalsciencejournals.onlinelibrary.wiley.com/doi/full/10.1002/jat.3779" TargetMode="External"/><Relationship Id="rId66" Type="http://schemas.openxmlformats.org/officeDocument/2006/relationships/hyperlink" Target="https://analyticalsciencejournals.onlinelibrary.wiley.com/doi/full/10.1002/jat.3779" TargetMode="External"/><Relationship Id="rId74" Type="http://schemas.openxmlformats.org/officeDocument/2006/relationships/hyperlink" Target="https://www.tandfonline.com/doi/full/10.3109/17435390.2012.734341" TargetMode="External"/><Relationship Id="rId79" Type="http://schemas.openxmlformats.org/officeDocument/2006/relationships/hyperlink" Target="https://www.tandfonline.com/doi/full/10.3109/17435390.2012.734341" TargetMode="External"/><Relationship Id="rId87" Type="http://schemas.openxmlformats.org/officeDocument/2006/relationships/hyperlink" Target="https://www.tandfonline.com/doi/full/10.3109/17435390.2012.734341" TargetMode="External"/><Relationship Id="rId5" Type="http://schemas.openxmlformats.org/officeDocument/2006/relationships/hyperlink" Target="https://analyticalsciencejournals.onlinelibrary.wiley.com/doi/full/10.1002/jat.3568" TargetMode="External"/><Relationship Id="rId61" Type="http://schemas.openxmlformats.org/officeDocument/2006/relationships/hyperlink" Target="https://analyticalsciencejournals.onlinelibrary.wiley.com/doi/full/10.1002/jat.3779" TargetMode="External"/><Relationship Id="rId82" Type="http://schemas.openxmlformats.org/officeDocument/2006/relationships/hyperlink" Target="https://www.tandfonline.com/doi/full/10.3109/17435390.2012.734341" TargetMode="External"/><Relationship Id="rId90" Type="http://schemas.openxmlformats.org/officeDocument/2006/relationships/hyperlink" Target="https://www.sciencedirect.com/science/article/pii/S0048969721022920" TargetMode="External"/><Relationship Id="rId95" Type="http://schemas.openxmlformats.org/officeDocument/2006/relationships/hyperlink" Target="https://www.sciencedirect.com/science/article/pii/S0048969721022920" TargetMode="External"/><Relationship Id="rId19" Type="http://schemas.openxmlformats.org/officeDocument/2006/relationships/hyperlink" Target="https://analyticalsciencejournals.onlinelibrary.wiley.com/doi/full/10.1002/jat.3568" TargetMode="External"/><Relationship Id="rId14" Type="http://schemas.openxmlformats.org/officeDocument/2006/relationships/hyperlink" Target="https://analyticalsciencejournals.onlinelibrary.wiley.com/doi/full/10.1002/jat.3568" TargetMode="External"/><Relationship Id="rId22" Type="http://schemas.openxmlformats.org/officeDocument/2006/relationships/hyperlink" Target="https://analyticalsciencejournals.onlinelibrary.wiley.com/doi/full/10.1002/jat.3568" TargetMode="External"/><Relationship Id="rId27" Type="http://schemas.openxmlformats.org/officeDocument/2006/relationships/hyperlink" Target="https://analyticalsciencejournals.onlinelibrary.wiley.com/doi/full/10.1002/jat.3568" TargetMode="External"/><Relationship Id="rId30" Type="http://schemas.openxmlformats.org/officeDocument/2006/relationships/hyperlink" Target="https://analyticalsciencejournals.onlinelibrary.wiley.com/doi/full/10.1002/jat.3568" TargetMode="External"/><Relationship Id="rId35" Type="http://schemas.openxmlformats.org/officeDocument/2006/relationships/hyperlink" Target="https://analyticalsciencejournals.onlinelibrary.wiley.com/doi/10.1002/jat.3199" TargetMode="External"/><Relationship Id="rId43" Type="http://schemas.openxmlformats.org/officeDocument/2006/relationships/hyperlink" Target="https://analyticalsciencejournals.onlinelibrary.wiley.com/doi/10.1002/jat.3199" TargetMode="External"/><Relationship Id="rId48" Type="http://schemas.openxmlformats.org/officeDocument/2006/relationships/hyperlink" Target="https://analyticalsciencejournals.onlinelibrary.wiley.com/doi/full/10.1002/jat.3779" TargetMode="External"/><Relationship Id="rId56" Type="http://schemas.openxmlformats.org/officeDocument/2006/relationships/hyperlink" Target="https://analyticalsciencejournals.onlinelibrary.wiley.com/doi/full/10.1002/jat.3779" TargetMode="External"/><Relationship Id="rId64" Type="http://schemas.openxmlformats.org/officeDocument/2006/relationships/hyperlink" Target="https://analyticalsciencejournals.onlinelibrary.wiley.com/doi/full/10.1002/jat.3779" TargetMode="External"/><Relationship Id="rId69" Type="http://schemas.openxmlformats.org/officeDocument/2006/relationships/hyperlink" Target="https://www.tandfonline.com/doi/full/10.3109/17435390.2012.734341" TargetMode="External"/><Relationship Id="rId77" Type="http://schemas.openxmlformats.org/officeDocument/2006/relationships/hyperlink" Target="https://www.tandfonline.com/doi/full/10.3109/17435390.2012.734341" TargetMode="External"/><Relationship Id="rId8" Type="http://schemas.openxmlformats.org/officeDocument/2006/relationships/hyperlink" Target="https://analyticalsciencejournals.onlinelibrary.wiley.com/doi/full/10.1002/jat.3568" TargetMode="External"/><Relationship Id="rId51" Type="http://schemas.openxmlformats.org/officeDocument/2006/relationships/hyperlink" Target="https://analyticalsciencejournals.onlinelibrary.wiley.com/doi/full/10.1002/jat.3779" TargetMode="External"/><Relationship Id="rId72" Type="http://schemas.openxmlformats.org/officeDocument/2006/relationships/hyperlink" Target="https://www.tandfonline.com/doi/full/10.3109/17435390.2012.734341" TargetMode="External"/><Relationship Id="rId80" Type="http://schemas.openxmlformats.org/officeDocument/2006/relationships/hyperlink" Target="https://www.tandfonline.com/doi/full/10.3109/17435390.2012.734341" TargetMode="External"/><Relationship Id="rId85" Type="http://schemas.openxmlformats.org/officeDocument/2006/relationships/hyperlink" Target="https://www.tandfonline.com/doi/full/10.3109/17435390.2012.734341" TargetMode="External"/><Relationship Id="rId93" Type="http://schemas.openxmlformats.org/officeDocument/2006/relationships/hyperlink" Target="https://www.sciencedirect.com/science/article/pii/S0048969721022920" TargetMode="External"/><Relationship Id="rId98" Type="http://schemas.openxmlformats.org/officeDocument/2006/relationships/hyperlink" Target="https://www.sciencedirect.com/science/article/pii/S0048969721022920" TargetMode="External"/><Relationship Id="rId3" Type="http://schemas.openxmlformats.org/officeDocument/2006/relationships/hyperlink" Target="https://analyticalsciencejournals.onlinelibrary.wiley.com/doi/full/10.1002/jat.3568" TargetMode="External"/><Relationship Id="rId12" Type="http://schemas.openxmlformats.org/officeDocument/2006/relationships/hyperlink" Target="https://analyticalsciencejournals.onlinelibrary.wiley.com/doi/full/10.1002/jat.3568" TargetMode="External"/><Relationship Id="rId17" Type="http://schemas.openxmlformats.org/officeDocument/2006/relationships/hyperlink" Target="https://analyticalsciencejournals.onlinelibrary.wiley.com/doi/full/10.1002/jat.3568" TargetMode="External"/><Relationship Id="rId25" Type="http://schemas.openxmlformats.org/officeDocument/2006/relationships/hyperlink" Target="https://analyticalsciencejournals.onlinelibrary.wiley.com/doi/full/10.1002/jat.3568" TargetMode="External"/><Relationship Id="rId33" Type="http://schemas.openxmlformats.org/officeDocument/2006/relationships/hyperlink" Target="https://analyticalsciencejournals.onlinelibrary.wiley.com/doi/full/10.1002/jat.3568" TargetMode="External"/><Relationship Id="rId38" Type="http://schemas.openxmlformats.org/officeDocument/2006/relationships/hyperlink" Target="https://analyticalsciencejournals.onlinelibrary.wiley.com/doi/10.1002/jat.3199" TargetMode="External"/><Relationship Id="rId46" Type="http://schemas.openxmlformats.org/officeDocument/2006/relationships/hyperlink" Target="https://analyticalsciencejournals.onlinelibrary.wiley.com/doi/full/10.1002/jat.3779" TargetMode="External"/><Relationship Id="rId59" Type="http://schemas.openxmlformats.org/officeDocument/2006/relationships/hyperlink" Target="https://analyticalsciencejournals.onlinelibrary.wiley.com/doi/full/10.1002/jat.3779" TargetMode="External"/><Relationship Id="rId67" Type="http://schemas.openxmlformats.org/officeDocument/2006/relationships/hyperlink" Target="https://analyticalsciencejournals.onlinelibrary.wiley.com/doi/full/10.1002/jat.3779" TargetMode="External"/><Relationship Id="rId20" Type="http://schemas.openxmlformats.org/officeDocument/2006/relationships/hyperlink" Target="https://analyticalsciencejournals.onlinelibrary.wiley.com/doi/full/10.1002/jat.3568" TargetMode="External"/><Relationship Id="rId41" Type="http://schemas.openxmlformats.org/officeDocument/2006/relationships/hyperlink" Target="https://analyticalsciencejournals.onlinelibrary.wiley.com/doi/10.1002/jat.3199" TargetMode="External"/><Relationship Id="rId54" Type="http://schemas.openxmlformats.org/officeDocument/2006/relationships/hyperlink" Target="https://analyticalsciencejournals.onlinelibrary.wiley.com/doi/full/10.1002/jat.3779" TargetMode="External"/><Relationship Id="rId62" Type="http://schemas.openxmlformats.org/officeDocument/2006/relationships/hyperlink" Target="https://analyticalsciencejournals.onlinelibrary.wiley.com/doi/full/10.1002/jat.3779" TargetMode="External"/><Relationship Id="rId70" Type="http://schemas.openxmlformats.org/officeDocument/2006/relationships/hyperlink" Target="https://www.tandfonline.com/doi/full/10.3109/17435390.2012.734341" TargetMode="External"/><Relationship Id="rId75" Type="http://schemas.openxmlformats.org/officeDocument/2006/relationships/hyperlink" Target="https://www.tandfonline.com/doi/full/10.3109/17435390.2012.734341" TargetMode="External"/><Relationship Id="rId83" Type="http://schemas.openxmlformats.org/officeDocument/2006/relationships/hyperlink" Target="https://www.tandfonline.com/doi/full/10.3109/17435390.2012.734341" TargetMode="External"/><Relationship Id="rId88" Type="http://schemas.openxmlformats.org/officeDocument/2006/relationships/hyperlink" Target="https://www.tandfonline.com/doi/full/10.3109/17435390.2012.734341" TargetMode="External"/><Relationship Id="rId91" Type="http://schemas.openxmlformats.org/officeDocument/2006/relationships/hyperlink" Target="https://www.sciencedirect.com/science/article/pii/S0048969721022920" TargetMode="External"/><Relationship Id="rId96" Type="http://schemas.openxmlformats.org/officeDocument/2006/relationships/hyperlink" Target="https://www.sciencedirect.com/science/article/pii/S0048969721022920" TargetMode="External"/><Relationship Id="rId1" Type="http://schemas.openxmlformats.org/officeDocument/2006/relationships/hyperlink" Target="https://analyticalsciencejournals.onlinelibrary.wiley.com/doi/10.1002/jat.3170" TargetMode="External"/><Relationship Id="rId6" Type="http://schemas.openxmlformats.org/officeDocument/2006/relationships/hyperlink" Target="https://analyticalsciencejournals.onlinelibrary.wiley.com/doi/full/10.1002/jat.3568" TargetMode="External"/><Relationship Id="rId15" Type="http://schemas.openxmlformats.org/officeDocument/2006/relationships/hyperlink" Target="https://analyticalsciencejournals.onlinelibrary.wiley.com/doi/full/10.1002/jat.3568" TargetMode="External"/><Relationship Id="rId23" Type="http://schemas.openxmlformats.org/officeDocument/2006/relationships/hyperlink" Target="https://analyticalsciencejournals.onlinelibrary.wiley.com/doi/full/10.1002/jat.3568" TargetMode="External"/><Relationship Id="rId28" Type="http://schemas.openxmlformats.org/officeDocument/2006/relationships/hyperlink" Target="https://analyticalsciencejournals.onlinelibrary.wiley.com/doi/full/10.1002/jat.3568" TargetMode="External"/><Relationship Id="rId36" Type="http://schemas.openxmlformats.org/officeDocument/2006/relationships/hyperlink" Target="https://analyticalsciencejournals.onlinelibrary.wiley.com/doi/10.1002/jat.3199" TargetMode="External"/><Relationship Id="rId49" Type="http://schemas.openxmlformats.org/officeDocument/2006/relationships/hyperlink" Target="https://analyticalsciencejournals.onlinelibrary.wiley.com/doi/full/10.1002/jat.3779" TargetMode="External"/><Relationship Id="rId57" Type="http://schemas.openxmlformats.org/officeDocument/2006/relationships/hyperlink" Target="https://analyticalsciencejournals.onlinelibrary.wiley.com/doi/full/10.1002/jat.3779" TargetMode="External"/><Relationship Id="rId10" Type="http://schemas.openxmlformats.org/officeDocument/2006/relationships/hyperlink" Target="https://analyticalsciencejournals.onlinelibrary.wiley.com/doi/full/10.1002/jat.3568" TargetMode="External"/><Relationship Id="rId31" Type="http://schemas.openxmlformats.org/officeDocument/2006/relationships/hyperlink" Target="https://analyticalsciencejournals.onlinelibrary.wiley.com/doi/full/10.1002/jat.3568" TargetMode="External"/><Relationship Id="rId44" Type="http://schemas.openxmlformats.org/officeDocument/2006/relationships/hyperlink" Target="https://analyticalsciencejournals.onlinelibrary.wiley.com/doi/full/10.1002/jat.3779" TargetMode="External"/><Relationship Id="rId52" Type="http://schemas.openxmlformats.org/officeDocument/2006/relationships/hyperlink" Target="https://analyticalsciencejournals.onlinelibrary.wiley.com/doi/full/10.1002/jat.3779" TargetMode="External"/><Relationship Id="rId60" Type="http://schemas.openxmlformats.org/officeDocument/2006/relationships/hyperlink" Target="https://analyticalsciencejournals.onlinelibrary.wiley.com/doi/full/10.1002/jat.3779" TargetMode="External"/><Relationship Id="rId65" Type="http://schemas.openxmlformats.org/officeDocument/2006/relationships/hyperlink" Target="https://analyticalsciencejournals.onlinelibrary.wiley.com/doi/full/10.1002/jat.3779" TargetMode="External"/><Relationship Id="rId73" Type="http://schemas.openxmlformats.org/officeDocument/2006/relationships/hyperlink" Target="https://www.tandfonline.com/doi/full/10.3109/17435390.2012.734341" TargetMode="External"/><Relationship Id="rId78" Type="http://schemas.openxmlformats.org/officeDocument/2006/relationships/hyperlink" Target="https://www.tandfonline.com/doi/full/10.3109/17435390.2012.734341" TargetMode="External"/><Relationship Id="rId81" Type="http://schemas.openxmlformats.org/officeDocument/2006/relationships/hyperlink" Target="https://www.tandfonline.com/doi/full/10.3109/17435390.2012.734341" TargetMode="External"/><Relationship Id="rId86" Type="http://schemas.openxmlformats.org/officeDocument/2006/relationships/hyperlink" Target="https://www.tandfonline.com/doi/full/10.3109/17435390.2012.734341" TargetMode="External"/><Relationship Id="rId94" Type="http://schemas.openxmlformats.org/officeDocument/2006/relationships/hyperlink" Target="https://www.sciencedirect.com/science/article/pii/S0048969721022920" TargetMode="External"/><Relationship Id="rId99" Type="http://schemas.openxmlformats.org/officeDocument/2006/relationships/hyperlink" Target="https://www.sciencedirect.com/science/article/pii/S0048969721022920" TargetMode="External"/><Relationship Id="rId4" Type="http://schemas.openxmlformats.org/officeDocument/2006/relationships/hyperlink" Target="https://analyticalsciencejournals.onlinelibrary.wiley.com/doi/full/10.1002/jat.3568" TargetMode="External"/><Relationship Id="rId9" Type="http://schemas.openxmlformats.org/officeDocument/2006/relationships/hyperlink" Target="https://analyticalsciencejournals.onlinelibrary.wiley.com/doi/full/10.1002/jat.3568" TargetMode="External"/><Relationship Id="rId13" Type="http://schemas.openxmlformats.org/officeDocument/2006/relationships/hyperlink" Target="https://analyticalsciencejournals.onlinelibrary.wiley.com/doi/full/10.1002/jat.3568" TargetMode="External"/><Relationship Id="rId18" Type="http://schemas.openxmlformats.org/officeDocument/2006/relationships/hyperlink" Target="https://analyticalsciencejournals.onlinelibrary.wiley.com/doi/full/10.1002/jat.3568" TargetMode="External"/><Relationship Id="rId39" Type="http://schemas.openxmlformats.org/officeDocument/2006/relationships/hyperlink" Target="https://analyticalsciencejournals.onlinelibrary.wiley.com/doi/10.1002/jat.3199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ciencedirect.com/science/article/pii/S0048969711007571?via%3Dihub" TargetMode="External"/><Relationship Id="rId18" Type="http://schemas.openxmlformats.org/officeDocument/2006/relationships/hyperlink" Target="https://www.sciencedirect.com/science/article/pii/S0048969711007571?via%3Dihub" TargetMode="External"/><Relationship Id="rId26" Type="http://schemas.openxmlformats.org/officeDocument/2006/relationships/hyperlink" Target="https://www.sciencedirect.com/science/article/pii/S0048969711007571?via%3Dihub" TargetMode="External"/><Relationship Id="rId39" Type="http://schemas.openxmlformats.org/officeDocument/2006/relationships/hyperlink" Target="https://www.sciencedirect.com/science/article/pii/S0048969711007571?via%3Dihub" TargetMode="External"/><Relationship Id="rId21" Type="http://schemas.openxmlformats.org/officeDocument/2006/relationships/hyperlink" Target="https://www.sciencedirect.com/science/article/pii/S0048969711007571?via%3Dihub" TargetMode="External"/><Relationship Id="rId34" Type="http://schemas.openxmlformats.org/officeDocument/2006/relationships/hyperlink" Target="https://www.sciencedirect.com/science/article/pii/S0048969711007571?via%3Dihub" TargetMode="External"/><Relationship Id="rId42" Type="http://schemas.openxmlformats.org/officeDocument/2006/relationships/hyperlink" Target="https://www.sciencedirect.com/science/article/pii/S0048969711007571?via%3Dihub" TargetMode="External"/><Relationship Id="rId47" Type="http://schemas.openxmlformats.org/officeDocument/2006/relationships/hyperlink" Target="https://www.sciencedirect.com/science/article/pii/S0048969711007571?via%3Dihub" TargetMode="External"/><Relationship Id="rId50" Type="http://schemas.openxmlformats.org/officeDocument/2006/relationships/hyperlink" Target="https://www.sciencedirect.com/science/article/pii/S0048969711007571?via%3Dihub" TargetMode="External"/><Relationship Id="rId55" Type="http://schemas.openxmlformats.org/officeDocument/2006/relationships/hyperlink" Target="https://www.sciencedirect.com/science/article/pii/S0048969711007571?via%3Dihub" TargetMode="External"/><Relationship Id="rId63" Type="http://schemas.openxmlformats.org/officeDocument/2006/relationships/hyperlink" Target="https://www.sciencedirect.com/science/article/pii/S0048969711007571?via%3Dihub" TargetMode="External"/><Relationship Id="rId7" Type="http://schemas.openxmlformats.org/officeDocument/2006/relationships/hyperlink" Target="https://www.sciencedirect.com/science/article/pii/S0048969711007571?via%3Dihub" TargetMode="External"/><Relationship Id="rId2" Type="http://schemas.openxmlformats.org/officeDocument/2006/relationships/hyperlink" Target="https://academic.oup.com/toxsci/article/126/1/149/1712648?login=true" TargetMode="External"/><Relationship Id="rId16" Type="http://schemas.openxmlformats.org/officeDocument/2006/relationships/hyperlink" Target="https://www.sciencedirect.com/science/article/pii/S0048969711007571?via%3Dihub" TargetMode="External"/><Relationship Id="rId20" Type="http://schemas.openxmlformats.org/officeDocument/2006/relationships/hyperlink" Target="https://www.sciencedirect.com/science/article/pii/S0048969711007571?via%3Dihub" TargetMode="External"/><Relationship Id="rId29" Type="http://schemas.openxmlformats.org/officeDocument/2006/relationships/hyperlink" Target="https://www.sciencedirect.com/science/article/pii/S0048969711007571?via%3Dihub" TargetMode="External"/><Relationship Id="rId41" Type="http://schemas.openxmlformats.org/officeDocument/2006/relationships/hyperlink" Target="https://www.sciencedirect.com/science/article/pii/S0048969711007571?via%3Dihub" TargetMode="External"/><Relationship Id="rId54" Type="http://schemas.openxmlformats.org/officeDocument/2006/relationships/hyperlink" Target="https://www.sciencedirect.com/science/article/pii/S0048969711007571?via%3Dihub" TargetMode="External"/><Relationship Id="rId62" Type="http://schemas.openxmlformats.org/officeDocument/2006/relationships/hyperlink" Target="https://www.sciencedirect.com/science/article/pii/S0048969711007571?via%3Dihub" TargetMode="External"/><Relationship Id="rId1" Type="http://schemas.openxmlformats.org/officeDocument/2006/relationships/hyperlink" Target="https://www.tandfonline.com/doi/full/10.3109/10408444.2010.506638" TargetMode="External"/><Relationship Id="rId6" Type="http://schemas.openxmlformats.org/officeDocument/2006/relationships/hyperlink" Target="https://www.sciencedirect.com/science/article/pii/S0048969711007571?via%3Dihub" TargetMode="External"/><Relationship Id="rId11" Type="http://schemas.openxmlformats.org/officeDocument/2006/relationships/hyperlink" Target="https://www.sciencedirect.com/science/article/pii/S0048969711007571?via%3Dihub" TargetMode="External"/><Relationship Id="rId24" Type="http://schemas.openxmlformats.org/officeDocument/2006/relationships/hyperlink" Target="https://www.sciencedirect.com/science/article/pii/S0048969711007571?via%3Dihub" TargetMode="External"/><Relationship Id="rId32" Type="http://schemas.openxmlformats.org/officeDocument/2006/relationships/hyperlink" Target="https://www.sciencedirect.com/science/article/pii/S0048969711007571?via%3Dihub" TargetMode="External"/><Relationship Id="rId37" Type="http://schemas.openxmlformats.org/officeDocument/2006/relationships/hyperlink" Target="https://www.sciencedirect.com/science/article/pii/S0048969711007571?via%3Dihub" TargetMode="External"/><Relationship Id="rId40" Type="http://schemas.openxmlformats.org/officeDocument/2006/relationships/hyperlink" Target="https://www.sciencedirect.com/science/article/pii/S0048969711007571?via%3Dihub" TargetMode="External"/><Relationship Id="rId45" Type="http://schemas.openxmlformats.org/officeDocument/2006/relationships/hyperlink" Target="https://www.sciencedirect.com/science/article/pii/S0048969711007571?via%3Dihub" TargetMode="External"/><Relationship Id="rId53" Type="http://schemas.openxmlformats.org/officeDocument/2006/relationships/hyperlink" Target="https://www.sciencedirect.com/science/article/pii/S0048969711007571?via%3Dihub" TargetMode="External"/><Relationship Id="rId58" Type="http://schemas.openxmlformats.org/officeDocument/2006/relationships/hyperlink" Target="https://www.sciencedirect.com/science/article/pii/S0048969711007571?via%3Dihub" TargetMode="External"/><Relationship Id="rId5" Type="http://schemas.openxmlformats.org/officeDocument/2006/relationships/hyperlink" Target="https://www.sciencedirect.com/science/article/pii/S0048969711007571?via%3Dihub" TargetMode="External"/><Relationship Id="rId15" Type="http://schemas.openxmlformats.org/officeDocument/2006/relationships/hyperlink" Target="https://www.sciencedirect.com/science/article/pii/S0048969711007571?via%3Dihub" TargetMode="External"/><Relationship Id="rId23" Type="http://schemas.openxmlformats.org/officeDocument/2006/relationships/hyperlink" Target="https://www.sciencedirect.com/science/article/pii/S0048969711007571?via%3Dihub" TargetMode="External"/><Relationship Id="rId28" Type="http://schemas.openxmlformats.org/officeDocument/2006/relationships/hyperlink" Target="https://www.sciencedirect.com/science/article/pii/S0048969711007571?via%3Dihub" TargetMode="External"/><Relationship Id="rId36" Type="http://schemas.openxmlformats.org/officeDocument/2006/relationships/hyperlink" Target="https://www.sciencedirect.com/science/article/pii/S0048969711007571?via%3Dihub" TargetMode="External"/><Relationship Id="rId49" Type="http://schemas.openxmlformats.org/officeDocument/2006/relationships/hyperlink" Target="https://www.sciencedirect.com/science/article/pii/S0048969711007571?via%3Dihub" TargetMode="External"/><Relationship Id="rId57" Type="http://schemas.openxmlformats.org/officeDocument/2006/relationships/hyperlink" Target="https://www.sciencedirect.com/science/article/pii/S0048969711007571?via%3Dihub" TargetMode="External"/><Relationship Id="rId61" Type="http://schemas.openxmlformats.org/officeDocument/2006/relationships/hyperlink" Target="https://www.sciencedirect.com/science/article/pii/S0048969711007571?via%3Dihub" TargetMode="External"/><Relationship Id="rId10" Type="http://schemas.openxmlformats.org/officeDocument/2006/relationships/hyperlink" Target="https://www.sciencedirect.com/science/article/pii/S0048969711007571?via%3Dihub" TargetMode="External"/><Relationship Id="rId19" Type="http://schemas.openxmlformats.org/officeDocument/2006/relationships/hyperlink" Target="https://www.sciencedirect.com/science/article/pii/S0048969711007571?via%3Dihub" TargetMode="External"/><Relationship Id="rId31" Type="http://schemas.openxmlformats.org/officeDocument/2006/relationships/hyperlink" Target="https://www.sciencedirect.com/science/article/pii/S0048969711007571?via%3Dihub" TargetMode="External"/><Relationship Id="rId44" Type="http://schemas.openxmlformats.org/officeDocument/2006/relationships/hyperlink" Target="https://www.sciencedirect.com/science/article/pii/S0048969711007571?via%3Dihub" TargetMode="External"/><Relationship Id="rId52" Type="http://schemas.openxmlformats.org/officeDocument/2006/relationships/hyperlink" Target="https://www.sciencedirect.com/science/article/pii/S0048969711007571?via%3Dihub" TargetMode="External"/><Relationship Id="rId60" Type="http://schemas.openxmlformats.org/officeDocument/2006/relationships/hyperlink" Target="https://www.sciencedirect.com/science/article/pii/S0048969711007571?via%3Dihub" TargetMode="External"/><Relationship Id="rId4" Type="http://schemas.openxmlformats.org/officeDocument/2006/relationships/hyperlink" Target="https://www.sciencedirect.com/science/article/pii/S0048969711007571?via%3Dihub" TargetMode="External"/><Relationship Id="rId9" Type="http://schemas.openxmlformats.org/officeDocument/2006/relationships/hyperlink" Target="https://www.sciencedirect.com/science/article/pii/S0048969711007571?via%3Dihub" TargetMode="External"/><Relationship Id="rId14" Type="http://schemas.openxmlformats.org/officeDocument/2006/relationships/hyperlink" Target="https://www.sciencedirect.com/science/article/pii/S0048969711007571?via%3Dihub" TargetMode="External"/><Relationship Id="rId22" Type="http://schemas.openxmlformats.org/officeDocument/2006/relationships/hyperlink" Target="https://www.sciencedirect.com/science/article/pii/S0048969711007571?via%3Dihub" TargetMode="External"/><Relationship Id="rId27" Type="http://schemas.openxmlformats.org/officeDocument/2006/relationships/hyperlink" Target="https://www.sciencedirect.com/science/article/pii/S0048969711007571?via%3Dihub" TargetMode="External"/><Relationship Id="rId30" Type="http://schemas.openxmlformats.org/officeDocument/2006/relationships/hyperlink" Target="https://www.sciencedirect.com/science/article/pii/S0048969711007571?via%3Dihub" TargetMode="External"/><Relationship Id="rId35" Type="http://schemas.openxmlformats.org/officeDocument/2006/relationships/hyperlink" Target="https://www.sciencedirect.com/science/article/pii/S0048969711007571?via%3Dihub" TargetMode="External"/><Relationship Id="rId43" Type="http://schemas.openxmlformats.org/officeDocument/2006/relationships/hyperlink" Target="https://www.sciencedirect.com/science/article/pii/S0048969711007571?via%3Dihub" TargetMode="External"/><Relationship Id="rId48" Type="http://schemas.openxmlformats.org/officeDocument/2006/relationships/hyperlink" Target="https://www.sciencedirect.com/science/article/pii/S0048969711007571?via%3Dihub" TargetMode="External"/><Relationship Id="rId56" Type="http://schemas.openxmlformats.org/officeDocument/2006/relationships/hyperlink" Target="https://www.sciencedirect.com/science/article/pii/S0048969711007571?via%3Dihub" TargetMode="External"/><Relationship Id="rId8" Type="http://schemas.openxmlformats.org/officeDocument/2006/relationships/hyperlink" Target="https://www.sciencedirect.com/science/article/pii/S0048969711007571?via%3Dihub" TargetMode="External"/><Relationship Id="rId51" Type="http://schemas.openxmlformats.org/officeDocument/2006/relationships/hyperlink" Target="https://www.sciencedirect.com/science/article/pii/S0048969711007571?via%3Dihub" TargetMode="External"/><Relationship Id="rId3" Type="http://schemas.openxmlformats.org/officeDocument/2006/relationships/hyperlink" Target="https://link.springer.com/article/10.1186/1743-8977-10-27" TargetMode="External"/><Relationship Id="rId12" Type="http://schemas.openxmlformats.org/officeDocument/2006/relationships/hyperlink" Target="https://www.sciencedirect.com/science/article/pii/S0048969711007571?via%3Dihub" TargetMode="External"/><Relationship Id="rId17" Type="http://schemas.openxmlformats.org/officeDocument/2006/relationships/hyperlink" Target="https://www.sciencedirect.com/science/article/pii/S0048969711007571?via%3Dihub" TargetMode="External"/><Relationship Id="rId25" Type="http://schemas.openxmlformats.org/officeDocument/2006/relationships/hyperlink" Target="https://www.sciencedirect.com/science/article/pii/S0048969711007571?via%3Dihub" TargetMode="External"/><Relationship Id="rId33" Type="http://schemas.openxmlformats.org/officeDocument/2006/relationships/hyperlink" Target="https://www.sciencedirect.com/science/article/pii/S0048969711007571?via%3Dihub" TargetMode="External"/><Relationship Id="rId38" Type="http://schemas.openxmlformats.org/officeDocument/2006/relationships/hyperlink" Target="https://www.sciencedirect.com/science/article/pii/S0048969711007571?via%3Dihub" TargetMode="External"/><Relationship Id="rId46" Type="http://schemas.openxmlformats.org/officeDocument/2006/relationships/hyperlink" Target="https://www.sciencedirect.com/science/article/pii/S0048969711007571?via%3Dihub" TargetMode="External"/><Relationship Id="rId59" Type="http://schemas.openxmlformats.org/officeDocument/2006/relationships/hyperlink" Target="https://www.sciencedirect.com/science/article/pii/S0048969711007571?via%3Dihub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048969711007571" TargetMode="External"/><Relationship Id="rId3" Type="http://schemas.openxmlformats.org/officeDocument/2006/relationships/hyperlink" Target="https://www.sciencedirect.com/science/article/pii/S0048969711007571" TargetMode="External"/><Relationship Id="rId7" Type="http://schemas.openxmlformats.org/officeDocument/2006/relationships/hyperlink" Target="https://www.sciencedirect.com/science/article/pii/S0048969711007571" TargetMode="External"/><Relationship Id="rId2" Type="http://schemas.openxmlformats.org/officeDocument/2006/relationships/hyperlink" Target="https://www.sciencedirect.com/science/article/pii/S0048969711007571" TargetMode="External"/><Relationship Id="rId1" Type="http://schemas.openxmlformats.org/officeDocument/2006/relationships/hyperlink" Target="https://www.sciencedirect.com/science/article/pii/S0048969711007571" TargetMode="External"/><Relationship Id="rId6" Type="http://schemas.openxmlformats.org/officeDocument/2006/relationships/hyperlink" Target="https://www.sciencedirect.com/science/article/pii/S0048969711007571" TargetMode="External"/><Relationship Id="rId5" Type="http://schemas.openxmlformats.org/officeDocument/2006/relationships/hyperlink" Target="https://www.sciencedirect.com/science/article/pii/S0048969711007571" TargetMode="External"/><Relationship Id="rId4" Type="http://schemas.openxmlformats.org/officeDocument/2006/relationships/hyperlink" Target="https://www.sciencedirect.com/science/article/pii/S0048969711007571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869"/>
  <sheetViews>
    <sheetView tabSelected="1" topLeftCell="AV1" zoomScale="70" zoomScaleNormal="70" workbookViewId="0">
      <pane ySplit="1" topLeftCell="A582" activePane="bottomLeft" state="frozen"/>
      <selection pane="bottomLeft" activeCell="E589" sqref="E589"/>
    </sheetView>
  </sheetViews>
  <sheetFormatPr defaultColWidth="52.08984375" defaultRowHeight="14.5" x14ac:dyDescent="0.35"/>
  <cols>
    <col min="1" max="1" width="52.08984375" style="16"/>
    <col min="2" max="2" width="53.90625" style="16" customWidth="1"/>
    <col min="3" max="5" width="52.08984375" style="16"/>
    <col min="6" max="7" width="21" style="16" customWidth="1"/>
    <col min="8" max="8" width="17.6328125" style="16" customWidth="1"/>
    <col min="9" max="9" width="24.36328125" style="16" customWidth="1"/>
    <col min="10" max="10" width="16.08984375" style="16" customWidth="1"/>
    <col min="11" max="11" width="20.36328125" style="16" customWidth="1"/>
    <col min="12" max="12" width="30.453125" style="16" customWidth="1"/>
    <col min="13" max="14" width="14.36328125" style="16" customWidth="1"/>
    <col min="15" max="15" width="10.36328125" style="16" customWidth="1"/>
    <col min="16" max="16" width="18.08984375" style="16" customWidth="1"/>
    <col min="17" max="17" width="24.36328125" style="16" customWidth="1"/>
    <col min="18" max="18" width="22.36328125" style="16" customWidth="1"/>
    <col min="19" max="19" width="15.36328125" style="16" customWidth="1"/>
    <col min="20" max="20" width="28.08984375" style="16" customWidth="1"/>
    <col min="21" max="21" width="21.08984375" style="16" customWidth="1"/>
    <col min="22" max="22" width="16.6328125" style="16" customWidth="1"/>
    <col min="23" max="23" width="15.36328125" style="16" customWidth="1"/>
    <col min="24" max="24" width="26.36328125" style="16" customWidth="1"/>
    <col min="25" max="25" width="16.36328125" style="16" customWidth="1"/>
    <col min="26" max="26" width="19.08984375" style="16" customWidth="1"/>
    <col min="27" max="27" width="18.36328125" style="16" customWidth="1"/>
    <col min="28" max="28" width="52.08984375" style="16"/>
    <col min="29" max="29" width="27.90625" style="16" customWidth="1"/>
    <col min="30" max="30" width="17.08984375" style="16" customWidth="1"/>
    <col min="31" max="31" width="25.90625" style="16" customWidth="1"/>
    <col min="32" max="51" width="10.54296875" style="16" customWidth="1"/>
    <col min="52" max="52" width="20.08984375" style="16" customWidth="1"/>
    <col min="53" max="53" width="29" style="16" customWidth="1"/>
    <col min="54" max="59" width="37.6328125" style="16" customWidth="1"/>
    <col min="60" max="60" width="22.453125" style="16" customWidth="1"/>
    <col min="61" max="62" width="52.08984375" style="16"/>
    <col min="63" max="63" width="41.54296875" style="16" customWidth="1"/>
    <col min="64" max="79" width="52.08984375" style="16"/>
    <col min="80" max="80" width="10.54296875" style="16" customWidth="1"/>
    <col min="81" max="16384" width="52.08984375" style="16"/>
  </cols>
  <sheetData>
    <row r="1" spans="1:91" s="15" customFormat="1" ht="131" thickBot="1" x14ac:dyDescent="0.4">
      <c r="A1" s="22" t="s">
        <v>20</v>
      </c>
      <c r="B1" s="15" t="s">
        <v>221</v>
      </c>
      <c r="C1" s="15" t="s">
        <v>22</v>
      </c>
      <c r="D1" s="15" t="s">
        <v>23</v>
      </c>
      <c r="E1" s="15" t="s">
        <v>1</v>
      </c>
      <c r="F1" s="15" t="s">
        <v>0</v>
      </c>
      <c r="G1" s="15" t="s">
        <v>273</v>
      </c>
      <c r="H1" s="15" t="s">
        <v>29</v>
      </c>
      <c r="I1" s="15" t="s">
        <v>30</v>
      </c>
      <c r="J1" s="15" t="s">
        <v>67</v>
      </c>
      <c r="K1" s="23" t="s">
        <v>69</v>
      </c>
      <c r="L1" s="23" t="s">
        <v>70</v>
      </c>
      <c r="M1" s="23" t="s">
        <v>71</v>
      </c>
      <c r="N1" s="24" t="s">
        <v>185</v>
      </c>
      <c r="O1" s="24" t="s">
        <v>689</v>
      </c>
      <c r="P1" s="15" t="s">
        <v>31</v>
      </c>
      <c r="Q1" s="15" t="s">
        <v>32</v>
      </c>
      <c r="R1" s="15" t="s">
        <v>33</v>
      </c>
      <c r="S1" s="15" t="s">
        <v>263</v>
      </c>
      <c r="T1" s="15" t="s">
        <v>49</v>
      </c>
      <c r="U1" s="15" t="s">
        <v>5</v>
      </c>
      <c r="V1" s="15" t="s">
        <v>2</v>
      </c>
      <c r="W1" s="15" t="s">
        <v>24</v>
      </c>
      <c r="X1" s="15" t="s">
        <v>3</v>
      </c>
      <c r="Y1" s="15" t="s">
        <v>4</v>
      </c>
      <c r="Z1" s="15" t="s">
        <v>6</v>
      </c>
      <c r="AA1" s="15" t="s">
        <v>7</v>
      </c>
      <c r="AB1" s="15" t="s">
        <v>58</v>
      </c>
      <c r="AC1" s="15" t="s">
        <v>8</v>
      </c>
      <c r="AD1" s="15" t="s">
        <v>27</v>
      </c>
      <c r="AE1" s="15" t="s">
        <v>134</v>
      </c>
      <c r="AF1" s="15" t="s">
        <v>55</v>
      </c>
      <c r="AG1" s="15" t="s">
        <v>459</v>
      </c>
      <c r="AH1" s="15" t="s">
        <v>431</v>
      </c>
      <c r="AI1" s="15" t="s">
        <v>300</v>
      </c>
      <c r="AJ1" s="15" t="s">
        <v>722</v>
      </c>
      <c r="AK1" s="15" t="s">
        <v>279</v>
      </c>
      <c r="AL1" s="15" t="s">
        <v>451</v>
      </c>
      <c r="AM1" s="15" t="s">
        <v>650</v>
      </c>
      <c r="AN1" s="15" t="s">
        <v>315</v>
      </c>
      <c r="AO1" s="15" t="s">
        <v>301</v>
      </c>
      <c r="AP1" s="15" t="s">
        <v>288</v>
      </c>
      <c r="AQ1" s="15" t="s">
        <v>474</v>
      </c>
      <c r="AR1" s="15" t="s">
        <v>449</v>
      </c>
      <c r="AS1" s="15" t="s">
        <v>290</v>
      </c>
      <c r="AT1" s="15" t="s">
        <v>299</v>
      </c>
      <c r="AU1" s="15" t="s">
        <v>291</v>
      </c>
      <c r="AV1" s="15" t="s">
        <v>292</v>
      </c>
      <c r="AW1" s="15" t="s">
        <v>450</v>
      </c>
      <c r="AX1" s="15" t="s">
        <v>294</v>
      </c>
      <c r="AY1" s="15" t="s">
        <v>715</v>
      </c>
      <c r="AZ1" s="15" t="s">
        <v>296</v>
      </c>
      <c r="BA1" s="15" t="s">
        <v>297</v>
      </c>
      <c r="BB1" s="15" t="s">
        <v>716</v>
      </c>
      <c r="BC1" s="15" t="s">
        <v>280</v>
      </c>
      <c r="BD1" s="15" t="s">
        <v>281</v>
      </c>
      <c r="BE1" s="15" t="s">
        <v>372</v>
      </c>
      <c r="BF1" s="15" t="s">
        <v>371</v>
      </c>
      <c r="BG1" s="15" t="s">
        <v>714</v>
      </c>
      <c r="BH1" s="15" t="s">
        <v>282</v>
      </c>
      <c r="BI1" s="15" t="s">
        <v>285</v>
      </c>
      <c r="BJ1" s="15" t="s">
        <v>283</v>
      </c>
      <c r="BK1" s="15" t="s">
        <v>284</v>
      </c>
      <c r="BL1" s="15" t="s">
        <v>126</v>
      </c>
      <c r="BM1" s="15" t="s">
        <v>633</v>
      </c>
      <c r="BN1" s="15" t="s">
        <v>447</v>
      </c>
      <c r="BO1" s="15" t="s">
        <v>175</v>
      </c>
      <c r="BP1" s="15" t="s">
        <v>464</v>
      </c>
      <c r="BQ1" s="15" t="s">
        <v>598</v>
      </c>
      <c r="BR1" s="15" t="s">
        <v>563</v>
      </c>
      <c r="BS1" s="15" t="s">
        <v>313</v>
      </c>
      <c r="BT1" s="15" t="s">
        <v>312</v>
      </c>
      <c r="BU1" s="15" t="s">
        <v>661</v>
      </c>
      <c r="BV1" s="15" t="s">
        <v>486</v>
      </c>
      <c r="BW1" s="15" t="s">
        <v>311</v>
      </c>
      <c r="BX1" s="15" t="s">
        <v>448</v>
      </c>
      <c r="BY1" s="15" t="s">
        <v>286</v>
      </c>
      <c r="BZ1" s="15" t="s">
        <v>287</v>
      </c>
      <c r="CA1" s="15" t="s">
        <v>465</v>
      </c>
      <c r="CB1" s="15" t="s">
        <v>276</v>
      </c>
      <c r="CC1" s="15" t="s">
        <v>713</v>
      </c>
      <c r="CD1" s="15" t="s">
        <v>11</v>
      </c>
      <c r="CE1" s="15" t="s">
        <v>12</v>
      </c>
      <c r="CF1" s="15" t="s">
        <v>13</v>
      </c>
      <c r="CG1" s="15" t="s">
        <v>14</v>
      </c>
      <c r="CH1" s="15" t="s">
        <v>15</v>
      </c>
      <c r="CI1" s="15" t="s">
        <v>16</v>
      </c>
      <c r="CJ1" s="15" t="s">
        <v>17</v>
      </c>
      <c r="CK1" s="15" t="s">
        <v>18</v>
      </c>
      <c r="CL1" s="15" t="s">
        <v>9</v>
      </c>
      <c r="CM1" s="15" t="s">
        <v>10</v>
      </c>
    </row>
    <row r="2" spans="1:91" ht="101.5" x14ac:dyDescent="0.35">
      <c r="A2" s="16">
        <v>1</v>
      </c>
      <c r="C2" s="16" t="s">
        <v>61</v>
      </c>
      <c r="D2" s="16">
        <v>2020</v>
      </c>
      <c r="E2" s="55" t="s">
        <v>62</v>
      </c>
      <c r="F2" s="16" t="s">
        <v>63</v>
      </c>
      <c r="G2" s="16" t="s">
        <v>63</v>
      </c>
      <c r="J2" s="16" t="s">
        <v>68</v>
      </c>
      <c r="K2" s="16" t="s">
        <v>72</v>
      </c>
      <c r="L2" s="16" t="s">
        <v>73</v>
      </c>
      <c r="M2" s="16" t="s">
        <v>79</v>
      </c>
      <c r="N2" s="16">
        <v>207.4</v>
      </c>
      <c r="O2" s="16" t="s">
        <v>696</v>
      </c>
      <c r="P2" s="16" t="s">
        <v>66</v>
      </c>
      <c r="Q2" s="16">
        <v>5.54</v>
      </c>
      <c r="R2" s="16" t="s">
        <v>65</v>
      </c>
      <c r="S2" s="16" t="s">
        <v>64</v>
      </c>
      <c r="U2" s="16" t="s">
        <v>699</v>
      </c>
      <c r="W2" s="16">
        <v>24</v>
      </c>
      <c r="Z2" s="16">
        <v>96</v>
      </c>
      <c r="AA2" s="16" t="s">
        <v>90</v>
      </c>
      <c r="AB2" s="16" t="s">
        <v>87</v>
      </c>
      <c r="AC2" s="16" t="s">
        <v>88</v>
      </c>
      <c r="AD2" s="16" t="s">
        <v>91</v>
      </c>
      <c r="AE2" s="16">
        <v>0</v>
      </c>
      <c r="AF2" s="16" t="s">
        <v>717</v>
      </c>
      <c r="BL2" s="29">
        <v>99.976168554736404</v>
      </c>
      <c r="BM2" s="29"/>
      <c r="BN2" s="29"/>
    </row>
    <row r="3" spans="1:91" ht="101.5" x14ac:dyDescent="0.35">
      <c r="A3" s="16">
        <v>1</v>
      </c>
      <c r="C3" s="16" t="s">
        <v>61</v>
      </c>
      <c r="D3" s="16">
        <v>2020</v>
      </c>
      <c r="E3" s="16" t="s">
        <v>62</v>
      </c>
      <c r="F3" s="16" t="s">
        <v>63</v>
      </c>
      <c r="G3" s="16" t="s">
        <v>63</v>
      </c>
      <c r="J3" s="16" t="s">
        <v>68</v>
      </c>
      <c r="K3" s="16" t="s">
        <v>72</v>
      </c>
      <c r="L3" s="16" t="s">
        <v>73</v>
      </c>
      <c r="M3" s="16" t="s">
        <v>79</v>
      </c>
      <c r="N3" s="16">
        <v>207.4</v>
      </c>
      <c r="O3" s="16" t="s">
        <v>696</v>
      </c>
      <c r="P3" s="16" t="s">
        <v>92</v>
      </c>
      <c r="Q3" s="16">
        <v>5.54</v>
      </c>
      <c r="R3" s="16" t="s">
        <v>65</v>
      </c>
      <c r="S3" s="16" t="s">
        <v>64</v>
      </c>
      <c r="U3" s="16" t="s">
        <v>699</v>
      </c>
      <c r="W3" s="16">
        <v>24</v>
      </c>
      <c r="Z3" s="16">
        <v>96</v>
      </c>
      <c r="AA3" s="16" t="s">
        <v>90</v>
      </c>
      <c r="AB3" s="16" t="s">
        <v>87</v>
      </c>
      <c r="AC3" s="16" t="s">
        <v>88</v>
      </c>
      <c r="AD3" s="16" t="s">
        <v>91</v>
      </c>
      <c r="AE3" s="16">
        <v>1</v>
      </c>
      <c r="AF3" s="16" t="s">
        <v>717</v>
      </c>
      <c r="BL3" s="29">
        <v>108.56121804813201</v>
      </c>
      <c r="BM3" s="29"/>
      <c r="BN3" s="29"/>
    </row>
    <row r="4" spans="1:91" ht="101.5" x14ac:dyDescent="0.35">
      <c r="A4" s="16">
        <v>1</v>
      </c>
      <c r="C4" s="16" t="s">
        <v>61</v>
      </c>
      <c r="D4" s="16">
        <v>2020</v>
      </c>
      <c r="E4" s="16" t="s">
        <v>62</v>
      </c>
      <c r="F4" s="16" t="s">
        <v>63</v>
      </c>
      <c r="G4" s="16" t="s">
        <v>63</v>
      </c>
      <c r="J4" s="16" t="s">
        <v>68</v>
      </c>
      <c r="K4" s="16" t="s">
        <v>72</v>
      </c>
      <c r="L4" s="16" t="s">
        <v>73</v>
      </c>
      <c r="M4" s="16" t="s">
        <v>79</v>
      </c>
      <c r="N4" s="16">
        <v>207.4</v>
      </c>
      <c r="O4" s="16" t="s">
        <v>696</v>
      </c>
      <c r="P4" s="16" t="s">
        <v>93</v>
      </c>
      <c r="Q4" s="16">
        <v>5.54</v>
      </c>
      <c r="R4" s="16" t="s">
        <v>65</v>
      </c>
      <c r="S4" s="16" t="s">
        <v>64</v>
      </c>
      <c r="U4" s="16" t="s">
        <v>699</v>
      </c>
      <c r="W4" s="16">
        <v>24</v>
      </c>
      <c r="Z4" s="16">
        <v>96</v>
      </c>
      <c r="AA4" s="16" t="s">
        <v>90</v>
      </c>
      <c r="AB4" s="16" t="s">
        <v>87</v>
      </c>
      <c r="AC4" s="16" t="s">
        <v>88</v>
      </c>
      <c r="AD4" s="16" t="s">
        <v>91</v>
      </c>
      <c r="AE4" s="16">
        <v>10</v>
      </c>
      <c r="AF4" s="16" t="s">
        <v>717</v>
      </c>
      <c r="BL4" s="29">
        <v>113.88914040441</v>
      </c>
      <c r="BM4" s="29"/>
      <c r="BN4" s="29"/>
    </row>
    <row r="5" spans="1:91" ht="101.5" x14ac:dyDescent="0.35">
      <c r="A5" s="16">
        <v>1</v>
      </c>
      <c r="C5" s="16" t="s">
        <v>61</v>
      </c>
      <c r="D5" s="16">
        <v>2020</v>
      </c>
      <c r="E5" s="16" t="s">
        <v>62</v>
      </c>
      <c r="F5" s="16" t="s">
        <v>63</v>
      </c>
      <c r="G5" s="16" t="s">
        <v>63</v>
      </c>
      <c r="J5" s="16" t="s">
        <v>68</v>
      </c>
      <c r="K5" s="16" t="s">
        <v>72</v>
      </c>
      <c r="L5" s="16" t="s">
        <v>73</v>
      </c>
      <c r="M5" s="16" t="s">
        <v>79</v>
      </c>
      <c r="N5" s="16">
        <v>207.4</v>
      </c>
      <c r="O5" s="16" t="s">
        <v>696</v>
      </c>
      <c r="P5" s="16" t="s">
        <v>94</v>
      </c>
      <c r="Q5" s="16">
        <v>5.54</v>
      </c>
      <c r="R5" s="16" t="s">
        <v>65</v>
      </c>
      <c r="S5" s="16" t="s">
        <v>64</v>
      </c>
      <c r="U5" s="16" t="s">
        <v>699</v>
      </c>
      <c r="W5" s="16">
        <v>24</v>
      </c>
      <c r="Z5" s="16">
        <v>96</v>
      </c>
      <c r="AA5" s="16" t="s">
        <v>90</v>
      </c>
      <c r="AB5" s="16" t="s">
        <v>87</v>
      </c>
      <c r="AC5" s="16" t="s">
        <v>88</v>
      </c>
      <c r="AD5" s="16" t="s">
        <v>91</v>
      </c>
      <c r="AE5" s="16">
        <v>30</v>
      </c>
      <c r="AF5" s="16" t="s">
        <v>717</v>
      </c>
      <c r="BL5" s="29">
        <v>115.039060154586</v>
      </c>
      <c r="BM5" s="29"/>
      <c r="BN5" s="29"/>
    </row>
    <row r="6" spans="1:91" ht="101.5" x14ac:dyDescent="0.35">
      <c r="A6" s="16">
        <v>1</v>
      </c>
      <c r="C6" s="16" t="s">
        <v>61</v>
      </c>
      <c r="D6" s="16">
        <v>2020</v>
      </c>
      <c r="E6" s="16" t="s">
        <v>62</v>
      </c>
      <c r="F6" s="16" t="s">
        <v>63</v>
      </c>
      <c r="G6" s="16" t="s">
        <v>63</v>
      </c>
      <c r="J6" s="16" t="s">
        <v>68</v>
      </c>
      <c r="K6" s="16" t="s">
        <v>72</v>
      </c>
      <c r="L6" s="16" t="s">
        <v>73</v>
      </c>
      <c r="M6" s="16" t="s">
        <v>79</v>
      </c>
      <c r="N6" s="16">
        <v>207.4</v>
      </c>
      <c r="O6" s="16" t="s">
        <v>696</v>
      </c>
      <c r="P6" s="16" t="s">
        <v>95</v>
      </c>
      <c r="Q6" s="16">
        <v>5.54</v>
      </c>
      <c r="R6" s="16" t="s">
        <v>65</v>
      </c>
      <c r="S6" s="16" t="s">
        <v>64</v>
      </c>
      <c r="U6" s="16" t="s">
        <v>699</v>
      </c>
      <c r="W6" s="16">
        <v>24</v>
      </c>
      <c r="Z6" s="16">
        <v>96</v>
      </c>
      <c r="AA6" s="16" t="s">
        <v>90</v>
      </c>
      <c r="AB6" s="16" t="s">
        <v>87</v>
      </c>
      <c r="AC6" s="16" t="s">
        <v>88</v>
      </c>
      <c r="AD6" s="16" t="s">
        <v>91</v>
      </c>
      <c r="AE6" s="16">
        <v>75</v>
      </c>
      <c r="AF6" s="16" t="s">
        <v>717</v>
      </c>
      <c r="BL6" s="29">
        <v>107.81300672958</v>
      </c>
      <c r="BM6" s="29"/>
      <c r="BN6" s="29"/>
    </row>
    <row r="7" spans="1:91" ht="101.5" x14ac:dyDescent="0.35">
      <c r="A7" s="16">
        <v>1</v>
      </c>
      <c r="C7" s="16" t="s">
        <v>61</v>
      </c>
      <c r="D7" s="16">
        <v>2020</v>
      </c>
      <c r="E7" s="16" t="s">
        <v>62</v>
      </c>
      <c r="F7" s="16" t="s">
        <v>25</v>
      </c>
      <c r="G7" s="16" t="s">
        <v>25</v>
      </c>
      <c r="J7" s="16" t="s">
        <v>81</v>
      </c>
      <c r="K7" s="16" t="s">
        <v>82</v>
      </c>
      <c r="L7" s="16" t="s">
        <v>83</v>
      </c>
      <c r="M7" s="16" t="s">
        <v>84</v>
      </c>
      <c r="N7" s="16">
        <v>400.1</v>
      </c>
      <c r="O7" s="16" t="s">
        <v>697</v>
      </c>
      <c r="P7" s="16" t="s">
        <v>85</v>
      </c>
      <c r="Q7" s="16">
        <v>147</v>
      </c>
      <c r="R7" s="16" t="s">
        <v>700</v>
      </c>
      <c r="S7" s="16" t="s">
        <v>86</v>
      </c>
      <c r="U7" s="16" t="s">
        <v>698</v>
      </c>
      <c r="W7" s="16">
        <v>24</v>
      </c>
      <c r="Z7" s="16">
        <v>96</v>
      </c>
      <c r="AA7" s="16" t="s">
        <v>90</v>
      </c>
      <c r="AB7" s="16" t="s">
        <v>87</v>
      </c>
      <c r="AC7" s="16" t="s">
        <v>88</v>
      </c>
      <c r="AD7" s="16" t="s">
        <v>91</v>
      </c>
      <c r="AE7" s="16">
        <v>0</v>
      </c>
      <c r="AF7" s="16" t="s">
        <v>717</v>
      </c>
      <c r="BL7" s="30">
        <v>100.339099008153</v>
      </c>
      <c r="BM7" s="30"/>
      <c r="BN7" s="30"/>
    </row>
    <row r="8" spans="1:91" ht="101.5" x14ac:dyDescent="0.35">
      <c r="A8" s="16">
        <v>1</v>
      </c>
      <c r="C8" s="16" t="s">
        <v>61</v>
      </c>
      <c r="D8" s="16">
        <v>2020</v>
      </c>
      <c r="E8" s="16" t="s">
        <v>62</v>
      </c>
      <c r="F8" s="16" t="s">
        <v>25</v>
      </c>
      <c r="G8" s="16" t="s">
        <v>25</v>
      </c>
      <c r="J8" s="16" t="s">
        <v>81</v>
      </c>
      <c r="K8" s="16" t="s">
        <v>82</v>
      </c>
      <c r="L8" s="16" t="s">
        <v>83</v>
      </c>
      <c r="M8" s="16" t="s">
        <v>84</v>
      </c>
      <c r="N8" s="16">
        <v>400.1</v>
      </c>
      <c r="O8" s="16" t="s">
        <v>697</v>
      </c>
      <c r="P8" s="16" t="s">
        <v>96</v>
      </c>
      <c r="Q8" s="16">
        <v>147</v>
      </c>
      <c r="R8" s="16" t="s">
        <v>700</v>
      </c>
      <c r="S8" s="16" t="s">
        <v>86</v>
      </c>
      <c r="U8" s="16" t="s">
        <v>698</v>
      </c>
      <c r="W8" s="16">
        <v>24</v>
      </c>
      <c r="Z8" s="16">
        <v>96</v>
      </c>
      <c r="AA8" s="16" t="s">
        <v>90</v>
      </c>
      <c r="AB8" s="16" t="s">
        <v>87</v>
      </c>
      <c r="AC8" s="16" t="s">
        <v>88</v>
      </c>
      <c r="AD8" s="16" t="s">
        <v>91</v>
      </c>
      <c r="AE8" s="16">
        <v>1</v>
      </c>
      <c r="AF8" s="16" t="s">
        <v>717</v>
      </c>
      <c r="BL8" s="30">
        <v>81.606554144887994</v>
      </c>
      <c r="BM8" s="30"/>
      <c r="BN8" s="30"/>
    </row>
    <row r="9" spans="1:91" ht="101.5" x14ac:dyDescent="0.35">
      <c r="A9" s="16">
        <v>1</v>
      </c>
      <c r="C9" s="16" t="s">
        <v>61</v>
      </c>
      <c r="D9" s="16">
        <v>2020</v>
      </c>
      <c r="E9" s="16" t="s">
        <v>62</v>
      </c>
      <c r="F9" s="16" t="s">
        <v>25</v>
      </c>
      <c r="G9" s="16" t="s">
        <v>25</v>
      </c>
      <c r="J9" s="16" t="s">
        <v>81</v>
      </c>
      <c r="K9" s="16" t="s">
        <v>82</v>
      </c>
      <c r="L9" s="16" t="s">
        <v>83</v>
      </c>
      <c r="M9" s="16" t="s">
        <v>84</v>
      </c>
      <c r="N9" s="16">
        <v>400.1</v>
      </c>
      <c r="O9" s="16" t="s">
        <v>697</v>
      </c>
      <c r="P9" s="16" t="s">
        <v>97</v>
      </c>
      <c r="Q9" s="16">
        <v>147</v>
      </c>
      <c r="R9" s="16" t="s">
        <v>700</v>
      </c>
      <c r="S9" s="16" t="s">
        <v>86</v>
      </c>
      <c r="U9" s="16" t="s">
        <v>698</v>
      </c>
      <c r="W9" s="16">
        <v>24</v>
      </c>
      <c r="Z9" s="16">
        <v>96</v>
      </c>
      <c r="AA9" s="16" t="s">
        <v>90</v>
      </c>
      <c r="AB9" s="16" t="s">
        <v>87</v>
      </c>
      <c r="AC9" s="16" t="s">
        <v>88</v>
      </c>
      <c r="AD9" s="16" t="s">
        <v>91</v>
      </c>
      <c r="AE9" s="16">
        <v>10</v>
      </c>
      <c r="AF9" s="16" t="s">
        <v>717</v>
      </c>
      <c r="BL9" s="30">
        <v>99.400794154585896</v>
      </c>
      <c r="BM9" s="30"/>
      <c r="BN9" s="30"/>
    </row>
    <row r="10" spans="1:91" ht="101.5" x14ac:dyDescent="0.35">
      <c r="A10" s="16">
        <v>1</v>
      </c>
      <c r="C10" s="16" t="s">
        <v>61</v>
      </c>
      <c r="D10" s="16">
        <v>2020</v>
      </c>
      <c r="E10" s="16" t="s">
        <v>62</v>
      </c>
      <c r="F10" s="16" t="s">
        <v>25</v>
      </c>
      <c r="G10" s="16" t="s">
        <v>25</v>
      </c>
      <c r="J10" s="16" t="s">
        <v>81</v>
      </c>
      <c r="K10" s="16" t="s">
        <v>82</v>
      </c>
      <c r="L10" s="16" t="s">
        <v>83</v>
      </c>
      <c r="M10" s="16" t="s">
        <v>84</v>
      </c>
      <c r="N10" s="16">
        <v>400.1</v>
      </c>
      <c r="O10" s="16" t="s">
        <v>697</v>
      </c>
      <c r="P10" s="16" t="s">
        <v>98</v>
      </c>
      <c r="Q10" s="16">
        <v>147</v>
      </c>
      <c r="R10" s="16" t="s">
        <v>700</v>
      </c>
      <c r="S10" s="16" t="s">
        <v>86</v>
      </c>
      <c r="U10" s="16" t="s">
        <v>698</v>
      </c>
      <c r="W10" s="16">
        <v>24</v>
      </c>
      <c r="Z10" s="16">
        <v>96</v>
      </c>
      <c r="AA10" s="16" t="s">
        <v>90</v>
      </c>
      <c r="AB10" s="16" t="s">
        <v>87</v>
      </c>
      <c r="AC10" s="16" t="s">
        <v>88</v>
      </c>
      <c r="AD10" s="16" t="s">
        <v>91</v>
      </c>
      <c r="AE10" s="16">
        <v>30</v>
      </c>
      <c r="AF10" s="16" t="s">
        <v>717</v>
      </c>
      <c r="BL10" s="30">
        <v>79.268312333470703</v>
      </c>
      <c r="BM10" s="30"/>
      <c r="BN10" s="30"/>
    </row>
    <row r="11" spans="1:91" s="17" customFormat="1" ht="102" thickBot="1" x14ac:dyDescent="0.4">
      <c r="A11" s="17">
        <v>1</v>
      </c>
      <c r="C11" s="17" t="s">
        <v>61</v>
      </c>
      <c r="D11" s="17">
        <v>2020</v>
      </c>
      <c r="E11" s="17" t="s">
        <v>62</v>
      </c>
      <c r="F11" s="17" t="s">
        <v>25</v>
      </c>
      <c r="G11" s="17" t="s">
        <v>25</v>
      </c>
      <c r="J11" s="17" t="s">
        <v>81</v>
      </c>
      <c r="K11" s="17" t="s">
        <v>82</v>
      </c>
      <c r="L11" s="17" t="s">
        <v>83</v>
      </c>
      <c r="M11" s="17" t="s">
        <v>84</v>
      </c>
      <c r="N11" s="16">
        <v>400.1</v>
      </c>
      <c r="O11" s="16" t="s">
        <v>697</v>
      </c>
      <c r="P11" s="17" t="s">
        <v>99</v>
      </c>
      <c r="Q11" s="17">
        <v>147</v>
      </c>
      <c r="R11" s="16" t="s">
        <v>700</v>
      </c>
      <c r="S11" s="17" t="s">
        <v>86</v>
      </c>
      <c r="U11" s="17" t="s">
        <v>698</v>
      </c>
      <c r="W11" s="17">
        <v>24</v>
      </c>
      <c r="Z11" s="17">
        <v>96</v>
      </c>
      <c r="AA11" s="17" t="s">
        <v>90</v>
      </c>
      <c r="AB11" s="17" t="s">
        <v>87</v>
      </c>
      <c r="AC11" s="17" t="s">
        <v>88</v>
      </c>
      <c r="AD11" s="17" t="s">
        <v>91</v>
      </c>
      <c r="AE11" s="17">
        <v>75</v>
      </c>
      <c r="AF11" s="17" t="s">
        <v>717</v>
      </c>
      <c r="BL11" s="31">
        <v>13.3486362091177</v>
      </c>
      <c r="BM11" s="31"/>
      <c r="BN11" s="31"/>
    </row>
    <row r="12" spans="1:91" ht="20" customHeight="1" x14ac:dyDescent="0.35">
      <c r="A12" s="16">
        <v>4</v>
      </c>
      <c r="B12" s="16" t="s">
        <v>222</v>
      </c>
      <c r="C12" s="16" t="s">
        <v>124</v>
      </c>
      <c r="D12" s="16">
        <v>2022</v>
      </c>
      <c r="E12" s="25" t="s">
        <v>125</v>
      </c>
      <c r="F12" s="16" t="s">
        <v>127</v>
      </c>
      <c r="G12" s="16" t="s">
        <v>127</v>
      </c>
      <c r="I12" s="16" t="s">
        <v>128</v>
      </c>
      <c r="J12" s="16" t="s">
        <v>135</v>
      </c>
      <c r="K12" s="16" t="s">
        <v>138</v>
      </c>
      <c r="N12" s="16">
        <v>181</v>
      </c>
      <c r="O12" s="16" t="s">
        <v>701</v>
      </c>
      <c r="P12" s="35" t="s">
        <v>130</v>
      </c>
      <c r="Q12" s="16">
        <v>3.5</v>
      </c>
      <c r="S12" s="16">
        <v>10.4</v>
      </c>
      <c r="V12" s="16" t="s">
        <v>132</v>
      </c>
      <c r="W12" s="16">
        <f t="shared" ref="W12:W27" si="0">3*24</f>
        <v>72</v>
      </c>
      <c r="X12" s="16" t="s">
        <v>136</v>
      </c>
      <c r="Y12" s="16">
        <v>37</v>
      </c>
      <c r="Z12" s="16" t="s">
        <v>137</v>
      </c>
      <c r="AB12" s="16" t="s">
        <v>59</v>
      </c>
      <c r="AC12" s="16" t="s">
        <v>114</v>
      </c>
      <c r="AE12" s="16">
        <v>0</v>
      </c>
      <c r="AF12" s="16" t="s">
        <v>183</v>
      </c>
      <c r="AX12" s="16">
        <v>15.816000000000001</v>
      </c>
      <c r="AY12" s="16">
        <v>1.8929</v>
      </c>
      <c r="AZ12" s="16">
        <v>0.10294</v>
      </c>
      <c r="BA12" s="16">
        <v>6.1680000000000001</v>
      </c>
      <c r="BB12" s="16">
        <v>119.08</v>
      </c>
      <c r="BC12" s="16">
        <v>24.08</v>
      </c>
      <c r="BD12" s="16">
        <v>113.288</v>
      </c>
      <c r="BO12" s="16" t="s">
        <v>176</v>
      </c>
    </row>
    <row r="13" spans="1:91" ht="20" customHeight="1" x14ac:dyDescent="0.35">
      <c r="A13" s="16">
        <v>4</v>
      </c>
      <c r="C13" s="16" t="s">
        <v>124</v>
      </c>
      <c r="D13" s="16">
        <v>2022</v>
      </c>
      <c r="E13" s="25" t="s">
        <v>125</v>
      </c>
      <c r="F13" s="16" t="s">
        <v>127</v>
      </c>
      <c r="G13" s="16" t="s">
        <v>127</v>
      </c>
      <c r="I13" s="16" t="s">
        <v>128</v>
      </c>
      <c r="J13" s="16" t="s">
        <v>135</v>
      </c>
      <c r="K13" s="16" t="s">
        <v>138</v>
      </c>
      <c r="N13" s="16">
        <v>181</v>
      </c>
      <c r="O13" s="16" t="s">
        <v>701</v>
      </c>
      <c r="P13" s="35" t="s">
        <v>130</v>
      </c>
      <c r="Q13" s="16">
        <v>3.5</v>
      </c>
      <c r="S13" s="16">
        <v>10.4</v>
      </c>
      <c r="V13" s="16" t="s">
        <v>132</v>
      </c>
      <c r="W13" s="16">
        <f t="shared" si="0"/>
        <v>72</v>
      </c>
      <c r="X13" s="16" t="s">
        <v>136</v>
      </c>
      <c r="Y13" s="16">
        <v>37</v>
      </c>
      <c r="Z13" s="16" t="s">
        <v>137</v>
      </c>
      <c r="AB13" s="16" t="s">
        <v>59</v>
      </c>
      <c r="AC13" s="16" t="s">
        <v>88</v>
      </c>
      <c r="AE13" s="16">
        <v>0.3</v>
      </c>
      <c r="AF13" s="16" t="s">
        <v>183</v>
      </c>
      <c r="AX13" s="16">
        <v>54.978000000000002</v>
      </c>
      <c r="AY13" s="16">
        <v>1.7257</v>
      </c>
      <c r="AZ13" s="16">
        <v>0.37184</v>
      </c>
      <c r="BA13" s="16">
        <v>30.582000000000001</v>
      </c>
      <c r="BB13" s="16">
        <v>95.45</v>
      </c>
      <c r="BC13" s="16">
        <v>24.4</v>
      </c>
      <c r="BD13" s="16">
        <v>109.79900000000001</v>
      </c>
      <c r="BO13" s="16">
        <v>362.14800000000002</v>
      </c>
    </row>
    <row r="14" spans="1:91" ht="20" customHeight="1" x14ac:dyDescent="0.35">
      <c r="A14" s="16">
        <v>4</v>
      </c>
      <c r="C14" s="16" t="s">
        <v>124</v>
      </c>
      <c r="D14" s="16">
        <v>2022</v>
      </c>
      <c r="E14" s="25" t="s">
        <v>125</v>
      </c>
      <c r="F14" s="16" t="s">
        <v>127</v>
      </c>
      <c r="G14" s="16" t="s">
        <v>127</v>
      </c>
      <c r="I14" s="16" t="s">
        <v>128</v>
      </c>
      <c r="J14" s="16" t="s">
        <v>135</v>
      </c>
      <c r="K14" s="16" t="s">
        <v>138</v>
      </c>
      <c r="N14" s="16">
        <v>181</v>
      </c>
      <c r="O14" s="16" t="s">
        <v>701</v>
      </c>
      <c r="P14" s="35" t="s">
        <v>130</v>
      </c>
      <c r="Q14" s="16">
        <v>3.5</v>
      </c>
      <c r="S14" s="16">
        <v>10.4</v>
      </c>
      <c r="V14" s="16" t="s">
        <v>132</v>
      </c>
      <c r="W14" s="16">
        <f t="shared" si="0"/>
        <v>72</v>
      </c>
      <c r="X14" s="16" t="s">
        <v>136</v>
      </c>
      <c r="Y14" s="16">
        <v>37</v>
      </c>
      <c r="Z14" s="16" t="s">
        <v>137</v>
      </c>
      <c r="AB14" s="16" t="s">
        <v>59</v>
      </c>
      <c r="AC14" s="16" t="s">
        <v>88</v>
      </c>
      <c r="AE14" s="16">
        <v>1</v>
      </c>
      <c r="AF14" s="16" t="s">
        <v>183</v>
      </c>
      <c r="AX14" s="16">
        <v>65.376000000000005</v>
      </c>
      <c r="AY14" s="16">
        <v>1.8312999999999999</v>
      </c>
      <c r="AZ14" s="16">
        <v>0.42619000000000001</v>
      </c>
      <c r="BA14" s="16">
        <v>35.802999999999997</v>
      </c>
      <c r="BB14" s="16">
        <v>76.11</v>
      </c>
      <c r="BC14" s="16">
        <v>24.52</v>
      </c>
      <c r="BD14" s="16">
        <v>111.619</v>
      </c>
      <c r="BO14" s="16">
        <v>313.16800000000001</v>
      </c>
    </row>
    <row r="15" spans="1:91" ht="20" customHeight="1" x14ac:dyDescent="0.35">
      <c r="A15" s="16">
        <v>4</v>
      </c>
      <c r="C15" s="16" t="s">
        <v>124</v>
      </c>
      <c r="D15" s="16">
        <v>2022</v>
      </c>
      <c r="E15" s="55" t="s">
        <v>125</v>
      </c>
      <c r="F15" s="16" t="s">
        <v>127</v>
      </c>
      <c r="G15" s="16" t="s">
        <v>127</v>
      </c>
      <c r="I15" s="16" t="s">
        <v>128</v>
      </c>
      <c r="J15" s="16" t="s">
        <v>135</v>
      </c>
      <c r="K15" s="16" t="s">
        <v>138</v>
      </c>
      <c r="N15" s="16">
        <v>181</v>
      </c>
      <c r="O15" s="16" t="s">
        <v>701</v>
      </c>
      <c r="P15" s="35" t="s">
        <v>130</v>
      </c>
      <c r="Q15" s="16">
        <v>3.5</v>
      </c>
      <c r="S15" s="16">
        <v>10.4</v>
      </c>
      <c r="V15" s="16" t="s">
        <v>132</v>
      </c>
      <c r="W15" s="16">
        <f t="shared" si="0"/>
        <v>72</v>
      </c>
      <c r="X15" s="16" t="s">
        <v>136</v>
      </c>
      <c r="Y15" s="16">
        <v>37</v>
      </c>
      <c r="Z15" s="16" t="s">
        <v>137</v>
      </c>
      <c r="AB15" s="16" t="s">
        <v>59</v>
      </c>
      <c r="AC15" s="16" t="s">
        <v>88</v>
      </c>
      <c r="AE15" s="16">
        <v>3</v>
      </c>
      <c r="AF15" s="16" t="s">
        <v>183</v>
      </c>
      <c r="AX15" s="16">
        <v>25.312999999999999</v>
      </c>
      <c r="AY15" s="16">
        <v>1.8880999999999999</v>
      </c>
      <c r="AZ15" s="16">
        <v>0.1988</v>
      </c>
      <c r="BA15" s="16">
        <v>15.084</v>
      </c>
      <c r="BB15" s="16">
        <v>86.26</v>
      </c>
      <c r="BC15" s="16">
        <v>22.01</v>
      </c>
      <c r="BD15" s="16">
        <v>118.785</v>
      </c>
      <c r="BO15" s="16">
        <v>315.51499999999999</v>
      </c>
    </row>
    <row r="16" spans="1:91" ht="20" customHeight="1" x14ac:dyDescent="0.35">
      <c r="A16" s="16">
        <v>4</v>
      </c>
      <c r="C16" s="16" t="s">
        <v>124</v>
      </c>
      <c r="D16" s="16">
        <v>2022</v>
      </c>
      <c r="E16" s="25" t="s">
        <v>125</v>
      </c>
      <c r="F16" s="16" t="s">
        <v>127</v>
      </c>
      <c r="G16" s="16" t="s">
        <v>127</v>
      </c>
      <c r="I16" s="16" t="s">
        <v>128</v>
      </c>
      <c r="J16" s="16" t="s">
        <v>135</v>
      </c>
      <c r="K16" s="16" t="s">
        <v>138</v>
      </c>
      <c r="N16" s="16">
        <v>181</v>
      </c>
      <c r="O16" s="16" t="s">
        <v>701</v>
      </c>
      <c r="P16" s="35" t="s">
        <v>130</v>
      </c>
      <c r="Q16" s="16">
        <v>3.5</v>
      </c>
      <c r="S16" s="16">
        <v>10.4</v>
      </c>
      <c r="V16" s="16" t="s">
        <v>132</v>
      </c>
      <c r="W16" s="16">
        <f t="shared" si="0"/>
        <v>72</v>
      </c>
      <c r="X16" s="16" t="s">
        <v>136</v>
      </c>
      <c r="Y16" s="16">
        <v>37</v>
      </c>
      <c r="Z16" s="16" t="s">
        <v>137</v>
      </c>
      <c r="AB16" s="16" t="s">
        <v>59</v>
      </c>
      <c r="AC16" s="16" t="s">
        <v>88</v>
      </c>
      <c r="AE16" s="16">
        <v>6</v>
      </c>
      <c r="AF16" s="16" t="s">
        <v>183</v>
      </c>
      <c r="AX16" s="16" t="s">
        <v>82</v>
      </c>
      <c r="AY16" s="16" t="s">
        <v>82</v>
      </c>
      <c r="AZ16" s="16" t="s">
        <v>82</v>
      </c>
      <c r="BA16" s="16" t="s">
        <v>82</v>
      </c>
      <c r="BB16" s="16" t="s">
        <v>82</v>
      </c>
      <c r="BC16" s="16">
        <v>25.77</v>
      </c>
      <c r="BD16" s="16">
        <v>136.40299999999999</v>
      </c>
      <c r="BO16" s="16">
        <v>274.87700000000001</v>
      </c>
    </row>
    <row r="17" spans="1:67" ht="20" customHeight="1" x14ac:dyDescent="0.35">
      <c r="A17" s="16">
        <v>4</v>
      </c>
      <c r="C17" s="16" t="s">
        <v>124</v>
      </c>
      <c r="D17" s="16">
        <v>2022</v>
      </c>
      <c r="E17" s="25" t="s">
        <v>125</v>
      </c>
      <c r="F17" s="16" t="s">
        <v>127</v>
      </c>
      <c r="G17" s="16" t="s">
        <v>127</v>
      </c>
      <c r="I17" s="16" t="s">
        <v>128</v>
      </c>
      <c r="J17" s="16" t="s">
        <v>135</v>
      </c>
      <c r="K17" s="16" t="s">
        <v>138</v>
      </c>
      <c r="N17" s="16">
        <v>181</v>
      </c>
      <c r="O17" s="16" t="s">
        <v>701</v>
      </c>
      <c r="P17" s="35" t="s">
        <v>130</v>
      </c>
      <c r="Q17" s="16">
        <v>3.5</v>
      </c>
      <c r="S17" s="16">
        <v>10.4</v>
      </c>
      <c r="V17" s="16" t="s">
        <v>132</v>
      </c>
      <c r="W17" s="16">
        <f t="shared" si="0"/>
        <v>72</v>
      </c>
      <c r="X17" s="16" t="s">
        <v>136</v>
      </c>
      <c r="Y17" s="16">
        <v>37</v>
      </c>
      <c r="Z17" s="16" t="s">
        <v>137</v>
      </c>
      <c r="AB17" s="16" t="s">
        <v>59</v>
      </c>
      <c r="AC17" s="16" t="s">
        <v>88</v>
      </c>
      <c r="AE17" s="16">
        <v>10</v>
      </c>
      <c r="AF17" s="16" t="s">
        <v>183</v>
      </c>
      <c r="AX17" s="16">
        <v>36.494</v>
      </c>
      <c r="AY17" s="16">
        <v>3.6091000000000002</v>
      </c>
      <c r="AZ17" s="16">
        <v>0.28488999999999998</v>
      </c>
      <c r="BA17" s="16">
        <v>19.035</v>
      </c>
      <c r="BB17" s="16">
        <v>52.47</v>
      </c>
      <c r="BC17" s="16">
        <v>20.47</v>
      </c>
      <c r="BD17" s="16">
        <v>117.896</v>
      </c>
      <c r="BO17" s="16">
        <v>246.667</v>
      </c>
    </row>
    <row r="18" spans="1:67" ht="20" customHeight="1" x14ac:dyDescent="0.35">
      <c r="A18" s="16">
        <v>4</v>
      </c>
      <c r="C18" s="16" t="s">
        <v>124</v>
      </c>
      <c r="D18" s="16">
        <v>2022</v>
      </c>
      <c r="E18" s="25" t="s">
        <v>125</v>
      </c>
      <c r="F18" s="16" t="s">
        <v>127</v>
      </c>
      <c r="G18" s="16" t="s">
        <v>127</v>
      </c>
      <c r="I18" s="16" t="s">
        <v>128</v>
      </c>
      <c r="J18" s="16" t="s">
        <v>135</v>
      </c>
      <c r="K18" s="16" t="s">
        <v>138</v>
      </c>
      <c r="N18" s="16">
        <v>181</v>
      </c>
      <c r="O18" s="16" t="s">
        <v>701</v>
      </c>
      <c r="P18" s="35" t="s">
        <v>130</v>
      </c>
      <c r="Q18" s="16">
        <v>3.5</v>
      </c>
      <c r="S18" s="16">
        <v>10.4</v>
      </c>
      <c r="V18" s="16" t="s">
        <v>132</v>
      </c>
      <c r="W18" s="16">
        <f t="shared" si="0"/>
        <v>72</v>
      </c>
      <c r="X18" s="16" t="s">
        <v>136</v>
      </c>
      <c r="Y18" s="16">
        <v>37</v>
      </c>
      <c r="Z18" s="16" t="s">
        <v>137</v>
      </c>
      <c r="AB18" s="16" t="s">
        <v>59</v>
      </c>
      <c r="AC18" s="16" t="s">
        <v>88</v>
      </c>
      <c r="AE18" s="16">
        <v>20</v>
      </c>
      <c r="AF18" s="16" t="s">
        <v>183</v>
      </c>
      <c r="AX18" s="16">
        <v>135.392</v>
      </c>
      <c r="AY18" s="16">
        <v>5.6102999999999996</v>
      </c>
      <c r="AZ18" s="16">
        <v>0.89746999999999999</v>
      </c>
      <c r="BA18" s="16">
        <v>85.134</v>
      </c>
      <c r="BB18" s="16">
        <v>22.02</v>
      </c>
      <c r="BC18" s="16">
        <v>15.89</v>
      </c>
      <c r="BD18" s="16">
        <v>86.12</v>
      </c>
      <c r="BO18" s="16">
        <v>135.52500000000001</v>
      </c>
    </row>
    <row r="19" spans="1:67" ht="20" customHeight="1" x14ac:dyDescent="0.35">
      <c r="A19" s="16">
        <v>4</v>
      </c>
      <c r="C19" s="16" t="s">
        <v>124</v>
      </c>
      <c r="D19" s="16">
        <v>2022</v>
      </c>
      <c r="E19" s="25" t="s">
        <v>125</v>
      </c>
      <c r="F19" s="16" t="s">
        <v>127</v>
      </c>
      <c r="G19" s="16" t="s">
        <v>127</v>
      </c>
      <c r="I19" s="16" t="s">
        <v>128</v>
      </c>
      <c r="J19" s="16" t="s">
        <v>135</v>
      </c>
      <c r="K19" s="16" t="s">
        <v>138</v>
      </c>
      <c r="N19" s="16">
        <v>181</v>
      </c>
      <c r="O19" s="16" t="s">
        <v>701</v>
      </c>
      <c r="P19" s="35" t="s">
        <v>130</v>
      </c>
      <c r="Q19" s="16">
        <v>3.5</v>
      </c>
      <c r="S19" s="16">
        <v>10.4</v>
      </c>
      <c r="V19" s="16" t="s">
        <v>132</v>
      </c>
      <c r="W19" s="16">
        <f t="shared" si="0"/>
        <v>72</v>
      </c>
      <c r="X19" s="16" t="s">
        <v>136</v>
      </c>
      <c r="Y19" s="16">
        <v>37</v>
      </c>
      <c r="Z19" s="16" t="s">
        <v>137</v>
      </c>
      <c r="AB19" s="16" t="s">
        <v>59</v>
      </c>
      <c r="AC19" s="16" t="s">
        <v>88</v>
      </c>
      <c r="AE19" s="16">
        <v>30</v>
      </c>
      <c r="AF19" s="16" t="s">
        <v>183</v>
      </c>
      <c r="AX19" s="16">
        <v>79.629000000000005</v>
      </c>
      <c r="AY19" s="16">
        <v>6.6238000000000001</v>
      </c>
      <c r="AZ19" s="16">
        <v>0.52175000000000005</v>
      </c>
      <c r="BA19" s="16">
        <v>33.040999999999997</v>
      </c>
      <c r="BB19" s="16">
        <v>30.81</v>
      </c>
      <c r="BC19" s="16">
        <v>20.71</v>
      </c>
      <c r="BD19" s="16">
        <v>84.460999999999999</v>
      </c>
      <c r="BO19" s="16">
        <v>99.994</v>
      </c>
    </row>
    <row r="20" spans="1:67" ht="20" customHeight="1" x14ac:dyDescent="0.35">
      <c r="A20" s="16">
        <v>4</v>
      </c>
      <c r="C20" s="16" t="s">
        <v>124</v>
      </c>
      <c r="D20" s="16">
        <v>2022</v>
      </c>
      <c r="E20" s="25" t="s">
        <v>125</v>
      </c>
      <c r="F20" s="16" t="s">
        <v>127</v>
      </c>
      <c r="G20" s="16" t="s">
        <v>127</v>
      </c>
      <c r="I20" s="16" t="s">
        <v>128</v>
      </c>
      <c r="J20" s="16" t="s">
        <v>135</v>
      </c>
      <c r="K20" s="16" t="s">
        <v>138</v>
      </c>
      <c r="N20" s="16">
        <v>181</v>
      </c>
      <c r="O20" s="16" t="s">
        <v>701</v>
      </c>
      <c r="P20" s="35" t="s">
        <v>130</v>
      </c>
      <c r="Q20" s="16">
        <v>3.5</v>
      </c>
      <c r="S20" s="16">
        <v>10.4</v>
      </c>
      <c r="V20" s="16" t="s">
        <v>132</v>
      </c>
      <c r="W20" s="16">
        <f t="shared" si="0"/>
        <v>72</v>
      </c>
      <c r="X20" s="16" t="s">
        <v>136</v>
      </c>
      <c r="Y20" s="16">
        <v>37</v>
      </c>
      <c r="Z20" s="16" t="s">
        <v>137</v>
      </c>
      <c r="AB20" s="16" t="s">
        <v>59</v>
      </c>
      <c r="AC20" s="16" t="s">
        <v>88</v>
      </c>
      <c r="AE20" s="16">
        <v>60</v>
      </c>
      <c r="AF20" s="16" t="s">
        <v>183</v>
      </c>
      <c r="AX20" s="16" t="s">
        <v>82</v>
      </c>
      <c r="AY20" s="16" t="s">
        <v>82</v>
      </c>
      <c r="AZ20" s="16" t="s">
        <v>82</v>
      </c>
      <c r="BA20" s="16" t="s">
        <v>82</v>
      </c>
      <c r="BB20" s="16" t="s">
        <v>82</v>
      </c>
      <c r="BC20" s="16">
        <v>20.88</v>
      </c>
      <c r="BD20" s="16">
        <v>92.515000000000001</v>
      </c>
      <c r="BO20" s="16">
        <v>75.025000000000006</v>
      </c>
    </row>
    <row r="21" spans="1:67" ht="20" customHeight="1" x14ac:dyDescent="0.35">
      <c r="A21" s="16">
        <v>4</v>
      </c>
      <c r="C21" s="16" t="s">
        <v>124</v>
      </c>
      <c r="D21" s="16">
        <v>2022</v>
      </c>
      <c r="E21" s="25" t="s">
        <v>125</v>
      </c>
      <c r="F21" s="16" t="s">
        <v>38</v>
      </c>
      <c r="G21" s="16" t="s">
        <v>38</v>
      </c>
      <c r="I21" s="16" t="s">
        <v>129</v>
      </c>
      <c r="J21" s="16" t="s">
        <v>135</v>
      </c>
      <c r="K21" s="16" t="s">
        <v>138</v>
      </c>
      <c r="N21" s="16">
        <v>395.7</v>
      </c>
      <c r="O21" s="16" t="s">
        <v>702</v>
      </c>
      <c r="P21" s="16" t="s">
        <v>131</v>
      </c>
      <c r="Q21" s="16">
        <v>50</v>
      </c>
      <c r="S21" s="16">
        <v>10.8</v>
      </c>
      <c r="T21" s="16">
        <v>99.9</v>
      </c>
      <c r="V21" s="16" t="s">
        <v>133</v>
      </c>
      <c r="W21" s="16">
        <f t="shared" si="0"/>
        <v>72</v>
      </c>
      <c r="X21" s="16" t="s">
        <v>136</v>
      </c>
      <c r="Y21" s="16">
        <v>37</v>
      </c>
      <c r="Z21" s="16" t="s">
        <v>137</v>
      </c>
      <c r="AB21" s="16" t="s">
        <v>59</v>
      </c>
      <c r="AC21" s="16" t="s">
        <v>88</v>
      </c>
      <c r="AE21" s="16">
        <v>0</v>
      </c>
      <c r="AF21" s="16" t="s">
        <v>183</v>
      </c>
      <c r="AX21" s="16">
        <v>6.5119999999999996</v>
      </c>
      <c r="AY21" s="16">
        <v>0.64839999999999998</v>
      </c>
      <c r="AZ21" s="16">
        <v>0.1</v>
      </c>
      <c r="BA21" s="16">
        <v>3.8210000000000002</v>
      </c>
      <c r="BB21" s="16">
        <v>250.26</v>
      </c>
      <c r="BC21" s="16">
        <v>31.01</v>
      </c>
      <c r="BD21" s="16">
        <v>113.029</v>
      </c>
      <c r="BO21" s="16">
        <v>252.768</v>
      </c>
    </row>
    <row r="22" spans="1:67" ht="20" customHeight="1" x14ac:dyDescent="0.35">
      <c r="A22" s="16">
        <v>4</v>
      </c>
      <c r="C22" s="16" t="s">
        <v>124</v>
      </c>
      <c r="D22" s="16">
        <v>2022</v>
      </c>
      <c r="E22" s="25" t="s">
        <v>125</v>
      </c>
      <c r="F22" s="16" t="s">
        <v>38</v>
      </c>
      <c r="G22" s="16" t="s">
        <v>38</v>
      </c>
      <c r="I22" s="16" t="s">
        <v>129</v>
      </c>
      <c r="J22" s="16" t="s">
        <v>135</v>
      </c>
      <c r="K22" s="16" t="s">
        <v>138</v>
      </c>
      <c r="N22" s="16">
        <v>395.7</v>
      </c>
      <c r="O22" s="16" t="s">
        <v>702</v>
      </c>
      <c r="P22" s="16" t="s">
        <v>131</v>
      </c>
      <c r="Q22" s="16">
        <v>50</v>
      </c>
      <c r="S22" s="16">
        <v>10.8</v>
      </c>
      <c r="T22" s="16">
        <v>99.9</v>
      </c>
      <c r="V22" s="16" t="s">
        <v>133</v>
      </c>
      <c r="W22" s="16">
        <f t="shared" si="0"/>
        <v>72</v>
      </c>
      <c r="X22" s="16" t="s">
        <v>136</v>
      </c>
      <c r="Y22" s="16">
        <v>37</v>
      </c>
      <c r="Z22" s="16" t="s">
        <v>137</v>
      </c>
      <c r="AB22" s="16" t="s">
        <v>59</v>
      </c>
      <c r="AC22" s="16" t="s">
        <v>88</v>
      </c>
      <c r="AE22" s="16">
        <v>1</v>
      </c>
      <c r="AF22" s="16" t="s">
        <v>183</v>
      </c>
      <c r="AX22" s="16">
        <v>7.65</v>
      </c>
      <c r="AY22" s="16">
        <v>0.50090000000000001</v>
      </c>
      <c r="AZ22" s="16">
        <v>0.11132</v>
      </c>
      <c r="BA22" s="16">
        <v>4.2619999999999996</v>
      </c>
      <c r="BB22" s="16">
        <v>216.25</v>
      </c>
      <c r="BC22" s="16" t="s">
        <v>82</v>
      </c>
      <c r="BD22" s="16" t="s">
        <v>82</v>
      </c>
      <c r="BO22" s="16" t="s">
        <v>82</v>
      </c>
    </row>
    <row r="23" spans="1:67" ht="20" customHeight="1" x14ac:dyDescent="0.35">
      <c r="A23" s="16">
        <v>4</v>
      </c>
      <c r="C23" s="16" t="s">
        <v>124</v>
      </c>
      <c r="D23" s="16">
        <v>2022</v>
      </c>
      <c r="E23" s="25" t="s">
        <v>125</v>
      </c>
      <c r="F23" s="16" t="s">
        <v>38</v>
      </c>
      <c r="G23" s="16" t="s">
        <v>38</v>
      </c>
      <c r="I23" s="16" t="s">
        <v>129</v>
      </c>
      <c r="J23" s="16" t="s">
        <v>135</v>
      </c>
      <c r="K23" s="16" t="s">
        <v>138</v>
      </c>
      <c r="N23" s="16">
        <v>395.7</v>
      </c>
      <c r="O23" s="16" t="s">
        <v>702</v>
      </c>
      <c r="P23" s="16" t="s">
        <v>131</v>
      </c>
      <c r="Q23" s="16">
        <v>50</v>
      </c>
      <c r="S23" s="16">
        <v>10.8</v>
      </c>
      <c r="T23" s="16">
        <v>99.9</v>
      </c>
      <c r="V23" s="16" t="s">
        <v>133</v>
      </c>
      <c r="W23" s="16">
        <f t="shared" si="0"/>
        <v>72</v>
      </c>
      <c r="X23" s="16" t="s">
        <v>136</v>
      </c>
      <c r="Y23" s="16">
        <v>37</v>
      </c>
      <c r="Z23" s="16" t="s">
        <v>137</v>
      </c>
      <c r="AB23" s="16" t="s">
        <v>59</v>
      </c>
      <c r="AC23" s="16" t="s">
        <v>88</v>
      </c>
      <c r="AE23" s="16">
        <v>3</v>
      </c>
      <c r="AF23" s="16" t="s">
        <v>183</v>
      </c>
      <c r="AX23" s="16">
        <v>8.8800000000000008</v>
      </c>
      <c r="AY23" s="16">
        <v>0.78129999999999999</v>
      </c>
      <c r="AZ23" s="16">
        <v>0.12353</v>
      </c>
      <c r="BA23" s="16">
        <v>4.9260000000000002</v>
      </c>
      <c r="BB23" s="16">
        <v>207.27</v>
      </c>
      <c r="BC23" s="16">
        <v>29.47</v>
      </c>
      <c r="BD23" s="16">
        <v>121.779</v>
      </c>
      <c r="BO23" s="16">
        <v>243.375</v>
      </c>
    </row>
    <row r="24" spans="1:67" ht="20" customHeight="1" x14ac:dyDescent="0.35">
      <c r="A24" s="16">
        <v>4</v>
      </c>
      <c r="C24" s="16" t="s">
        <v>124</v>
      </c>
      <c r="D24" s="16">
        <v>2022</v>
      </c>
      <c r="E24" s="25" t="s">
        <v>125</v>
      </c>
      <c r="F24" s="16" t="s">
        <v>38</v>
      </c>
      <c r="G24" s="16" t="s">
        <v>38</v>
      </c>
      <c r="I24" s="16" t="s">
        <v>129</v>
      </c>
      <c r="J24" s="16" t="s">
        <v>135</v>
      </c>
      <c r="K24" s="16" t="s">
        <v>138</v>
      </c>
      <c r="N24" s="16">
        <v>395.7</v>
      </c>
      <c r="O24" s="16" t="s">
        <v>702</v>
      </c>
      <c r="P24" s="16" t="s">
        <v>131</v>
      </c>
      <c r="Q24" s="16">
        <v>50</v>
      </c>
      <c r="S24" s="16">
        <v>10.8</v>
      </c>
      <c r="T24" s="16">
        <v>99.9</v>
      </c>
      <c r="V24" s="16" t="s">
        <v>133</v>
      </c>
      <c r="W24" s="16">
        <f t="shared" si="0"/>
        <v>72</v>
      </c>
      <c r="X24" s="16" t="s">
        <v>136</v>
      </c>
      <c r="Y24" s="16">
        <v>37</v>
      </c>
      <c r="Z24" s="16" t="s">
        <v>137</v>
      </c>
      <c r="AB24" s="16" t="s">
        <v>59</v>
      </c>
      <c r="AC24" s="16" t="s">
        <v>88</v>
      </c>
      <c r="AE24" s="16">
        <v>6</v>
      </c>
      <c r="AF24" s="16" t="s">
        <v>183</v>
      </c>
      <c r="AX24" s="16">
        <v>12.414</v>
      </c>
      <c r="AY24" s="16">
        <v>0.34079999999999999</v>
      </c>
      <c r="AZ24" s="16">
        <v>0.16294</v>
      </c>
      <c r="BA24" s="16">
        <v>6.6470000000000002</v>
      </c>
      <c r="BB24" s="16">
        <v>148.74</v>
      </c>
      <c r="BC24" s="16">
        <v>25.99</v>
      </c>
      <c r="BD24" s="16">
        <v>120.488</v>
      </c>
      <c r="BO24" s="16">
        <v>245.071</v>
      </c>
    </row>
    <row r="25" spans="1:67" ht="20" customHeight="1" x14ac:dyDescent="0.35">
      <c r="A25" s="16">
        <v>4</v>
      </c>
      <c r="C25" s="16" t="s">
        <v>124</v>
      </c>
      <c r="D25" s="16">
        <v>2022</v>
      </c>
      <c r="E25" s="25" t="s">
        <v>125</v>
      </c>
      <c r="F25" s="16" t="s">
        <v>38</v>
      </c>
      <c r="G25" s="16" t="s">
        <v>38</v>
      </c>
      <c r="I25" s="16" t="s">
        <v>129</v>
      </c>
      <c r="J25" s="16" t="s">
        <v>135</v>
      </c>
      <c r="K25" s="16" t="s">
        <v>138</v>
      </c>
      <c r="N25" s="16">
        <v>395.7</v>
      </c>
      <c r="O25" s="16" t="s">
        <v>702</v>
      </c>
      <c r="P25" s="16" t="s">
        <v>131</v>
      </c>
      <c r="Q25" s="16">
        <v>50</v>
      </c>
      <c r="S25" s="16">
        <v>10.8</v>
      </c>
      <c r="T25" s="16">
        <v>99.9</v>
      </c>
      <c r="V25" s="16" t="s">
        <v>133</v>
      </c>
      <c r="W25" s="16">
        <f t="shared" si="0"/>
        <v>72</v>
      </c>
      <c r="X25" s="16" t="s">
        <v>136</v>
      </c>
      <c r="Y25" s="16">
        <v>37</v>
      </c>
      <c r="Z25" s="16" t="s">
        <v>137</v>
      </c>
      <c r="AB25" s="16" t="s">
        <v>59</v>
      </c>
      <c r="AC25" s="16" t="s">
        <v>88</v>
      </c>
      <c r="AE25" s="16">
        <v>10</v>
      </c>
      <c r="AF25" s="16" t="s">
        <v>183</v>
      </c>
      <c r="AX25" s="16">
        <v>21.536999999999999</v>
      </c>
      <c r="AY25" s="16">
        <v>0.35489999999999999</v>
      </c>
      <c r="AZ25" s="16">
        <v>0.31391999999999998</v>
      </c>
      <c r="BA25" s="16">
        <v>11.340999999999999</v>
      </c>
      <c r="BB25" s="16">
        <v>82.99</v>
      </c>
      <c r="BC25" s="16">
        <v>24.06</v>
      </c>
      <c r="BD25" s="16">
        <v>126.23</v>
      </c>
      <c r="BO25" s="16">
        <v>228.57900000000001</v>
      </c>
    </row>
    <row r="26" spans="1:67" ht="20" customHeight="1" x14ac:dyDescent="0.35">
      <c r="A26" s="16">
        <v>4</v>
      </c>
      <c r="C26" s="16" t="s">
        <v>124</v>
      </c>
      <c r="D26" s="16">
        <v>2022</v>
      </c>
      <c r="E26" s="25" t="s">
        <v>125</v>
      </c>
      <c r="F26" s="16" t="s">
        <v>38</v>
      </c>
      <c r="G26" s="16" t="s">
        <v>38</v>
      </c>
      <c r="I26" s="16" t="s">
        <v>129</v>
      </c>
      <c r="J26" s="16" t="s">
        <v>135</v>
      </c>
      <c r="K26" s="16" t="s">
        <v>138</v>
      </c>
      <c r="N26" s="16">
        <v>395.7</v>
      </c>
      <c r="O26" s="16" t="s">
        <v>702</v>
      </c>
      <c r="P26" s="16" t="s">
        <v>131</v>
      </c>
      <c r="Q26" s="16">
        <v>50</v>
      </c>
      <c r="S26" s="16">
        <v>10.8</v>
      </c>
      <c r="T26" s="16">
        <v>99.9</v>
      </c>
      <c r="V26" s="16" t="s">
        <v>133</v>
      </c>
      <c r="W26" s="16">
        <f t="shared" si="0"/>
        <v>72</v>
      </c>
      <c r="X26" s="16" t="s">
        <v>136</v>
      </c>
      <c r="Y26" s="16">
        <v>37</v>
      </c>
      <c r="Z26" s="16" t="s">
        <v>137</v>
      </c>
      <c r="AB26" s="16" t="s">
        <v>59</v>
      </c>
      <c r="AC26" s="16" t="s">
        <v>88</v>
      </c>
      <c r="AE26" s="16">
        <v>30</v>
      </c>
      <c r="AF26" s="16" t="s">
        <v>183</v>
      </c>
      <c r="AX26" s="16">
        <v>48.192</v>
      </c>
      <c r="AY26" s="16">
        <v>0.31969999999999998</v>
      </c>
      <c r="AZ26" s="16">
        <v>0.76529000000000003</v>
      </c>
      <c r="BA26" s="16">
        <v>26.994</v>
      </c>
      <c r="BB26" s="16">
        <v>33.44</v>
      </c>
      <c r="BC26" s="16">
        <v>24.29</v>
      </c>
      <c r="BD26" s="16">
        <v>117.517</v>
      </c>
      <c r="BO26" s="16">
        <v>189.08699999999999</v>
      </c>
    </row>
    <row r="27" spans="1:67" s="17" customFormat="1" ht="20" customHeight="1" thickBot="1" x14ac:dyDescent="0.4">
      <c r="A27" s="17">
        <v>4</v>
      </c>
      <c r="C27" s="17" t="s">
        <v>124</v>
      </c>
      <c r="D27" s="17">
        <v>2022</v>
      </c>
      <c r="E27" s="27" t="s">
        <v>125</v>
      </c>
      <c r="F27" s="17" t="s">
        <v>38</v>
      </c>
      <c r="G27" s="17" t="s">
        <v>38</v>
      </c>
      <c r="I27" s="17" t="s">
        <v>129</v>
      </c>
      <c r="J27" s="17" t="s">
        <v>135</v>
      </c>
      <c r="K27" s="17" t="s">
        <v>138</v>
      </c>
      <c r="N27" s="17">
        <v>395.7</v>
      </c>
      <c r="O27" s="17" t="s">
        <v>702</v>
      </c>
      <c r="P27" s="17" t="s">
        <v>131</v>
      </c>
      <c r="Q27" s="17">
        <v>50</v>
      </c>
      <c r="S27" s="17">
        <v>10.8</v>
      </c>
      <c r="T27" s="17">
        <v>99.9</v>
      </c>
      <c r="V27" s="17" t="s">
        <v>133</v>
      </c>
      <c r="W27" s="17">
        <f t="shared" si="0"/>
        <v>72</v>
      </c>
      <c r="X27" s="17" t="s">
        <v>136</v>
      </c>
      <c r="Y27" s="17">
        <v>37</v>
      </c>
      <c r="Z27" s="17" t="s">
        <v>137</v>
      </c>
      <c r="AB27" s="17" t="s">
        <v>59</v>
      </c>
      <c r="AC27" s="17" t="s">
        <v>88</v>
      </c>
      <c r="AE27" s="17">
        <v>60</v>
      </c>
      <c r="AF27" s="17" t="s">
        <v>183</v>
      </c>
      <c r="AX27" s="17" t="s">
        <v>82</v>
      </c>
      <c r="AY27" s="17" t="s">
        <v>82</v>
      </c>
      <c r="AZ27" s="17" t="s">
        <v>82</v>
      </c>
      <c r="BA27" s="17" t="s">
        <v>82</v>
      </c>
      <c r="BC27" s="17">
        <v>28.85</v>
      </c>
      <c r="BD27" s="17">
        <v>68.501000000000005</v>
      </c>
      <c r="BO27" s="17">
        <v>72.739000000000004</v>
      </c>
    </row>
    <row r="28" spans="1:67" ht="20" customHeight="1" x14ac:dyDescent="0.35">
      <c r="A28" s="16">
        <v>5</v>
      </c>
      <c r="C28" s="16" t="s">
        <v>140</v>
      </c>
      <c r="D28" s="16">
        <v>2022</v>
      </c>
      <c r="E28" s="55" t="s">
        <v>139</v>
      </c>
      <c r="F28" s="16" t="s">
        <v>142</v>
      </c>
      <c r="G28" s="16" t="s">
        <v>142</v>
      </c>
      <c r="M28" s="16" t="s">
        <v>143</v>
      </c>
      <c r="N28" s="16">
        <v>60</v>
      </c>
      <c r="P28" s="16" t="s">
        <v>144</v>
      </c>
      <c r="Q28" s="16">
        <v>22</v>
      </c>
      <c r="R28" s="16" t="s">
        <v>145</v>
      </c>
      <c r="W28" s="16">
        <v>4</v>
      </c>
      <c r="X28" s="16" t="s">
        <v>104</v>
      </c>
      <c r="Y28" s="16">
        <v>37</v>
      </c>
      <c r="Z28" s="16" t="s">
        <v>147</v>
      </c>
      <c r="AB28" s="16" t="s">
        <v>59</v>
      </c>
      <c r="AC28" s="16" t="s">
        <v>88</v>
      </c>
      <c r="AD28" s="16" t="s">
        <v>146</v>
      </c>
      <c r="AE28" s="16">
        <v>0</v>
      </c>
      <c r="AF28" s="16" t="s">
        <v>141</v>
      </c>
      <c r="AJ28" s="16">
        <v>99.475717439293504</v>
      </c>
    </row>
    <row r="29" spans="1:67" ht="20" customHeight="1" x14ac:dyDescent="0.35">
      <c r="A29" s="16">
        <v>5</v>
      </c>
      <c r="C29" s="16" t="s">
        <v>140</v>
      </c>
      <c r="D29" s="16">
        <v>2022</v>
      </c>
      <c r="E29" s="16" t="s">
        <v>139</v>
      </c>
      <c r="F29" s="16" t="s">
        <v>142</v>
      </c>
      <c r="G29" s="16" t="s">
        <v>142</v>
      </c>
      <c r="M29" s="16" t="s">
        <v>143</v>
      </c>
      <c r="N29" s="16">
        <v>60</v>
      </c>
      <c r="P29" s="16" t="s">
        <v>144</v>
      </c>
      <c r="Q29" s="16">
        <v>22</v>
      </c>
      <c r="R29" s="16" t="s">
        <v>148</v>
      </c>
      <c r="W29" s="16">
        <v>4</v>
      </c>
      <c r="X29" s="16" t="s">
        <v>159</v>
      </c>
      <c r="Y29" s="16">
        <v>37</v>
      </c>
      <c r="Z29" s="16" t="s">
        <v>147</v>
      </c>
      <c r="AB29" s="16" t="s">
        <v>59</v>
      </c>
      <c r="AC29" s="16" t="s">
        <v>88</v>
      </c>
      <c r="AD29" s="16" t="s">
        <v>146</v>
      </c>
      <c r="AE29" s="16">
        <v>5.56</v>
      </c>
      <c r="AF29" s="16" t="s">
        <v>141</v>
      </c>
      <c r="AJ29" s="16">
        <v>92.715231788079393</v>
      </c>
    </row>
    <row r="30" spans="1:67" ht="20" customHeight="1" x14ac:dyDescent="0.35">
      <c r="A30" s="16">
        <v>5</v>
      </c>
      <c r="C30" s="16" t="s">
        <v>140</v>
      </c>
      <c r="D30" s="16">
        <v>2022</v>
      </c>
      <c r="E30" s="16" t="s">
        <v>139</v>
      </c>
      <c r="F30" s="16" t="s">
        <v>142</v>
      </c>
      <c r="G30" s="16" t="s">
        <v>142</v>
      </c>
      <c r="M30" s="16" t="s">
        <v>143</v>
      </c>
      <c r="N30" s="16">
        <v>60</v>
      </c>
      <c r="P30" s="16" t="s">
        <v>144</v>
      </c>
      <c r="Q30" s="16">
        <v>22</v>
      </c>
      <c r="R30" s="16" t="s">
        <v>149</v>
      </c>
      <c r="W30" s="16">
        <v>4</v>
      </c>
      <c r="X30" s="16" t="s">
        <v>160</v>
      </c>
      <c r="Y30" s="16">
        <v>37</v>
      </c>
      <c r="Z30" s="16" t="s">
        <v>147</v>
      </c>
      <c r="AB30" s="16" t="s">
        <v>59</v>
      </c>
      <c r="AC30" s="16" t="s">
        <v>88</v>
      </c>
      <c r="AD30" s="16" t="s">
        <v>146</v>
      </c>
      <c r="AE30" s="16">
        <v>16.68</v>
      </c>
      <c r="AF30" s="16" t="s">
        <v>141</v>
      </c>
      <c r="AJ30" s="16">
        <v>93.907284768211895</v>
      </c>
    </row>
    <row r="31" spans="1:67" ht="20" customHeight="1" x14ac:dyDescent="0.35">
      <c r="A31" s="16">
        <v>5</v>
      </c>
      <c r="C31" s="16" t="s">
        <v>140</v>
      </c>
      <c r="D31" s="16">
        <v>2022</v>
      </c>
      <c r="E31" s="16" t="s">
        <v>139</v>
      </c>
      <c r="F31" s="16" t="s">
        <v>142</v>
      </c>
      <c r="G31" s="16" t="s">
        <v>142</v>
      </c>
      <c r="M31" s="16" t="s">
        <v>143</v>
      </c>
      <c r="N31" s="16">
        <v>60</v>
      </c>
      <c r="P31" s="16" t="s">
        <v>144</v>
      </c>
      <c r="Q31" s="16">
        <v>22</v>
      </c>
      <c r="R31" s="16" t="s">
        <v>150</v>
      </c>
      <c r="W31" s="16">
        <v>4</v>
      </c>
      <c r="X31" s="16" t="s">
        <v>161</v>
      </c>
      <c r="Y31" s="16">
        <v>37</v>
      </c>
      <c r="Z31" s="16" t="s">
        <v>147</v>
      </c>
      <c r="AB31" s="16" t="s">
        <v>59</v>
      </c>
      <c r="AC31" s="16" t="s">
        <v>88</v>
      </c>
      <c r="AD31" s="16" t="s">
        <v>146</v>
      </c>
      <c r="AE31" s="16">
        <v>27.8</v>
      </c>
      <c r="AF31" s="16" t="s">
        <v>141</v>
      </c>
      <c r="AJ31" s="16">
        <v>90.126931567328896</v>
      </c>
    </row>
    <row r="32" spans="1:67" ht="20" customHeight="1" x14ac:dyDescent="0.35">
      <c r="A32" s="16">
        <v>5</v>
      </c>
      <c r="C32" s="16" t="s">
        <v>140</v>
      </c>
      <c r="D32" s="16">
        <v>2022</v>
      </c>
      <c r="E32" s="16" t="s">
        <v>139</v>
      </c>
      <c r="F32" s="16" t="s">
        <v>142</v>
      </c>
      <c r="G32" s="16" t="s">
        <v>142</v>
      </c>
      <c r="M32" s="16" t="s">
        <v>143</v>
      </c>
      <c r="N32" s="16">
        <v>60</v>
      </c>
      <c r="P32" s="16" t="s">
        <v>144</v>
      </c>
      <c r="Q32" s="16">
        <v>22</v>
      </c>
      <c r="R32" s="16" t="s">
        <v>151</v>
      </c>
      <c r="W32" s="16">
        <v>4</v>
      </c>
      <c r="X32" s="16" t="s">
        <v>162</v>
      </c>
      <c r="Y32" s="16">
        <v>37</v>
      </c>
      <c r="Z32" s="16" t="s">
        <v>147</v>
      </c>
      <c r="AB32" s="16" t="s">
        <v>59</v>
      </c>
      <c r="AC32" s="16" t="s">
        <v>88</v>
      </c>
      <c r="AD32" s="16" t="s">
        <v>146</v>
      </c>
      <c r="AE32" s="16">
        <v>38.92</v>
      </c>
      <c r="AF32" s="16" t="s">
        <v>141</v>
      </c>
      <c r="AJ32" s="16">
        <v>87.356512141280305</v>
      </c>
    </row>
    <row r="33" spans="1:67" ht="20" customHeight="1" x14ac:dyDescent="0.35">
      <c r="A33" s="16">
        <v>5</v>
      </c>
      <c r="C33" s="16" t="s">
        <v>140</v>
      </c>
      <c r="D33" s="16">
        <v>2022</v>
      </c>
      <c r="E33" s="16" t="s">
        <v>139</v>
      </c>
      <c r="F33" s="16" t="s">
        <v>142</v>
      </c>
      <c r="G33" s="16" t="s">
        <v>142</v>
      </c>
      <c r="M33" s="16" t="s">
        <v>143</v>
      </c>
      <c r="N33" s="16">
        <v>60</v>
      </c>
      <c r="P33" s="16" t="s">
        <v>144</v>
      </c>
      <c r="Q33" s="16">
        <v>22</v>
      </c>
      <c r="R33" s="16" t="s">
        <v>152</v>
      </c>
      <c r="W33" s="16">
        <v>4</v>
      </c>
      <c r="X33" s="16" t="s">
        <v>163</v>
      </c>
      <c r="Y33" s="16">
        <v>37</v>
      </c>
      <c r="Z33" s="16" t="s">
        <v>147</v>
      </c>
      <c r="AB33" s="16" t="s">
        <v>59</v>
      </c>
      <c r="AC33" s="16" t="s">
        <v>88</v>
      </c>
      <c r="AD33" s="16" t="s">
        <v>146</v>
      </c>
      <c r="AE33" s="16">
        <v>50.04</v>
      </c>
      <c r="AF33" s="16" t="s">
        <v>141</v>
      </c>
      <c r="AJ33" s="16">
        <v>72.660044150110295</v>
      </c>
    </row>
    <row r="34" spans="1:67" ht="20" customHeight="1" x14ac:dyDescent="0.35">
      <c r="A34" s="16">
        <v>5</v>
      </c>
      <c r="C34" s="16" t="s">
        <v>140</v>
      </c>
      <c r="D34" s="16">
        <v>2022</v>
      </c>
      <c r="E34" s="16" t="s">
        <v>139</v>
      </c>
      <c r="F34" s="16" t="s">
        <v>142</v>
      </c>
      <c r="G34" s="16" t="s">
        <v>142</v>
      </c>
      <c r="M34" s="16" t="s">
        <v>143</v>
      </c>
      <c r="N34" s="16">
        <v>60</v>
      </c>
      <c r="P34" s="16" t="s">
        <v>144</v>
      </c>
      <c r="Q34" s="16">
        <v>22</v>
      </c>
      <c r="R34" s="16" t="s">
        <v>153</v>
      </c>
      <c r="W34" s="16">
        <v>24</v>
      </c>
      <c r="X34" s="16" t="s">
        <v>164</v>
      </c>
      <c r="Y34" s="16">
        <v>37</v>
      </c>
      <c r="Z34" s="16" t="s">
        <v>82</v>
      </c>
      <c r="AB34" s="16" t="s">
        <v>59</v>
      </c>
      <c r="AC34" s="16" t="s">
        <v>88</v>
      </c>
      <c r="AD34" s="16" t="s">
        <v>146</v>
      </c>
      <c r="AE34" s="16">
        <v>0</v>
      </c>
      <c r="AF34" s="16" t="s">
        <v>141</v>
      </c>
      <c r="AN34" s="16">
        <v>0</v>
      </c>
    </row>
    <row r="35" spans="1:67" ht="20" customHeight="1" x14ac:dyDescent="0.35">
      <c r="A35" s="16">
        <v>5</v>
      </c>
      <c r="C35" s="16" t="s">
        <v>140</v>
      </c>
      <c r="D35" s="16">
        <v>2022</v>
      </c>
      <c r="E35" s="16" t="s">
        <v>139</v>
      </c>
      <c r="F35" s="16" t="s">
        <v>142</v>
      </c>
      <c r="G35" s="16" t="s">
        <v>142</v>
      </c>
      <c r="M35" s="16" t="s">
        <v>143</v>
      </c>
      <c r="N35" s="16">
        <v>60</v>
      </c>
      <c r="P35" s="16" t="s">
        <v>144</v>
      </c>
      <c r="Q35" s="16">
        <v>22</v>
      </c>
      <c r="R35" s="16" t="s">
        <v>154</v>
      </c>
      <c r="W35" s="16">
        <v>24</v>
      </c>
      <c r="X35" s="16" t="s">
        <v>165</v>
      </c>
      <c r="Y35" s="16">
        <v>37</v>
      </c>
      <c r="Z35" s="16" t="s">
        <v>82</v>
      </c>
      <c r="AB35" s="16" t="s">
        <v>59</v>
      </c>
      <c r="AC35" s="16" t="s">
        <v>88</v>
      </c>
      <c r="AD35" s="16" t="s">
        <v>146</v>
      </c>
      <c r="AE35" s="16">
        <v>5.56</v>
      </c>
      <c r="AF35" s="16" t="s">
        <v>141</v>
      </c>
      <c r="AN35" s="16">
        <v>1.30866261950634E-2</v>
      </c>
    </row>
    <row r="36" spans="1:67" ht="20" customHeight="1" x14ac:dyDescent="0.35">
      <c r="A36" s="16">
        <v>5</v>
      </c>
      <c r="C36" s="16" t="s">
        <v>140</v>
      </c>
      <c r="D36" s="16">
        <v>2022</v>
      </c>
      <c r="E36" s="16" t="s">
        <v>139</v>
      </c>
      <c r="F36" s="16" t="s">
        <v>142</v>
      </c>
      <c r="G36" s="16" t="s">
        <v>142</v>
      </c>
      <c r="M36" s="16" t="s">
        <v>143</v>
      </c>
      <c r="N36" s="16">
        <v>60</v>
      </c>
      <c r="P36" s="16" t="s">
        <v>144</v>
      </c>
      <c r="Q36" s="16">
        <v>22</v>
      </c>
      <c r="R36" s="16" t="s">
        <v>155</v>
      </c>
      <c r="W36" s="16">
        <v>24</v>
      </c>
      <c r="X36" s="16" t="s">
        <v>166</v>
      </c>
      <c r="Y36" s="16">
        <v>37</v>
      </c>
      <c r="Z36" s="16" t="s">
        <v>82</v>
      </c>
      <c r="AB36" s="16" t="s">
        <v>59</v>
      </c>
      <c r="AC36" s="16" t="s">
        <v>88</v>
      </c>
      <c r="AD36" s="16" t="s">
        <v>146</v>
      </c>
      <c r="AE36" s="16">
        <v>16.68</v>
      </c>
      <c r="AF36" s="16" t="s">
        <v>141</v>
      </c>
      <c r="AN36" s="16">
        <v>2.16292849612853E-2</v>
      </c>
    </row>
    <row r="37" spans="1:67" ht="20" customHeight="1" x14ac:dyDescent="0.35">
      <c r="A37" s="16">
        <v>5</v>
      </c>
      <c r="C37" s="16" t="s">
        <v>140</v>
      </c>
      <c r="D37" s="16">
        <v>2022</v>
      </c>
      <c r="E37" s="16" t="s">
        <v>139</v>
      </c>
      <c r="F37" s="16" t="s">
        <v>142</v>
      </c>
      <c r="G37" s="16" t="s">
        <v>142</v>
      </c>
      <c r="M37" s="16" t="s">
        <v>143</v>
      </c>
      <c r="N37" s="16">
        <v>60</v>
      </c>
      <c r="P37" s="16" t="s">
        <v>144</v>
      </c>
      <c r="Q37" s="16">
        <v>22</v>
      </c>
      <c r="R37" s="16" t="s">
        <v>156</v>
      </c>
      <c r="W37" s="16">
        <v>24</v>
      </c>
      <c r="X37" s="16" t="s">
        <v>167</v>
      </c>
      <c r="Y37" s="16">
        <v>37</v>
      </c>
      <c r="Z37" s="16" t="s">
        <v>82</v>
      </c>
      <c r="AB37" s="16" t="s">
        <v>59</v>
      </c>
      <c r="AC37" s="16" t="s">
        <v>88</v>
      </c>
      <c r="AD37" s="16" t="s">
        <v>146</v>
      </c>
      <c r="AE37" s="16">
        <v>27.8</v>
      </c>
      <c r="AF37" s="16" t="s">
        <v>141</v>
      </c>
      <c r="AN37" s="16">
        <v>4.6675633429059497E-2</v>
      </c>
    </row>
    <row r="38" spans="1:67" ht="20" customHeight="1" x14ac:dyDescent="0.35">
      <c r="A38" s="16">
        <v>5</v>
      </c>
      <c r="C38" s="16" t="s">
        <v>140</v>
      </c>
      <c r="D38" s="16">
        <v>2022</v>
      </c>
      <c r="E38" s="16" t="s">
        <v>139</v>
      </c>
      <c r="F38" s="16" t="s">
        <v>142</v>
      </c>
      <c r="G38" s="16" t="s">
        <v>142</v>
      </c>
      <c r="M38" s="16" t="s">
        <v>143</v>
      </c>
      <c r="N38" s="16">
        <v>60</v>
      </c>
      <c r="P38" s="16" t="s">
        <v>144</v>
      </c>
      <c r="Q38" s="16">
        <v>22</v>
      </c>
      <c r="R38" s="16" t="s">
        <v>157</v>
      </c>
      <c r="W38" s="16">
        <v>24</v>
      </c>
      <c r="X38" s="16" t="s">
        <v>168</v>
      </c>
      <c r="Y38" s="16">
        <v>37</v>
      </c>
      <c r="Z38" s="16" t="s">
        <v>82</v>
      </c>
      <c r="AB38" s="16" t="s">
        <v>59</v>
      </c>
      <c r="AC38" s="16" t="s">
        <v>88</v>
      </c>
      <c r="AD38" s="16" t="s">
        <v>146</v>
      </c>
      <c r="AE38" s="16">
        <v>38.92</v>
      </c>
      <c r="AF38" s="16" t="s">
        <v>141</v>
      </c>
      <c r="AN38" s="16">
        <v>0.114435275727943</v>
      </c>
    </row>
    <row r="39" spans="1:67" s="17" customFormat="1" ht="20" customHeight="1" thickBot="1" x14ac:dyDescent="0.4">
      <c r="A39" s="17">
        <v>5</v>
      </c>
      <c r="C39" s="17" t="s">
        <v>140</v>
      </c>
      <c r="D39" s="17">
        <v>2022</v>
      </c>
      <c r="E39" s="17" t="s">
        <v>139</v>
      </c>
      <c r="F39" s="17" t="s">
        <v>142</v>
      </c>
      <c r="G39" s="17" t="s">
        <v>142</v>
      </c>
      <c r="M39" s="17" t="s">
        <v>143</v>
      </c>
      <c r="N39" s="17">
        <v>60</v>
      </c>
      <c r="P39" s="17" t="s">
        <v>144</v>
      </c>
      <c r="Q39" s="17">
        <v>22</v>
      </c>
      <c r="R39" s="17" t="s">
        <v>158</v>
      </c>
      <c r="W39" s="17">
        <v>24</v>
      </c>
      <c r="X39" s="17" t="s">
        <v>169</v>
      </c>
      <c r="Y39" s="17">
        <v>37</v>
      </c>
      <c r="Z39" s="17" t="s">
        <v>82</v>
      </c>
      <c r="AB39" s="17" t="s">
        <v>59</v>
      </c>
      <c r="AC39" s="17" t="s">
        <v>88</v>
      </c>
      <c r="AD39" s="17" t="s">
        <v>146</v>
      </c>
      <c r="AE39" s="17">
        <v>50.04</v>
      </c>
      <c r="AF39" s="17" t="s">
        <v>141</v>
      </c>
      <c r="AN39" s="17">
        <v>0.376240503108073</v>
      </c>
    </row>
    <row r="40" spans="1:67" ht="20" customHeight="1" x14ac:dyDescent="0.35">
      <c r="A40" s="16">
        <v>6</v>
      </c>
      <c r="C40" s="16" t="s">
        <v>177</v>
      </c>
      <c r="D40" s="16">
        <v>2023</v>
      </c>
      <c r="E40" s="55" t="s">
        <v>170</v>
      </c>
      <c r="F40" s="16" t="s">
        <v>171</v>
      </c>
      <c r="G40" s="16" t="s">
        <v>171</v>
      </c>
      <c r="H40" s="16" t="s">
        <v>82</v>
      </c>
      <c r="I40" s="16" t="s">
        <v>82</v>
      </c>
      <c r="N40" s="16" t="s">
        <v>82</v>
      </c>
      <c r="Q40" s="16">
        <v>167.3</v>
      </c>
      <c r="W40" s="16">
        <v>24</v>
      </c>
      <c r="X40" s="16" t="s">
        <v>172</v>
      </c>
      <c r="Y40" s="16">
        <v>37</v>
      </c>
      <c r="Z40" s="16" t="s">
        <v>174</v>
      </c>
      <c r="AB40" s="16" t="s">
        <v>59</v>
      </c>
      <c r="AC40" s="16" t="s">
        <v>88</v>
      </c>
      <c r="AD40" s="16" t="s">
        <v>173</v>
      </c>
      <c r="AE40" s="36">
        <v>0</v>
      </c>
      <c r="AF40" s="16" t="s">
        <v>718</v>
      </c>
      <c r="AJ40" s="16">
        <v>0</v>
      </c>
      <c r="BO40" s="16">
        <v>0</v>
      </c>
    </row>
    <row r="41" spans="1:67" ht="20" customHeight="1" x14ac:dyDescent="0.35">
      <c r="A41" s="16">
        <v>6</v>
      </c>
      <c r="C41" s="16" t="s">
        <v>177</v>
      </c>
      <c r="D41" s="16">
        <v>2023</v>
      </c>
      <c r="E41" s="16" t="s">
        <v>170</v>
      </c>
      <c r="F41" s="16" t="s">
        <v>171</v>
      </c>
      <c r="G41" s="16" t="s">
        <v>171</v>
      </c>
      <c r="H41" s="16" t="s">
        <v>82</v>
      </c>
      <c r="I41" s="16" t="s">
        <v>82</v>
      </c>
      <c r="N41" s="16" t="s">
        <v>82</v>
      </c>
      <c r="Q41" s="16">
        <v>167.3</v>
      </c>
      <c r="W41" s="16">
        <v>24</v>
      </c>
      <c r="X41" s="16" t="s">
        <v>172</v>
      </c>
      <c r="Y41" s="16">
        <v>37</v>
      </c>
      <c r="Z41" s="16" t="s">
        <v>174</v>
      </c>
      <c r="AB41" s="16" t="s">
        <v>59</v>
      </c>
      <c r="AC41" s="16" t="s">
        <v>88</v>
      </c>
      <c r="AD41" s="16" t="s">
        <v>173</v>
      </c>
      <c r="AE41" s="36">
        <v>1.3537676489961601</v>
      </c>
      <c r="AF41" s="16" t="s">
        <v>718</v>
      </c>
      <c r="AJ41" s="16">
        <v>2.2302022302022499</v>
      </c>
      <c r="BO41" s="16">
        <v>11.456111456111399</v>
      </c>
    </row>
    <row r="42" spans="1:67" ht="20" customHeight="1" x14ac:dyDescent="0.35">
      <c r="A42" s="16">
        <v>6</v>
      </c>
      <c r="C42" s="16" t="s">
        <v>177</v>
      </c>
      <c r="D42" s="16">
        <v>2023</v>
      </c>
      <c r="E42" s="25" t="s">
        <v>170</v>
      </c>
      <c r="F42" s="16" t="s">
        <v>171</v>
      </c>
      <c r="G42" s="16" t="s">
        <v>171</v>
      </c>
      <c r="N42" s="16" t="s">
        <v>82</v>
      </c>
      <c r="Q42" s="16">
        <v>167.3</v>
      </c>
      <c r="W42" s="16">
        <v>24</v>
      </c>
      <c r="X42" s="16" t="s">
        <v>172</v>
      </c>
      <c r="Y42" s="16">
        <v>37</v>
      </c>
      <c r="Z42" s="16" t="s">
        <v>174</v>
      </c>
      <c r="AB42" s="16" t="s">
        <v>59</v>
      </c>
      <c r="AC42" s="16" t="s">
        <v>88</v>
      </c>
      <c r="AD42" s="16" t="s">
        <v>173</v>
      </c>
      <c r="AE42" s="36">
        <v>4.1136147281406696</v>
      </c>
      <c r="AF42" s="16" t="s">
        <v>718</v>
      </c>
      <c r="AJ42" s="16">
        <v>5.6106056106056297</v>
      </c>
      <c r="BO42" s="16">
        <v>12.989712989712899</v>
      </c>
    </row>
    <row r="43" spans="1:67" ht="20" customHeight="1" x14ac:dyDescent="0.35">
      <c r="A43" s="16">
        <v>6</v>
      </c>
      <c r="C43" s="16" t="s">
        <v>177</v>
      </c>
      <c r="D43" s="16">
        <v>2023</v>
      </c>
      <c r="E43" s="16" t="s">
        <v>170</v>
      </c>
      <c r="F43" s="16" t="s">
        <v>171</v>
      </c>
      <c r="G43" s="16" t="s">
        <v>171</v>
      </c>
      <c r="N43" s="16" t="s">
        <v>82</v>
      </c>
      <c r="Q43" s="16">
        <v>167.3</v>
      </c>
      <c r="W43" s="16">
        <v>24</v>
      </c>
      <c r="X43" s="16" t="s">
        <v>172</v>
      </c>
      <c r="Y43" s="16">
        <v>37</v>
      </c>
      <c r="Z43" s="16" t="s">
        <v>174</v>
      </c>
      <c r="AB43" s="16" t="s">
        <v>59</v>
      </c>
      <c r="AC43" s="16" t="s">
        <v>88</v>
      </c>
      <c r="AD43" s="16" t="s">
        <v>173</v>
      </c>
      <c r="AE43" s="36">
        <v>12.4974698248656</v>
      </c>
      <c r="AF43" s="16" t="s">
        <v>718</v>
      </c>
      <c r="AJ43" s="16">
        <v>10.0980100980101</v>
      </c>
      <c r="BO43" s="16">
        <v>16.7382167382167</v>
      </c>
    </row>
    <row r="44" spans="1:67" ht="20" customHeight="1" x14ac:dyDescent="0.35">
      <c r="A44" s="16">
        <v>6</v>
      </c>
      <c r="C44" s="16" t="s">
        <v>177</v>
      </c>
      <c r="D44" s="16">
        <v>2023</v>
      </c>
      <c r="E44" s="16" t="s">
        <v>170</v>
      </c>
      <c r="F44" s="16" t="s">
        <v>171</v>
      </c>
      <c r="G44" s="16" t="s">
        <v>171</v>
      </c>
      <c r="N44" s="16" t="s">
        <v>82</v>
      </c>
      <c r="Q44" s="16">
        <v>167.3</v>
      </c>
      <c r="W44" s="16">
        <v>24</v>
      </c>
      <c r="X44" s="16" t="s">
        <v>172</v>
      </c>
      <c r="Y44" s="16">
        <v>37</v>
      </c>
      <c r="Z44" s="16" t="s">
        <v>174</v>
      </c>
      <c r="AB44" s="16" t="s">
        <v>59</v>
      </c>
      <c r="AC44" s="16" t="s">
        <v>88</v>
      </c>
      <c r="AD44" s="16" t="s">
        <v>173</v>
      </c>
      <c r="AE44" s="36">
        <v>37.317674468129802</v>
      </c>
      <c r="AF44" s="16" t="s">
        <v>718</v>
      </c>
      <c r="AJ44" s="16">
        <v>17.167517167517101</v>
      </c>
      <c r="BO44" s="16">
        <v>18.6435186435186</v>
      </c>
    </row>
    <row r="45" spans="1:67" ht="20" customHeight="1" x14ac:dyDescent="0.35">
      <c r="A45" s="16">
        <v>6</v>
      </c>
      <c r="C45" s="16" t="s">
        <v>177</v>
      </c>
      <c r="D45" s="16">
        <v>2023</v>
      </c>
      <c r="E45" s="16" t="s">
        <v>170</v>
      </c>
      <c r="F45" s="16" t="s">
        <v>171</v>
      </c>
      <c r="G45" s="16" t="s">
        <v>171</v>
      </c>
      <c r="N45" s="16" t="s">
        <v>82</v>
      </c>
      <c r="Q45" s="16">
        <v>167.3</v>
      </c>
      <c r="W45" s="16">
        <v>24</v>
      </c>
      <c r="X45" s="16" t="s">
        <v>172</v>
      </c>
      <c r="Y45" s="16">
        <v>37</v>
      </c>
      <c r="Z45" s="16" t="s">
        <v>174</v>
      </c>
      <c r="AB45" s="16" t="s">
        <v>59</v>
      </c>
      <c r="AC45" s="16" t="s">
        <v>88</v>
      </c>
      <c r="AD45" s="16" t="s">
        <v>173</v>
      </c>
      <c r="AE45" s="36">
        <v>109.542346473192</v>
      </c>
      <c r="AF45" s="16" t="s">
        <v>718</v>
      </c>
      <c r="AJ45" s="16">
        <v>25.712125712125701</v>
      </c>
      <c r="BO45" s="16">
        <v>20.916020916020901</v>
      </c>
    </row>
    <row r="46" spans="1:67" ht="20" customHeight="1" x14ac:dyDescent="0.35">
      <c r="A46" s="16">
        <v>6</v>
      </c>
      <c r="C46" s="16" t="s">
        <v>177</v>
      </c>
      <c r="D46" s="16">
        <v>2023</v>
      </c>
      <c r="E46" s="16" t="s">
        <v>170</v>
      </c>
      <c r="F46" s="16" t="s">
        <v>171</v>
      </c>
      <c r="G46" s="16" t="s">
        <v>171</v>
      </c>
      <c r="N46" s="16" t="s">
        <v>82</v>
      </c>
      <c r="Q46" s="16">
        <v>167.3</v>
      </c>
      <c r="W46" s="16">
        <v>24</v>
      </c>
      <c r="X46" s="16" t="s">
        <v>172</v>
      </c>
      <c r="Y46" s="16">
        <v>37</v>
      </c>
      <c r="Z46" s="16" t="s">
        <v>174</v>
      </c>
      <c r="AB46" s="16" t="s">
        <v>59</v>
      </c>
      <c r="AC46" s="16" t="s">
        <v>88</v>
      </c>
      <c r="AD46" s="16" t="s">
        <v>173</v>
      </c>
      <c r="AE46" s="36">
        <v>332.85993363879498</v>
      </c>
      <c r="AF46" s="16" t="s">
        <v>718</v>
      </c>
      <c r="AJ46" s="16">
        <v>29.092529092528999</v>
      </c>
      <c r="BO46" s="16">
        <v>24.6627246627246</v>
      </c>
    </row>
    <row r="47" spans="1:67" ht="20" customHeight="1" x14ac:dyDescent="0.35">
      <c r="A47" s="16">
        <v>6</v>
      </c>
      <c r="C47" s="16" t="s">
        <v>177</v>
      </c>
      <c r="D47" s="16">
        <v>2023</v>
      </c>
      <c r="E47" s="16" t="s">
        <v>170</v>
      </c>
      <c r="F47" s="16" t="s">
        <v>171</v>
      </c>
      <c r="G47" s="16" t="s">
        <v>171</v>
      </c>
      <c r="N47" s="16" t="s">
        <v>82</v>
      </c>
      <c r="Q47" s="16">
        <v>167.3</v>
      </c>
      <c r="W47" s="16">
        <v>24</v>
      </c>
      <c r="X47" s="16" t="s">
        <v>172</v>
      </c>
      <c r="Y47" s="16">
        <v>37</v>
      </c>
      <c r="Z47" s="16" t="s">
        <v>174</v>
      </c>
      <c r="AB47" s="16" t="s">
        <v>59</v>
      </c>
      <c r="AC47" s="16" t="s">
        <v>88</v>
      </c>
      <c r="AD47" s="16" t="s">
        <v>173</v>
      </c>
      <c r="AE47" s="36">
        <v>994.85319208419196</v>
      </c>
      <c r="AF47" s="16" t="s">
        <v>718</v>
      </c>
      <c r="AJ47" s="16">
        <v>30.627030627030599</v>
      </c>
      <c r="BO47" s="16">
        <v>39.483939483939402</v>
      </c>
    </row>
    <row r="48" spans="1:67" ht="20" customHeight="1" x14ac:dyDescent="0.35">
      <c r="A48" s="16">
        <v>6</v>
      </c>
      <c r="C48" s="16" t="s">
        <v>177</v>
      </c>
      <c r="D48" s="16">
        <v>2023</v>
      </c>
      <c r="E48" s="16" t="s">
        <v>170</v>
      </c>
      <c r="F48" s="16" t="s">
        <v>171</v>
      </c>
      <c r="G48" s="16" t="s">
        <v>171</v>
      </c>
      <c r="N48" s="16" t="s">
        <v>82</v>
      </c>
      <c r="Q48" s="16">
        <v>167.3</v>
      </c>
      <c r="W48" s="16">
        <v>48</v>
      </c>
      <c r="X48" s="16" t="s">
        <v>172</v>
      </c>
      <c r="Y48" s="16">
        <v>37</v>
      </c>
      <c r="Z48" s="16" t="s">
        <v>174</v>
      </c>
      <c r="AB48" s="16" t="s">
        <v>59</v>
      </c>
      <c r="AC48" s="16" t="s">
        <v>88</v>
      </c>
      <c r="AD48" s="16" t="s">
        <v>173</v>
      </c>
      <c r="AE48" s="16">
        <v>0</v>
      </c>
      <c r="AF48" s="16" t="s">
        <v>718</v>
      </c>
      <c r="AJ48" s="16">
        <v>0</v>
      </c>
      <c r="BO48" s="16">
        <v>0</v>
      </c>
    </row>
    <row r="49" spans="1:67" ht="20" customHeight="1" x14ac:dyDescent="0.35">
      <c r="A49" s="16">
        <v>6</v>
      </c>
      <c r="C49" s="16" t="s">
        <v>177</v>
      </c>
      <c r="D49" s="16">
        <v>2023</v>
      </c>
      <c r="E49" s="16" t="s">
        <v>170</v>
      </c>
      <c r="F49" s="16" t="s">
        <v>171</v>
      </c>
      <c r="G49" s="16" t="s">
        <v>171</v>
      </c>
      <c r="N49" s="16" t="s">
        <v>82</v>
      </c>
      <c r="Q49" s="16">
        <v>167.3</v>
      </c>
      <c r="W49" s="16">
        <v>48</v>
      </c>
      <c r="X49" s="16" t="s">
        <v>172</v>
      </c>
      <c r="Y49" s="16">
        <v>37</v>
      </c>
      <c r="Z49" s="16" t="s">
        <v>174</v>
      </c>
      <c r="AB49" s="16" t="s">
        <v>59</v>
      </c>
      <c r="AC49" s="16" t="s">
        <v>88</v>
      </c>
      <c r="AD49" s="16" t="s">
        <v>173</v>
      </c>
      <c r="AE49" s="16">
        <v>1.3325833311805699</v>
      </c>
      <c r="AF49" s="16" t="s">
        <v>718</v>
      </c>
      <c r="AJ49" s="16">
        <v>5.9479553903345801</v>
      </c>
      <c r="BO49" s="16">
        <v>11.524163568773201</v>
      </c>
    </row>
    <row r="50" spans="1:67" ht="20" customHeight="1" x14ac:dyDescent="0.35">
      <c r="A50" s="16">
        <v>6</v>
      </c>
      <c r="C50" s="16" t="s">
        <v>177</v>
      </c>
      <c r="D50" s="16">
        <v>2023</v>
      </c>
      <c r="E50" s="16" t="s">
        <v>170</v>
      </c>
      <c r="F50" s="16" t="s">
        <v>171</v>
      </c>
      <c r="G50" s="16" t="s">
        <v>171</v>
      </c>
      <c r="N50" s="16" t="s">
        <v>82</v>
      </c>
      <c r="Q50" s="16">
        <v>167.3</v>
      </c>
      <c r="W50" s="16">
        <v>48</v>
      </c>
      <c r="X50" s="16" t="s">
        <v>172</v>
      </c>
      <c r="Y50" s="16">
        <v>37</v>
      </c>
      <c r="Z50" s="16" t="s">
        <v>174</v>
      </c>
      <c r="AB50" s="16" t="s">
        <v>59</v>
      </c>
      <c r="AC50" s="16" t="s">
        <v>88</v>
      </c>
      <c r="AD50" s="16" t="s">
        <v>173</v>
      </c>
      <c r="AE50" s="16">
        <v>3.9945420075752902</v>
      </c>
      <c r="AF50" s="16" t="s">
        <v>718</v>
      </c>
      <c r="AJ50" s="16">
        <v>13.7546468401487</v>
      </c>
      <c r="BO50" s="16">
        <v>14.1263940520445</v>
      </c>
    </row>
    <row r="51" spans="1:67" ht="20" customHeight="1" x14ac:dyDescent="0.35">
      <c r="A51" s="16">
        <v>6</v>
      </c>
      <c r="C51" s="16" t="s">
        <v>177</v>
      </c>
      <c r="D51" s="16">
        <v>2023</v>
      </c>
      <c r="E51" s="16" t="s">
        <v>170</v>
      </c>
      <c r="F51" s="16" t="s">
        <v>171</v>
      </c>
      <c r="G51" s="16" t="s">
        <v>171</v>
      </c>
      <c r="N51" s="16" t="s">
        <v>82</v>
      </c>
      <c r="Q51" s="16">
        <v>167.3</v>
      </c>
      <c r="W51" s="16">
        <v>48</v>
      </c>
      <c r="X51" s="16" t="s">
        <v>172</v>
      </c>
      <c r="Y51" s="16">
        <v>37</v>
      </c>
      <c r="Z51" s="16" t="s">
        <v>174</v>
      </c>
      <c r="AB51" s="16" t="s">
        <v>59</v>
      </c>
      <c r="AC51" s="16" t="s">
        <v>88</v>
      </c>
      <c r="AD51" s="16" t="s">
        <v>173</v>
      </c>
      <c r="AE51" s="16">
        <v>12.1779608103695</v>
      </c>
      <c r="AF51" s="16" t="s">
        <v>718</v>
      </c>
      <c r="AJ51" s="16">
        <v>27.509293680297301</v>
      </c>
      <c r="BO51" s="16">
        <v>27.881040892193301</v>
      </c>
    </row>
    <row r="52" spans="1:67" ht="20" customHeight="1" x14ac:dyDescent="0.35">
      <c r="A52" s="16">
        <v>6</v>
      </c>
      <c r="C52" s="16" t="s">
        <v>177</v>
      </c>
      <c r="D52" s="16">
        <v>2023</v>
      </c>
      <c r="E52" s="16" t="s">
        <v>170</v>
      </c>
      <c r="F52" s="16" t="s">
        <v>171</v>
      </c>
      <c r="G52" s="16" t="s">
        <v>171</v>
      </c>
      <c r="N52" s="16" t="s">
        <v>82</v>
      </c>
      <c r="Q52" s="16">
        <v>167.3</v>
      </c>
      <c r="W52" s="16">
        <v>48</v>
      </c>
      <c r="X52" s="16" t="s">
        <v>172</v>
      </c>
      <c r="Y52" s="16">
        <v>37</v>
      </c>
      <c r="Z52" s="16" t="s">
        <v>174</v>
      </c>
      <c r="AB52" s="16" t="s">
        <v>59</v>
      </c>
      <c r="AC52" s="16" t="s">
        <v>88</v>
      </c>
      <c r="AD52" s="16" t="s">
        <v>173</v>
      </c>
      <c r="AE52" s="16">
        <v>37.126341196976703</v>
      </c>
      <c r="AF52" s="16" t="s">
        <v>718</v>
      </c>
      <c r="AJ52" s="16">
        <v>35.687732342007401</v>
      </c>
      <c r="BO52" s="16">
        <v>34.572490706319698</v>
      </c>
    </row>
    <row r="53" spans="1:67" ht="20" customHeight="1" x14ac:dyDescent="0.35">
      <c r="A53" s="16">
        <v>6</v>
      </c>
      <c r="C53" s="16" t="s">
        <v>177</v>
      </c>
      <c r="D53" s="16">
        <v>2023</v>
      </c>
      <c r="E53" s="16" t="s">
        <v>170</v>
      </c>
      <c r="F53" s="16" t="s">
        <v>171</v>
      </c>
      <c r="G53" s="16" t="s">
        <v>171</v>
      </c>
      <c r="N53" s="16" t="s">
        <v>82</v>
      </c>
      <c r="Q53" s="16">
        <v>167.3</v>
      </c>
      <c r="W53" s="16">
        <v>48</v>
      </c>
      <c r="X53" s="16" t="s">
        <v>172</v>
      </c>
      <c r="Y53" s="16">
        <v>37</v>
      </c>
      <c r="Z53" s="16" t="s">
        <v>174</v>
      </c>
      <c r="AB53" s="16" t="s">
        <v>59</v>
      </c>
      <c r="AC53" s="16" t="s">
        <v>88</v>
      </c>
      <c r="AD53" s="16" t="s">
        <v>173</v>
      </c>
      <c r="AE53" s="16">
        <v>111.289647730705</v>
      </c>
      <c r="AF53" s="16" t="s">
        <v>718</v>
      </c>
      <c r="AJ53" s="16">
        <v>39.033457249070601</v>
      </c>
      <c r="BO53" s="16">
        <v>43.494423791821497</v>
      </c>
    </row>
    <row r="54" spans="1:67" ht="20" customHeight="1" x14ac:dyDescent="0.35">
      <c r="A54" s="16">
        <v>6</v>
      </c>
      <c r="C54" s="16" t="s">
        <v>177</v>
      </c>
      <c r="D54" s="16">
        <v>2023</v>
      </c>
      <c r="E54" s="16" t="s">
        <v>170</v>
      </c>
      <c r="F54" s="16" t="s">
        <v>171</v>
      </c>
      <c r="G54" s="16" t="s">
        <v>171</v>
      </c>
      <c r="N54" s="16" t="s">
        <v>82</v>
      </c>
      <c r="Q54" s="16">
        <v>167.3</v>
      </c>
      <c r="W54" s="16">
        <v>48</v>
      </c>
      <c r="X54" s="16" t="s">
        <v>172</v>
      </c>
      <c r="Y54" s="16">
        <v>37</v>
      </c>
      <c r="Z54" s="16" t="s">
        <v>174</v>
      </c>
      <c r="AB54" s="16" t="s">
        <v>59</v>
      </c>
      <c r="AC54" s="16" t="s">
        <v>88</v>
      </c>
      <c r="AD54" s="16" t="s">
        <v>173</v>
      </c>
      <c r="AE54" s="16">
        <v>333.60103076984802</v>
      </c>
      <c r="AF54" s="16" t="s">
        <v>718</v>
      </c>
      <c r="AJ54" s="16">
        <v>44.9814126394051</v>
      </c>
      <c r="BO54" s="16">
        <v>52.044609665427501</v>
      </c>
    </row>
    <row r="55" spans="1:67" ht="20" customHeight="1" x14ac:dyDescent="0.35">
      <c r="A55" s="16">
        <v>6</v>
      </c>
      <c r="C55" s="16" t="s">
        <v>177</v>
      </c>
      <c r="D55" s="16">
        <v>2023</v>
      </c>
      <c r="E55" s="16" t="s">
        <v>170</v>
      </c>
      <c r="F55" s="16" t="s">
        <v>171</v>
      </c>
      <c r="G55" s="16" t="s">
        <v>171</v>
      </c>
      <c r="N55" s="16" t="s">
        <v>82</v>
      </c>
      <c r="Q55" s="16">
        <v>167.3</v>
      </c>
      <c r="W55" s="16">
        <v>48</v>
      </c>
      <c r="X55" s="16" t="s">
        <v>172</v>
      </c>
      <c r="Y55" s="16">
        <v>37</v>
      </c>
      <c r="Z55" s="16" t="s">
        <v>174</v>
      </c>
      <c r="AB55" s="16" t="s">
        <v>59</v>
      </c>
      <c r="AC55" s="16" t="s">
        <v>88</v>
      </c>
      <c r="AD55" s="16" t="s">
        <v>173</v>
      </c>
      <c r="AE55" s="16">
        <v>999.99999999999795</v>
      </c>
      <c r="AF55" s="16" t="s">
        <v>718</v>
      </c>
      <c r="AJ55" s="16">
        <v>47.955390334572499</v>
      </c>
      <c r="BO55" s="16">
        <v>56.133828996282503</v>
      </c>
    </row>
    <row r="56" spans="1:67" ht="20" customHeight="1" x14ac:dyDescent="0.35">
      <c r="A56" s="16">
        <v>6</v>
      </c>
      <c r="C56" s="16" t="s">
        <v>177</v>
      </c>
      <c r="D56" s="16">
        <v>2023</v>
      </c>
      <c r="E56" s="16" t="s">
        <v>170</v>
      </c>
      <c r="F56" s="16" t="s">
        <v>171</v>
      </c>
      <c r="G56" s="16" t="s">
        <v>171</v>
      </c>
      <c r="N56" s="16" t="s">
        <v>82</v>
      </c>
      <c r="Q56" s="16">
        <v>167.3</v>
      </c>
      <c r="W56" s="16">
        <v>72</v>
      </c>
      <c r="X56" s="16" t="s">
        <v>172</v>
      </c>
      <c r="Y56" s="16">
        <v>37</v>
      </c>
      <c r="Z56" s="16" t="s">
        <v>174</v>
      </c>
      <c r="AB56" s="16" t="s">
        <v>59</v>
      </c>
      <c r="AC56" s="16" t="s">
        <v>88</v>
      </c>
      <c r="AD56" s="16" t="s">
        <v>173</v>
      </c>
      <c r="AE56" s="16">
        <v>0</v>
      </c>
      <c r="AF56" s="16" t="s">
        <v>718</v>
      </c>
      <c r="AJ56" s="16">
        <v>0</v>
      </c>
      <c r="BO56" s="16">
        <v>0</v>
      </c>
    </row>
    <row r="57" spans="1:67" ht="20" customHeight="1" x14ac:dyDescent="0.35">
      <c r="A57" s="16">
        <v>6</v>
      </c>
      <c r="C57" s="16" t="s">
        <v>177</v>
      </c>
      <c r="D57" s="16">
        <v>2023</v>
      </c>
      <c r="E57" s="16" t="s">
        <v>170</v>
      </c>
      <c r="F57" s="16" t="s">
        <v>171</v>
      </c>
      <c r="G57" s="16" t="s">
        <v>171</v>
      </c>
      <c r="N57" s="16" t="s">
        <v>82</v>
      </c>
      <c r="Q57" s="16">
        <v>167.3</v>
      </c>
      <c r="W57" s="16">
        <v>72</v>
      </c>
      <c r="X57" s="16" t="s">
        <v>172</v>
      </c>
      <c r="Y57" s="16">
        <v>37</v>
      </c>
      <c r="Z57" s="16" t="s">
        <v>174</v>
      </c>
      <c r="AB57" s="16" t="s">
        <v>59</v>
      </c>
      <c r="AC57" s="16" t="s">
        <v>88</v>
      </c>
      <c r="AD57" s="16" t="s">
        <v>173</v>
      </c>
      <c r="AE57" s="16">
        <v>1.3552809686643601</v>
      </c>
      <c r="AF57" s="16" t="s">
        <v>718</v>
      </c>
      <c r="AJ57" s="16">
        <v>11.1524163568772</v>
      </c>
      <c r="BO57" s="16">
        <v>20.446096654274999</v>
      </c>
    </row>
    <row r="58" spans="1:67" ht="20" customHeight="1" x14ac:dyDescent="0.35">
      <c r="A58" s="16">
        <v>6</v>
      </c>
      <c r="C58" s="16" t="s">
        <v>177</v>
      </c>
      <c r="D58" s="16">
        <v>2023</v>
      </c>
      <c r="E58" s="16" t="s">
        <v>170</v>
      </c>
      <c r="F58" s="16" t="s">
        <v>171</v>
      </c>
      <c r="G58" s="16" t="s">
        <v>171</v>
      </c>
      <c r="N58" s="16" t="s">
        <v>82</v>
      </c>
      <c r="Q58" s="16">
        <v>167.3</v>
      </c>
      <c r="W58" s="16">
        <v>72</v>
      </c>
      <c r="X58" s="16" t="s">
        <v>172</v>
      </c>
      <c r="Y58" s="16">
        <v>37</v>
      </c>
      <c r="Z58" s="16" t="s">
        <v>174</v>
      </c>
      <c r="AB58" s="16" t="s">
        <v>59</v>
      </c>
      <c r="AC58" s="16" t="s">
        <v>88</v>
      </c>
      <c r="AD58" s="16" t="s">
        <v>173</v>
      </c>
      <c r="AE58" s="16">
        <v>4.1317774333415098</v>
      </c>
      <c r="AF58" s="16" t="s">
        <v>718</v>
      </c>
      <c r="AJ58" s="16">
        <v>21.561338289962801</v>
      </c>
      <c r="BO58" s="16">
        <v>21.933085501858699</v>
      </c>
    </row>
    <row r="59" spans="1:67" ht="20" customHeight="1" x14ac:dyDescent="0.35">
      <c r="A59" s="16">
        <v>6</v>
      </c>
      <c r="C59" s="16" t="s">
        <v>177</v>
      </c>
      <c r="D59" s="16">
        <v>2023</v>
      </c>
      <c r="E59" s="16" t="s">
        <v>170</v>
      </c>
      <c r="F59" s="16" t="s">
        <v>171</v>
      </c>
      <c r="G59" s="16" t="s">
        <v>171</v>
      </c>
      <c r="N59" s="16" t="s">
        <v>82</v>
      </c>
      <c r="Q59" s="16">
        <v>167.3</v>
      </c>
      <c r="W59" s="16">
        <v>72</v>
      </c>
      <c r="X59" s="16" t="s">
        <v>172</v>
      </c>
      <c r="Y59" s="16">
        <v>37</v>
      </c>
      <c r="Z59" s="16" t="s">
        <v>174</v>
      </c>
      <c r="AB59" s="16" t="s">
        <v>59</v>
      </c>
      <c r="AC59" s="16" t="s">
        <v>88</v>
      </c>
      <c r="AD59" s="16" t="s">
        <v>173</v>
      </c>
      <c r="AE59" s="16">
        <v>12.385385692024499</v>
      </c>
      <c r="AF59" s="16" t="s">
        <v>718</v>
      </c>
      <c r="AJ59" s="16">
        <v>36.431226765799202</v>
      </c>
      <c r="BO59" s="16">
        <v>41.263940520446099</v>
      </c>
    </row>
    <row r="60" spans="1:67" ht="20" customHeight="1" x14ac:dyDescent="0.35">
      <c r="A60" s="16">
        <v>6</v>
      </c>
      <c r="C60" s="16" t="s">
        <v>177</v>
      </c>
      <c r="D60" s="16">
        <v>2023</v>
      </c>
      <c r="E60" s="16" t="s">
        <v>170</v>
      </c>
      <c r="F60" s="16" t="s">
        <v>171</v>
      </c>
      <c r="G60" s="16" t="s">
        <v>171</v>
      </c>
      <c r="N60" s="16" t="s">
        <v>82</v>
      </c>
      <c r="Q60" s="16">
        <v>167.3</v>
      </c>
      <c r="W60" s="16">
        <v>72</v>
      </c>
      <c r="X60" s="16" t="s">
        <v>172</v>
      </c>
      <c r="Y60" s="16">
        <v>37</v>
      </c>
      <c r="Z60" s="16" t="s">
        <v>174</v>
      </c>
      <c r="AB60" s="16" t="s">
        <v>59</v>
      </c>
      <c r="AC60" s="16" t="s">
        <v>88</v>
      </c>
      <c r="AD60" s="16" t="s">
        <v>173</v>
      </c>
      <c r="AE60" s="16">
        <v>37.126341196976597</v>
      </c>
      <c r="AF60" s="16" t="s">
        <v>718</v>
      </c>
      <c r="AJ60" s="16">
        <v>44.237918215613298</v>
      </c>
      <c r="BO60" s="16">
        <v>47.211895910780598</v>
      </c>
    </row>
    <row r="61" spans="1:67" ht="20" customHeight="1" x14ac:dyDescent="0.35">
      <c r="A61" s="16">
        <v>6</v>
      </c>
      <c r="C61" s="16" t="s">
        <v>177</v>
      </c>
      <c r="D61" s="16">
        <v>2023</v>
      </c>
      <c r="E61" s="16" t="s">
        <v>170</v>
      </c>
      <c r="F61" s="16" t="s">
        <v>171</v>
      </c>
      <c r="G61" s="16" t="s">
        <v>171</v>
      </c>
      <c r="N61" s="16" t="s">
        <v>82</v>
      </c>
      <c r="Q61" s="16">
        <v>167.3</v>
      </c>
      <c r="W61" s="16">
        <v>72</v>
      </c>
      <c r="X61" s="16" t="s">
        <v>172</v>
      </c>
      <c r="Y61" s="16">
        <v>37</v>
      </c>
      <c r="Z61" s="16" t="s">
        <v>174</v>
      </c>
      <c r="AB61" s="16" t="s">
        <v>59</v>
      </c>
      <c r="AC61" s="16" t="s">
        <v>88</v>
      </c>
      <c r="AD61" s="16" t="s">
        <v>173</v>
      </c>
      <c r="AE61" s="16">
        <v>109.42581865149999</v>
      </c>
      <c r="AF61" s="16" t="s">
        <v>718</v>
      </c>
      <c r="AJ61" s="16">
        <v>44.9814126394051</v>
      </c>
      <c r="BO61" s="16">
        <v>49.070631970260102</v>
      </c>
    </row>
    <row r="62" spans="1:67" ht="20" customHeight="1" x14ac:dyDescent="0.35">
      <c r="A62" s="16">
        <v>6</v>
      </c>
      <c r="C62" s="16" t="s">
        <v>177</v>
      </c>
      <c r="D62" s="16">
        <v>2023</v>
      </c>
      <c r="E62" s="16" t="s">
        <v>170</v>
      </c>
      <c r="F62" s="16" t="s">
        <v>171</v>
      </c>
      <c r="G62" s="16" t="s">
        <v>171</v>
      </c>
      <c r="N62" s="16" t="s">
        <v>82</v>
      </c>
      <c r="Q62" s="16">
        <v>167.3</v>
      </c>
      <c r="W62" s="16">
        <v>72</v>
      </c>
      <c r="X62" s="16" t="s">
        <v>172</v>
      </c>
      <c r="Y62" s="16">
        <v>37</v>
      </c>
      <c r="Z62" s="16" t="s">
        <v>174</v>
      </c>
      <c r="AB62" s="16" t="s">
        <v>59</v>
      </c>
      <c r="AC62" s="16" t="s">
        <v>88</v>
      </c>
      <c r="AD62" s="16" t="s">
        <v>173</v>
      </c>
      <c r="AE62" s="16">
        <v>333.601030769847</v>
      </c>
      <c r="AF62" s="16" t="s">
        <v>718</v>
      </c>
      <c r="AJ62" s="16">
        <v>53.903345724906998</v>
      </c>
      <c r="BO62" s="16">
        <v>52.416356877323302</v>
      </c>
    </row>
    <row r="63" spans="1:67" s="17" customFormat="1" ht="20" customHeight="1" thickBot="1" x14ac:dyDescent="0.4">
      <c r="A63" s="17">
        <v>6</v>
      </c>
      <c r="C63" s="17" t="s">
        <v>177</v>
      </c>
      <c r="D63" s="17">
        <v>2023</v>
      </c>
      <c r="E63" s="17" t="s">
        <v>170</v>
      </c>
      <c r="F63" s="17" t="s">
        <v>171</v>
      </c>
      <c r="G63" s="17" t="s">
        <v>171</v>
      </c>
      <c r="N63" s="16" t="s">
        <v>82</v>
      </c>
      <c r="Q63" s="17">
        <v>167.3</v>
      </c>
      <c r="W63" s="17">
        <v>72</v>
      </c>
      <c r="X63" s="17" t="s">
        <v>172</v>
      </c>
      <c r="Y63" s="17">
        <v>37</v>
      </c>
      <c r="Z63" s="17" t="s">
        <v>174</v>
      </c>
      <c r="AB63" s="17" t="s">
        <v>59</v>
      </c>
      <c r="AC63" s="17" t="s">
        <v>88</v>
      </c>
      <c r="AD63" s="17" t="s">
        <v>173</v>
      </c>
      <c r="AE63" s="17">
        <v>983.252448747833</v>
      </c>
      <c r="AF63" s="17" t="s">
        <v>718</v>
      </c>
      <c r="AJ63" s="17">
        <v>67.286245353159799</v>
      </c>
      <c r="BO63" s="17">
        <v>66.914498141263806</v>
      </c>
    </row>
    <row r="64" spans="1:67" ht="20" customHeight="1" x14ac:dyDescent="0.35">
      <c r="A64" s="16">
        <v>7</v>
      </c>
      <c r="C64" s="16" t="s">
        <v>179</v>
      </c>
      <c r="D64" s="16">
        <v>2021</v>
      </c>
      <c r="E64" s="55" t="s">
        <v>178</v>
      </c>
      <c r="F64" s="16" t="s">
        <v>63</v>
      </c>
      <c r="G64" s="16" t="s">
        <v>63</v>
      </c>
      <c r="N64" s="16" t="s">
        <v>82</v>
      </c>
      <c r="Q64" s="16">
        <v>57.3</v>
      </c>
      <c r="R64" s="16" t="s">
        <v>181</v>
      </c>
      <c r="U64" s="16" t="s">
        <v>180</v>
      </c>
      <c r="W64" s="16">
        <v>24</v>
      </c>
      <c r="X64" s="16" t="s">
        <v>182</v>
      </c>
      <c r="Y64" s="16">
        <v>37</v>
      </c>
      <c r="Z64" s="16" t="s">
        <v>174</v>
      </c>
      <c r="AC64" s="16" t="s">
        <v>88</v>
      </c>
      <c r="AE64" s="16">
        <v>0</v>
      </c>
      <c r="AF64" s="16" t="s">
        <v>183</v>
      </c>
      <c r="BG64" s="16">
        <v>0</v>
      </c>
    </row>
    <row r="65" spans="1:71" ht="20" customHeight="1" x14ac:dyDescent="0.35">
      <c r="A65" s="16">
        <v>7</v>
      </c>
      <c r="C65" s="16" t="s">
        <v>179</v>
      </c>
      <c r="D65" s="16">
        <v>2021</v>
      </c>
      <c r="E65" s="16" t="s">
        <v>178</v>
      </c>
      <c r="F65" s="16" t="s">
        <v>63</v>
      </c>
      <c r="G65" s="16" t="s">
        <v>63</v>
      </c>
      <c r="N65" s="16" t="s">
        <v>82</v>
      </c>
      <c r="Q65" s="16">
        <v>57.3</v>
      </c>
      <c r="R65" s="16" t="s">
        <v>181</v>
      </c>
      <c r="U65" s="16" t="s">
        <v>180</v>
      </c>
      <c r="W65" s="16">
        <v>24</v>
      </c>
      <c r="X65" s="16" t="s">
        <v>182</v>
      </c>
      <c r="Y65" s="16">
        <v>37</v>
      </c>
      <c r="Z65" s="16" t="s">
        <v>174</v>
      </c>
      <c r="AC65" s="16" t="s">
        <v>88</v>
      </c>
      <c r="AE65" s="16">
        <v>10</v>
      </c>
      <c r="AF65" s="16" t="s">
        <v>183</v>
      </c>
      <c r="BG65" s="16">
        <v>5.1162790697674501</v>
      </c>
    </row>
    <row r="66" spans="1:71" ht="20" customHeight="1" x14ac:dyDescent="0.35">
      <c r="A66" s="16">
        <v>7</v>
      </c>
      <c r="C66" s="16" t="s">
        <v>179</v>
      </c>
      <c r="D66" s="16">
        <v>2021</v>
      </c>
      <c r="E66" s="16" t="s">
        <v>178</v>
      </c>
      <c r="F66" s="16" t="s">
        <v>63</v>
      </c>
      <c r="G66" s="16" t="s">
        <v>63</v>
      </c>
      <c r="N66" s="16" t="s">
        <v>82</v>
      </c>
      <c r="Q66" s="16">
        <v>57.3</v>
      </c>
      <c r="R66" s="16" t="s">
        <v>181</v>
      </c>
      <c r="U66" s="16" t="s">
        <v>180</v>
      </c>
      <c r="W66" s="16">
        <v>24</v>
      </c>
      <c r="X66" s="16" t="s">
        <v>182</v>
      </c>
      <c r="Y66" s="16">
        <v>37</v>
      </c>
      <c r="Z66" s="16" t="s">
        <v>174</v>
      </c>
      <c r="AC66" s="16" t="s">
        <v>88</v>
      </c>
      <c r="AE66" s="16">
        <v>20</v>
      </c>
      <c r="AF66" s="16" t="s">
        <v>183</v>
      </c>
      <c r="BG66" s="16">
        <v>17.674418604651098</v>
      </c>
    </row>
    <row r="67" spans="1:71" ht="20" customHeight="1" x14ac:dyDescent="0.35">
      <c r="A67" s="16">
        <v>7</v>
      </c>
      <c r="C67" s="16" t="s">
        <v>179</v>
      </c>
      <c r="D67" s="16">
        <v>2021</v>
      </c>
      <c r="E67" s="16" t="s">
        <v>178</v>
      </c>
      <c r="F67" s="16" t="s">
        <v>63</v>
      </c>
      <c r="G67" s="16" t="s">
        <v>63</v>
      </c>
      <c r="N67" s="16" t="s">
        <v>82</v>
      </c>
      <c r="Q67" s="16">
        <v>57.3</v>
      </c>
      <c r="R67" s="16" t="s">
        <v>181</v>
      </c>
      <c r="U67" s="16" t="s">
        <v>180</v>
      </c>
      <c r="W67" s="16">
        <v>24</v>
      </c>
      <c r="X67" s="16" t="s">
        <v>182</v>
      </c>
      <c r="Y67" s="16">
        <v>37</v>
      </c>
      <c r="Z67" s="16" t="s">
        <v>174</v>
      </c>
      <c r="AC67" s="16" t="s">
        <v>88</v>
      </c>
      <c r="AE67" s="16">
        <v>40</v>
      </c>
      <c r="AF67" s="16" t="s">
        <v>183</v>
      </c>
      <c r="BG67" s="16">
        <v>20</v>
      </c>
    </row>
    <row r="68" spans="1:71" ht="20" customHeight="1" x14ac:dyDescent="0.35">
      <c r="A68" s="16">
        <v>7</v>
      </c>
      <c r="C68" s="16" t="s">
        <v>179</v>
      </c>
      <c r="D68" s="16">
        <v>2021</v>
      </c>
      <c r="E68" s="16" t="s">
        <v>178</v>
      </c>
      <c r="F68" s="16" t="s">
        <v>63</v>
      </c>
      <c r="G68" s="16" t="s">
        <v>63</v>
      </c>
      <c r="N68" s="16" t="s">
        <v>82</v>
      </c>
      <c r="Q68" s="16">
        <v>57.3</v>
      </c>
      <c r="R68" s="16" t="s">
        <v>181</v>
      </c>
      <c r="U68" s="16" t="s">
        <v>180</v>
      </c>
      <c r="W68" s="16">
        <v>48</v>
      </c>
      <c r="X68" s="16" t="s">
        <v>182</v>
      </c>
      <c r="Y68" s="16">
        <v>37</v>
      </c>
      <c r="Z68" s="16" t="s">
        <v>174</v>
      </c>
      <c r="AC68" s="16" t="s">
        <v>88</v>
      </c>
      <c r="AE68" s="16">
        <v>0</v>
      </c>
      <c r="AF68" s="16" t="s">
        <v>183</v>
      </c>
      <c r="BG68" s="16">
        <v>3.2558139534883601</v>
      </c>
    </row>
    <row r="69" spans="1:71" ht="20" customHeight="1" x14ac:dyDescent="0.35">
      <c r="A69" s="16">
        <v>7</v>
      </c>
      <c r="C69" s="16" t="s">
        <v>179</v>
      </c>
      <c r="D69" s="16">
        <v>2021</v>
      </c>
      <c r="E69" s="16" t="s">
        <v>178</v>
      </c>
      <c r="F69" s="16" t="s">
        <v>63</v>
      </c>
      <c r="G69" s="16" t="s">
        <v>63</v>
      </c>
      <c r="N69" s="16" t="s">
        <v>82</v>
      </c>
      <c r="Q69" s="16">
        <v>57.3</v>
      </c>
      <c r="R69" s="16" t="s">
        <v>181</v>
      </c>
      <c r="U69" s="16" t="s">
        <v>180</v>
      </c>
      <c r="W69" s="16">
        <v>48</v>
      </c>
      <c r="X69" s="16" t="s">
        <v>182</v>
      </c>
      <c r="Y69" s="16">
        <v>37</v>
      </c>
      <c r="Z69" s="16" t="s">
        <v>174</v>
      </c>
      <c r="AC69" s="16" t="s">
        <v>88</v>
      </c>
      <c r="AE69" s="16">
        <v>10</v>
      </c>
      <c r="AF69" s="16" t="s">
        <v>183</v>
      </c>
      <c r="BG69" s="16">
        <v>20.930232558139501</v>
      </c>
    </row>
    <row r="70" spans="1:71" ht="20" customHeight="1" x14ac:dyDescent="0.35">
      <c r="A70" s="16">
        <v>7</v>
      </c>
      <c r="C70" s="16" t="s">
        <v>179</v>
      </c>
      <c r="D70" s="16">
        <v>2021</v>
      </c>
      <c r="E70" s="16" t="s">
        <v>178</v>
      </c>
      <c r="F70" s="16" t="s">
        <v>63</v>
      </c>
      <c r="G70" s="16" t="s">
        <v>63</v>
      </c>
      <c r="N70" s="16" t="s">
        <v>82</v>
      </c>
      <c r="Q70" s="16">
        <v>57.3</v>
      </c>
      <c r="R70" s="16" t="s">
        <v>181</v>
      </c>
      <c r="U70" s="16" t="s">
        <v>180</v>
      </c>
      <c r="W70" s="16">
        <v>48</v>
      </c>
      <c r="X70" s="16" t="s">
        <v>182</v>
      </c>
      <c r="Y70" s="16">
        <v>37</v>
      </c>
      <c r="Z70" s="16" t="s">
        <v>174</v>
      </c>
      <c r="AC70" s="16" t="s">
        <v>88</v>
      </c>
      <c r="AE70" s="16">
        <v>20</v>
      </c>
      <c r="AF70" s="16" t="s">
        <v>183</v>
      </c>
      <c r="BG70" s="16">
        <v>39.534883720930203</v>
      </c>
    </row>
    <row r="71" spans="1:71" ht="20" customHeight="1" x14ac:dyDescent="0.35">
      <c r="A71" s="16">
        <v>7</v>
      </c>
      <c r="C71" s="16" t="s">
        <v>179</v>
      </c>
      <c r="D71" s="16">
        <v>2021</v>
      </c>
      <c r="E71" s="16" t="s">
        <v>178</v>
      </c>
      <c r="F71" s="16" t="s">
        <v>63</v>
      </c>
      <c r="G71" s="16" t="s">
        <v>63</v>
      </c>
      <c r="N71" s="16" t="s">
        <v>82</v>
      </c>
      <c r="Q71" s="16">
        <v>57.3</v>
      </c>
      <c r="R71" s="16" t="s">
        <v>181</v>
      </c>
      <c r="U71" s="16" t="s">
        <v>180</v>
      </c>
      <c r="W71" s="16">
        <v>48</v>
      </c>
      <c r="X71" s="16" t="s">
        <v>182</v>
      </c>
      <c r="Y71" s="16">
        <v>37</v>
      </c>
      <c r="Z71" s="16" t="s">
        <v>174</v>
      </c>
      <c r="AC71" s="16" t="s">
        <v>88</v>
      </c>
      <c r="AE71" s="16">
        <v>40</v>
      </c>
      <c r="AF71" s="16" t="s">
        <v>183</v>
      </c>
      <c r="BG71" s="16">
        <v>50.232558139534802</v>
      </c>
    </row>
    <row r="72" spans="1:71" ht="20" customHeight="1" x14ac:dyDescent="0.35">
      <c r="A72" s="16">
        <v>7</v>
      </c>
      <c r="C72" s="16" t="s">
        <v>179</v>
      </c>
      <c r="D72" s="16">
        <v>2021</v>
      </c>
      <c r="E72" s="16" t="s">
        <v>178</v>
      </c>
      <c r="F72" s="16" t="s">
        <v>63</v>
      </c>
      <c r="G72" s="16" t="s">
        <v>63</v>
      </c>
      <c r="N72" s="16" t="s">
        <v>82</v>
      </c>
      <c r="Q72" s="16">
        <v>57.3</v>
      </c>
      <c r="R72" s="16" t="s">
        <v>181</v>
      </c>
      <c r="U72" s="16" t="s">
        <v>180</v>
      </c>
      <c r="W72" s="16">
        <v>72</v>
      </c>
      <c r="X72" s="16" t="s">
        <v>182</v>
      </c>
      <c r="Y72" s="16">
        <v>37</v>
      </c>
      <c r="Z72" s="16" t="s">
        <v>174</v>
      </c>
      <c r="AC72" s="16" t="s">
        <v>88</v>
      </c>
      <c r="AE72" s="16">
        <v>0</v>
      </c>
      <c r="AF72" s="16" t="s">
        <v>183</v>
      </c>
      <c r="BG72" s="16">
        <v>2.3255813953488298</v>
      </c>
    </row>
    <row r="73" spans="1:71" ht="20" customHeight="1" x14ac:dyDescent="0.35">
      <c r="A73" s="16">
        <v>7</v>
      </c>
      <c r="C73" s="16" t="s">
        <v>179</v>
      </c>
      <c r="D73" s="16">
        <v>2021</v>
      </c>
      <c r="E73" s="16" t="s">
        <v>178</v>
      </c>
      <c r="F73" s="16" t="s">
        <v>63</v>
      </c>
      <c r="G73" s="16" t="s">
        <v>63</v>
      </c>
      <c r="N73" s="16" t="s">
        <v>82</v>
      </c>
      <c r="Q73" s="16">
        <v>57.3</v>
      </c>
      <c r="R73" s="16" t="s">
        <v>181</v>
      </c>
      <c r="U73" s="16" t="s">
        <v>180</v>
      </c>
      <c r="W73" s="16">
        <v>72</v>
      </c>
      <c r="X73" s="16" t="s">
        <v>182</v>
      </c>
      <c r="Y73" s="16">
        <v>37</v>
      </c>
      <c r="Z73" s="16" t="s">
        <v>174</v>
      </c>
      <c r="AC73" s="16" t="s">
        <v>88</v>
      </c>
      <c r="AE73" s="16">
        <v>10</v>
      </c>
      <c r="AF73" s="16" t="s">
        <v>183</v>
      </c>
      <c r="BG73" s="16">
        <v>24.651162790697601</v>
      </c>
    </row>
    <row r="74" spans="1:71" ht="20" customHeight="1" x14ac:dyDescent="0.35">
      <c r="A74" s="16">
        <v>7</v>
      </c>
      <c r="C74" s="16" t="s">
        <v>179</v>
      </c>
      <c r="D74" s="16">
        <v>2021</v>
      </c>
      <c r="E74" s="16" t="s">
        <v>178</v>
      </c>
      <c r="F74" s="16" t="s">
        <v>63</v>
      </c>
      <c r="G74" s="16" t="s">
        <v>63</v>
      </c>
      <c r="N74" s="16" t="s">
        <v>82</v>
      </c>
      <c r="Q74" s="16">
        <v>57.3</v>
      </c>
      <c r="R74" s="16" t="s">
        <v>181</v>
      </c>
      <c r="U74" s="16" t="s">
        <v>180</v>
      </c>
      <c r="W74" s="16">
        <v>72</v>
      </c>
      <c r="X74" s="16" t="s">
        <v>182</v>
      </c>
      <c r="Y74" s="16">
        <v>37</v>
      </c>
      <c r="Z74" s="16" t="s">
        <v>174</v>
      </c>
      <c r="AC74" s="16" t="s">
        <v>88</v>
      </c>
      <c r="AE74" s="16">
        <v>20</v>
      </c>
      <c r="AF74" s="16" t="s">
        <v>183</v>
      </c>
      <c r="BG74" s="16">
        <v>59.0697674418604</v>
      </c>
    </row>
    <row r="75" spans="1:71" s="17" customFormat="1" ht="20" customHeight="1" thickBot="1" x14ac:dyDescent="0.4">
      <c r="A75" s="17">
        <v>7</v>
      </c>
      <c r="C75" s="17" t="s">
        <v>179</v>
      </c>
      <c r="D75" s="17">
        <v>2021</v>
      </c>
      <c r="E75" s="17" t="s">
        <v>178</v>
      </c>
      <c r="F75" s="17" t="s">
        <v>63</v>
      </c>
      <c r="G75" s="17" t="s">
        <v>63</v>
      </c>
      <c r="N75" s="16" t="s">
        <v>82</v>
      </c>
      <c r="Q75" s="16">
        <v>57.3</v>
      </c>
      <c r="R75" s="17" t="s">
        <v>181</v>
      </c>
      <c r="U75" s="17" t="s">
        <v>180</v>
      </c>
      <c r="W75" s="17">
        <v>72</v>
      </c>
      <c r="X75" s="17" t="s">
        <v>182</v>
      </c>
      <c r="Y75" s="17">
        <v>37</v>
      </c>
      <c r="Z75" s="17" t="s">
        <v>174</v>
      </c>
      <c r="AC75" s="17" t="s">
        <v>88</v>
      </c>
      <c r="AE75" s="17">
        <v>40</v>
      </c>
      <c r="AF75" s="17" t="s">
        <v>183</v>
      </c>
      <c r="BG75" s="17">
        <v>69.302325581395294</v>
      </c>
    </row>
    <row r="76" spans="1:71" ht="20" customHeight="1" x14ac:dyDescent="0.35">
      <c r="A76" s="16">
        <v>9</v>
      </c>
      <c r="C76" s="16" t="s">
        <v>666</v>
      </c>
      <c r="D76" s="16">
        <v>2019</v>
      </c>
      <c r="E76" s="16" t="s">
        <v>204</v>
      </c>
      <c r="F76" s="16" t="s">
        <v>265</v>
      </c>
      <c r="G76" s="16" t="s">
        <v>275</v>
      </c>
      <c r="H76" s="16">
        <v>211575</v>
      </c>
      <c r="I76" s="16" t="s">
        <v>210</v>
      </c>
      <c r="J76" s="16" t="s">
        <v>82</v>
      </c>
      <c r="N76" s="16">
        <f>(102+597)/2</f>
        <v>349.5</v>
      </c>
      <c r="O76" s="16" t="s">
        <v>703</v>
      </c>
      <c r="P76" s="16" t="s">
        <v>211</v>
      </c>
      <c r="Q76" s="18">
        <v>500</v>
      </c>
      <c r="S76" s="16">
        <v>3.73</v>
      </c>
      <c r="W76" s="16">
        <v>72</v>
      </c>
      <c r="AC76" s="16" t="s">
        <v>88</v>
      </c>
      <c r="AE76" s="16">
        <v>0</v>
      </c>
      <c r="AF76" s="16" t="s">
        <v>183</v>
      </c>
      <c r="AP76" s="16">
        <v>0.62039999999999995</v>
      </c>
      <c r="AR76" s="16">
        <v>0.89290000000000003</v>
      </c>
      <c r="AS76" s="16">
        <v>1.7847999999999999E-2</v>
      </c>
      <c r="AT76" s="16">
        <v>0.28289999999999998</v>
      </c>
      <c r="AU76" s="16">
        <v>6.5298999999999996</v>
      </c>
      <c r="AV76" s="16">
        <v>2.14629E-2</v>
      </c>
      <c r="AW76" s="16">
        <v>63.195</v>
      </c>
      <c r="AX76" s="16">
        <v>8.7403999999999993</v>
      </c>
      <c r="AY76" s="16">
        <v>1.0218</v>
      </c>
      <c r="AZ76" s="16">
        <v>0.12834999999999999</v>
      </c>
      <c r="BA76" s="16">
        <v>4.9710000000000001</v>
      </c>
      <c r="BB76" s="16">
        <v>187</v>
      </c>
      <c r="BC76" s="16">
        <v>52.462000000000003</v>
      </c>
      <c r="BD76" s="16">
        <v>9.0760000000000005</v>
      </c>
      <c r="BO76" s="16">
        <v>3.706</v>
      </c>
      <c r="BS76" s="16">
        <v>0.26679999999999998</v>
      </c>
    </row>
    <row r="77" spans="1:71" ht="20" customHeight="1" x14ac:dyDescent="0.35">
      <c r="A77" s="16">
        <v>9</v>
      </c>
      <c r="C77" s="16" t="s">
        <v>666</v>
      </c>
      <c r="D77" s="16">
        <v>2019</v>
      </c>
      <c r="E77" s="55" t="s">
        <v>204</v>
      </c>
      <c r="F77" s="16" t="s">
        <v>265</v>
      </c>
      <c r="G77" s="16" t="s">
        <v>275</v>
      </c>
      <c r="H77" s="16">
        <v>211575</v>
      </c>
      <c r="I77" s="16" t="s">
        <v>210</v>
      </c>
      <c r="J77" s="16" t="s">
        <v>82</v>
      </c>
      <c r="N77" s="16">
        <f t="shared" ref="N77:N81" si="1">(102+597)/2</f>
        <v>349.5</v>
      </c>
      <c r="O77" s="16" t="s">
        <v>703</v>
      </c>
      <c r="P77" s="16" t="s">
        <v>211</v>
      </c>
      <c r="Q77" s="18">
        <v>500</v>
      </c>
      <c r="S77" s="16">
        <v>3.73</v>
      </c>
      <c r="W77" s="16">
        <v>72</v>
      </c>
      <c r="AC77" s="16" t="s">
        <v>88</v>
      </c>
      <c r="AE77" s="16">
        <v>10</v>
      </c>
      <c r="AF77" s="16" t="s">
        <v>183</v>
      </c>
      <c r="AP77" s="16">
        <v>0.4748</v>
      </c>
      <c r="AR77" s="16">
        <v>0.74570000000000003</v>
      </c>
      <c r="AS77" s="16">
        <v>1.5996E-2</v>
      </c>
      <c r="AT77" s="16">
        <v>0.23630000000000001</v>
      </c>
      <c r="AU77" s="16">
        <v>6.2495000000000003</v>
      </c>
      <c r="AV77" s="16">
        <v>1.8723E-2</v>
      </c>
      <c r="AW77" s="16">
        <v>53.057000000000002</v>
      </c>
      <c r="AX77" s="16">
        <v>8.6611999999999991</v>
      </c>
      <c r="AY77" s="16">
        <v>1.0513999999999999</v>
      </c>
      <c r="AZ77" s="16">
        <v>0.11778</v>
      </c>
      <c r="BA77" s="16">
        <v>4.5030000000000001</v>
      </c>
      <c r="BB77" s="16">
        <v>208.3</v>
      </c>
      <c r="BC77" s="16">
        <v>49.661000000000001</v>
      </c>
      <c r="BD77" s="16">
        <v>9.0220000000000002</v>
      </c>
      <c r="BO77" s="16">
        <v>3.5329999999999999</v>
      </c>
      <c r="BS77" s="16">
        <v>4.82E-2</v>
      </c>
    </row>
    <row r="78" spans="1:71" ht="20" customHeight="1" x14ac:dyDescent="0.35">
      <c r="A78" s="16">
        <v>9</v>
      </c>
      <c r="C78" s="16" t="s">
        <v>666</v>
      </c>
      <c r="D78" s="16">
        <v>2019</v>
      </c>
      <c r="E78" s="16" t="s">
        <v>204</v>
      </c>
      <c r="F78" s="16" t="s">
        <v>265</v>
      </c>
      <c r="G78" s="16" t="s">
        <v>275</v>
      </c>
      <c r="H78" s="16">
        <v>211575</v>
      </c>
      <c r="I78" s="16" t="s">
        <v>210</v>
      </c>
      <c r="J78" s="16" t="s">
        <v>82</v>
      </c>
      <c r="N78" s="16">
        <f t="shared" si="1"/>
        <v>349.5</v>
      </c>
      <c r="O78" s="16" t="s">
        <v>703</v>
      </c>
      <c r="P78" s="16" t="s">
        <v>211</v>
      </c>
      <c r="Q78" s="18">
        <v>500</v>
      </c>
      <c r="S78" s="16">
        <v>3.73</v>
      </c>
      <c r="W78" s="16">
        <v>72</v>
      </c>
      <c r="AC78" s="16" t="s">
        <v>88</v>
      </c>
      <c r="AE78" s="16">
        <v>30</v>
      </c>
      <c r="AF78" s="16" t="s">
        <v>183</v>
      </c>
      <c r="AP78" s="16">
        <v>0.29380000000000001</v>
      </c>
      <c r="AR78" s="16">
        <v>0.55679999999999996</v>
      </c>
      <c r="AS78" s="16">
        <v>1.1419E-2</v>
      </c>
      <c r="AT78" s="16">
        <v>0.2339</v>
      </c>
      <c r="AU78" s="16">
        <v>5.3657000000000004</v>
      </c>
      <c r="AV78" s="16">
        <v>1.4088E-2</v>
      </c>
      <c r="AW78" s="16">
        <v>38.412999999999997</v>
      </c>
      <c r="AX78" s="16">
        <v>8.2623999999999995</v>
      </c>
      <c r="AY78" s="16">
        <v>1.1896</v>
      </c>
      <c r="AZ78" s="16">
        <v>0.12159</v>
      </c>
      <c r="BA78" s="16">
        <v>5.1879999999999997</v>
      </c>
      <c r="BB78" s="16">
        <v>214.9</v>
      </c>
      <c r="BC78" s="16">
        <v>50.052</v>
      </c>
      <c r="BD78" s="16">
        <v>10.105</v>
      </c>
      <c r="BO78" s="16">
        <v>6.6509999999999998</v>
      </c>
      <c r="BS78" s="16" t="s">
        <v>220</v>
      </c>
    </row>
    <row r="79" spans="1:71" ht="20" customHeight="1" x14ac:dyDescent="0.35">
      <c r="A79" s="16">
        <v>9</v>
      </c>
      <c r="C79" s="16" t="s">
        <v>666</v>
      </c>
      <c r="D79" s="16">
        <v>2019</v>
      </c>
      <c r="E79" s="16" t="s">
        <v>204</v>
      </c>
      <c r="F79" s="16" t="s">
        <v>265</v>
      </c>
      <c r="G79" s="16" t="s">
        <v>275</v>
      </c>
      <c r="H79" s="16">
        <v>211575</v>
      </c>
      <c r="I79" s="16" t="s">
        <v>210</v>
      </c>
      <c r="J79" s="16" t="s">
        <v>82</v>
      </c>
      <c r="N79" s="16">
        <f t="shared" si="1"/>
        <v>349.5</v>
      </c>
      <c r="O79" s="16" t="s">
        <v>703</v>
      </c>
      <c r="P79" s="16" t="s">
        <v>211</v>
      </c>
      <c r="Q79" s="18">
        <v>500</v>
      </c>
      <c r="S79" s="16">
        <v>3.73</v>
      </c>
      <c r="W79" s="16">
        <v>72</v>
      </c>
      <c r="AC79" s="16" t="s">
        <v>88</v>
      </c>
      <c r="AE79" s="16">
        <v>100</v>
      </c>
      <c r="AF79" s="16" t="s">
        <v>183</v>
      </c>
      <c r="AP79" s="16">
        <v>0.70569999999999999</v>
      </c>
      <c r="AR79" s="16">
        <v>0.59619999999999995</v>
      </c>
      <c r="AS79" s="16">
        <v>1.4227999999999999E-2</v>
      </c>
      <c r="AT79" s="16">
        <v>0.3201</v>
      </c>
      <c r="AU79" s="16">
        <v>7.3465999999999996</v>
      </c>
      <c r="AV79" s="16">
        <v>1.54199E-2</v>
      </c>
      <c r="AW79" s="16">
        <v>41.887999999999998</v>
      </c>
      <c r="AX79" s="16">
        <v>11.477499999999999</v>
      </c>
      <c r="AY79" s="16">
        <v>1.4317</v>
      </c>
      <c r="AZ79" s="16">
        <v>0.15528</v>
      </c>
      <c r="BA79" s="16">
        <v>6.5069999999999997</v>
      </c>
      <c r="BB79" s="16">
        <v>184.9</v>
      </c>
      <c r="BC79" s="16">
        <v>55.668999999999997</v>
      </c>
      <c r="BD79" s="16">
        <v>9.5510000000000002</v>
      </c>
      <c r="BO79" s="16">
        <v>6.5430000000000001</v>
      </c>
      <c r="BS79" s="16" t="s">
        <v>220</v>
      </c>
    </row>
    <row r="80" spans="1:71" ht="20" customHeight="1" x14ac:dyDescent="0.35">
      <c r="A80" s="16">
        <v>9</v>
      </c>
      <c r="C80" s="16" t="s">
        <v>666</v>
      </c>
      <c r="D80" s="16">
        <v>2019</v>
      </c>
      <c r="E80" s="16" t="s">
        <v>204</v>
      </c>
      <c r="F80" s="16" t="s">
        <v>265</v>
      </c>
      <c r="G80" s="16" t="s">
        <v>275</v>
      </c>
      <c r="H80" s="16">
        <v>211575</v>
      </c>
      <c r="I80" s="16" t="s">
        <v>210</v>
      </c>
      <c r="J80" s="16" t="s">
        <v>82</v>
      </c>
      <c r="N80" s="16">
        <f t="shared" si="1"/>
        <v>349.5</v>
      </c>
      <c r="O80" s="16" t="s">
        <v>703</v>
      </c>
      <c r="P80" s="16" t="s">
        <v>211</v>
      </c>
      <c r="Q80" s="18">
        <v>500</v>
      </c>
      <c r="S80" s="16">
        <v>3.73</v>
      </c>
      <c r="W80" s="16">
        <v>72</v>
      </c>
      <c r="AC80" s="16" t="s">
        <v>88</v>
      </c>
      <c r="AE80" s="16">
        <v>300</v>
      </c>
      <c r="AF80" s="16" t="s">
        <v>183</v>
      </c>
      <c r="AP80" s="16">
        <v>0.40200000000000002</v>
      </c>
      <c r="AR80" s="16">
        <v>0.69520000000000004</v>
      </c>
      <c r="AS80" s="16">
        <v>1.4324999999999999E-2</v>
      </c>
      <c r="AT80" s="16">
        <v>0.22620000000000001</v>
      </c>
      <c r="AU80" s="16">
        <v>6.3502999999999998</v>
      </c>
      <c r="AV80" s="16">
        <v>1.8605799999999999E-2</v>
      </c>
      <c r="AW80" s="16">
        <v>47.487000000000002</v>
      </c>
      <c r="AX80" s="16">
        <v>9.1036999999999999</v>
      </c>
      <c r="AY80" s="16">
        <v>1.2841</v>
      </c>
      <c r="AZ80" s="16">
        <v>0.12556999999999999</v>
      </c>
      <c r="BA80" s="16">
        <v>4.742</v>
      </c>
      <c r="BB80" s="16">
        <v>217.1</v>
      </c>
      <c r="BC80" s="16">
        <v>48.496000000000002</v>
      </c>
      <c r="BD80" s="16">
        <v>11.426</v>
      </c>
      <c r="BO80" s="16">
        <v>10.159000000000001</v>
      </c>
      <c r="BS80" s="16">
        <v>0.28449999999999998</v>
      </c>
    </row>
    <row r="81" spans="1:71" ht="20" customHeight="1" x14ac:dyDescent="0.35">
      <c r="A81" s="16">
        <v>9</v>
      </c>
      <c r="C81" s="16" t="s">
        <v>666</v>
      </c>
      <c r="D81" s="16">
        <v>2019</v>
      </c>
      <c r="E81" s="16" t="s">
        <v>204</v>
      </c>
      <c r="F81" s="16" t="s">
        <v>265</v>
      </c>
      <c r="G81" s="16" t="s">
        <v>275</v>
      </c>
      <c r="H81" s="16">
        <v>211575</v>
      </c>
      <c r="I81" s="16" t="s">
        <v>210</v>
      </c>
      <c r="J81" s="16" t="s">
        <v>82</v>
      </c>
      <c r="N81" s="16">
        <f t="shared" si="1"/>
        <v>349.5</v>
      </c>
      <c r="O81" s="16" t="s">
        <v>703</v>
      </c>
      <c r="P81" s="16" t="s">
        <v>211</v>
      </c>
      <c r="Q81" s="18">
        <v>500</v>
      </c>
      <c r="S81" s="16">
        <v>3.73</v>
      </c>
      <c r="W81" s="16">
        <v>72</v>
      </c>
      <c r="AC81" s="16" t="s">
        <v>88</v>
      </c>
      <c r="AE81" s="16">
        <v>1000</v>
      </c>
      <c r="AF81" s="16" t="s">
        <v>183</v>
      </c>
      <c r="AP81" s="16">
        <v>0.4294</v>
      </c>
      <c r="AR81" s="16">
        <v>0.7087</v>
      </c>
      <c r="AS81" s="16">
        <v>1.4785E-2</v>
      </c>
      <c r="AT81" s="16">
        <v>0.24490000000000001</v>
      </c>
      <c r="AU81" s="16">
        <v>6.2746000000000004</v>
      </c>
      <c r="AV81" s="16">
        <v>1.6305E-2</v>
      </c>
      <c r="AW81" s="16">
        <v>46.963000000000001</v>
      </c>
      <c r="AX81" s="16">
        <v>9.2195999999999998</v>
      </c>
      <c r="AY81" s="16">
        <v>1.2810999999999999</v>
      </c>
      <c r="AZ81" s="16">
        <v>0.13114999999999999</v>
      </c>
      <c r="BA81" s="16">
        <v>4.585</v>
      </c>
      <c r="BB81" s="16">
        <v>209.1</v>
      </c>
      <c r="BC81" s="16">
        <v>56.906999999999996</v>
      </c>
      <c r="BD81" s="16">
        <v>13.657999999999999</v>
      </c>
      <c r="BO81" s="16">
        <v>15.154</v>
      </c>
      <c r="BS81" s="16" t="s">
        <v>220</v>
      </c>
    </row>
    <row r="82" spans="1:71" ht="20" customHeight="1" x14ac:dyDescent="0.35">
      <c r="A82" s="16">
        <v>9</v>
      </c>
      <c r="C82" s="16" t="s">
        <v>666</v>
      </c>
      <c r="D82" s="16">
        <v>2019</v>
      </c>
      <c r="E82" s="55" t="s">
        <v>204</v>
      </c>
      <c r="F82" s="16" t="s">
        <v>266</v>
      </c>
      <c r="G82" s="16" t="s">
        <v>275</v>
      </c>
      <c r="H82" s="16" t="s">
        <v>205</v>
      </c>
      <c r="I82" s="16">
        <v>68740</v>
      </c>
      <c r="J82" s="16" t="s">
        <v>135</v>
      </c>
      <c r="N82" s="16">
        <f>(116+994)/2</f>
        <v>555</v>
      </c>
      <c r="O82" s="16" t="s">
        <v>704</v>
      </c>
      <c r="P82" s="16" t="s">
        <v>206</v>
      </c>
      <c r="Q82" s="18">
        <v>35</v>
      </c>
      <c r="S82" s="16">
        <v>52.8</v>
      </c>
      <c r="V82" s="16" t="s">
        <v>690</v>
      </c>
      <c r="W82" s="16">
        <v>72</v>
      </c>
      <c r="AC82" s="16" t="s">
        <v>88</v>
      </c>
      <c r="AE82" s="16">
        <v>0</v>
      </c>
      <c r="AF82" s="16" t="s">
        <v>183</v>
      </c>
      <c r="AP82" s="16">
        <v>3.0129999999999999</v>
      </c>
      <c r="AR82" s="16">
        <v>1.5636000000000001</v>
      </c>
      <c r="AS82" s="16">
        <v>1.3677999999999999E-2</v>
      </c>
      <c r="AT82" s="16">
        <v>0.44030000000000002</v>
      </c>
      <c r="AU82" s="16">
        <v>8.4618000000000002</v>
      </c>
      <c r="AV82" s="16">
        <v>1.04479E-2</v>
      </c>
      <c r="AW82" s="16">
        <v>45.441000000000003</v>
      </c>
      <c r="AX82" s="16">
        <v>14.5314</v>
      </c>
      <c r="AY82" s="16">
        <v>0.71850000000000003</v>
      </c>
      <c r="AZ82" s="16">
        <v>0.13522999999999999</v>
      </c>
      <c r="BA82" s="16">
        <v>11.316000000000001</v>
      </c>
      <c r="BB82" s="16">
        <v>130.6</v>
      </c>
      <c r="BC82" s="16">
        <v>60.582999999999998</v>
      </c>
      <c r="BD82" s="16">
        <v>7.4450000000000003</v>
      </c>
      <c r="BO82" s="16">
        <v>6.0519999999999996</v>
      </c>
      <c r="BS82" s="16">
        <v>2.0369999999999999</v>
      </c>
    </row>
    <row r="83" spans="1:71" ht="20" customHeight="1" x14ac:dyDescent="0.35">
      <c r="A83" s="16">
        <v>9</v>
      </c>
      <c r="C83" s="16" t="s">
        <v>666</v>
      </c>
      <c r="D83" s="16">
        <v>2019</v>
      </c>
      <c r="E83" s="16" t="s">
        <v>204</v>
      </c>
      <c r="F83" s="16" t="s">
        <v>266</v>
      </c>
      <c r="G83" s="16" t="s">
        <v>275</v>
      </c>
      <c r="H83" s="16" t="s">
        <v>205</v>
      </c>
      <c r="I83" s="16">
        <v>68740</v>
      </c>
      <c r="J83" s="16" t="s">
        <v>135</v>
      </c>
      <c r="N83" s="16">
        <f t="shared" ref="N83:N87" si="2">(116+994)/2</f>
        <v>555</v>
      </c>
      <c r="O83" s="16" t="s">
        <v>704</v>
      </c>
      <c r="P83" s="16" t="s">
        <v>206</v>
      </c>
      <c r="Q83" s="18">
        <v>35</v>
      </c>
      <c r="S83" s="16">
        <v>52.8</v>
      </c>
      <c r="V83" s="16" t="s">
        <v>690</v>
      </c>
      <c r="W83" s="16">
        <v>72</v>
      </c>
      <c r="AC83" s="16" t="s">
        <v>88</v>
      </c>
      <c r="AE83" s="16">
        <v>10</v>
      </c>
      <c r="AF83" s="16" t="s">
        <v>183</v>
      </c>
      <c r="AP83" s="16">
        <v>2.7703000000000002</v>
      </c>
      <c r="AR83" s="16">
        <v>1.3841000000000001</v>
      </c>
      <c r="AS83" s="16">
        <v>1.3023E-2</v>
      </c>
      <c r="AT83" s="16">
        <v>0.35089999999999999</v>
      </c>
      <c r="AU83" s="16">
        <v>8.2184000000000008</v>
      </c>
      <c r="AV83" s="16">
        <v>1.6367799999999998E-2</v>
      </c>
      <c r="AW83" s="16">
        <v>47.399000000000001</v>
      </c>
      <c r="AX83" s="16">
        <v>13.3575</v>
      </c>
      <c r="AY83" s="16">
        <v>0.88780000000000003</v>
      </c>
      <c r="AZ83" s="16">
        <v>0.12567999999999999</v>
      </c>
      <c r="BA83" s="16">
        <v>9.8010000000000002</v>
      </c>
      <c r="BB83" s="16">
        <v>153.69999999999999</v>
      </c>
      <c r="BC83" s="16">
        <v>62.790999999999997</v>
      </c>
      <c r="BD83" s="16">
        <v>9.5790000000000006</v>
      </c>
      <c r="BO83" s="16">
        <v>11.282999999999999</v>
      </c>
      <c r="BS83" s="16">
        <v>2.5773000000000001</v>
      </c>
    </row>
    <row r="84" spans="1:71" ht="20" customHeight="1" x14ac:dyDescent="0.35">
      <c r="A84" s="16">
        <v>9</v>
      </c>
      <c r="C84" s="16" t="s">
        <v>666</v>
      </c>
      <c r="D84" s="16">
        <v>2019</v>
      </c>
      <c r="E84" s="16" t="s">
        <v>204</v>
      </c>
      <c r="F84" s="16" t="s">
        <v>266</v>
      </c>
      <c r="G84" s="16" t="s">
        <v>275</v>
      </c>
      <c r="H84" s="16" t="s">
        <v>205</v>
      </c>
      <c r="I84" s="16">
        <v>68740</v>
      </c>
      <c r="J84" s="16" t="s">
        <v>135</v>
      </c>
      <c r="N84" s="16">
        <f t="shared" si="2"/>
        <v>555</v>
      </c>
      <c r="O84" s="16" t="s">
        <v>704</v>
      </c>
      <c r="P84" s="16" t="s">
        <v>206</v>
      </c>
      <c r="Q84" s="18">
        <v>35</v>
      </c>
      <c r="S84" s="16">
        <v>52.8</v>
      </c>
      <c r="V84" s="16" t="s">
        <v>690</v>
      </c>
      <c r="W84" s="16">
        <v>72</v>
      </c>
      <c r="AC84" s="16" t="s">
        <v>88</v>
      </c>
      <c r="AE84" s="16">
        <v>30</v>
      </c>
      <c r="AF84" s="16" t="s">
        <v>183</v>
      </c>
      <c r="AP84" s="16">
        <v>3.9977999999999998</v>
      </c>
      <c r="AR84" s="16">
        <v>1.4479</v>
      </c>
      <c r="AS84" s="16">
        <v>1.2911000000000001E-2</v>
      </c>
      <c r="AT84" s="16">
        <v>0.42020000000000002</v>
      </c>
      <c r="AU84" s="16">
        <v>10.761100000000001</v>
      </c>
      <c r="AV84" s="16">
        <v>1.6046700000000001E-2</v>
      </c>
      <c r="AW84" s="16">
        <v>53.936</v>
      </c>
      <c r="AX84" s="16">
        <v>18.454000000000001</v>
      </c>
      <c r="AY84" s="16">
        <v>0.67</v>
      </c>
      <c r="AZ84" s="16">
        <v>0.15221999999999999</v>
      </c>
      <c r="BA84" s="16">
        <v>11.544</v>
      </c>
      <c r="BB84" s="16">
        <v>127.3</v>
      </c>
      <c r="BC84" s="16">
        <v>62.637999999999998</v>
      </c>
      <c r="BD84" s="16">
        <v>7.1820000000000004</v>
      </c>
      <c r="BO84" s="16">
        <v>8.24</v>
      </c>
      <c r="BS84" s="16">
        <v>2.6573000000000002</v>
      </c>
    </row>
    <row r="85" spans="1:71" ht="20" customHeight="1" x14ac:dyDescent="0.35">
      <c r="A85" s="16">
        <v>9</v>
      </c>
      <c r="C85" s="16" t="s">
        <v>666</v>
      </c>
      <c r="D85" s="16">
        <v>2019</v>
      </c>
      <c r="E85" s="16" t="s">
        <v>204</v>
      </c>
      <c r="F85" s="16" t="s">
        <v>266</v>
      </c>
      <c r="G85" s="16" t="s">
        <v>275</v>
      </c>
      <c r="H85" s="16" t="s">
        <v>205</v>
      </c>
      <c r="I85" s="16">
        <v>68740</v>
      </c>
      <c r="J85" s="16" t="s">
        <v>135</v>
      </c>
      <c r="N85" s="16">
        <f t="shared" si="2"/>
        <v>555</v>
      </c>
      <c r="O85" s="16" t="s">
        <v>704</v>
      </c>
      <c r="P85" s="16" t="s">
        <v>206</v>
      </c>
      <c r="Q85" s="18">
        <v>35</v>
      </c>
      <c r="S85" s="16">
        <v>52.8</v>
      </c>
      <c r="V85" s="16" t="s">
        <v>690</v>
      </c>
      <c r="W85" s="16">
        <v>72</v>
      </c>
      <c r="AC85" s="16" t="s">
        <v>88</v>
      </c>
      <c r="AE85" s="16">
        <v>100</v>
      </c>
      <c r="AF85" s="16" t="s">
        <v>183</v>
      </c>
      <c r="AP85" s="16">
        <v>3.4792999999999998</v>
      </c>
      <c r="AR85" s="16">
        <v>1.3979999999999999</v>
      </c>
      <c r="AS85" s="16">
        <v>1.3107000000000001E-2</v>
      </c>
      <c r="AT85" s="16">
        <v>0.43690000000000001</v>
      </c>
      <c r="AU85" s="16">
        <v>9.0373999999999999</v>
      </c>
      <c r="AV85" s="16">
        <v>1.44034E-2</v>
      </c>
      <c r="AW85" s="16">
        <v>37.598999999999997</v>
      </c>
      <c r="AX85" s="16">
        <v>15.7689</v>
      </c>
      <c r="AY85" s="16">
        <v>0.71260000000000001</v>
      </c>
      <c r="AZ85" s="16">
        <v>0.1426</v>
      </c>
      <c r="BA85" s="16">
        <v>11.78</v>
      </c>
      <c r="BB85" s="16">
        <v>120.5</v>
      </c>
      <c r="BC85" s="16">
        <v>64.831999999999994</v>
      </c>
      <c r="BD85" s="16">
        <v>6.806</v>
      </c>
      <c r="BO85" s="16">
        <v>8.83</v>
      </c>
      <c r="BS85" s="16">
        <v>2.2519999999999998</v>
      </c>
    </row>
    <row r="86" spans="1:71" ht="20" customHeight="1" x14ac:dyDescent="0.35">
      <c r="A86" s="16">
        <v>9</v>
      </c>
      <c r="C86" s="16" t="s">
        <v>666</v>
      </c>
      <c r="D86" s="16">
        <v>2019</v>
      </c>
      <c r="E86" s="16" t="s">
        <v>204</v>
      </c>
      <c r="F86" s="16" t="s">
        <v>266</v>
      </c>
      <c r="G86" s="16" t="s">
        <v>275</v>
      </c>
      <c r="H86" s="16" t="s">
        <v>205</v>
      </c>
      <c r="I86" s="16">
        <v>68740</v>
      </c>
      <c r="J86" s="16" t="s">
        <v>135</v>
      </c>
      <c r="N86" s="16">
        <f t="shared" si="2"/>
        <v>555</v>
      </c>
      <c r="O86" s="16" t="s">
        <v>704</v>
      </c>
      <c r="P86" s="16" t="s">
        <v>206</v>
      </c>
      <c r="Q86" s="18">
        <v>35</v>
      </c>
      <c r="S86" s="16">
        <v>52.8</v>
      </c>
      <c r="V86" s="16" t="s">
        <v>690</v>
      </c>
      <c r="W86" s="16">
        <v>72</v>
      </c>
      <c r="AC86" s="16" t="s">
        <v>88</v>
      </c>
      <c r="AE86" s="16">
        <v>300</v>
      </c>
      <c r="AF86" s="16" t="s">
        <v>183</v>
      </c>
      <c r="AP86" s="16">
        <v>2.5611000000000002</v>
      </c>
      <c r="AR86" s="16">
        <v>1.4721</v>
      </c>
      <c r="AS86" s="16">
        <v>1.2239999999999999E-2</v>
      </c>
      <c r="AT86" s="16">
        <v>0.39140000000000003</v>
      </c>
      <c r="AU86" s="16">
        <v>9.4777000000000005</v>
      </c>
      <c r="AV86" s="16">
        <v>1.40331E-2</v>
      </c>
      <c r="AW86" s="16">
        <v>47.226999999999997</v>
      </c>
      <c r="AX86" s="16">
        <v>14.5923</v>
      </c>
      <c r="AY86" s="16">
        <v>0.70820000000000005</v>
      </c>
      <c r="AZ86" s="16">
        <v>0.12801999999999999</v>
      </c>
      <c r="BA86" s="16">
        <v>10.773</v>
      </c>
      <c r="BB86" s="16">
        <v>134.69999999999999</v>
      </c>
      <c r="BC86" s="16">
        <v>60.835999999999999</v>
      </c>
      <c r="BD86" s="16">
        <v>10.228</v>
      </c>
      <c r="BO86" s="16">
        <v>16.97</v>
      </c>
      <c r="BS86" s="16">
        <v>2.6606999999999998</v>
      </c>
    </row>
    <row r="87" spans="1:71" ht="20" customHeight="1" x14ac:dyDescent="0.35">
      <c r="A87" s="16">
        <v>9</v>
      </c>
      <c r="C87" s="16" t="s">
        <v>666</v>
      </c>
      <c r="D87" s="16">
        <v>2019</v>
      </c>
      <c r="E87" s="16" t="s">
        <v>204</v>
      </c>
      <c r="F87" s="16" t="s">
        <v>266</v>
      </c>
      <c r="G87" s="16" t="s">
        <v>275</v>
      </c>
      <c r="H87" s="16" t="s">
        <v>205</v>
      </c>
      <c r="I87" s="16">
        <v>68740</v>
      </c>
      <c r="J87" s="16" t="s">
        <v>135</v>
      </c>
      <c r="N87" s="16">
        <f t="shared" si="2"/>
        <v>555</v>
      </c>
      <c r="O87" s="16" t="s">
        <v>704</v>
      </c>
      <c r="P87" s="16" t="s">
        <v>206</v>
      </c>
      <c r="Q87" s="18">
        <v>35</v>
      </c>
      <c r="S87" s="16">
        <v>52.8</v>
      </c>
      <c r="V87" s="16" t="s">
        <v>690</v>
      </c>
      <c r="W87" s="16">
        <v>72</v>
      </c>
      <c r="AC87" s="16" t="s">
        <v>88</v>
      </c>
      <c r="AE87" s="16">
        <v>1000</v>
      </c>
      <c r="AF87" s="16" t="s">
        <v>183</v>
      </c>
      <c r="AP87" s="16">
        <v>2.2591000000000001</v>
      </c>
      <c r="AR87" s="16">
        <v>1.2125999999999999</v>
      </c>
      <c r="AS87" s="16">
        <v>1.0699999999999999E-2</v>
      </c>
      <c r="AT87" s="16">
        <v>0.3211</v>
      </c>
      <c r="AU87" s="16">
        <v>8.9732000000000003</v>
      </c>
      <c r="AV87" s="16">
        <v>1.1449600000000001E-2</v>
      </c>
      <c r="AW87" s="16">
        <v>44.857999999999997</v>
      </c>
      <c r="AX87" s="16">
        <v>11.432</v>
      </c>
      <c r="AY87" s="16">
        <v>0.6673</v>
      </c>
      <c r="AZ87" s="16">
        <v>0.1045</v>
      </c>
      <c r="BA87" s="16">
        <v>8.9740000000000002</v>
      </c>
      <c r="BB87" s="16">
        <v>159.19999999999999</v>
      </c>
      <c r="BC87" s="16">
        <v>66.95</v>
      </c>
      <c r="BD87" s="16">
        <v>17.837</v>
      </c>
      <c r="BO87" s="16">
        <v>23.475000000000001</v>
      </c>
      <c r="BS87" s="16">
        <v>3.1143000000000001</v>
      </c>
    </row>
    <row r="88" spans="1:71" ht="20" customHeight="1" x14ac:dyDescent="0.35">
      <c r="A88" s="16">
        <v>9</v>
      </c>
      <c r="C88" s="16" t="s">
        <v>666</v>
      </c>
      <c r="D88" s="16">
        <v>2019</v>
      </c>
      <c r="E88" s="16" t="s">
        <v>204</v>
      </c>
      <c r="F88" s="16" t="s">
        <v>267</v>
      </c>
      <c r="G88" s="16" t="s">
        <v>275</v>
      </c>
      <c r="H88" s="16" t="s">
        <v>207</v>
      </c>
      <c r="I88" s="16">
        <v>67722</v>
      </c>
      <c r="J88" s="16" t="s">
        <v>135</v>
      </c>
      <c r="N88" s="16">
        <f>(102+597)/2</f>
        <v>349.5</v>
      </c>
      <c r="O88" s="16" t="s">
        <v>703</v>
      </c>
      <c r="P88" s="16" t="s">
        <v>208</v>
      </c>
      <c r="Q88" s="18">
        <v>12.5</v>
      </c>
      <c r="S88" s="16">
        <v>20.8</v>
      </c>
      <c r="W88" s="16">
        <v>72</v>
      </c>
      <c r="AC88" s="16" t="s">
        <v>88</v>
      </c>
      <c r="AE88" s="16">
        <v>0</v>
      </c>
      <c r="AF88" s="16" t="s">
        <v>183</v>
      </c>
      <c r="AP88" s="16">
        <v>2.2176</v>
      </c>
      <c r="AR88" s="16">
        <v>1.2665999999999999</v>
      </c>
      <c r="AS88" s="16">
        <v>9.4289999999999999E-3</v>
      </c>
      <c r="AT88" s="16">
        <v>0.29949999999999999</v>
      </c>
      <c r="AU88" s="16">
        <v>5.4337</v>
      </c>
      <c r="AV88" s="16">
        <v>7.7438000000000003E-3</v>
      </c>
      <c r="AW88" s="16">
        <v>29.542999999999999</v>
      </c>
      <c r="AX88" s="16">
        <v>8.0569000000000006</v>
      </c>
      <c r="AY88" s="16">
        <v>0.69750000000000001</v>
      </c>
      <c r="AZ88" s="16">
        <v>9.1160000000000005E-2</v>
      </c>
      <c r="BA88" s="16">
        <v>7.6710000000000003</v>
      </c>
      <c r="BB88" s="16">
        <v>253.9</v>
      </c>
      <c r="BC88" s="16">
        <v>66.066000000000003</v>
      </c>
      <c r="BD88" s="16">
        <v>8.5020000000000007</v>
      </c>
      <c r="BO88" s="16">
        <v>6.2910000000000004</v>
      </c>
      <c r="BS88" s="16">
        <v>2.7972999999999999</v>
      </c>
    </row>
    <row r="89" spans="1:71" ht="20" customHeight="1" x14ac:dyDescent="0.35">
      <c r="A89" s="16">
        <v>9</v>
      </c>
      <c r="C89" s="16" t="s">
        <v>666</v>
      </c>
      <c r="D89" s="16">
        <v>2019</v>
      </c>
      <c r="E89" s="16" t="s">
        <v>204</v>
      </c>
      <c r="F89" s="16" t="s">
        <v>267</v>
      </c>
      <c r="G89" s="16" t="s">
        <v>275</v>
      </c>
      <c r="H89" s="16" t="s">
        <v>207</v>
      </c>
      <c r="I89" s="16">
        <v>67722</v>
      </c>
      <c r="J89" s="16" t="s">
        <v>135</v>
      </c>
      <c r="N89" s="16">
        <f t="shared" ref="N89:N99" si="3">(102+597)/2</f>
        <v>349.5</v>
      </c>
      <c r="O89" s="16" t="s">
        <v>703</v>
      </c>
      <c r="P89" s="16" t="s">
        <v>208</v>
      </c>
      <c r="Q89" s="18">
        <v>12.5</v>
      </c>
      <c r="S89" s="16">
        <v>20.8</v>
      </c>
      <c r="W89" s="16">
        <v>72</v>
      </c>
      <c r="AC89" s="16" t="s">
        <v>88</v>
      </c>
      <c r="AE89" s="16">
        <v>10</v>
      </c>
      <c r="AF89" s="16" t="s">
        <v>183</v>
      </c>
      <c r="AP89" s="16">
        <v>1.655</v>
      </c>
      <c r="AR89" s="16">
        <v>0.96489999999999998</v>
      </c>
      <c r="AS89" s="16">
        <v>1.0050999999999999E-2</v>
      </c>
      <c r="AT89" s="16">
        <v>0.247</v>
      </c>
      <c r="AU89" s="16">
        <v>5.2229999999999999</v>
      </c>
      <c r="AV89" s="16">
        <v>9.0486999999999998E-3</v>
      </c>
      <c r="AW89" s="16">
        <v>21.523</v>
      </c>
      <c r="AX89" s="16">
        <v>9.2995999999999999</v>
      </c>
      <c r="AY89" s="16">
        <v>0.62629999999999997</v>
      </c>
      <c r="AZ89" s="16">
        <v>9.11E-2</v>
      </c>
      <c r="BA89" s="16">
        <v>6.5410000000000004</v>
      </c>
      <c r="BB89" s="16">
        <v>291.39999999999998</v>
      </c>
      <c r="BC89" s="16">
        <v>70.915000000000006</v>
      </c>
      <c r="BD89" s="16">
        <v>9.7579999999999991</v>
      </c>
      <c r="BO89" s="16">
        <v>6.569</v>
      </c>
      <c r="BS89" s="16">
        <v>3.2145000000000001</v>
      </c>
    </row>
    <row r="90" spans="1:71" ht="20" customHeight="1" x14ac:dyDescent="0.35">
      <c r="A90" s="16">
        <v>9</v>
      </c>
      <c r="C90" s="16" t="s">
        <v>666</v>
      </c>
      <c r="D90" s="16">
        <v>2019</v>
      </c>
      <c r="E90" s="16" t="s">
        <v>204</v>
      </c>
      <c r="F90" s="16" t="s">
        <v>267</v>
      </c>
      <c r="G90" s="16" t="s">
        <v>275</v>
      </c>
      <c r="H90" s="16" t="s">
        <v>207</v>
      </c>
      <c r="I90" s="16">
        <v>67722</v>
      </c>
      <c r="J90" s="16" t="s">
        <v>135</v>
      </c>
      <c r="N90" s="16">
        <f t="shared" si="3"/>
        <v>349.5</v>
      </c>
      <c r="O90" s="16" t="s">
        <v>703</v>
      </c>
      <c r="P90" s="16" t="s">
        <v>208</v>
      </c>
      <c r="Q90" s="18">
        <v>12.5</v>
      </c>
      <c r="S90" s="16">
        <v>20.8</v>
      </c>
      <c r="W90" s="16">
        <v>72</v>
      </c>
      <c r="AC90" s="16" t="s">
        <v>88</v>
      </c>
      <c r="AE90" s="16">
        <v>30</v>
      </c>
      <c r="AF90" s="16" t="s">
        <v>183</v>
      </c>
      <c r="AP90" s="16">
        <v>1.8138000000000001</v>
      </c>
      <c r="AR90" s="16">
        <v>0.9133</v>
      </c>
      <c r="AS90" s="16">
        <v>1.0041E-2</v>
      </c>
      <c r="AT90" s="16">
        <v>0.2228</v>
      </c>
      <c r="AU90" s="16">
        <v>5.7336999999999998</v>
      </c>
      <c r="AV90" s="16">
        <v>9.6372000000000003E-3</v>
      </c>
      <c r="AW90" s="16">
        <v>21.327999999999999</v>
      </c>
      <c r="AX90" s="16">
        <v>8.7874999999999996</v>
      </c>
      <c r="AY90" s="16">
        <v>0.5958</v>
      </c>
      <c r="AZ90" s="16">
        <v>7.349E-2</v>
      </c>
      <c r="BA90" s="16">
        <v>6.4450000000000003</v>
      </c>
      <c r="BB90" s="16">
        <v>318.2</v>
      </c>
      <c r="BC90" s="16">
        <v>67.585999999999999</v>
      </c>
      <c r="BD90" s="16">
        <v>11.145</v>
      </c>
      <c r="BO90" s="16">
        <v>9.7759999999999998</v>
      </c>
      <c r="BS90" s="16">
        <v>2.7530000000000001</v>
      </c>
    </row>
    <row r="91" spans="1:71" ht="20" customHeight="1" x14ac:dyDescent="0.35">
      <c r="A91" s="16">
        <v>9</v>
      </c>
      <c r="C91" s="16" t="s">
        <v>666</v>
      </c>
      <c r="D91" s="16">
        <v>2019</v>
      </c>
      <c r="E91" s="16" t="s">
        <v>204</v>
      </c>
      <c r="F91" s="16" t="s">
        <v>267</v>
      </c>
      <c r="G91" s="16" t="s">
        <v>275</v>
      </c>
      <c r="H91" s="16" t="s">
        <v>207</v>
      </c>
      <c r="I91" s="16">
        <v>67722</v>
      </c>
      <c r="J91" s="16" t="s">
        <v>135</v>
      </c>
      <c r="N91" s="16">
        <f t="shared" si="3"/>
        <v>349.5</v>
      </c>
      <c r="O91" s="16" t="s">
        <v>703</v>
      </c>
      <c r="P91" s="16" t="s">
        <v>208</v>
      </c>
      <c r="Q91" s="18">
        <v>12.5</v>
      </c>
      <c r="S91" s="16">
        <v>20.8</v>
      </c>
      <c r="W91" s="16">
        <v>72</v>
      </c>
      <c r="AC91" s="16" t="s">
        <v>88</v>
      </c>
      <c r="AE91" s="16">
        <v>100</v>
      </c>
      <c r="AF91" s="16" t="s">
        <v>183</v>
      </c>
      <c r="AP91" s="16">
        <v>1.5501</v>
      </c>
      <c r="AR91" s="16">
        <v>0.91469999999999996</v>
      </c>
      <c r="AS91" s="16">
        <v>9.9509999999999998E-3</v>
      </c>
      <c r="AT91" s="16">
        <v>0.25180000000000002</v>
      </c>
      <c r="AU91" s="16">
        <v>6.2691999999999997</v>
      </c>
      <c r="AV91" s="16">
        <v>8.9878000000000006E-3</v>
      </c>
      <c r="AW91" s="16">
        <v>21.120999999999999</v>
      </c>
      <c r="AX91" s="16">
        <v>8.5547000000000004</v>
      </c>
      <c r="AY91" s="16">
        <v>0.64680000000000004</v>
      </c>
      <c r="AZ91" s="16">
        <v>9.0939999999999993E-2</v>
      </c>
      <c r="BA91" s="16">
        <v>7.1790000000000003</v>
      </c>
      <c r="BB91" s="16">
        <v>282</v>
      </c>
      <c r="BC91" s="16">
        <v>70.736999999999995</v>
      </c>
      <c r="BD91" s="16">
        <v>8.1069999999999993</v>
      </c>
      <c r="BO91" s="16">
        <v>6.74</v>
      </c>
      <c r="BS91" s="16">
        <v>2.5190000000000001</v>
      </c>
    </row>
    <row r="92" spans="1:71" ht="20" customHeight="1" x14ac:dyDescent="0.35">
      <c r="A92" s="16">
        <v>9</v>
      </c>
      <c r="C92" s="16" t="s">
        <v>666</v>
      </c>
      <c r="D92" s="16">
        <v>2019</v>
      </c>
      <c r="E92" s="16" t="s">
        <v>204</v>
      </c>
      <c r="F92" s="16" t="s">
        <v>267</v>
      </c>
      <c r="G92" s="16" t="s">
        <v>275</v>
      </c>
      <c r="H92" s="16" t="s">
        <v>207</v>
      </c>
      <c r="I92" s="16">
        <v>67722</v>
      </c>
      <c r="J92" s="16" t="s">
        <v>135</v>
      </c>
      <c r="N92" s="16">
        <f t="shared" si="3"/>
        <v>349.5</v>
      </c>
      <c r="O92" s="16" t="s">
        <v>703</v>
      </c>
      <c r="P92" s="16" t="s">
        <v>208</v>
      </c>
      <c r="Q92" s="18">
        <v>12.5</v>
      </c>
      <c r="S92" s="16">
        <v>20.8</v>
      </c>
      <c r="W92" s="16">
        <v>72</v>
      </c>
      <c r="AC92" s="16" t="s">
        <v>88</v>
      </c>
      <c r="AE92" s="16">
        <v>300</v>
      </c>
      <c r="AF92" s="16" t="s">
        <v>183</v>
      </c>
      <c r="AP92" s="16">
        <v>2.3895</v>
      </c>
      <c r="AR92" s="16">
        <v>0.93489999999999995</v>
      </c>
      <c r="AS92" s="16">
        <v>9.9290000000000003E-3</v>
      </c>
      <c r="AT92" s="16">
        <v>0.25850000000000001</v>
      </c>
      <c r="AU92" s="16">
        <v>5.7807000000000004</v>
      </c>
      <c r="AV92" s="16">
        <v>9.3942000000000001E-3</v>
      </c>
      <c r="AW92" s="16">
        <v>21.47</v>
      </c>
      <c r="AX92" s="16">
        <v>8.9634</v>
      </c>
      <c r="AY92" s="16">
        <v>0.62</v>
      </c>
      <c r="AZ92" s="16">
        <v>8.2790000000000002E-2</v>
      </c>
      <c r="BA92" s="16">
        <v>6.8490000000000002</v>
      </c>
      <c r="BB92" s="16">
        <v>268.60000000000002</v>
      </c>
      <c r="BC92" s="16">
        <v>73.248999999999995</v>
      </c>
      <c r="BD92" s="16">
        <v>10.879</v>
      </c>
      <c r="BO92" s="16">
        <v>9.9350000000000005</v>
      </c>
      <c r="BS92" s="16">
        <v>3.0356999999999998</v>
      </c>
    </row>
    <row r="93" spans="1:71" ht="20" customHeight="1" x14ac:dyDescent="0.35">
      <c r="A93" s="16">
        <v>9</v>
      </c>
      <c r="C93" s="16" t="s">
        <v>666</v>
      </c>
      <c r="D93" s="16">
        <v>2019</v>
      </c>
      <c r="E93" s="16" t="s">
        <v>204</v>
      </c>
      <c r="F93" s="16" t="s">
        <v>267</v>
      </c>
      <c r="G93" s="16" t="s">
        <v>275</v>
      </c>
      <c r="H93" s="16" t="s">
        <v>207</v>
      </c>
      <c r="I93" s="16">
        <v>67722</v>
      </c>
      <c r="J93" s="16" t="s">
        <v>135</v>
      </c>
      <c r="N93" s="16">
        <f t="shared" si="3"/>
        <v>349.5</v>
      </c>
      <c r="O93" s="16" t="s">
        <v>703</v>
      </c>
      <c r="P93" s="16" t="s">
        <v>208</v>
      </c>
      <c r="Q93" s="18">
        <v>12.5</v>
      </c>
      <c r="S93" s="16">
        <v>20.8</v>
      </c>
      <c r="W93" s="16">
        <v>72</v>
      </c>
      <c r="AC93" s="16" t="s">
        <v>88</v>
      </c>
      <c r="AE93" s="16">
        <v>1000</v>
      </c>
      <c r="AF93" s="16" t="s">
        <v>183</v>
      </c>
      <c r="AP93" s="16">
        <v>2.2387999999999999</v>
      </c>
      <c r="AR93" s="16">
        <v>1.0223</v>
      </c>
      <c r="AS93" s="16">
        <v>1.0730999999999999E-2</v>
      </c>
      <c r="AT93" s="16">
        <v>0.2487</v>
      </c>
      <c r="AU93" s="16">
        <v>6.4223999999999997</v>
      </c>
      <c r="AV93" s="16">
        <v>1.0497100000000001E-2</v>
      </c>
      <c r="AW93" s="16">
        <v>31.349</v>
      </c>
      <c r="AX93" s="16">
        <v>10.432</v>
      </c>
      <c r="AY93" s="16">
        <v>0.54720000000000002</v>
      </c>
      <c r="AZ93" s="16">
        <v>8.7580000000000005E-2</v>
      </c>
      <c r="BA93" s="16">
        <v>6.8289999999999997</v>
      </c>
      <c r="BB93" s="16">
        <v>307.7</v>
      </c>
      <c r="BC93" s="16">
        <v>72.745000000000005</v>
      </c>
      <c r="BD93" s="16">
        <v>15.089</v>
      </c>
      <c r="BO93" s="16">
        <v>17.347000000000001</v>
      </c>
      <c r="BS93" s="16">
        <v>2.2494999999999998</v>
      </c>
    </row>
    <row r="94" spans="1:71" ht="20" customHeight="1" x14ac:dyDescent="0.35">
      <c r="A94" s="16">
        <v>9</v>
      </c>
      <c r="C94" s="16" t="s">
        <v>666</v>
      </c>
      <c r="D94" s="16">
        <v>2019</v>
      </c>
      <c r="E94" s="16" t="s">
        <v>204</v>
      </c>
      <c r="F94" s="16" t="s">
        <v>218</v>
      </c>
      <c r="G94" s="16" t="s">
        <v>275</v>
      </c>
      <c r="H94" s="16">
        <v>544841</v>
      </c>
      <c r="I94" s="16">
        <v>67722</v>
      </c>
      <c r="J94" s="16" t="s">
        <v>135</v>
      </c>
      <c r="N94" s="16">
        <f>(102+597)/2</f>
        <v>349.5</v>
      </c>
      <c r="O94" s="16" t="s">
        <v>703</v>
      </c>
      <c r="P94" s="16" t="s">
        <v>208</v>
      </c>
      <c r="Q94" s="18">
        <v>12.5</v>
      </c>
      <c r="S94" s="16">
        <v>40.299999999999997</v>
      </c>
      <c r="W94" s="16">
        <v>72</v>
      </c>
      <c r="AC94" s="16" t="s">
        <v>88</v>
      </c>
      <c r="AE94" s="16">
        <v>0</v>
      </c>
      <c r="AF94" s="16" t="s">
        <v>183</v>
      </c>
      <c r="AP94" s="16">
        <v>1.6411</v>
      </c>
      <c r="AR94" s="16">
        <v>1.2747999999999999</v>
      </c>
      <c r="AS94" s="16">
        <v>1.3521E-2</v>
      </c>
      <c r="AT94" s="16">
        <v>0.27339999999999998</v>
      </c>
      <c r="AU94" s="16">
        <v>5.4847999999999999</v>
      </c>
      <c r="AV94" s="16">
        <v>1.6647499999999999E-2</v>
      </c>
      <c r="AW94" s="16">
        <v>59.003999999999998</v>
      </c>
      <c r="AX94" s="16">
        <v>8.3803999999999998</v>
      </c>
      <c r="AY94" s="16">
        <v>0.54069999999999996</v>
      </c>
      <c r="AZ94" s="16">
        <v>9.2480000000000007E-2</v>
      </c>
      <c r="BA94" s="16">
        <v>7.165</v>
      </c>
      <c r="BB94" s="16">
        <v>202.9</v>
      </c>
      <c r="BC94" s="16">
        <v>71.144000000000005</v>
      </c>
      <c r="BD94" s="16">
        <v>8.5289999999999999</v>
      </c>
      <c r="BO94" s="16">
        <v>5.7850000000000001</v>
      </c>
      <c r="BS94" s="16">
        <v>5.1029999999999998</v>
      </c>
    </row>
    <row r="95" spans="1:71" ht="20" customHeight="1" x14ac:dyDescent="0.35">
      <c r="A95" s="16">
        <v>9</v>
      </c>
      <c r="C95" s="16" t="s">
        <v>666</v>
      </c>
      <c r="D95" s="16">
        <v>2019</v>
      </c>
      <c r="E95" s="16" t="s">
        <v>204</v>
      </c>
      <c r="F95" s="16" t="s">
        <v>218</v>
      </c>
      <c r="G95" s="16" t="s">
        <v>275</v>
      </c>
      <c r="H95" s="16">
        <v>544841</v>
      </c>
      <c r="I95" s="16">
        <v>67722</v>
      </c>
      <c r="J95" s="16" t="s">
        <v>135</v>
      </c>
      <c r="N95" s="16">
        <f t="shared" si="3"/>
        <v>349.5</v>
      </c>
      <c r="O95" s="16" t="s">
        <v>703</v>
      </c>
      <c r="P95" s="16" t="s">
        <v>208</v>
      </c>
      <c r="Q95" s="18">
        <v>12.5</v>
      </c>
      <c r="S95" s="16">
        <v>40.299999999999997</v>
      </c>
      <c r="W95" s="16">
        <v>72</v>
      </c>
      <c r="AC95" s="16" t="s">
        <v>88</v>
      </c>
      <c r="AE95" s="16">
        <v>10</v>
      </c>
      <c r="AF95" s="16" t="s">
        <v>183</v>
      </c>
      <c r="AP95" s="16">
        <v>1.5925</v>
      </c>
      <c r="AR95" s="16">
        <v>1.3131999999999999</v>
      </c>
      <c r="AS95" s="16">
        <v>1.3884000000000001E-2</v>
      </c>
      <c r="AT95" s="16">
        <v>0.26340000000000002</v>
      </c>
      <c r="AU95" s="16">
        <v>6.3276000000000003</v>
      </c>
      <c r="AV95" s="16">
        <v>1.5660500000000001E-2</v>
      </c>
      <c r="AW95" s="16">
        <v>56.372999999999998</v>
      </c>
      <c r="AX95" s="16">
        <v>9.2352000000000007</v>
      </c>
      <c r="AY95" s="16">
        <v>0.56840000000000002</v>
      </c>
      <c r="AZ95" s="16">
        <v>8.9330000000000007E-2</v>
      </c>
      <c r="BA95" s="16">
        <v>7.4029999999999996</v>
      </c>
      <c r="BB95" s="16">
        <v>196.8</v>
      </c>
      <c r="BC95" s="16">
        <v>65.813999999999993</v>
      </c>
      <c r="BD95" s="16">
        <v>8.6129999999999995</v>
      </c>
      <c r="BO95" s="16">
        <v>5.09</v>
      </c>
      <c r="BS95" s="16">
        <v>6.0961999999999996</v>
      </c>
    </row>
    <row r="96" spans="1:71" ht="20" customHeight="1" x14ac:dyDescent="0.35">
      <c r="A96" s="16">
        <v>9</v>
      </c>
      <c r="C96" s="16" t="s">
        <v>666</v>
      </c>
      <c r="D96" s="16">
        <v>2019</v>
      </c>
      <c r="E96" s="16" t="s">
        <v>204</v>
      </c>
      <c r="F96" s="16" t="s">
        <v>218</v>
      </c>
      <c r="G96" s="16" t="s">
        <v>275</v>
      </c>
      <c r="H96" s="16">
        <v>544841</v>
      </c>
      <c r="I96" s="16">
        <v>67722</v>
      </c>
      <c r="J96" s="16" t="s">
        <v>135</v>
      </c>
      <c r="N96" s="16">
        <f t="shared" si="3"/>
        <v>349.5</v>
      </c>
      <c r="O96" s="16" t="s">
        <v>703</v>
      </c>
      <c r="P96" s="16" t="s">
        <v>208</v>
      </c>
      <c r="Q96" s="18">
        <v>12.5</v>
      </c>
      <c r="S96" s="16">
        <v>40.299999999999997</v>
      </c>
      <c r="W96" s="16">
        <v>72</v>
      </c>
      <c r="AC96" s="16" t="s">
        <v>88</v>
      </c>
      <c r="AE96" s="16">
        <v>30</v>
      </c>
      <c r="AF96" s="16" t="s">
        <v>183</v>
      </c>
      <c r="AP96" s="16">
        <v>1.534</v>
      </c>
      <c r="AR96" s="16">
        <v>1.274</v>
      </c>
      <c r="AS96" s="16">
        <v>1.2907E-2</v>
      </c>
      <c r="AT96" s="16">
        <v>0.26229999999999998</v>
      </c>
      <c r="AU96" s="16">
        <v>5.9692999999999996</v>
      </c>
      <c r="AV96" s="16">
        <v>1.6098299999999999E-2</v>
      </c>
      <c r="AW96" s="16">
        <v>56.566000000000003</v>
      </c>
      <c r="AX96" s="16">
        <v>9.9967000000000006</v>
      </c>
      <c r="AY96" s="16">
        <v>0.50700000000000001</v>
      </c>
      <c r="AZ96" s="16">
        <v>9.1240000000000002E-2</v>
      </c>
      <c r="BA96" s="16">
        <v>7.3049999999999997</v>
      </c>
      <c r="BB96" s="16">
        <v>200.1</v>
      </c>
      <c r="BC96" s="16">
        <v>67.48</v>
      </c>
      <c r="BD96" s="16">
        <v>8.4009999999999998</v>
      </c>
      <c r="BO96" s="16">
        <v>5.952</v>
      </c>
      <c r="BS96" s="16">
        <v>5.4832000000000001</v>
      </c>
    </row>
    <row r="97" spans="1:71" ht="20" customHeight="1" x14ac:dyDescent="0.35">
      <c r="A97" s="16">
        <v>9</v>
      </c>
      <c r="C97" s="16" t="s">
        <v>666</v>
      </c>
      <c r="D97" s="16">
        <v>2019</v>
      </c>
      <c r="E97" s="16" t="s">
        <v>204</v>
      </c>
      <c r="F97" s="16" t="s">
        <v>218</v>
      </c>
      <c r="G97" s="16" t="s">
        <v>275</v>
      </c>
      <c r="H97" s="16">
        <v>544841</v>
      </c>
      <c r="I97" s="16">
        <v>67722</v>
      </c>
      <c r="J97" s="16" t="s">
        <v>135</v>
      </c>
      <c r="N97" s="16">
        <f t="shared" si="3"/>
        <v>349.5</v>
      </c>
      <c r="O97" s="16" t="s">
        <v>703</v>
      </c>
      <c r="P97" s="16" t="s">
        <v>208</v>
      </c>
      <c r="Q97" s="18">
        <v>12.5</v>
      </c>
      <c r="S97" s="16">
        <v>40.299999999999997</v>
      </c>
      <c r="W97" s="16">
        <v>72</v>
      </c>
      <c r="AC97" s="16" t="s">
        <v>88</v>
      </c>
      <c r="AE97" s="16">
        <v>100</v>
      </c>
      <c r="AF97" s="16" t="s">
        <v>183</v>
      </c>
      <c r="AP97" s="16">
        <v>1.2710999999999999</v>
      </c>
      <c r="AR97" s="16">
        <v>1.1089</v>
      </c>
      <c r="AS97" s="16">
        <v>1.3806000000000001E-2</v>
      </c>
      <c r="AT97" s="16">
        <v>0.21099999999999999</v>
      </c>
      <c r="AU97" s="16">
        <v>5.0807000000000002</v>
      </c>
      <c r="AV97" s="16">
        <v>1.4826799999999999E-2</v>
      </c>
      <c r="AW97" s="16">
        <v>51.747999999999998</v>
      </c>
      <c r="AX97" s="16">
        <v>8.2881999999999998</v>
      </c>
      <c r="AY97" s="16">
        <v>0.49130000000000001</v>
      </c>
      <c r="AZ97" s="16">
        <v>7.3209999999999997E-2</v>
      </c>
      <c r="BA97" s="16">
        <v>6.3220000000000001</v>
      </c>
      <c r="BB97" s="16">
        <v>232.8</v>
      </c>
      <c r="BC97" s="16">
        <v>70.498999999999995</v>
      </c>
      <c r="BD97" s="16">
        <v>7.9429999999999996</v>
      </c>
      <c r="BO97" s="16">
        <v>7.8970000000000002</v>
      </c>
      <c r="BS97" s="16">
        <v>4.8127000000000004</v>
      </c>
    </row>
    <row r="98" spans="1:71" ht="20" customHeight="1" x14ac:dyDescent="0.35">
      <c r="A98" s="16">
        <v>9</v>
      </c>
      <c r="C98" s="16" t="s">
        <v>666</v>
      </c>
      <c r="D98" s="16">
        <v>2019</v>
      </c>
      <c r="E98" s="25" t="s">
        <v>204</v>
      </c>
      <c r="F98" s="16" t="s">
        <v>218</v>
      </c>
      <c r="G98" s="16" t="s">
        <v>275</v>
      </c>
      <c r="H98" s="16">
        <v>544841</v>
      </c>
      <c r="I98" s="16">
        <v>67722</v>
      </c>
      <c r="J98" s="16" t="s">
        <v>135</v>
      </c>
      <c r="N98" s="16">
        <f t="shared" si="3"/>
        <v>349.5</v>
      </c>
      <c r="O98" s="16" t="s">
        <v>703</v>
      </c>
      <c r="P98" s="16" t="s">
        <v>208</v>
      </c>
      <c r="Q98" s="18">
        <v>12.5</v>
      </c>
      <c r="S98" s="16">
        <v>40.299999999999997</v>
      </c>
      <c r="W98" s="16">
        <v>72</v>
      </c>
      <c r="AC98" s="16" t="s">
        <v>88</v>
      </c>
      <c r="AE98" s="16">
        <v>300</v>
      </c>
      <c r="AF98" s="16" t="s">
        <v>183</v>
      </c>
      <c r="AP98" s="16">
        <v>1.4226000000000001</v>
      </c>
      <c r="AR98" s="16">
        <v>1.0653999999999999</v>
      </c>
      <c r="AS98" s="16">
        <v>1.1913999999999999E-2</v>
      </c>
      <c r="AT98" s="16">
        <v>0.21679999999999999</v>
      </c>
      <c r="AU98" s="16">
        <v>5.7694000000000001</v>
      </c>
      <c r="AV98" s="16">
        <v>1.5809400000000001E-2</v>
      </c>
      <c r="AW98" s="16">
        <v>51.488999999999997</v>
      </c>
      <c r="AX98" s="16">
        <v>8.9375999999999998</v>
      </c>
      <c r="AY98" s="16">
        <v>0.49459999999999998</v>
      </c>
      <c r="AZ98" s="16">
        <v>6.7199999999999996E-2</v>
      </c>
      <c r="BA98" s="16">
        <v>6.1959999999999997</v>
      </c>
      <c r="BB98" s="16">
        <v>243.1</v>
      </c>
      <c r="BC98" s="16">
        <v>74.418999999999997</v>
      </c>
      <c r="BD98" s="16">
        <v>9.6709999999999994</v>
      </c>
      <c r="BO98" s="16">
        <v>9.8569999999999993</v>
      </c>
      <c r="BS98" s="16">
        <v>4.8723000000000001</v>
      </c>
    </row>
    <row r="99" spans="1:71" ht="20" customHeight="1" x14ac:dyDescent="0.35">
      <c r="A99" s="16">
        <v>9</v>
      </c>
      <c r="C99" s="16" t="s">
        <v>666</v>
      </c>
      <c r="D99" s="16">
        <v>2019</v>
      </c>
      <c r="E99" s="16" t="s">
        <v>204</v>
      </c>
      <c r="F99" s="16" t="s">
        <v>218</v>
      </c>
      <c r="G99" s="16" t="s">
        <v>275</v>
      </c>
      <c r="H99" s="16">
        <v>544841</v>
      </c>
      <c r="I99" s="16">
        <v>67722</v>
      </c>
      <c r="J99" s="16" t="s">
        <v>135</v>
      </c>
      <c r="N99" s="16">
        <f t="shared" si="3"/>
        <v>349.5</v>
      </c>
      <c r="O99" s="16" t="s">
        <v>703</v>
      </c>
      <c r="P99" s="16" t="s">
        <v>208</v>
      </c>
      <c r="Q99" s="18">
        <v>12.5</v>
      </c>
      <c r="S99" s="16">
        <v>40.299999999999997</v>
      </c>
      <c r="W99" s="16">
        <v>72</v>
      </c>
      <c r="AC99" s="16" t="s">
        <v>88</v>
      </c>
      <c r="AE99" s="16">
        <v>1000</v>
      </c>
      <c r="AF99" s="16" t="s">
        <v>183</v>
      </c>
      <c r="AP99" s="16">
        <v>1.5693999999999999</v>
      </c>
      <c r="AR99" s="16">
        <v>1.1036999999999999</v>
      </c>
      <c r="AS99" s="16">
        <v>1.1722E-2</v>
      </c>
      <c r="AT99" s="16">
        <v>0.21279999999999999</v>
      </c>
      <c r="AU99" s="16">
        <v>6.0510000000000002</v>
      </c>
      <c r="AV99" s="16">
        <v>1.4751500000000001E-2</v>
      </c>
      <c r="AW99" s="16">
        <v>54.953000000000003</v>
      </c>
      <c r="AX99" s="16">
        <v>7.5590999999999999</v>
      </c>
      <c r="AY99" s="16">
        <v>0.58489999999999998</v>
      </c>
      <c r="AZ99" s="16">
        <v>7.288E-2</v>
      </c>
      <c r="BA99" s="16">
        <v>6.2140000000000004</v>
      </c>
      <c r="BB99" s="16">
        <v>236.4</v>
      </c>
      <c r="BC99" s="16">
        <v>71.198999999999998</v>
      </c>
      <c r="BD99" s="16">
        <v>11.832000000000001</v>
      </c>
      <c r="BO99" s="16">
        <v>13.919</v>
      </c>
      <c r="BS99" s="16">
        <v>4.1281999999999996</v>
      </c>
    </row>
    <row r="100" spans="1:71" ht="20" customHeight="1" x14ac:dyDescent="0.35">
      <c r="A100" s="16">
        <v>9</v>
      </c>
      <c r="C100" s="16" t="s">
        <v>666</v>
      </c>
      <c r="D100" s="16">
        <v>2019</v>
      </c>
      <c r="E100" s="16" t="s">
        <v>204</v>
      </c>
      <c r="F100" s="16" t="s">
        <v>219</v>
      </c>
      <c r="G100" s="16" t="s">
        <v>275</v>
      </c>
      <c r="H100" s="16">
        <v>44960</v>
      </c>
      <c r="I100" s="16" t="s">
        <v>209</v>
      </c>
      <c r="J100" s="16" t="s">
        <v>135</v>
      </c>
      <c r="N100" s="16">
        <f>(297+1326)/2</f>
        <v>811.5</v>
      </c>
      <c r="O100" s="16" t="s">
        <v>705</v>
      </c>
      <c r="P100" s="16" t="s">
        <v>208</v>
      </c>
      <c r="Q100" s="18">
        <v>12.5</v>
      </c>
      <c r="S100" s="16">
        <v>57</v>
      </c>
      <c r="W100" s="16">
        <v>72</v>
      </c>
      <c r="AC100" s="16" t="s">
        <v>88</v>
      </c>
      <c r="AE100" s="16">
        <v>0</v>
      </c>
      <c r="AF100" s="16" t="s">
        <v>183</v>
      </c>
      <c r="AP100" s="16">
        <v>1.8717999999999999</v>
      </c>
      <c r="AR100" s="16">
        <v>1.1693</v>
      </c>
      <c r="AS100" s="16">
        <v>9.4909999999999994E-3</v>
      </c>
      <c r="AT100" s="16">
        <v>0.20130000000000001</v>
      </c>
      <c r="AU100" s="16">
        <v>4.6524999999999999</v>
      </c>
      <c r="AV100" s="16">
        <v>1.6683E-2</v>
      </c>
      <c r="AW100" s="16">
        <v>39.951999999999998</v>
      </c>
      <c r="AX100" s="16">
        <v>6.6407999999999996</v>
      </c>
      <c r="AY100" s="16">
        <v>0.4108</v>
      </c>
      <c r="AZ100" s="16">
        <v>6.7729999999999999E-2</v>
      </c>
      <c r="BA100" s="16">
        <v>5.391</v>
      </c>
      <c r="BB100" s="16">
        <v>277.39999999999998</v>
      </c>
      <c r="BC100" s="16">
        <v>64.027000000000001</v>
      </c>
      <c r="BD100" s="16">
        <v>8.5069999999999997</v>
      </c>
      <c r="BO100" s="16">
        <v>3.5470000000000002</v>
      </c>
      <c r="BS100" s="16">
        <v>4.6372999999999998</v>
      </c>
    </row>
    <row r="101" spans="1:71" ht="20" customHeight="1" x14ac:dyDescent="0.35">
      <c r="A101" s="16">
        <v>9</v>
      </c>
      <c r="C101" s="16" t="s">
        <v>666</v>
      </c>
      <c r="D101" s="16">
        <v>2019</v>
      </c>
      <c r="E101" s="16" t="s">
        <v>204</v>
      </c>
      <c r="F101" s="16" t="s">
        <v>219</v>
      </c>
      <c r="G101" s="16" t="s">
        <v>275</v>
      </c>
      <c r="H101" s="16">
        <v>44960</v>
      </c>
      <c r="I101" s="16" t="s">
        <v>209</v>
      </c>
      <c r="J101" s="16" t="s">
        <v>135</v>
      </c>
      <c r="N101" s="16">
        <f>(297+1326)/2</f>
        <v>811.5</v>
      </c>
      <c r="O101" s="16" t="s">
        <v>705</v>
      </c>
      <c r="P101" s="16" t="s">
        <v>208</v>
      </c>
      <c r="Q101" s="18">
        <v>12.5</v>
      </c>
      <c r="S101" s="16">
        <v>57</v>
      </c>
      <c r="W101" s="16">
        <v>72</v>
      </c>
      <c r="AC101" s="16" t="s">
        <v>88</v>
      </c>
      <c r="AE101" s="16">
        <v>10</v>
      </c>
      <c r="AF101" s="16" t="s">
        <v>183</v>
      </c>
      <c r="AP101" s="16">
        <v>1.4626999999999999</v>
      </c>
      <c r="AR101" s="16">
        <v>1.1916</v>
      </c>
      <c r="AS101" s="16">
        <v>1.0359999999999999E-2</v>
      </c>
      <c r="AT101" s="16">
        <v>0.17810000000000001</v>
      </c>
      <c r="AU101" s="16">
        <v>4.3907999999999996</v>
      </c>
      <c r="AV101" s="16">
        <v>1.70698E-2</v>
      </c>
      <c r="AW101" s="16">
        <v>38.156999999999996</v>
      </c>
      <c r="AX101" s="16">
        <v>6.1962000000000002</v>
      </c>
      <c r="AY101" s="16">
        <v>0.4118</v>
      </c>
      <c r="AZ101" s="16">
        <v>5.799E-2</v>
      </c>
      <c r="BA101" s="16">
        <v>4.9009999999999998</v>
      </c>
      <c r="BB101" s="16">
        <v>297.8</v>
      </c>
      <c r="BC101" s="16">
        <v>64.195999999999998</v>
      </c>
      <c r="BD101" s="16">
        <v>8.9429999999999996</v>
      </c>
      <c r="BO101" s="16">
        <v>4.6059999999999999</v>
      </c>
      <c r="BS101" s="16">
        <v>4.9202000000000004</v>
      </c>
    </row>
    <row r="102" spans="1:71" ht="20" customHeight="1" x14ac:dyDescent="0.35">
      <c r="A102" s="16">
        <v>9</v>
      </c>
      <c r="C102" s="16" t="s">
        <v>666</v>
      </c>
      <c r="D102" s="16">
        <v>2019</v>
      </c>
      <c r="E102" s="16" t="s">
        <v>204</v>
      </c>
      <c r="F102" s="16" t="s">
        <v>219</v>
      </c>
      <c r="G102" s="16" t="s">
        <v>275</v>
      </c>
      <c r="H102" s="16">
        <v>44960</v>
      </c>
      <c r="I102" s="16" t="s">
        <v>209</v>
      </c>
      <c r="J102" s="16" t="s">
        <v>135</v>
      </c>
      <c r="N102" s="16">
        <f t="shared" ref="N102:N105" si="4">(297+1326)/2</f>
        <v>811.5</v>
      </c>
      <c r="O102" s="16" t="s">
        <v>705</v>
      </c>
      <c r="P102" s="16" t="s">
        <v>208</v>
      </c>
      <c r="Q102" s="18">
        <v>12.5</v>
      </c>
      <c r="S102" s="16">
        <v>57</v>
      </c>
      <c r="W102" s="16">
        <v>72</v>
      </c>
      <c r="AC102" s="16" t="s">
        <v>88</v>
      </c>
      <c r="AE102" s="16">
        <v>30</v>
      </c>
      <c r="AF102" s="16" t="s">
        <v>183</v>
      </c>
      <c r="AP102" s="16">
        <v>1.4481999999999999</v>
      </c>
      <c r="AR102" s="16">
        <v>1.1467000000000001</v>
      </c>
      <c r="AS102" s="16">
        <v>9.2250000000000006E-3</v>
      </c>
      <c r="AT102" s="16">
        <v>0.1774</v>
      </c>
      <c r="AU102" s="16">
        <v>4.7656999999999998</v>
      </c>
      <c r="AV102" s="16">
        <v>1.40369E-2</v>
      </c>
      <c r="AW102" s="16">
        <v>33.889000000000003</v>
      </c>
      <c r="AX102" s="16">
        <v>8.2729999999999997</v>
      </c>
      <c r="AY102" s="16">
        <v>0.44619999999999999</v>
      </c>
      <c r="AZ102" s="16">
        <v>7.4090000000000003E-2</v>
      </c>
      <c r="BA102" s="16">
        <v>5.2969999999999997</v>
      </c>
      <c r="BB102" s="16">
        <v>283.8</v>
      </c>
      <c r="BC102" s="16">
        <v>62.219000000000001</v>
      </c>
      <c r="BD102" s="16">
        <v>9.9160000000000004</v>
      </c>
      <c r="BO102" s="16">
        <v>7.1390000000000002</v>
      </c>
      <c r="BS102" s="16">
        <v>4.3917999999999999</v>
      </c>
    </row>
    <row r="103" spans="1:71" ht="20" customHeight="1" x14ac:dyDescent="0.35">
      <c r="A103" s="16">
        <v>9</v>
      </c>
      <c r="C103" s="16" t="s">
        <v>666</v>
      </c>
      <c r="D103" s="16">
        <v>2019</v>
      </c>
      <c r="E103" s="16" t="s">
        <v>204</v>
      </c>
      <c r="F103" s="16" t="s">
        <v>219</v>
      </c>
      <c r="G103" s="16" t="s">
        <v>275</v>
      </c>
      <c r="H103" s="16">
        <v>44960</v>
      </c>
      <c r="I103" s="16" t="s">
        <v>209</v>
      </c>
      <c r="J103" s="16" t="s">
        <v>135</v>
      </c>
      <c r="N103" s="16">
        <f t="shared" si="4"/>
        <v>811.5</v>
      </c>
      <c r="O103" s="16" t="s">
        <v>705</v>
      </c>
      <c r="P103" s="16" t="s">
        <v>208</v>
      </c>
      <c r="Q103" s="18">
        <v>12.5</v>
      </c>
      <c r="S103" s="16">
        <v>57</v>
      </c>
      <c r="W103" s="16">
        <v>72</v>
      </c>
      <c r="AC103" s="16" t="s">
        <v>88</v>
      </c>
      <c r="AE103" s="16">
        <v>100</v>
      </c>
      <c r="AF103" s="16" t="s">
        <v>183</v>
      </c>
      <c r="AP103" s="16">
        <v>1.0866</v>
      </c>
      <c r="AR103" s="16">
        <v>1.0793999999999999</v>
      </c>
      <c r="AS103" s="16">
        <v>8.8229999999999992E-3</v>
      </c>
      <c r="AT103" s="16">
        <v>0.18459999999999999</v>
      </c>
      <c r="AU103" s="16">
        <v>4.5830000000000002</v>
      </c>
      <c r="AV103" s="16">
        <v>1.2956799999999999E-2</v>
      </c>
      <c r="AW103" s="16">
        <v>33.863</v>
      </c>
      <c r="AX103" s="16">
        <v>7.9920999999999998</v>
      </c>
      <c r="AY103" s="16">
        <v>0.4824</v>
      </c>
      <c r="AZ103" s="16">
        <v>6.5320000000000003E-2</v>
      </c>
      <c r="BA103" s="16">
        <v>5.2229999999999999</v>
      </c>
      <c r="BB103" s="16">
        <v>291.7</v>
      </c>
      <c r="BC103" s="16">
        <v>70.364999999999995</v>
      </c>
      <c r="BD103" s="16">
        <v>16.66</v>
      </c>
      <c r="BO103" s="16">
        <v>16.736000000000001</v>
      </c>
      <c r="BS103" s="16">
        <v>4.4588000000000001</v>
      </c>
    </row>
    <row r="104" spans="1:71" ht="20" customHeight="1" x14ac:dyDescent="0.35">
      <c r="A104" s="16">
        <v>9</v>
      </c>
      <c r="C104" s="16" t="s">
        <v>666</v>
      </c>
      <c r="D104" s="16">
        <v>2019</v>
      </c>
      <c r="E104" s="16" t="s">
        <v>204</v>
      </c>
      <c r="F104" s="16" t="s">
        <v>219</v>
      </c>
      <c r="G104" s="16" t="s">
        <v>275</v>
      </c>
      <c r="H104" s="16">
        <v>44960</v>
      </c>
      <c r="I104" s="16" t="s">
        <v>209</v>
      </c>
      <c r="J104" s="16" t="s">
        <v>135</v>
      </c>
      <c r="N104" s="16">
        <f t="shared" si="4"/>
        <v>811.5</v>
      </c>
      <c r="O104" s="16" t="s">
        <v>705</v>
      </c>
      <c r="P104" s="16" t="s">
        <v>208</v>
      </c>
      <c r="Q104" s="18">
        <v>12.5</v>
      </c>
      <c r="S104" s="16">
        <v>57</v>
      </c>
      <c r="W104" s="16">
        <v>72</v>
      </c>
      <c r="AC104" s="16" t="s">
        <v>88</v>
      </c>
      <c r="AE104" s="16">
        <v>300</v>
      </c>
      <c r="AF104" s="16" t="s">
        <v>183</v>
      </c>
      <c r="AP104" s="16">
        <v>1.2573000000000001</v>
      </c>
      <c r="AR104" s="16">
        <v>1.0794999999999999</v>
      </c>
      <c r="AS104" s="16">
        <v>8.9180000000000006E-3</v>
      </c>
      <c r="AT104" s="16">
        <v>0.19750000000000001</v>
      </c>
      <c r="AU104" s="16">
        <v>4.7336</v>
      </c>
      <c r="AV104" s="16">
        <v>1.3388000000000001E-2</v>
      </c>
      <c r="AW104" s="16">
        <v>55.76</v>
      </c>
      <c r="AX104" s="16">
        <v>6.0266000000000002</v>
      </c>
      <c r="AY104" s="16">
        <v>0.46260000000000001</v>
      </c>
      <c r="AZ104" s="16">
        <v>6.2350000000000003E-2</v>
      </c>
      <c r="BA104" s="16">
        <v>5.2949999999999999</v>
      </c>
      <c r="BB104" s="16">
        <v>289.8</v>
      </c>
      <c r="BC104" s="16">
        <v>67.546999999999997</v>
      </c>
      <c r="BD104" s="16">
        <v>26.289000000000001</v>
      </c>
      <c r="BO104" s="16">
        <v>25.587</v>
      </c>
      <c r="BS104" s="16">
        <v>3.2963</v>
      </c>
    </row>
    <row r="105" spans="1:71" ht="20" customHeight="1" x14ac:dyDescent="0.35">
      <c r="A105" s="16">
        <v>9</v>
      </c>
      <c r="C105" s="16" t="s">
        <v>666</v>
      </c>
      <c r="D105" s="16">
        <v>2019</v>
      </c>
      <c r="E105" s="16" t="s">
        <v>204</v>
      </c>
      <c r="F105" s="16" t="s">
        <v>219</v>
      </c>
      <c r="G105" s="16" t="s">
        <v>275</v>
      </c>
      <c r="H105" s="16">
        <v>44960</v>
      </c>
      <c r="I105" s="16" t="s">
        <v>209</v>
      </c>
      <c r="J105" s="16" t="s">
        <v>135</v>
      </c>
      <c r="N105" s="16">
        <f t="shared" si="4"/>
        <v>811.5</v>
      </c>
      <c r="O105" s="16" t="s">
        <v>705</v>
      </c>
      <c r="P105" s="16" t="s">
        <v>208</v>
      </c>
      <c r="Q105" s="18">
        <v>12.5</v>
      </c>
      <c r="S105" s="16">
        <v>57</v>
      </c>
      <c r="W105" s="16">
        <v>72</v>
      </c>
      <c r="AC105" s="16" t="s">
        <v>88</v>
      </c>
      <c r="AE105" s="16">
        <v>1000</v>
      </c>
      <c r="AF105" s="16" t="s">
        <v>183</v>
      </c>
      <c r="AP105" s="16">
        <v>1.6538999999999999</v>
      </c>
      <c r="AR105" s="16">
        <v>1.0683</v>
      </c>
      <c r="AS105" s="16">
        <v>8.345E-3</v>
      </c>
      <c r="AT105" s="16">
        <v>0.20499999999999999</v>
      </c>
      <c r="AU105" s="16">
        <v>5.6074000000000002</v>
      </c>
      <c r="AV105" s="16">
        <v>1.28548E-2</v>
      </c>
      <c r="AW105" s="16">
        <v>70.313000000000002</v>
      </c>
      <c r="AX105" s="16">
        <v>7.8567</v>
      </c>
      <c r="AY105" s="16">
        <v>0.4279</v>
      </c>
      <c r="AZ105" s="16">
        <v>7.8270000000000006E-2</v>
      </c>
      <c r="BA105" s="16">
        <v>5.8029999999999999</v>
      </c>
      <c r="BB105" s="16">
        <v>261.7</v>
      </c>
      <c r="BC105" s="16">
        <v>70.245999999999995</v>
      </c>
      <c r="BD105" s="16">
        <v>30.443999999999999</v>
      </c>
      <c r="BO105" s="16">
        <v>30.922999999999998</v>
      </c>
      <c r="BS105" s="16">
        <v>1.7235</v>
      </c>
    </row>
    <row r="106" spans="1:71" ht="20" customHeight="1" x14ac:dyDescent="0.35">
      <c r="A106" s="16">
        <v>9</v>
      </c>
      <c r="C106" s="16" t="s">
        <v>666</v>
      </c>
      <c r="D106" s="16">
        <v>2019</v>
      </c>
      <c r="E106" s="16" t="s">
        <v>204</v>
      </c>
      <c r="F106" s="16" t="s">
        <v>268</v>
      </c>
      <c r="G106" s="16" t="s">
        <v>274</v>
      </c>
      <c r="H106" s="16" t="s">
        <v>212</v>
      </c>
      <c r="I106" s="16" t="s">
        <v>213</v>
      </c>
      <c r="J106" s="16" t="s">
        <v>215</v>
      </c>
      <c r="N106" s="16">
        <f>(170+2320)/2</f>
        <v>1245</v>
      </c>
      <c r="O106" s="16" t="s">
        <v>706</v>
      </c>
      <c r="P106" s="16" t="s">
        <v>214</v>
      </c>
      <c r="Q106" s="18">
        <v>20</v>
      </c>
      <c r="S106" s="16">
        <v>137.4</v>
      </c>
      <c r="W106" s="16">
        <v>72</v>
      </c>
      <c r="AC106" s="16" t="s">
        <v>88</v>
      </c>
      <c r="AE106" s="16">
        <v>0</v>
      </c>
      <c r="AF106" s="16" t="s">
        <v>183</v>
      </c>
      <c r="AP106" s="16">
        <v>1.7475000000000001</v>
      </c>
      <c r="AR106" s="16">
        <v>0.88190000000000002</v>
      </c>
      <c r="AS106" s="16">
        <v>1.3438E-2</v>
      </c>
      <c r="AT106" s="16">
        <v>0.19939999999999999</v>
      </c>
      <c r="AU106" s="16">
        <v>4.9385000000000003</v>
      </c>
      <c r="AV106" s="16">
        <v>2.0395900000000002E-2</v>
      </c>
      <c r="AW106" s="16">
        <v>71.599000000000004</v>
      </c>
      <c r="AX106" s="16">
        <v>7.1348000000000003</v>
      </c>
      <c r="AY106" s="16">
        <v>0.31369999999999998</v>
      </c>
      <c r="AZ106" s="16">
        <v>4.9939999999999998E-2</v>
      </c>
      <c r="BA106" s="16">
        <v>2.3679999999999999</v>
      </c>
      <c r="BB106" s="16">
        <v>274.8</v>
      </c>
      <c r="BC106" s="16">
        <v>58.987000000000002</v>
      </c>
      <c r="BD106" s="16">
        <v>8.4589999999999996</v>
      </c>
      <c r="BO106" s="16">
        <v>2.4969999999999999</v>
      </c>
      <c r="BS106" s="16">
        <v>9.5980000000000008</v>
      </c>
    </row>
    <row r="107" spans="1:71" ht="20" customHeight="1" x14ac:dyDescent="0.35">
      <c r="A107" s="16">
        <v>9</v>
      </c>
      <c r="C107" s="16" t="s">
        <v>666</v>
      </c>
      <c r="D107" s="16">
        <v>2019</v>
      </c>
      <c r="E107" s="16" t="s">
        <v>204</v>
      </c>
      <c r="F107" s="16" t="s">
        <v>268</v>
      </c>
      <c r="G107" s="16" t="s">
        <v>274</v>
      </c>
      <c r="H107" s="16" t="s">
        <v>212</v>
      </c>
      <c r="I107" s="16" t="s">
        <v>213</v>
      </c>
      <c r="J107" s="16" t="s">
        <v>215</v>
      </c>
      <c r="N107" s="16">
        <f t="shared" ref="N107:N123" si="5">(170+2320)/2</f>
        <v>1245</v>
      </c>
      <c r="O107" s="16" t="s">
        <v>706</v>
      </c>
      <c r="P107" s="16" t="s">
        <v>214</v>
      </c>
      <c r="Q107" s="18">
        <v>20</v>
      </c>
      <c r="S107" s="16">
        <v>137.4</v>
      </c>
      <c r="W107" s="16">
        <v>72</v>
      </c>
      <c r="AC107" s="16" t="s">
        <v>88</v>
      </c>
      <c r="AE107" s="16">
        <v>10</v>
      </c>
      <c r="AF107" s="16" t="s">
        <v>183</v>
      </c>
      <c r="AP107" s="16">
        <v>1.9086000000000001</v>
      </c>
      <c r="AR107" s="16">
        <v>0.83150000000000002</v>
      </c>
      <c r="AS107" s="16">
        <v>1.2281E-2</v>
      </c>
      <c r="AT107" s="16">
        <v>0.2334</v>
      </c>
      <c r="AU107" s="16">
        <v>6.1653000000000002</v>
      </c>
      <c r="AV107" s="16">
        <v>1.6648199999999998E-2</v>
      </c>
      <c r="AW107" s="16">
        <v>65.213999999999999</v>
      </c>
      <c r="AX107" s="16">
        <v>8.9643999999999995</v>
      </c>
      <c r="AY107" s="16">
        <v>0.309</v>
      </c>
      <c r="AZ107" s="16">
        <v>5.0430000000000003E-2</v>
      </c>
      <c r="BA107" s="16">
        <v>2.7770000000000001</v>
      </c>
      <c r="BB107" s="16">
        <v>259.10000000000002</v>
      </c>
      <c r="BC107" s="16">
        <v>56.143000000000001</v>
      </c>
      <c r="BD107" s="16">
        <v>8.6159999999999997</v>
      </c>
      <c r="BO107" s="16">
        <v>2.8359999999999999</v>
      </c>
      <c r="BS107" s="16">
        <v>10.087999999999999</v>
      </c>
    </row>
    <row r="108" spans="1:71" ht="20" customHeight="1" x14ac:dyDescent="0.35">
      <c r="A108" s="16">
        <v>9</v>
      </c>
      <c r="C108" s="16" t="s">
        <v>666</v>
      </c>
      <c r="D108" s="16">
        <v>2019</v>
      </c>
      <c r="E108" s="55" t="s">
        <v>204</v>
      </c>
      <c r="F108" s="16" t="s">
        <v>268</v>
      </c>
      <c r="G108" s="16" t="s">
        <v>274</v>
      </c>
      <c r="H108" s="16" t="s">
        <v>212</v>
      </c>
      <c r="I108" s="16" t="s">
        <v>213</v>
      </c>
      <c r="J108" s="16" t="s">
        <v>215</v>
      </c>
      <c r="N108" s="16">
        <f t="shared" si="5"/>
        <v>1245</v>
      </c>
      <c r="O108" s="16" t="s">
        <v>706</v>
      </c>
      <c r="P108" s="16" t="s">
        <v>214</v>
      </c>
      <c r="Q108" s="18">
        <v>20</v>
      </c>
      <c r="S108" s="16">
        <v>137.4</v>
      </c>
      <c r="W108" s="16">
        <v>72</v>
      </c>
      <c r="AC108" s="16" t="s">
        <v>88</v>
      </c>
      <c r="AE108" s="16">
        <v>30</v>
      </c>
      <c r="AF108" s="16" t="s">
        <v>183</v>
      </c>
      <c r="AP108" s="16">
        <v>1.8093999999999999</v>
      </c>
      <c r="AR108" s="16">
        <v>0.79010000000000002</v>
      </c>
      <c r="AS108" s="16">
        <v>1.1948E-2</v>
      </c>
      <c r="AT108" s="16">
        <v>0.1676</v>
      </c>
      <c r="AU108" s="16">
        <v>5.7054</v>
      </c>
      <c r="AV108" s="16">
        <v>1.5152799999999999E-2</v>
      </c>
      <c r="AW108" s="16">
        <v>64.263999999999996</v>
      </c>
      <c r="AX108" s="16">
        <v>7.7038000000000002</v>
      </c>
      <c r="AY108" s="16">
        <v>0.4526</v>
      </c>
      <c r="AZ108" s="16">
        <v>4.6640000000000001E-2</v>
      </c>
      <c r="BA108" s="16">
        <v>2.081</v>
      </c>
      <c r="BB108" s="16">
        <v>307.3</v>
      </c>
      <c r="BC108" s="16">
        <v>62.871000000000002</v>
      </c>
      <c r="BD108" s="16">
        <v>9.6890000000000001</v>
      </c>
      <c r="BO108" s="16">
        <v>4.9829999999999997</v>
      </c>
      <c r="BS108" s="16">
        <v>7.0220000000000002</v>
      </c>
    </row>
    <row r="109" spans="1:71" ht="20" customHeight="1" x14ac:dyDescent="0.35">
      <c r="A109" s="16">
        <v>9</v>
      </c>
      <c r="C109" s="16" t="s">
        <v>666</v>
      </c>
      <c r="D109" s="16">
        <v>2019</v>
      </c>
      <c r="E109" s="16" t="s">
        <v>204</v>
      </c>
      <c r="F109" s="16" t="s">
        <v>268</v>
      </c>
      <c r="G109" s="16" t="s">
        <v>274</v>
      </c>
      <c r="H109" s="16" t="s">
        <v>212</v>
      </c>
      <c r="I109" s="16" t="s">
        <v>213</v>
      </c>
      <c r="J109" s="16" t="s">
        <v>215</v>
      </c>
      <c r="N109" s="16">
        <f t="shared" si="5"/>
        <v>1245</v>
      </c>
      <c r="O109" s="16" t="s">
        <v>706</v>
      </c>
      <c r="P109" s="16" t="s">
        <v>214</v>
      </c>
      <c r="Q109" s="18">
        <v>20</v>
      </c>
      <c r="S109" s="16">
        <v>137.4</v>
      </c>
      <c r="W109" s="16">
        <v>72</v>
      </c>
      <c r="AC109" s="16" t="s">
        <v>88</v>
      </c>
      <c r="AE109" s="16">
        <v>100</v>
      </c>
      <c r="AF109" s="16" t="s">
        <v>183</v>
      </c>
      <c r="AP109" s="16">
        <v>1.2596000000000001</v>
      </c>
      <c r="AR109" s="16">
        <v>0.73699999999999999</v>
      </c>
      <c r="AS109" s="16">
        <v>1.1814E-2</v>
      </c>
      <c r="AT109" s="16">
        <v>0.1711</v>
      </c>
      <c r="AU109" s="16">
        <v>5.2431000000000001</v>
      </c>
      <c r="AV109" s="16">
        <v>1.3226699999999999E-2</v>
      </c>
      <c r="AW109" s="16">
        <v>60.616999999999997</v>
      </c>
      <c r="AX109" s="16">
        <v>6.2554999999999996</v>
      </c>
      <c r="AY109" s="16">
        <v>0.45700000000000002</v>
      </c>
      <c r="AZ109" s="16">
        <v>4.4810000000000003E-2</v>
      </c>
      <c r="BA109" s="16">
        <v>2.198</v>
      </c>
      <c r="BB109" s="16">
        <v>299.60000000000002</v>
      </c>
      <c r="BC109" s="16">
        <v>59.356000000000002</v>
      </c>
      <c r="BD109" s="16">
        <v>12.768000000000001</v>
      </c>
      <c r="BO109" s="16">
        <v>9.7569999999999997</v>
      </c>
      <c r="BS109" s="16">
        <v>8.1170000000000009</v>
      </c>
    </row>
    <row r="110" spans="1:71" ht="20" customHeight="1" x14ac:dyDescent="0.35">
      <c r="A110" s="16">
        <v>9</v>
      </c>
      <c r="C110" s="16" t="s">
        <v>666</v>
      </c>
      <c r="D110" s="16">
        <v>2019</v>
      </c>
      <c r="E110" s="16" t="s">
        <v>204</v>
      </c>
      <c r="F110" s="16" t="s">
        <v>268</v>
      </c>
      <c r="G110" s="16" t="s">
        <v>274</v>
      </c>
      <c r="H110" s="16" t="s">
        <v>212</v>
      </c>
      <c r="I110" s="16" t="s">
        <v>213</v>
      </c>
      <c r="J110" s="16" t="s">
        <v>215</v>
      </c>
      <c r="N110" s="16">
        <f t="shared" si="5"/>
        <v>1245</v>
      </c>
      <c r="O110" s="16" t="s">
        <v>706</v>
      </c>
      <c r="P110" s="16" t="s">
        <v>214</v>
      </c>
      <c r="Q110" s="18">
        <v>20</v>
      </c>
      <c r="S110" s="16">
        <v>137.4</v>
      </c>
      <c r="W110" s="16">
        <v>72</v>
      </c>
      <c r="AC110" s="16" t="s">
        <v>88</v>
      </c>
      <c r="AE110" s="16">
        <v>300</v>
      </c>
      <c r="AF110" s="16" t="s">
        <v>183</v>
      </c>
      <c r="AP110" s="16">
        <v>1.9883</v>
      </c>
      <c r="AR110" s="16">
        <v>0.75480000000000003</v>
      </c>
      <c r="AS110" s="16">
        <v>1.1057000000000001E-2</v>
      </c>
      <c r="AT110" s="16">
        <v>0.19769999999999999</v>
      </c>
      <c r="AU110" s="16">
        <v>6.0045999999999999</v>
      </c>
      <c r="AV110" s="16">
        <v>1.31118E-2</v>
      </c>
      <c r="AW110" s="16">
        <v>66.945999999999998</v>
      </c>
      <c r="AX110" s="16">
        <v>7.2278000000000002</v>
      </c>
      <c r="AY110" s="16">
        <v>0.2747</v>
      </c>
      <c r="AZ110" s="16">
        <v>5.5120000000000002E-2</v>
      </c>
      <c r="BA110" s="16">
        <v>2.5409999999999999</v>
      </c>
      <c r="BB110" s="16">
        <v>251.4</v>
      </c>
      <c r="BC110" s="16">
        <v>63.161000000000001</v>
      </c>
      <c r="BD110" s="16">
        <v>20.279</v>
      </c>
      <c r="BO110" s="16">
        <v>22.134</v>
      </c>
      <c r="BS110" s="16">
        <v>6.4820000000000002</v>
      </c>
    </row>
    <row r="111" spans="1:71" ht="20" customHeight="1" x14ac:dyDescent="0.35">
      <c r="A111" s="16">
        <v>9</v>
      </c>
      <c r="C111" s="16" t="s">
        <v>666</v>
      </c>
      <c r="D111" s="16">
        <v>2019</v>
      </c>
      <c r="E111" s="16" t="s">
        <v>204</v>
      </c>
      <c r="F111" s="16" t="s">
        <v>268</v>
      </c>
      <c r="G111" s="16" t="s">
        <v>274</v>
      </c>
      <c r="H111" s="16" t="s">
        <v>212</v>
      </c>
      <c r="I111" s="16" t="s">
        <v>213</v>
      </c>
      <c r="J111" s="16" t="s">
        <v>215</v>
      </c>
      <c r="N111" s="16">
        <f t="shared" si="5"/>
        <v>1245</v>
      </c>
      <c r="O111" s="16" t="s">
        <v>706</v>
      </c>
      <c r="P111" s="16" t="s">
        <v>214</v>
      </c>
      <c r="Q111" s="18">
        <v>20</v>
      </c>
      <c r="S111" s="16">
        <v>137.4</v>
      </c>
      <c r="W111" s="16">
        <v>72</v>
      </c>
      <c r="AC111" s="16" t="s">
        <v>88</v>
      </c>
      <c r="AE111" s="16">
        <v>1000</v>
      </c>
      <c r="AF111" s="16" t="s">
        <v>183</v>
      </c>
      <c r="AP111" s="16">
        <v>1.9476</v>
      </c>
      <c r="AR111" s="16">
        <v>0.77680000000000005</v>
      </c>
      <c r="AS111" s="16">
        <v>1.0600999999999999E-2</v>
      </c>
      <c r="AT111" s="16">
        <v>0.2213</v>
      </c>
      <c r="AU111" s="16">
        <v>5.9276</v>
      </c>
      <c r="AV111" s="16">
        <v>1.3331600000000001E-2</v>
      </c>
      <c r="AW111" s="16">
        <v>91.733999999999995</v>
      </c>
      <c r="AX111" s="16">
        <v>8.9619999999999997</v>
      </c>
      <c r="AY111" s="16">
        <v>0.26479999999999998</v>
      </c>
      <c r="AZ111" s="16">
        <v>6.3479999999999995E-2</v>
      </c>
      <c r="BA111" s="16">
        <v>2.734</v>
      </c>
      <c r="BB111" s="16">
        <v>224.5</v>
      </c>
      <c r="BC111" s="16">
        <v>58.357999999999997</v>
      </c>
      <c r="BD111" s="16">
        <v>32.073999999999998</v>
      </c>
      <c r="BO111" s="16">
        <v>37.57</v>
      </c>
      <c r="BS111" s="16">
        <v>3.19</v>
      </c>
    </row>
    <row r="112" spans="1:71" ht="20" customHeight="1" x14ac:dyDescent="0.35">
      <c r="A112" s="16">
        <v>9</v>
      </c>
      <c r="C112" s="16" t="s">
        <v>666</v>
      </c>
      <c r="D112" s="16">
        <v>2019</v>
      </c>
      <c r="E112" s="16" t="s">
        <v>204</v>
      </c>
      <c r="F112" s="16" t="s">
        <v>269</v>
      </c>
      <c r="G112" s="16" t="s">
        <v>274</v>
      </c>
      <c r="H112" s="16" t="s">
        <v>82</v>
      </c>
      <c r="I112" s="16" t="s">
        <v>82</v>
      </c>
      <c r="J112" s="16" t="s">
        <v>215</v>
      </c>
      <c r="N112" s="16">
        <f t="shared" si="5"/>
        <v>1245</v>
      </c>
      <c r="O112" s="16" t="s">
        <v>706</v>
      </c>
      <c r="P112" s="16" t="s">
        <v>214</v>
      </c>
      <c r="Q112" s="18">
        <v>20</v>
      </c>
      <c r="S112" s="16">
        <v>128.80000000000001</v>
      </c>
      <c r="W112" s="16">
        <v>72</v>
      </c>
      <c r="AC112" s="16" t="s">
        <v>88</v>
      </c>
      <c r="AE112" s="16">
        <v>0</v>
      </c>
      <c r="AF112" s="16" t="s">
        <v>183</v>
      </c>
      <c r="AP112" s="16">
        <v>1.6111</v>
      </c>
      <c r="AR112" s="16">
        <v>0.80740000000000001</v>
      </c>
      <c r="AS112" s="16">
        <v>1.5391E-2</v>
      </c>
      <c r="AT112" s="16">
        <v>8.3099999999999993E-2</v>
      </c>
      <c r="AU112" s="16">
        <v>4.2328999999999999</v>
      </c>
      <c r="AV112" s="16">
        <v>1.4406499999999999E-2</v>
      </c>
      <c r="AW112" s="16">
        <v>92.662000000000006</v>
      </c>
      <c r="AX112" s="16">
        <v>5.5327000000000002</v>
      </c>
      <c r="AY112" s="16">
        <v>0.23050000000000001</v>
      </c>
      <c r="AZ112" s="16">
        <v>9.5960000000000004E-2</v>
      </c>
      <c r="BA112" s="16">
        <v>2.8159999999999998</v>
      </c>
      <c r="BB112" s="16">
        <v>300.3</v>
      </c>
      <c r="BC112" s="16">
        <v>53.686</v>
      </c>
      <c r="BD112" s="16">
        <v>8.1940000000000008</v>
      </c>
      <c r="BO112" s="16">
        <v>4.4669999999999996</v>
      </c>
      <c r="BS112" s="16">
        <v>6.8920000000000003</v>
      </c>
    </row>
    <row r="113" spans="1:71" ht="20" customHeight="1" x14ac:dyDescent="0.35">
      <c r="A113" s="16">
        <v>9</v>
      </c>
      <c r="C113" s="16" t="s">
        <v>666</v>
      </c>
      <c r="D113" s="16">
        <v>2019</v>
      </c>
      <c r="E113" s="16" t="s">
        <v>204</v>
      </c>
      <c r="F113" s="16" t="s">
        <v>269</v>
      </c>
      <c r="G113" s="16" t="s">
        <v>274</v>
      </c>
      <c r="H113" s="16" t="s">
        <v>82</v>
      </c>
      <c r="I113" s="16" t="s">
        <v>82</v>
      </c>
      <c r="J113" s="16" t="s">
        <v>215</v>
      </c>
      <c r="N113" s="16">
        <f t="shared" si="5"/>
        <v>1245</v>
      </c>
      <c r="O113" s="16" t="s">
        <v>706</v>
      </c>
      <c r="P113" s="16" t="s">
        <v>214</v>
      </c>
      <c r="Q113" s="18">
        <v>20</v>
      </c>
      <c r="S113" s="16">
        <v>128.80000000000001</v>
      </c>
      <c r="W113" s="16">
        <v>72</v>
      </c>
      <c r="AC113" s="16" t="s">
        <v>88</v>
      </c>
      <c r="AE113" s="16">
        <v>10</v>
      </c>
      <c r="AF113" s="16" t="s">
        <v>183</v>
      </c>
      <c r="AP113" s="16">
        <v>1.4505999999999999</v>
      </c>
      <c r="AR113" s="16">
        <v>0.75129999999999997</v>
      </c>
      <c r="AS113" s="16">
        <v>1.3886000000000001E-2</v>
      </c>
      <c r="AT113" s="16">
        <v>7.0300000000000001E-2</v>
      </c>
      <c r="AU113" s="16">
        <v>4.2698999999999998</v>
      </c>
      <c r="AV113" s="16">
        <v>1.17112E-2</v>
      </c>
      <c r="AW113" s="16">
        <v>85.786000000000001</v>
      </c>
      <c r="AX113" s="16">
        <v>5.7335000000000003</v>
      </c>
      <c r="AY113" s="16">
        <v>0.37040000000000001</v>
      </c>
      <c r="AZ113" s="16">
        <v>7.9039999999999999E-2</v>
      </c>
      <c r="BA113" s="16">
        <v>2.4020000000000001</v>
      </c>
      <c r="BB113" s="16">
        <v>343.1</v>
      </c>
      <c r="BC113" s="16">
        <v>55.731000000000002</v>
      </c>
      <c r="BD113" s="16">
        <v>9.3360000000000003</v>
      </c>
      <c r="BO113" s="16">
        <v>7.1479999999999997</v>
      </c>
      <c r="BS113" s="16">
        <v>8.5730000000000004</v>
      </c>
    </row>
    <row r="114" spans="1:71" ht="20" customHeight="1" x14ac:dyDescent="0.35">
      <c r="A114" s="16">
        <v>9</v>
      </c>
      <c r="C114" s="16" t="s">
        <v>666</v>
      </c>
      <c r="D114" s="16">
        <v>2019</v>
      </c>
      <c r="E114" s="16" t="s">
        <v>204</v>
      </c>
      <c r="F114" s="16" t="s">
        <v>269</v>
      </c>
      <c r="G114" s="16" t="s">
        <v>274</v>
      </c>
      <c r="H114" s="16" t="s">
        <v>82</v>
      </c>
      <c r="I114" s="16" t="s">
        <v>82</v>
      </c>
      <c r="J114" s="16" t="s">
        <v>215</v>
      </c>
      <c r="N114" s="16">
        <f t="shared" si="5"/>
        <v>1245</v>
      </c>
      <c r="O114" s="16" t="s">
        <v>706</v>
      </c>
      <c r="P114" s="16" t="s">
        <v>214</v>
      </c>
      <c r="Q114" s="18">
        <v>20</v>
      </c>
      <c r="S114" s="16">
        <v>128.80000000000001</v>
      </c>
      <c r="W114" s="16">
        <v>72</v>
      </c>
      <c r="AC114" s="16" t="s">
        <v>88</v>
      </c>
      <c r="AE114" s="16">
        <v>30</v>
      </c>
      <c r="AF114" s="16" t="s">
        <v>183</v>
      </c>
      <c r="AP114" s="16">
        <v>1.6968000000000001</v>
      </c>
      <c r="AR114" s="16">
        <v>0.84730000000000005</v>
      </c>
      <c r="AS114" s="16">
        <v>1.4229E-2</v>
      </c>
      <c r="AT114" s="16">
        <v>7.3499999999999996E-2</v>
      </c>
      <c r="AU114" s="16">
        <v>4.7717999999999998</v>
      </c>
      <c r="AV114" s="16">
        <v>1.2004600000000001E-2</v>
      </c>
      <c r="AW114" s="16">
        <v>87.167000000000002</v>
      </c>
      <c r="AX114" s="16">
        <v>7.3353000000000002</v>
      </c>
      <c r="AY114" s="16">
        <v>0.47420000000000001</v>
      </c>
      <c r="AZ114" s="16">
        <v>8.1079999999999999E-2</v>
      </c>
      <c r="BA114" s="16">
        <v>2.472</v>
      </c>
      <c r="BB114" s="16">
        <v>332</v>
      </c>
      <c r="BC114" s="16">
        <v>54.436</v>
      </c>
      <c r="BD114" s="16">
        <v>9.4369999999999994</v>
      </c>
      <c r="BO114" s="16">
        <v>8.9019999999999992</v>
      </c>
      <c r="BS114" s="16">
        <v>7.3159999999999998</v>
      </c>
    </row>
    <row r="115" spans="1:71" ht="20" customHeight="1" x14ac:dyDescent="0.35">
      <c r="A115" s="16">
        <v>9</v>
      </c>
      <c r="C115" s="16" t="s">
        <v>666</v>
      </c>
      <c r="D115" s="16">
        <v>2019</v>
      </c>
      <c r="E115" s="16" t="s">
        <v>204</v>
      </c>
      <c r="F115" s="16" t="s">
        <v>269</v>
      </c>
      <c r="G115" s="16" t="s">
        <v>274</v>
      </c>
      <c r="H115" s="16" t="s">
        <v>82</v>
      </c>
      <c r="I115" s="16" t="s">
        <v>82</v>
      </c>
      <c r="J115" s="16" t="s">
        <v>215</v>
      </c>
      <c r="N115" s="16">
        <f t="shared" si="5"/>
        <v>1245</v>
      </c>
      <c r="O115" s="16" t="s">
        <v>706</v>
      </c>
      <c r="P115" s="16" t="s">
        <v>214</v>
      </c>
      <c r="Q115" s="18">
        <v>20</v>
      </c>
      <c r="S115" s="16">
        <v>128.80000000000001</v>
      </c>
      <c r="W115" s="16">
        <v>72</v>
      </c>
      <c r="AC115" s="16" t="s">
        <v>88</v>
      </c>
      <c r="AE115" s="16">
        <v>100</v>
      </c>
      <c r="AF115" s="16" t="s">
        <v>183</v>
      </c>
      <c r="AP115" s="16">
        <v>1.4749000000000001</v>
      </c>
      <c r="AR115" s="16">
        <v>0.74239999999999995</v>
      </c>
      <c r="AS115" s="16">
        <v>1.3232000000000001E-2</v>
      </c>
      <c r="AT115" s="16">
        <v>7.1300000000000002E-2</v>
      </c>
      <c r="AU115" s="16">
        <v>4.1158000000000001</v>
      </c>
      <c r="AV115" s="16">
        <v>1.0047199999999999E-2</v>
      </c>
      <c r="AW115" s="16">
        <v>84.295000000000002</v>
      </c>
      <c r="AX115" s="16">
        <v>5.3704000000000001</v>
      </c>
      <c r="AY115" s="16">
        <v>0.46870000000000001</v>
      </c>
      <c r="AZ115" s="16">
        <v>8.0460000000000004E-2</v>
      </c>
      <c r="BA115" s="16">
        <v>2.59</v>
      </c>
      <c r="BB115" s="16">
        <v>356.6</v>
      </c>
      <c r="BC115" s="16">
        <v>57.459000000000003</v>
      </c>
      <c r="BD115" s="16">
        <v>12.819000000000001</v>
      </c>
      <c r="BO115" s="16">
        <v>12.202999999999999</v>
      </c>
      <c r="BS115" s="16">
        <v>7.0640000000000001</v>
      </c>
    </row>
    <row r="116" spans="1:71" ht="20" customHeight="1" x14ac:dyDescent="0.35">
      <c r="A116" s="16">
        <v>9</v>
      </c>
      <c r="C116" s="16" t="s">
        <v>666</v>
      </c>
      <c r="D116" s="16">
        <v>2019</v>
      </c>
      <c r="E116" s="16" t="s">
        <v>204</v>
      </c>
      <c r="F116" s="16" t="s">
        <v>269</v>
      </c>
      <c r="G116" s="16" t="s">
        <v>274</v>
      </c>
      <c r="H116" s="16" t="s">
        <v>82</v>
      </c>
      <c r="I116" s="16" t="s">
        <v>82</v>
      </c>
      <c r="J116" s="16" t="s">
        <v>215</v>
      </c>
      <c r="N116" s="16">
        <f t="shared" si="5"/>
        <v>1245</v>
      </c>
      <c r="O116" s="16" t="s">
        <v>706</v>
      </c>
      <c r="P116" s="16" t="s">
        <v>214</v>
      </c>
      <c r="Q116" s="18">
        <v>20</v>
      </c>
      <c r="S116" s="16">
        <v>128.80000000000001</v>
      </c>
      <c r="W116" s="16">
        <v>72</v>
      </c>
      <c r="AC116" s="16" t="s">
        <v>88</v>
      </c>
      <c r="AE116" s="16">
        <v>300</v>
      </c>
      <c r="AF116" s="16" t="s">
        <v>183</v>
      </c>
      <c r="AP116" s="16">
        <v>2.5752999999999999</v>
      </c>
      <c r="AR116" s="16">
        <v>0.68459999999999999</v>
      </c>
      <c r="AS116" s="16">
        <v>9.8600000000000007E-3</v>
      </c>
      <c r="AT116" s="16">
        <v>0.15609999999999999</v>
      </c>
      <c r="AU116" s="16">
        <v>7.9436999999999998</v>
      </c>
      <c r="AV116" s="16">
        <v>6.9804999999999997E-3</v>
      </c>
      <c r="AW116" s="16">
        <v>80.007000000000005</v>
      </c>
      <c r="AX116" s="16">
        <v>10.567299999999999</v>
      </c>
      <c r="AY116" s="16">
        <v>0.152</v>
      </c>
      <c r="AZ116" s="16">
        <v>0.16622000000000001</v>
      </c>
      <c r="BA116" s="16">
        <v>5.0119999999999996</v>
      </c>
      <c r="BB116" s="16">
        <v>221.9</v>
      </c>
      <c r="BC116" s="16">
        <v>63.378999999999998</v>
      </c>
      <c r="BD116" s="16">
        <v>18.614999999999998</v>
      </c>
      <c r="BO116" s="16">
        <v>17.928000000000001</v>
      </c>
      <c r="BS116" s="16">
        <v>4.9000000000000004</v>
      </c>
    </row>
    <row r="117" spans="1:71" ht="20" customHeight="1" x14ac:dyDescent="0.35">
      <c r="A117" s="16">
        <v>9</v>
      </c>
      <c r="C117" s="16" t="s">
        <v>666</v>
      </c>
      <c r="D117" s="16">
        <v>2019</v>
      </c>
      <c r="E117" s="16" t="s">
        <v>204</v>
      </c>
      <c r="F117" s="16" t="s">
        <v>269</v>
      </c>
      <c r="G117" s="16" t="s">
        <v>274</v>
      </c>
      <c r="H117" s="16" t="s">
        <v>82</v>
      </c>
      <c r="I117" s="16" t="s">
        <v>82</v>
      </c>
      <c r="J117" s="16" t="s">
        <v>215</v>
      </c>
      <c r="N117" s="16">
        <f t="shared" si="5"/>
        <v>1245</v>
      </c>
      <c r="O117" s="16" t="s">
        <v>706</v>
      </c>
      <c r="P117" s="16" t="s">
        <v>214</v>
      </c>
      <c r="Q117" s="18">
        <v>20</v>
      </c>
      <c r="S117" s="16">
        <v>128.80000000000001</v>
      </c>
      <c r="W117" s="16">
        <v>72</v>
      </c>
      <c r="AC117" s="16" t="s">
        <v>88</v>
      </c>
      <c r="AE117" s="16">
        <v>1000</v>
      </c>
      <c r="AF117" s="16" t="s">
        <v>183</v>
      </c>
      <c r="AP117" s="16">
        <v>1.6594</v>
      </c>
      <c r="AR117" s="16">
        <v>0.92179999999999995</v>
      </c>
      <c r="AS117" s="16">
        <v>1.1780000000000001E-2</v>
      </c>
      <c r="AT117" s="16">
        <v>9.8900000000000002E-2</v>
      </c>
      <c r="AU117" s="16">
        <v>6.5853000000000002</v>
      </c>
      <c r="AV117" s="16">
        <v>9.1832000000000007E-3</v>
      </c>
      <c r="AW117" s="16">
        <v>122.736</v>
      </c>
      <c r="AX117" s="16">
        <v>7.9767000000000001</v>
      </c>
      <c r="AY117" s="16">
        <v>0.2162</v>
      </c>
      <c r="AZ117" s="16">
        <v>0.10796</v>
      </c>
      <c r="BA117" s="16">
        <v>3.3929999999999998</v>
      </c>
      <c r="BB117" s="16">
        <v>233.2</v>
      </c>
      <c r="BC117" s="16">
        <v>67.875</v>
      </c>
      <c r="BD117" s="16">
        <v>27.318999999999999</v>
      </c>
      <c r="BO117" s="16">
        <v>30.45</v>
      </c>
      <c r="BS117" s="16">
        <v>2.9049999999999998</v>
      </c>
    </row>
    <row r="118" spans="1:71" ht="20" customHeight="1" x14ac:dyDescent="0.35">
      <c r="A118" s="16">
        <v>9</v>
      </c>
      <c r="C118" s="16" t="s">
        <v>666</v>
      </c>
      <c r="D118" s="16">
        <v>2019</v>
      </c>
      <c r="E118" s="16" t="s">
        <v>204</v>
      </c>
      <c r="F118" s="16" t="s">
        <v>270</v>
      </c>
      <c r="G118" s="16" t="s">
        <v>274</v>
      </c>
      <c r="H118" s="16" t="s">
        <v>82</v>
      </c>
      <c r="I118" s="16" t="s">
        <v>82</v>
      </c>
      <c r="J118" s="16" t="s">
        <v>215</v>
      </c>
      <c r="N118" s="16">
        <f>(170+2320)/2</f>
        <v>1245</v>
      </c>
      <c r="O118" s="16" t="s">
        <v>706</v>
      </c>
      <c r="P118" s="16" t="s">
        <v>214</v>
      </c>
      <c r="Q118" s="18">
        <v>20</v>
      </c>
      <c r="S118" s="16">
        <v>120.5</v>
      </c>
      <c r="W118" s="16">
        <v>72</v>
      </c>
      <c r="AC118" s="16" t="s">
        <v>88</v>
      </c>
      <c r="AE118" s="16">
        <v>0</v>
      </c>
      <c r="AF118" s="16" t="s">
        <v>183</v>
      </c>
      <c r="AP118" s="16">
        <v>2.2555999999999998</v>
      </c>
      <c r="AR118" s="16">
        <v>1.0677000000000001</v>
      </c>
      <c r="AS118" s="16">
        <v>1.434E-2</v>
      </c>
      <c r="AT118" s="16">
        <v>9.8699999999999996E-2</v>
      </c>
      <c r="AU118" s="16">
        <v>4.9128999999999996</v>
      </c>
      <c r="AV118" s="16">
        <v>1.86593E-2</v>
      </c>
      <c r="AW118" s="16">
        <v>118.639</v>
      </c>
      <c r="AX118" s="16">
        <v>8.1853999999999996</v>
      </c>
      <c r="AY118" s="16">
        <v>0.47499999999999998</v>
      </c>
      <c r="AZ118" s="16">
        <v>0.11508</v>
      </c>
      <c r="BA118" s="16">
        <v>3.35</v>
      </c>
      <c r="BB118" s="16">
        <v>241.4</v>
      </c>
      <c r="BC118" s="16">
        <v>57.963000000000001</v>
      </c>
      <c r="BD118" s="16">
        <v>11.513</v>
      </c>
      <c r="BO118" s="16">
        <v>4.6349999999999998</v>
      </c>
      <c r="BS118" s="16">
        <v>5.6420000000000003</v>
      </c>
    </row>
    <row r="119" spans="1:71" ht="20" customHeight="1" x14ac:dyDescent="0.35">
      <c r="A119" s="16">
        <v>9</v>
      </c>
      <c r="C119" s="16" t="s">
        <v>666</v>
      </c>
      <c r="D119" s="16">
        <v>2019</v>
      </c>
      <c r="E119" s="16" t="s">
        <v>204</v>
      </c>
      <c r="F119" s="16" t="s">
        <v>270</v>
      </c>
      <c r="G119" s="16" t="s">
        <v>274</v>
      </c>
      <c r="H119" s="16" t="s">
        <v>82</v>
      </c>
      <c r="I119" s="16" t="s">
        <v>82</v>
      </c>
      <c r="J119" s="16" t="s">
        <v>215</v>
      </c>
      <c r="N119" s="16">
        <f t="shared" si="5"/>
        <v>1245</v>
      </c>
      <c r="O119" s="16" t="s">
        <v>706</v>
      </c>
      <c r="P119" s="16" t="s">
        <v>214</v>
      </c>
      <c r="Q119" s="18">
        <v>20</v>
      </c>
      <c r="S119" s="16">
        <v>120.5</v>
      </c>
      <c r="W119" s="16">
        <v>72</v>
      </c>
      <c r="AC119" s="16" t="s">
        <v>88</v>
      </c>
      <c r="AE119" s="16">
        <v>10</v>
      </c>
      <c r="AF119" s="16" t="s">
        <v>183</v>
      </c>
      <c r="AP119" s="16">
        <v>1.7521</v>
      </c>
      <c r="AR119" s="16">
        <v>0.83299999999999996</v>
      </c>
      <c r="AS119" s="16">
        <v>1.3292E-2</v>
      </c>
      <c r="AT119" s="16">
        <v>7.7399999999999997E-2</v>
      </c>
      <c r="AU119" s="16">
        <v>4.7461000000000002</v>
      </c>
      <c r="AV119" s="16">
        <v>1.7077800000000001E-2</v>
      </c>
      <c r="AW119" s="16">
        <v>116.506</v>
      </c>
      <c r="AX119" s="16">
        <v>6.9189999999999996</v>
      </c>
      <c r="AY119" s="16">
        <v>0.39119999999999999</v>
      </c>
      <c r="AZ119" s="16">
        <v>9.2969999999999997E-2</v>
      </c>
      <c r="BA119" s="16">
        <v>2.722</v>
      </c>
      <c r="BB119" s="16">
        <v>299.3</v>
      </c>
      <c r="BC119" s="16">
        <v>58.996000000000002</v>
      </c>
      <c r="BD119" s="16">
        <v>12.629</v>
      </c>
      <c r="BO119" s="16">
        <v>7.2009999999999996</v>
      </c>
      <c r="BS119" s="16">
        <v>5.1749999999999998</v>
      </c>
    </row>
    <row r="120" spans="1:71" ht="20" customHeight="1" x14ac:dyDescent="0.35">
      <c r="A120" s="16">
        <v>9</v>
      </c>
      <c r="C120" s="16" t="s">
        <v>666</v>
      </c>
      <c r="D120" s="16">
        <v>2019</v>
      </c>
      <c r="E120" s="16" t="s">
        <v>204</v>
      </c>
      <c r="F120" s="16" t="s">
        <v>270</v>
      </c>
      <c r="G120" s="16" t="s">
        <v>274</v>
      </c>
      <c r="H120" s="16" t="s">
        <v>82</v>
      </c>
      <c r="I120" s="16" t="s">
        <v>82</v>
      </c>
      <c r="J120" s="16" t="s">
        <v>215</v>
      </c>
      <c r="N120" s="16">
        <f t="shared" si="5"/>
        <v>1245</v>
      </c>
      <c r="O120" s="16" t="s">
        <v>706</v>
      </c>
      <c r="P120" s="16" t="s">
        <v>214</v>
      </c>
      <c r="Q120" s="18">
        <v>20</v>
      </c>
      <c r="S120" s="16">
        <v>120.5</v>
      </c>
      <c r="W120" s="16">
        <v>72</v>
      </c>
      <c r="AC120" s="16" t="s">
        <v>88</v>
      </c>
      <c r="AE120" s="16">
        <v>30</v>
      </c>
      <c r="AF120" s="16" t="s">
        <v>183</v>
      </c>
      <c r="AP120" s="16">
        <v>1.7465999999999999</v>
      </c>
      <c r="AR120" s="16">
        <v>0.76329999999999998</v>
      </c>
      <c r="AS120" s="16">
        <v>1.1690000000000001E-2</v>
      </c>
      <c r="AT120" s="16">
        <v>7.1199999999999999E-2</v>
      </c>
      <c r="AU120" s="16">
        <v>5.0965999999999996</v>
      </c>
      <c r="AV120" s="16">
        <v>1.4293E-2</v>
      </c>
      <c r="AW120" s="16">
        <v>113.74299999999999</v>
      </c>
      <c r="AX120" s="16">
        <v>6.2468000000000004</v>
      </c>
      <c r="AY120" s="16">
        <v>0.5262</v>
      </c>
      <c r="AZ120" s="16">
        <v>9.11E-2</v>
      </c>
      <c r="BA120" s="16">
        <v>2.641</v>
      </c>
      <c r="BB120" s="16">
        <v>309.5</v>
      </c>
      <c r="BC120" s="16">
        <v>63.610999999999997</v>
      </c>
      <c r="BD120" s="16">
        <v>11.805999999999999</v>
      </c>
      <c r="BO120" s="16">
        <v>6.5449999999999999</v>
      </c>
      <c r="BS120" s="16">
        <v>5.157</v>
      </c>
    </row>
    <row r="121" spans="1:71" ht="20" customHeight="1" x14ac:dyDescent="0.35">
      <c r="A121" s="16">
        <v>9</v>
      </c>
      <c r="C121" s="16" t="s">
        <v>666</v>
      </c>
      <c r="D121" s="16">
        <v>2019</v>
      </c>
      <c r="E121" s="16" t="s">
        <v>204</v>
      </c>
      <c r="F121" s="16" t="s">
        <v>270</v>
      </c>
      <c r="G121" s="16" t="s">
        <v>274</v>
      </c>
      <c r="H121" s="16" t="s">
        <v>82</v>
      </c>
      <c r="I121" s="16" t="s">
        <v>82</v>
      </c>
      <c r="J121" s="16" t="s">
        <v>215</v>
      </c>
      <c r="N121" s="16">
        <f t="shared" si="5"/>
        <v>1245</v>
      </c>
      <c r="O121" s="16" t="s">
        <v>706</v>
      </c>
      <c r="P121" s="16" t="s">
        <v>214</v>
      </c>
      <c r="Q121" s="18">
        <v>20</v>
      </c>
      <c r="S121" s="16">
        <v>120.5</v>
      </c>
      <c r="W121" s="16">
        <v>72</v>
      </c>
      <c r="AC121" s="16" t="s">
        <v>88</v>
      </c>
      <c r="AE121" s="16">
        <v>100</v>
      </c>
      <c r="AF121" s="16" t="s">
        <v>183</v>
      </c>
      <c r="AP121" s="16">
        <v>1.3144</v>
      </c>
      <c r="AR121" s="16">
        <v>0.78900000000000003</v>
      </c>
      <c r="AS121" s="16">
        <v>1.0873000000000001E-2</v>
      </c>
      <c r="AT121" s="16">
        <v>7.5300000000000006E-2</v>
      </c>
      <c r="AU121" s="16">
        <v>4.6226000000000003</v>
      </c>
      <c r="AV121" s="16">
        <v>1.2930799999999999E-2</v>
      </c>
      <c r="AW121" s="16">
        <v>102.974</v>
      </c>
      <c r="AX121" s="16">
        <v>6.9824999999999999</v>
      </c>
      <c r="AY121" s="16">
        <v>0.34300000000000003</v>
      </c>
      <c r="AZ121" s="16">
        <v>9.7640000000000005E-2</v>
      </c>
      <c r="BA121" s="16">
        <v>2.8450000000000002</v>
      </c>
      <c r="BB121" s="16">
        <v>289</v>
      </c>
      <c r="BC121" s="16">
        <v>64.137</v>
      </c>
      <c r="BD121" s="16">
        <v>19.331</v>
      </c>
      <c r="BO121" s="16">
        <v>14.324999999999999</v>
      </c>
      <c r="BS121" s="16">
        <v>4.2050000000000001</v>
      </c>
    </row>
    <row r="122" spans="1:71" ht="20" customHeight="1" x14ac:dyDescent="0.35">
      <c r="A122" s="16">
        <v>9</v>
      </c>
      <c r="C122" s="16" t="s">
        <v>666</v>
      </c>
      <c r="D122" s="16">
        <v>2019</v>
      </c>
      <c r="E122" s="16" t="s">
        <v>204</v>
      </c>
      <c r="F122" s="16" t="s">
        <v>270</v>
      </c>
      <c r="G122" s="16" t="s">
        <v>274</v>
      </c>
      <c r="H122" s="16" t="s">
        <v>82</v>
      </c>
      <c r="I122" s="16" t="s">
        <v>82</v>
      </c>
      <c r="J122" s="16" t="s">
        <v>215</v>
      </c>
      <c r="N122" s="16">
        <f t="shared" si="5"/>
        <v>1245</v>
      </c>
      <c r="O122" s="16" t="s">
        <v>706</v>
      </c>
      <c r="P122" s="16" t="s">
        <v>214</v>
      </c>
      <c r="Q122" s="18">
        <v>20</v>
      </c>
      <c r="S122" s="16">
        <v>120.5</v>
      </c>
      <c r="W122" s="16">
        <v>72</v>
      </c>
      <c r="AC122" s="16" t="s">
        <v>88</v>
      </c>
      <c r="AE122" s="16">
        <v>300</v>
      </c>
      <c r="AF122" s="16" t="s">
        <v>183</v>
      </c>
      <c r="AP122" s="16">
        <v>1.6527000000000001</v>
      </c>
      <c r="AR122" s="16">
        <v>0.88549999999999995</v>
      </c>
      <c r="AS122" s="16">
        <v>1.1447000000000001E-2</v>
      </c>
      <c r="AT122" s="16">
        <v>7.7799999999999994E-2</v>
      </c>
      <c r="AU122" s="16">
        <v>4.8472</v>
      </c>
      <c r="AV122" s="16">
        <v>1.47128E-2</v>
      </c>
      <c r="AW122" s="16">
        <v>102.258</v>
      </c>
      <c r="AX122" s="16">
        <v>7.2788000000000004</v>
      </c>
      <c r="AY122" s="16">
        <v>0.21690000000000001</v>
      </c>
      <c r="AZ122" s="16">
        <v>9.8629999999999995E-2</v>
      </c>
      <c r="BA122" s="16">
        <v>2.8679999999999999</v>
      </c>
      <c r="BB122" s="16">
        <v>269.8</v>
      </c>
      <c r="BC122" s="16">
        <v>64.072000000000003</v>
      </c>
      <c r="BD122" s="16">
        <v>18.170000000000002</v>
      </c>
      <c r="BO122" s="16">
        <v>12.59</v>
      </c>
      <c r="BS122" s="16">
        <v>4.2889999999999997</v>
      </c>
    </row>
    <row r="123" spans="1:71" ht="20" customHeight="1" x14ac:dyDescent="0.35">
      <c r="A123" s="16">
        <v>9</v>
      </c>
      <c r="C123" s="16" t="s">
        <v>666</v>
      </c>
      <c r="D123" s="16">
        <v>2019</v>
      </c>
      <c r="E123" s="16" t="s">
        <v>204</v>
      </c>
      <c r="F123" s="16" t="s">
        <v>270</v>
      </c>
      <c r="G123" s="16" t="s">
        <v>274</v>
      </c>
      <c r="H123" s="16" t="s">
        <v>82</v>
      </c>
      <c r="I123" s="16" t="s">
        <v>82</v>
      </c>
      <c r="J123" s="16" t="s">
        <v>215</v>
      </c>
      <c r="N123" s="16">
        <f t="shared" si="5"/>
        <v>1245</v>
      </c>
      <c r="O123" s="16" t="s">
        <v>706</v>
      </c>
      <c r="P123" s="16" t="s">
        <v>214</v>
      </c>
      <c r="Q123" s="18">
        <v>20</v>
      </c>
      <c r="S123" s="16">
        <v>120.5</v>
      </c>
      <c r="W123" s="16">
        <v>72</v>
      </c>
      <c r="AC123" s="16" t="s">
        <v>88</v>
      </c>
      <c r="AE123" s="16">
        <v>1000</v>
      </c>
      <c r="AF123" s="16" t="s">
        <v>183</v>
      </c>
      <c r="AP123" s="16">
        <v>2.1150000000000002</v>
      </c>
      <c r="AR123" s="16">
        <v>0.93189999999999995</v>
      </c>
      <c r="AS123" s="16">
        <v>9.2820000000000003E-3</v>
      </c>
      <c r="AT123" s="16">
        <v>0.113</v>
      </c>
      <c r="AU123" s="16">
        <v>7.6502999999999997</v>
      </c>
      <c r="AV123" s="16">
        <v>1.2286099999999999E-2</v>
      </c>
      <c r="AW123" s="16">
        <v>123.11</v>
      </c>
      <c r="AX123" s="16">
        <v>9.5045000000000002</v>
      </c>
      <c r="AY123" s="16">
        <v>0.10780000000000001</v>
      </c>
      <c r="AZ123" s="16">
        <v>0.13133</v>
      </c>
      <c r="BA123" s="16">
        <v>4.1909999999999998</v>
      </c>
      <c r="BB123" s="16">
        <v>200</v>
      </c>
      <c r="BC123" s="16">
        <v>72.204999999999998</v>
      </c>
      <c r="BD123" s="16">
        <v>39.265999999999998</v>
      </c>
      <c r="BO123" s="16">
        <v>39.482999999999997</v>
      </c>
      <c r="BS123" s="16">
        <v>1.9390000000000001</v>
      </c>
    </row>
    <row r="124" spans="1:71" ht="20" customHeight="1" x14ac:dyDescent="0.35">
      <c r="A124" s="16">
        <v>9</v>
      </c>
      <c r="C124" s="16" t="s">
        <v>666</v>
      </c>
      <c r="D124" s="16">
        <v>2019</v>
      </c>
      <c r="E124" s="16" t="s">
        <v>204</v>
      </c>
      <c r="F124" s="16" t="s">
        <v>63</v>
      </c>
      <c r="G124" s="16" t="s">
        <v>63</v>
      </c>
      <c r="H124" s="16" t="s">
        <v>216</v>
      </c>
      <c r="I124" s="16" t="s">
        <v>217</v>
      </c>
      <c r="J124" s="16" t="s">
        <v>82</v>
      </c>
      <c r="N124" s="16">
        <f>(505+897)/2</f>
        <v>701</v>
      </c>
      <c r="O124" s="16" t="s">
        <v>707</v>
      </c>
      <c r="P124" s="16" t="s">
        <v>82</v>
      </c>
      <c r="Q124" s="16" t="s">
        <v>82</v>
      </c>
      <c r="S124" s="16">
        <v>9.6999999999999993</v>
      </c>
      <c r="W124" s="16">
        <v>72</v>
      </c>
      <c r="AC124" s="16" t="s">
        <v>88</v>
      </c>
      <c r="AE124" s="16">
        <v>0</v>
      </c>
      <c r="AF124" s="16" t="s">
        <v>183</v>
      </c>
      <c r="AP124" s="16">
        <v>0.105</v>
      </c>
      <c r="AR124" s="16">
        <v>0.82210000000000005</v>
      </c>
      <c r="AS124" s="16">
        <v>1.5261E-2</v>
      </c>
      <c r="AT124" s="16">
        <v>0.1404</v>
      </c>
      <c r="AU124" s="16">
        <v>4.7020999999999997</v>
      </c>
      <c r="AV124" s="16">
        <v>3.9229999999999999E-4</v>
      </c>
      <c r="AW124" s="16">
        <v>17.867000000000001</v>
      </c>
      <c r="AX124" s="16">
        <v>6.2225999999999999</v>
      </c>
      <c r="AY124" s="16">
        <v>0.85640000000000005</v>
      </c>
      <c r="AZ124" s="16">
        <v>5.3019999999999998E-2</v>
      </c>
      <c r="BA124" s="16">
        <v>1.913</v>
      </c>
      <c r="BC124" s="16">
        <v>54.036999999999999</v>
      </c>
      <c r="BD124" s="16">
        <v>29.196999999999999</v>
      </c>
      <c r="BO124" s="16">
        <v>5.1520000000000001</v>
      </c>
    </row>
    <row r="125" spans="1:71" ht="20" customHeight="1" x14ac:dyDescent="0.35">
      <c r="A125" s="16">
        <v>9</v>
      </c>
      <c r="C125" s="16" t="s">
        <v>666</v>
      </c>
      <c r="D125" s="16">
        <v>2019</v>
      </c>
      <c r="E125" s="16" t="s">
        <v>204</v>
      </c>
      <c r="F125" s="16" t="s">
        <v>63</v>
      </c>
      <c r="G125" s="16" t="s">
        <v>63</v>
      </c>
      <c r="H125" s="16" t="s">
        <v>216</v>
      </c>
      <c r="I125" s="16" t="s">
        <v>217</v>
      </c>
      <c r="J125" s="16" t="s">
        <v>82</v>
      </c>
      <c r="N125" s="16">
        <f t="shared" ref="N125:N129" si="6">(505+897)/2</f>
        <v>701</v>
      </c>
      <c r="O125" s="16" t="s">
        <v>707</v>
      </c>
      <c r="P125" s="16" t="s">
        <v>82</v>
      </c>
      <c r="Q125" s="16" t="s">
        <v>82</v>
      </c>
      <c r="S125" s="16">
        <v>9.6999999999999993</v>
      </c>
      <c r="W125" s="16">
        <v>72</v>
      </c>
      <c r="AC125" s="16" t="s">
        <v>88</v>
      </c>
      <c r="AE125" s="16">
        <v>10</v>
      </c>
      <c r="AF125" s="16" t="s">
        <v>183</v>
      </c>
      <c r="AP125" s="16">
        <v>9.4700000000000006E-2</v>
      </c>
      <c r="AR125" s="16">
        <v>0.80740000000000001</v>
      </c>
      <c r="AS125" s="16">
        <v>1.5514E-2</v>
      </c>
      <c r="AT125" s="16">
        <v>0.14249999999999999</v>
      </c>
      <c r="AU125" s="16">
        <v>5.7849000000000004</v>
      </c>
      <c r="AV125" s="16">
        <v>9.8090000000000004E-4</v>
      </c>
      <c r="AW125" s="16">
        <v>13.93</v>
      </c>
      <c r="AX125" s="16">
        <v>7.74</v>
      </c>
      <c r="AY125" s="16">
        <v>0.90939999999999999</v>
      </c>
      <c r="AZ125" s="16">
        <v>4.6670000000000003E-2</v>
      </c>
      <c r="BA125" s="16">
        <v>1.859</v>
      </c>
      <c r="BC125" s="16">
        <v>66.831999999999994</v>
      </c>
      <c r="BD125" s="16">
        <v>26.417000000000002</v>
      </c>
      <c r="BO125" s="16">
        <v>4.7080000000000002</v>
      </c>
    </row>
    <row r="126" spans="1:71" ht="20" customHeight="1" x14ac:dyDescent="0.35">
      <c r="A126" s="16">
        <v>9</v>
      </c>
      <c r="C126" s="16" t="s">
        <v>666</v>
      </c>
      <c r="D126" s="16">
        <v>2019</v>
      </c>
      <c r="E126" s="16" t="s">
        <v>204</v>
      </c>
      <c r="F126" s="16" t="s">
        <v>63</v>
      </c>
      <c r="G126" s="16" t="s">
        <v>63</v>
      </c>
      <c r="H126" s="16" t="s">
        <v>216</v>
      </c>
      <c r="I126" s="16" t="s">
        <v>217</v>
      </c>
      <c r="J126" s="16" t="s">
        <v>82</v>
      </c>
      <c r="N126" s="16">
        <f t="shared" si="6"/>
        <v>701</v>
      </c>
      <c r="O126" s="16" t="s">
        <v>707</v>
      </c>
      <c r="P126" s="16" t="s">
        <v>82</v>
      </c>
      <c r="Q126" s="16" t="s">
        <v>82</v>
      </c>
      <c r="S126" s="16">
        <v>9.6999999999999993</v>
      </c>
      <c r="W126" s="16">
        <v>72</v>
      </c>
      <c r="AC126" s="16" t="s">
        <v>88</v>
      </c>
      <c r="AE126" s="16">
        <v>30</v>
      </c>
      <c r="AF126" s="16" t="s">
        <v>183</v>
      </c>
      <c r="AP126" s="16">
        <v>0.12559999999999999</v>
      </c>
      <c r="AR126" s="16">
        <v>0.66959999999999997</v>
      </c>
      <c r="AS126" s="16">
        <v>1.2236E-2</v>
      </c>
      <c r="AT126" s="16">
        <v>0.15260000000000001</v>
      </c>
      <c r="AU126" s="16">
        <v>6.5712000000000002</v>
      </c>
      <c r="AV126" s="16">
        <v>7.2269999999999995E-4</v>
      </c>
      <c r="AW126" s="16">
        <v>18.745000000000001</v>
      </c>
      <c r="AX126" s="16">
        <v>9.8027999999999995</v>
      </c>
      <c r="AY126" s="16">
        <v>1.1369</v>
      </c>
      <c r="AZ126" s="16">
        <v>5.491E-2</v>
      </c>
      <c r="BA126" s="16">
        <v>2.13</v>
      </c>
      <c r="BC126" s="16" t="s">
        <v>82</v>
      </c>
      <c r="BD126" s="16" t="s">
        <v>82</v>
      </c>
      <c r="BO126" s="16" t="s">
        <v>82</v>
      </c>
    </row>
    <row r="127" spans="1:71" ht="20" customHeight="1" x14ac:dyDescent="0.35">
      <c r="A127" s="16">
        <v>9</v>
      </c>
      <c r="C127" s="16" t="s">
        <v>666</v>
      </c>
      <c r="D127" s="16">
        <v>2019</v>
      </c>
      <c r="E127" s="16" t="s">
        <v>204</v>
      </c>
      <c r="F127" s="16" t="s">
        <v>63</v>
      </c>
      <c r="G127" s="16" t="s">
        <v>63</v>
      </c>
      <c r="H127" s="16" t="s">
        <v>216</v>
      </c>
      <c r="I127" s="16" t="s">
        <v>217</v>
      </c>
      <c r="J127" s="16" t="s">
        <v>82</v>
      </c>
      <c r="N127" s="16">
        <f t="shared" si="6"/>
        <v>701</v>
      </c>
      <c r="O127" s="16" t="s">
        <v>707</v>
      </c>
      <c r="P127" s="16" t="s">
        <v>82</v>
      </c>
      <c r="Q127" s="16" t="s">
        <v>82</v>
      </c>
      <c r="S127" s="16">
        <v>9.6999999999999993</v>
      </c>
      <c r="W127" s="16">
        <v>72</v>
      </c>
      <c r="AC127" s="16" t="s">
        <v>88</v>
      </c>
      <c r="AE127" s="16">
        <v>100</v>
      </c>
      <c r="AF127" s="16" t="s">
        <v>183</v>
      </c>
      <c r="AP127" s="16">
        <v>7.5499999999999998E-2</v>
      </c>
      <c r="AR127" s="16">
        <v>0.63280000000000003</v>
      </c>
      <c r="AS127" s="16">
        <v>1.3269E-2</v>
      </c>
      <c r="AT127" s="16">
        <v>0.1052</v>
      </c>
      <c r="AU127" s="16">
        <v>4.8952</v>
      </c>
      <c r="AV127" s="16">
        <v>6.3820000000000001E-4</v>
      </c>
      <c r="AW127" s="16">
        <v>11.491</v>
      </c>
      <c r="AX127" s="16">
        <v>7.6894</v>
      </c>
      <c r="AY127" s="16">
        <v>0.8548</v>
      </c>
      <c r="AZ127" s="16">
        <v>4.2659999999999997E-2</v>
      </c>
      <c r="BA127" s="16">
        <v>1.7190000000000001</v>
      </c>
      <c r="BC127" s="16">
        <v>61.847999999999999</v>
      </c>
      <c r="BD127" s="16">
        <v>28.024999999999999</v>
      </c>
      <c r="BO127" s="16">
        <v>5.2519999999999998</v>
      </c>
    </row>
    <row r="128" spans="1:71" ht="20" customHeight="1" x14ac:dyDescent="0.35">
      <c r="A128" s="16">
        <v>9</v>
      </c>
      <c r="C128" s="16" t="s">
        <v>666</v>
      </c>
      <c r="D128" s="16">
        <v>2019</v>
      </c>
      <c r="E128" s="16" t="s">
        <v>204</v>
      </c>
      <c r="F128" s="16" t="s">
        <v>63</v>
      </c>
      <c r="G128" s="16" t="s">
        <v>63</v>
      </c>
      <c r="H128" s="16" t="s">
        <v>216</v>
      </c>
      <c r="I128" s="16" t="s">
        <v>217</v>
      </c>
      <c r="J128" s="16" t="s">
        <v>82</v>
      </c>
      <c r="N128" s="16">
        <f t="shared" si="6"/>
        <v>701</v>
      </c>
      <c r="O128" s="16" t="s">
        <v>707</v>
      </c>
      <c r="P128" s="16" t="s">
        <v>82</v>
      </c>
      <c r="Q128" s="16" t="s">
        <v>82</v>
      </c>
      <c r="S128" s="16">
        <v>9.6999999999999993</v>
      </c>
      <c r="W128" s="16">
        <v>72</v>
      </c>
      <c r="AC128" s="16" t="s">
        <v>88</v>
      </c>
      <c r="AE128" s="16">
        <v>300</v>
      </c>
      <c r="AF128" s="16" t="s">
        <v>183</v>
      </c>
      <c r="AP128" s="16">
        <v>0.1211</v>
      </c>
      <c r="AR128" s="16">
        <v>0.58499999999999996</v>
      </c>
      <c r="AS128" s="16">
        <v>1.0829999999999999E-2</v>
      </c>
      <c r="AT128" s="16">
        <v>0.21190000000000001</v>
      </c>
      <c r="AU128" s="16">
        <v>7.5425000000000004</v>
      </c>
      <c r="AV128" s="16">
        <v>4.2319999999999999E-4</v>
      </c>
      <c r="AW128" s="16">
        <v>12.456</v>
      </c>
      <c r="AX128" s="16">
        <v>13.934799999999999</v>
      </c>
      <c r="AY128" s="16">
        <v>1.3535999999999999</v>
      </c>
      <c r="AZ128" s="16">
        <v>7.8060000000000004E-2</v>
      </c>
      <c r="BA128" s="16">
        <v>2.1840000000000002</v>
      </c>
      <c r="BC128" s="16">
        <v>64.033000000000001</v>
      </c>
      <c r="BD128" s="16">
        <v>28.850999999999999</v>
      </c>
      <c r="BO128" s="16">
        <v>7.6529999999999996</v>
      </c>
    </row>
    <row r="129" spans="1:78" s="17" customFormat="1" ht="20" customHeight="1" thickBot="1" x14ac:dyDescent="0.4">
      <c r="A129" s="17">
        <v>9</v>
      </c>
      <c r="C129" s="17" t="s">
        <v>666</v>
      </c>
      <c r="D129" s="17">
        <v>2019</v>
      </c>
      <c r="E129" s="27" t="s">
        <v>204</v>
      </c>
      <c r="F129" s="17" t="s">
        <v>63</v>
      </c>
      <c r="G129" s="17" t="s">
        <v>63</v>
      </c>
      <c r="H129" s="17" t="s">
        <v>216</v>
      </c>
      <c r="I129" s="17" t="s">
        <v>217</v>
      </c>
      <c r="J129" s="17" t="s">
        <v>82</v>
      </c>
      <c r="N129" s="17">
        <f t="shared" si="6"/>
        <v>701</v>
      </c>
      <c r="O129" s="17" t="s">
        <v>707</v>
      </c>
      <c r="P129" s="17" t="s">
        <v>82</v>
      </c>
      <c r="Q129" s="17" t="s">
        <v>82</v>
      </c>
      <c r="S129" s="17">
        <v>9.6999999999999993</v>
      </c>
      <c r="W129" s="17">
        <v>72</v>
      </c>
      <c r="AC129" s="17" t="s">
        <v>88</v>
      </c>
      <c r="AE129" s="17">
        <v>1000</v>
      </c>
      <c r="AF129" s="17" t="s">
        <v>183</v>
      </c>
      <c r="AP129" s="17">
        <v>5.6899999999999999E-2</v>
      </c>
      <c r="AR129" s="17">
        <v>0.7379</v>
      </c>
      <c r="AS129" s="17">
        <v>1.5301E-2</v>
      </c>
      <c r="AT129" s="17">
        <v>0.11940000000000001</v>
      </c>
      <c r="AU129" s="17">
        <v>5.5156999999999998</v>
      </c>
      <c r="AV129" s="17">
        <v>7.0310000000000001E-4</v>
      </c>
      <c r="AW129" s="17">
        <v>11.041</v>
      </c>
      <c r="AX129" s="17">
        <v>9.4982000000000006</v>
      </c>
      <c r="AY129" s="17">
        <v>0.84279999999999999</v>
      </c>
      <c r="AZ129" s="17">
        <v>3.9849999999999997E-2</v>
      </c>
      <c r="BA129" s="17">
        <v>1.9610000000000001</v>
      </c>
      <c r="BC129" s="17">
        <v>63.496000000000002</v>
      </c>
      <c r="BD129" s="17">
        <v>32.573</v>
      </c>
      <c r="BO129" s="17">
        <v>15.295999999999999</v>
      </c>
    </row>
    <row r="130" spans="1:78" s="18" customFormat="1" ht="20" customHeight="1" x14ac:dyDescent="0.35">
      <c r="A130" s="18">
        <v>11</v>
      </c>
      <c r="C130" s="18" t="s">
        <v>237</v>
      </c>
      <c r="D130" s="18">
        <v>2020</v>
      </c>
      <c r="E130" s="37" t="s">
        <v>236</v>
      </c>
      <c r="F130" s="16" t="s">
        <v>38</v>
      </c>
      <c r="G130" s="16" t="s">
        <v>38</v>
      </c>
      <c r="N130" s="16">
        <v>221.53</v>
      </c>
      <c r="O130" s="16">
        <v>221.53</v>
      </c>
      <c r="P130" s="16" t="s">
        <v>239</v>
      </c>
      <c r="Q130" s="18">
        <v>34.9</v>
      </c>
      <c r="S130" s="16">
        <v>29</v>
      </c>
      <c r="V130" s="16" t="s">
        <v>238</v>
      </c>
      <c r="W130" s="18">
        <v>24</v>
      </c>
      <c r="X130" s="18" t="s">
        <v>261</v>
      </c>
      <c r="Z130" s="16"/>
      <c r="AC130" s="16" t="s">
        <v>88</v>
      </c>
      <c r="AD130" s="18" t="s">
        <v>262</v>
      </c>
      <c r="AE130" s="18">
        <v>0</v>
      </c>
      <c r="AF130" s="16"/>
      <c r="AG130" s="16"/>
      <c r="AH130" s="16"/>
      <c r="BG130" s="18">
        <v>0</v>
      </c>
      <c r="BI130" s="18">
        <v>0</v>
      </c>
    </row>
    <row r="131" spans="1:78" s="18" customFormat="1" ht="20" customHeight="1" x14ac:dyDescent="0.35">
      <c r="A131" s="18">
        <v>11</v>
      </c>
      <c r="C131" s="18" t="s">
        <v>237</v>
      </c>
      <c r="D131" s="18">
        <v>2020</v>
      </c>
      <c r="E131" s="37" t="s">
        <v>236</v>
      </c>
      <c r="F131" s="16" t="s">
        <v>38</v>
      </c>
      <c r="G131" s="16" t="s">
        <v>38</v>
      </c>
      <c r="N131" s="16">
        <v>221.53</v>
      </c>
      <c r="O131" s="16">
        <v>221.53</v>
      </c>
      <c r="P131" s="16" t="s">
        <v>239</v>
      </c>
      <c r="Q131" s="18">
        <v>34.9</v>
      </c>
      <c r="S131" s="16">
        <v>29</v>
      </c>
      <c r="V131" s="16" t="s">
        <v>238</v>
      </c>
      <c r="W131" s="18">
        <v>24</v>
      </c>
      <c r="Z131" s="16"/>
      <c r="AC131" s="16"/>
      <c r="AD131" s="18" t="s">
        <v>262</v>
      </c>
      <c r="AE131" s="18">
        <v>2.5</v>
      </c>
      <c r="AF131" s="16"/>
      <c r="AG131" s="16"/>
      <c r="AH131" s="16"/>
      <c r="BG131" s="18">
        <v>1.56249999999999</v>
      </c>
      <c r="BI131" s="18">
        <v>2.0833333333333202</v>
      </c>
    </row>
    <row r="132" spans="1:78" s="18" customFormat="1" ht="20" customHeight="1" x14ac:dyDescent="0.35">
      <c r="A132" s="18">
        <v>11</v>
      </c>
      <c r="C132" s="18" t="s">
        <v>237</v>
      </c>
      <c r="D132" s="18">
        <v>2020</v>
      </c>
      <c r="E132" s="37" t="s">
        <v>236</v>
      </c>
      <c r="F132" s="16" t="s">
        <v>38</v>
      </c>
      <c r="G132" s="16" t="s">
        <v>38</v>
      </c>
      <c r="N132" s="16">
        <v>221.53</v>
      </c>
      <c r="O132" s="16">
        <v>221.53</v>
      </c>
      <c r="P132" s="16" t="s">
        <v>239</v>
      </c>
      <c r="Q132" s="18">
        <v>34.9</v>
      </c>
      <c r="S132" s="16">
        <v>29</v>
      </c>
      <c r="V132" s="16" t="s">
        <v>238</v>
      </c>
      <c r="W132" s="18">
        <v>24</v>
      </c>
      <c r="Z132" s="16"/>
      <c r="AC132" s="16"/>
      <c r="AE132" s="18">
        <v>5</v>
      </c>
      <c r="AF132" s="16"/>
      <c r="AG132" s="16"/>
      <c r="AH132" s="16"/>
      <c r="BG132" s="18">
        <v>8.3333333333333393</v>
      </c>
      <c r="BI132" s="18">
        <v>14.5833333333333</v>
      </c>
    </row>
    <row r="133" spans="1:78" s="18" customFormat="1" ht="20" customHeight="1" x14ac:dyDescent="0.35">
      <c r="A133" s="18">
        <v>11</v>
      </c>
      <c r="C133" s="18" t="s">
        <v>237</v>
      </c>
      <c r="D133" s="18">
        <v>2020</v>
      </c>
      <c r="E133" s="37" t="s">
        <v>236</v>
      </c>
      <c r="F133" s="16" t="s">
        <v>38</v>
      </c>
      <c r="G133" s="16" t="s">
        <v>38</v>
      </c>
      <c r="N133" s="16">
        <v>221.53</v>
      </c>
      <c r="O133" s="16">
        <v>221.53</v>
      </c>
      <c r="P133" s="16" t="s">
        <v>239</v>
      </c>
      <c r="Q133" s="18">
        <v>34.9</v>
      </c>
      <c r="S133" s="16">
        <v>29</v>
      </c>
      <c r="V133" s="16" t="s">
        <v>238</v>
      </c>
      <c r="W133" s="18">
        <v>24</v>
      </c>
      <c r="Z133" s="16"/>
      <c r="AC133" s="16"/>
      <c r="AE133" s="18">
        <v>10</v>
      </c>
      <c r="AF133" s="16"/>
      <c r="AG133" s="16"/>
      <c r="AH133" s="16"/>
      <c r="BG133" s="18">
        <v>41.6666666666666</v>
      </c>
      <c r="BI133" s="18">
        <v>30.7291666666666</v>
      </c>
    </row>
    <row r="134" spans="1:78" s="18" customFormat="1" ht="20" customHeight="1" x14ac:dyDescent="0.35">
      <c r="A134" s="18">
        <v>11</v>
      </c>
      <c r="C134" s="18" t="s">
        <v>237</v>
      </c>
      <c r="D134" s="18">
        <v>2020</v>
      </c>
      <c r="E134" s="37" t="s">
        <v>236</v>
      </c>
      <c r="F134" s="16" t="s">
        <v>38</v>
      </c>
      <c r="G134" s="16" t="s">
        <v>38</v>
      </c>
      <c r="N134" s="16">
        <v>221.53</v>
      </c>
      <c r="O134" s="16">
        <v>221.53</v>
      </c>
      <c r="P134" s="16" t="s">
        <v>239</v>
      </c>
      <c r="Q134" s="18">
        <v>34.9</v>
      </c>
      <c r="S134" s="16">
        <v>29</v>
      </c>
      <c r="V134" s="16" t="s">
        <v>238</v>
      </c>
      <c r="W134" s="18">
        <v>24</v>
      </c>
      <c r="Z134" s="16"/>
      <c r="AC134" s="16"/>
      <c r="AE134" s="18">
        <v>15</v>
      </c>
      <c r="AF134" s="16"/>
      <c r="AG134" s="16"/>
      <c r="AH134" s="16"/>
      <c r="BG134" s="18">
        <v>69.7916666666666</v>
      </c>
      <c r="BI134" s="18">
        <v>59.375</v>
      </c>
    </row>
    <row r="135" spans="1:78" s="18" customFormat="1" ht="20" customHeight="1" x14ac:dyDescent="0.35">
      <c r="A135" s="18">
        <v>11</v>
      </c>
      <c r="C135" s="18" t="s">
        <v>237</v>
      </c>
      <c r="D135" s="18">
        <v>2020</v>
      </c>
      <c r="E135" s="37" t="s">
        <v>236</v>
      </c>
      <c r="F135" s="16" t="s">
        <v>38</v>
      </c>
      <c r="G135" s="16" t="s">
        <v>38</v>
      </c>
      <c r="N135" s="16">
        <v>221.53</v>
      </c>
      <c r="O135" s="16">
        <v>221.53</v>
      </c>
      <c r="P135" s="16" t="s">
        <v>239</v>
      </c>
      <c r="Q135" s="18">
        <v>34.9</v>
      </c>
      <c r="S135" s="16">
        <v>29</v>
      </c>
      <c r="V135" s="16" t="s">
        <v>238</v>
      </c>
      <c r="W135" s="18">
        <v>24</v>
      </c>
      <c r="Z135" s="16"/>
      <c r="AC135" s="16"/>
      <c r="AE135" s="18">
        <v>20</v>
      </c>
      <c r="AF135" s="16"/>
      <c r="AG135" s="16"/>
      <c r="AH135" s="16"/>
      <c r="BG135" s="18">
        <v>85.9375</v>
      </c>
      <c r="BI135" s="18">
        <v>61.4583333333333</v>
      </c>
    </row>
    <row r="136" spans="1:78" s="18" customFormat="1" ht="20" customHeight="1" x14ac:dyDescent="0.35">
      <c r="A136" s="18">
        <v>11</v>
      </c>
      <c r="C136" s="18" t="s">
        <v>237</v>
      </c>
      <c r="D136" s="18">
        <v>2020</v>
      </c>
      <c r="E136" s="37" t="s">
        <v>236</v>
      </c>
      <c r="F136" s="16" t="s">
        <v>38</v>
      </c>
      <c r="G136" s="16" t="s">
        <v>38</v>
      </c>
      <c r="N136" s="16">
        <v>221.53</v>
      </c>
      <c r="O136" s="16">
        <v>221.53</v>
      </c>
      <c r="P136" s="16" t="s">
        <v>239</v>
      </c>
      <c r="Q136" s="18">
        <v>34.9</v>
      </c>
      <c r="S136" s="16">
        <v>29</v>
      </c>
      <c r="V136" s="16" t="s">
        <v>238</v>
      </c>
      <c r="W136" s="18">
        <v>24</v>
      </c>
      <c r="Z136" s="16"/>
      <c r="AC136" s="16"/>
      <c r="AE136" s="18">
        <v>40</v>
      </c>
      <c r="AF136" s="16"/>
      <c r="AG136" s="16"/>
      <c r="AH136" s="16"/>
      <c r="BG136" s="18">
        <v>92.7083333333333</v>
      </c>
      <c r="BI136" s="18">
        <v>79.1666666666666</v>
      </c>
    </row>
    <row r="137" spans="1:78" s="18" customFormat="1" ht="20" customHeight="1" x14ac:dyDescent="0.35">
      <c r="A137" s="18">
        <v>11</v>
      </c>
      <c r="C137" s="18" t="s">
        <v>237</v>
      </c>
      <c r="D137" s="18">
        <v>2020</v>
      </c>
      <c r="E137" s="37" t="s">
        <v>236</v>
      </c>
      <c r="F137" s="16" t="s">
        <v>38</v>
      </c>
      <c r="G137" s="16" t="s">
        <v>38</v>
      </c>
      <c r="N137" s="16">
        <v>221.53</v>
      </c>
      <c r="O137" s="16">
        <v>221.53</v>
      </c>
      <c r="P137" s="16" t="s">
        <v>239</v>
      </c>
      <c r="Q137" s="18">
        <v>34.9</v>
      </c>
      <c r="S137" s="16">
        <v>29</v>
      </c>
      <c r="V137" s="16" t="s">
        <v>238</v>
      </c>
      <c r="W137" s="18">
        <v>24</v>
      </c>
      <c r="Z137" s="16"/>
      <c r="AC137" s="16"/>
      <c r="AE137" s="18" t="s">
        <v>241</v>
      </c>
      <c r="AF137" s="16"/>
      <c r="AG137" s="16"/>
      <c r="AH137" s="16"/>
      <c r="BG137" s="18">
        <v>98.4375</v>
      </c>
      <c r="BI137" s="18">
        <v>97.3958333333333</v>
      </c>
    </row>
    <row r="138" spans="1:78" s="18" customFormat="1" ht="20" customHeight="1" x14ac:dyDescent="0.35">
      <c r="A138" s="18">
        <v>11</v>
      </c>
      <c r="C138" s="18" t="s">
        <v>237</v>
      </c>
      <c r="D138" s="18">
        <v>2020</v>
      </c>
      <c r="E138" s="37" t="s">
        <v>236</v>
      </c>
      <c r="F138" s="16" t="s">
        <v>38</v>
      </c>
      <c r="G138" s="16" t="s">
        <v>38</v>
      </c>
      <c r="N138" s="16">
        <v>221.53</v>
      </c>
      <c r="O138" s="16">
        <v>221.53</v>
      </c>
      <c r="P138" s="16" t="s">
        <v>239</v>
      </c>
      <c r="Q138" s="18">
        <v>34.9</v>
      </c>
      <c r="S138" s="16">
        <v>29</v>
      </c>
      <c r="V138" s="16" t="s">
        <v>238</v>
      </c>
      <c r="W138" s="18">
        <v>24</v>
      </c>
      <c r="Z138" s="16"/>
      <c r="AC138" s="16" t="s">
        <v>88</v>
      </c>
      <c r="AE138" s="18">
        <v>0</v>
      </c>
      <c r="AF138" s="16"/>
      <c r="AG138" s="16"/>
      <c r="AH138" s="16"/>
      <c r="AO138" s="18">
        <v>2.9</v>
      </c>
    </row>
    <row r="139" spans="1:78" s="18" customFormat="1" ht="20" customHeight="1" x14ac:dyDescent="0.35">
      <c r="A139" s="18">
        <v>11</v>
      </c>
      <c r="C139" s="18" t="s">
        <v>237</v>
      </c>
      <c r="D139" s="18">
        <v>2020</v>
      </c>
      <c r="E139" s="37" t="s">
        <v>236</v>
      </c>
      <c r="F139" s="16" t="s">
        <v>38</v>
      </c>
      <c r="G139" s="16" t="s">
        <v>38</v>
      </c>
      <c r="N139" s="16">
        <v>221.53</v>
      </c>
      <c r="O139" s="16">
        <v>221.53</v>
      </c>
      <c r="P139" s="16" t="s">
        <v>239</v>
      </c>
      <c r="Q139" s="18">
        <v>34.9</v>
      </c>
      <c r="S139" s="16">
        <v>29</v>
      </c>
      <c r="V139" s="16" t="s">
        <v>238</v>
      </c>
      <c r="W139" s="18">
        <v>24</v>
      </c>
      <c r="Z139" s="16"/>
      <c r="AC139" s="16"/>
      <c r="AE139" s="18">
        <v>5</v>
      </c>
      <c r="AF139" s="16"/>
      <c r="AG139" s="16"/>
      <c r="AH139" s="16"/>
      <c r="AO139" s="18">
        <v>3.5</v>
      </c>
    </row>
    <row r="140" spans="1:78" s="18" customFormat="1" ht="20" customHeight="1" x14ac:dyDescent="0.35">
      <c r="A140" s="18">
        <v>11</v>
      </c>
      <c r="C140" s="18" t="s">
        <v>237</v>
      </c>
      <c r="D140" s="18">
        <v>2020</v>
      </c>
      <c r="E140" s="37" t="s">
        <v>236</v>
      </c>
      <c r="F140" s="16" t="s">
        <v>38</v>
      </c>
      <c r="G140" s="16" t="s">
        <v>38</v>
      </c>
      <c r="N140" s="16">
        <v>221.53</v>
      </c>
      <c r="O140" s="16">
        <v>221.53</v>
      </c>
      <c r="P140" s="16" t="s">
        <v>239</v>
      </c>
      <c r="Q140" s="18">
        <v>34.9</v>
      </c>
      <c r="S140" s="16">
        <v>29</v>
      </c>
      <c r="V140" s="16" t="s">
        <v>238</v>
      </c>
      <c r="W140" s="18">
        <v>24</v>
      </c>
      <c r="Z140" s="16"/>
      <c r="AC140" s="16"/>
      <c r="AE140" s="18">
        <v>10</v>
      </c>
      <c r="AF140" s="16"/>
      <c r="AG140" s="16"/>
      <c r="AH140" s="16"/>
      <c r="AO140" s="18">
        <v>3.7</v>
      </c>
    </row>
    <row r="141" spans="1:78" s="18" customFormat="1" ht="20" customHeight="1" x14ac:dyDescent="0.35">
      <c r="A141" s="18">
        <v>11</v>
      </c>
      <c r="C141" s="18" t="s">
        <v>237</v>
      </c>
      <c r="D141" s="18">
        <v>2020</v>
      </c>
      <c r="E141" s="37" t="s">
        <v>236</v>
      </c>
      <c r="F141" s="16" t="s">
        <v>38</v>
      </c>
      <c r="G141" s="16" t="s">
        <v>38</v>
      </c>
      <c r="N141" s="16">
        <v>221.53</v>
      </c>
      <c r="O141" s="16">
        <v>221.53</v>
      </c>
      <c r="P141" s="16" t="s">
        <v>239</v>
      </c>
      <c r="Q141" s="18">
        <v>34.9</v>
      </c>
      <c r="S141" s="16">
        <v>29</v>
      </c>
      <c r="V141" s="16" t="s">
        <v>238</v>
      </c>
      <c r="W141" s="18">
        <v>24</v>
      </c>
      <c r="Z141" s="16"/>
      <c r="AC141" s="16"/>
      <c r="AE141" s="18">
        <v>15</v>
      </c>
      <c r="AF141" s="16"/>
      <c r="AG141" s="16"/>
      <c r="AH141" s="16"/>
      <c r="AO141" s="18">
        <v>5.7</v>
      </c>
    </row>
    <row r="142" spans="1:78" s="18" customFormat="1" ht="20" customHeight="1" x14ac:dyDescent="0.35">
      <c r="A142" s="18">
        <v>11</v>
      </c>
      <c r="C142" s="18" t="s">
        <v>237</v>
      </c>
      <c r="D142" s="18">
        <v>2020</v>
      </c>
      <c r="E142" s="37" t="s">
        <v>236</v>
      </c>
      <c r="F142" s="16" t="s">
        <v>38</v>
      </c>
      <c r="G142" s="16" t="s">
        <v>38</v>
      </c>
      <c r="N142" s="16">
        <v>221.53</v>
      </c>
      <c r="O142" s="16">
        <v>221.53</v>
      </c>
      <c r="P142" s="16" t="s">
        <v>239</v>
      </c>
      <c r="Q142" s="18">
        <v>34.9</v>
      </c>
      <c r="S142" s="16">
        <v>29</v>
      </c>
      <c r="V142" s="16" t="s">
        <v>238</v>
      </c>
      <c r="W142" s="18">
        <v>24</v>
      </c>
      <c r="Z142" s="16"/>
      <c r="AC142" s="16"/>
      <c r="AE142" s="18">
        <v>20</v>
      </c>
      <c r="AF142" s="16"/>
      <c r="AG142" s="16"/>
      <c r="AH142" s="16"/>
      <c r="AO142" s="18">
        <v>9.6</v>
      </c>
    </row>
    <row r="143" spans="1:78" s="18" customFormat="1" ht="20" customHeight="1" x14ac:dyDescent="0.35">
      <c r="A143" s="18">
        <v>11</v>
      </c>
      <c r="C143" s="18" t="s">
        <v>237</v>
      </c>
      <c r="D143" s="18">
        <v>2020</v>
      </c>
      <c r="E143" s="37" t="s">
        <v>236</v>
      </c>
      <c r="F143" s="16" t="s">
        <v>38</v>
      </c>
      <c r="G143" s="16" t="s">
        <v>38</v>
      </c>
      <c r="N143" s="16">
        <v>221.53</v>
      </c>
      <c r="O143" s="16">
        <v>221.53</v>
      </c>
      <c r="P143" s="16" t="s">
        <v>239</v>
      </c>
      <c r="Q143" s="18">
        <v>34.9</v>
      </c>
      <c r="S143" s="16">
        <v>29</v>
      </c>
      <c r="V143" s="16" t="s">
        <v>238</v>
      </c>
      <c r="W143" s="18">
        <v>24</v>
      </c>
      <c r="Z143" s="16"/>
      <c r="AC143" s="16"/>
      <c r="AE143" s="18" t="s">
        <v>240</v>
      </c>
      <c r="AF143" s="16"/>
      <c r="AG143" s="16"/>
      <c r="AH143" s="16"/>
      <c r="AO143" s="18">
        <v>22.1</v>
      </c>
    </row>
    <row r="144" spans="1:78" s="18" customFormat="1" ht="20" customHeight="1" x14ac:dyDescent="0.35">
      <c r="A144" s="18">
        <v>11</v>
      </c>
      <c r="C144" s="18" t="s">
        <v>237</v>
      </c>
      <c r="D144" s="18">
        <v>2020</v>
      </c>
      <c r="E144" s="37" t="s">
        <v>236</v>
      </c>
      <c r="F144" s="16" t="s">
        <v>38</v>
      </c>
      <c r="G144" s="16" t="s">
        <v>38</v>
      </c>
      <c r="N144" s="16">
        <v>221.53</v>
      </c>
      <c r="O144" s="16">
        <v>221.53</v>
      </c>
      <c r="P144" s="16" t="s">
        <v>239</v>
      </c>
      <c r="Q144" s="18">
        <v>34.9</v>
      </c>
      <c r="S144" s="16">
        <v>29</v>
      </c>
      <c r="V144" s="16" t="s">
        <v>238</v>
      </c>
      <c r="W144" s="18">
        <v>24</v>
      </c>
      <c r="Z144" s="16"/>
      <c r="AC144" s="16" t="s">
        <v>88</v>
      </c>
      <c r="AE144" s="18">
        <v>0</v>
      </c>
      <c r="AF144" s="16"/>
      <c r="AG144" s="16"/>
      <c r="AH144" s="16"/>
      <c r="BS144" s="18" t="s">
        <v>242</v>
      </c>
      <c r="BW144" s="18" t="s">
        <v>243</v>
      </c>
      <c r="BY144" s="18" t="s">
        <v>244</v>
      </c>
      <c r="BZ144" s="18" t="s">
        <v>245</v>
      </c>
    </row>
    <row r="145" spans="1:78" s="18" customFormat="1" ht="20" customHeight="1" x14ac:dyDescent="0.35">
      <c r="A145" s="18">
        <v>11</v>
      </c>
      <c r="C145" s="18" t="s">
        <v>237</v>
      </c>
      <c r="D145" s="18">
        <v>2020</v>
      </c>
      <c r="E145" s="37" t="s">
        <v>236</v>
      </c>
      <c r="F145" s="16" t="s">
        <v>38</v>
      </c>
      <c r="G145" s="16" t="s">
        <v>38</v>
      </c>
      <c r="N145" s="16">
        <v>221.53</v>
      </c>
      <c r="O145" s="16">
        <v>221.53</v>
      </c>
      <c r="P145" s="16" t="s">
        <v>239</v>
      </c>
      <c r="Q145" s="18">
        <v>34.9</v>
      </c>
      <c r="S145" s="16">
        <v>29</v>
      </c>
      <c r="V145" s="16" t="s">
        <v>238</v>
      </c>
      <c r="W145" s="18">
        <v>24</v>
      </c>
      <c r="Z145" s="16"/>
      <c r="AC145" s="16"/>
      <c r="AE145" s="18">
        <v>5</v>
      </c>
      <c r="AF145" s="16"/>
      <c r="AG145" s="16"/>
      <c r="AH145" s="16"/>
      <c r="BS145" s="18" t="s">
        <v>246</v>
      </c>
      <c r="BW145" s="18" t="s">
        <v>247</v>
      </c>
      <c r="BY145" s="18" t="s">
        <v>248</v>
      </c>
      <c r="BZ145" s="18" t="s">
        <v>249</v>
      </c>
    </row>
    <row r="146" spans="1:78" s="18" customFormat="1" ht="20" customHeight="1" x14ac:dyDescent="0.35">
      <c r="A146" s="18">
        <v>11</v>
      </c>
      <c r="C146" s="18" t="s">
        <v>237</v>
      </c>
      <c r="D146" s="18">
        <v>2020</v>
      </c>
      <c r="E146" s="37" t="s">
        <v>236</v>
      </c>
      <c r="F146" s="16" t="s">
        <v>38</v>
      </c>
      <c r="G146" s="16" t="s">
        <v>38</v>
      </c>
      <c r="N146" s="16">
        <v>221.53</v>
      </c>
      <c r="O146" s="16">
        <v>221.53</v>
      </c>
      <c r="P146" s="16" t="s">
        <v>239</v>
      </c>
      <c r="Q146" s="18">
        <v>34.9</v>
      </c>
      <c r="S146" s="16">
        <v>29</v>
      </c>
      <c r="V146" s="16" t="s">
        <v>238</v>
      </c>
      <c r="W146" s="18">
        <v>24</v>
      </c>
      <c r="Z146" s="16"/>
      <c r="AC146" s="16"/>
      <c r="AE146" s="18">
        <v>10</v>
      </c>
      <c r="AF146" s="16"/>
      <c r="AG146" s="16"/>
      <c r="AH146" s="16"/>
      <c r="BS146" s="18" t="s">
        <v>250</v>
      </c>
      <c r="BW146" s="18" t="s">
        <v>251</v>
      </c>
      <c r="BY146" s="18" t="s">
        <v>252</v>
      </c>
      <c r="BZ146" s="18" t="s">
        <v>253</v>
      </c>
    </row>
    <row r="147" spans="1:78" s="18" customFormat="1" ht="20" customHeight="1" x14ac:dyDescent="0.35">
      <c r="A147" s="18">
        <v>11</v>
      </c>
      <c r="C147" s="18" t="s">
        <v>237</v>
      </c>
      <c r="D147" s="18">
        <v>2020</v>
      </c>
      <c r="E147" s="37" t="s">
        <v>236</v>
      </c>
      <c r="F147" s="16" t="s">
        <v>38</v>
      </c>
      <c r="G147" s="16" t="s">
        <v>38</v>
      </c>
      <c r="N147" s="16">
        <v>221.53</v>
      </c>
      <c r="O147" s="16">
        <v>221.53</v>
      </c>
      <c r="P147" s="16" t="s">
        <v>239</v>
      </c>
      <c r="Q147" s="18">
        <v>34.9</v>
      </c>
      <c r="S147" s="16">
        <v>29</v>
      </c>
      <c r="V147" s="16" t="s">
        <v>238</v>
      </c>
      <c r="W147" s="18">
        <v>24</v>
      </c>
      <c r="Z147" s="16"/>
      <c r="AC147" s="16"/>
      <c r="AE147" s="18">
        <v>15</v>
      </c>
      <c r="AF147" s="16"/>
      <c r="AG147" s="16"/>
      <c r="AH147" s="16"/>
      <c r="BS147" s="18" t="s">
        <v>254</v>
      </c>
      <c r="BW147" s="18" t="s">
        <v>255</v>
      </c>
      <c r="BY147" s="18" t="s">
        <v>256</v>
      </c>
      <c r="BZ147" s="18" t="s">
        <v>257</v>
      </c>
    </row>
    <row r="148" spans="1:78" s="17" customFormat="1" ht="20" customHeight="1" thickBot="1" x14ac:dyDescent="0.4">
      <c r="A148" s="17">
        <v>11</v>
      </c>
      <c r="C148" s="17" t="s">
        <v>237</v>
      </c>
      <c r="D148" s="17">
        <v>2020</v>
      </c>
      <c r="E148" s="27" t="s">
        <v>236</v>
      </c>
      <c r="F148" s="17" t="s">
        <v>38</v>
      </c>
      <c r="G148" s="17" t="s">
        <v>38</v>
      </c>
      <c r="N148" s="17">
        <v>221.53</v>
      </c>
      <c r="O148" s="17">
        <v>221.53</v>
      </c>
      <c r="P148" s="17" t="s">
        <v>239</v>
      </c>
      <c r="Q148" s="17">
        <v>34.9</v>
      </c>
      <c r="S148" s="17">
        <v>29</v>
      </c>
      <c r="V148" s="17" t="s">
        <v>238</v>
      </c>
      <c r="W148" s="17">
        <v>24</v>
      </c>
      <c r="AE148" s="17">
        <v>25</v>
      </c>
      <c r="BS148" s="17" t="s">
        <v>258</v>
      </c>
      <c r="BW148" s="17" t="s">
        <v>259</v>
      </c>
      <c r="BY148" s="17" t="s">
        <v>244</v>
      </c>
      <c r="BZ148" s="17" t="s">
        <v>260</v>
      </c>
    </row>
    <row r="149" spans="1:78" ht="15" customHeight="1" x14ac:dyDescent="0.35">
      <c r="A149" s="16">
        <v>12</v>
      </c>
      <c r="C149" s="16" t="s">
        <v>302</v>
      </c>
      <c r="D149" s="16">
        <v>2020</v>
      </c>
      <c r="E149" s="16" t="s">
        <v>303</v>
      </c>
      <c r="F149" s="16" t="s">
        <v>304</v>
      </c>
      <c r="G149" s="16" t="s">
        <v>317</v>
      </c>
      <c r="N149" s="16">
        <v>160</v>
      </c>
      <c r="O149" s="16">
        <v>160</v>
      </c>
      <c r="P149" s="16" t="s">
        <v>305</v>
      </c>
      <c r="Q149" s="16">
        <v>55</v>
      </c>
      <c r="U149" s="16" t="s">
        <v>306</v>
      </c>
      <c r="W149" s="16">
        <v>24</v>
      </c>
      <c r="X149" s="16" t="s">
        <v>182</v>
      </c>
      <c r="Y149" s="16">
        <v>37</v>
      </c>
      <c r="Z149" s="16" t="s">
        <v>232</v>
      </c>
      <c r="AC149" s="16" t="s">
        <v>307</v>
      </c>
      <c r="AD149" s="16" t="s">
        <v>28</v>
      </c>
      <c r="AE149" s="16">
        <v>0</v>
      </c>
      <c r="AF149" s="16" t="s">
        <v>308</v>
      </c>
      <c r="BH149" s="16">
        <v>100</v>
      </c>
      <c r="BI149" s="16">
        <v>100</v>
      </c>
      <c r="BX149" s="16">
        <v>100</v>
      </c>
    </row>
    <row r="150" spans="1:78" s="67" customFormat="1" ht="15" customHeight="1" x14ac:dyDescent="0.35">
      <c r="A150" s="16">
        <v>12</v>
      </c>
      <c r="B150" s="16"/>
      <c r="C150" s="16" t="s">
        <v>302</v>
      </c>
      <c r="D150" s="16">
        <v>2020</v>
      </c>
      <c r="E150" s="16" t="s">
        <v>303</v>
      </c>
      <c r="F150" s="16" t="s">
        <v>304</v>
      </c>
      <c r="G150" s="16" t="s">
        <v>317</v>
      </c>
      <c r="H150" s="16"/>
      <c r="I150" s="16"/>
      <c r="J150" s="16"/>
      <c r="K150" s="16"/>
      <c r="L150" s="16"/>
      <c r="M150" s="16"/>
      <c r="N150" s="16">
        <v>160</v>
      </c>
      <c r="O150" s="16">
        <v>160</v>
      </c>
      <c r="P150" s="16" t="s">
        <v>305</v>
      </c>
      <c r="Q150" s="16">
        <v>55</v>
      </c>
      <c r="R150" s="16"/>
      <c r="S150" s="16"/>
      <c r="T150" s="16"/>
      <c r="U150" s="16" t="s">
        <v>306</v>
      </c>
      <c r="V150" s="16"/>
      <c r="W150" s="16">
        <v>24</v>
      </c>
      <c r="X150" s="16" t="s">
        <v>182</v>
      </c>
      <c r="Y150" s="16">
        <v>37</v>
      </c>
      <c r="Z150" s="16" t="s">
        <v>232</v>
      </c>
      <c r="AA150" s="16"/>
      <c r="AB150" s="16"/>
      <c r="AC150" s="16" t="s">
        <v>307</v>
      </c>
      <c r="AD150" s="16" t="s">
        <v>28</v>
      </c>
      <c r="AE150" s="67">
        <v>10</v>
      </c>
      <c r="AF150" s="16" t="s">
        <v>308</v>
      </c>
      <c r="AG150" s="16"/>
      <c r="AH150" s="16"/>
      <c r="BH150" s="67">
        <v>99</v>
      </c>
      <c r="BI150" s="67">
        <v>96.629213483146003</v>
      </c>
      <c r="BX150" s="67">
        <v>108.517350157728</v>
      </c>
    </row>
    <row r="151" spans="1:78" s="67" customFormat="1" ht="15" customHeight="1" x14ac:dyDescent="0.35">
      <c r="A151" s="16">
        <v>12</v>
      </c>
      <c r="B151" s="16"/>
      <c r="C151" s="16" t="s">
        <v>302</v>
      </c>
      <c r="D151" s="16">
        <v>2020</v>
      </c>
      <c r="E151" s="16" t="s">
        <v>303</v>
      </c>
      <c r="F151" s="16" t="s">
        <v>304</v>
      </c>
      <c r="G151" s="16" t="s">
        <v>317</v>
      </c>
      <c r="H151" s="16"/>
      <c r="I151" s="16"/>
      <c r="J151" s="16"/>
      <c r="K151" s="16"/>
      <c r="L151" s="16"/>
      <c r="M151" s="16"/>
      <c r="N151" s="16">
        <v>160</v>
      </c>
      <c r="O151" s="16">
        <v>160</v>
      </c>
      <c r="P151" s="16" t="s">
        <v>305</v>
      </c>
      <c r="Q151" s="16">
        <v>55</v>
      </c>
      <c r="R151" s="16"/>
      <c r="S151" s="16"/>
      <c r="T151" s="16"/>
      <c r="U151" s="16" t="s">
        <v>306</v>
      </c>
      <c r="V151" s="16"/>
      <c r="W151" s="16">
        <v>24</v>
      </c>
      <c r="X151" s="16" t="s">
        <v>182</v>
      </c>
      <c r="Y151" s="16">
        <v>37</v>
      </c>
      <c r="Z151" s="16" t="s">
        <v>232</v>
      </c>
      <c r="AA151" s="16"/>
      <c r="AB151" s="16"/>
      <c r="AC151" s="16" t="s">
        <v>307</v>
      </c>
      <c r="AD151" s="16" t="s">
        <v>28</v>
      </c>
      <c r="AE151" s="67">
        <v>50</v>
      </c>
      <c r="AF151" s="16" t="s">
        <v>308</v>
      </c>
      <c r="AG151" s="16"/>
      <c r="AH151" s="16"/>
      <c r="BH151" s="67">
        <v>98.5</v>
      </c>
      <c r="BI151" s="67">
        <v>97.191011235955003</v>
      </c>
      <c r="BX151" s="67" t="s">
        <v>82</v>
      </c>
    </row>
    <row r="152" spans="1:78" s="67" customFormat="1" ht="15" customHeight="1" x14ac:dyDescent="0.35">
      <c r="A152" s="16">
        <v>12</v>
      </c>
      <c r="B152" s="16"/>
      <c r="C152" s="16" t="s">
        <v>302</v>
      </c>
      <c r="D152" s="16">
        <v>2020</v>
      </c>
      <c r="E152" s="16" t="s">
        <v>303</v>
      </c>
      <c r="F152" s="16" t="s">
        <v>304</v>
      </c>
      <c r="G152" s="16" t="s">
        <v>317</v>
      </c>
      <c r="H152" s="16"/>
      <c r="I152" s="16"/>
      <c r="J152" s="16"/>
      <c r="K152" s="16"/>
      <c r="L152" s="16"/>
      <c r="M152" s="16"/>
      <c r="N152" s="16">
        <v>160</v>
      </c>
      <c r="O152" s="16">
        <v>160</v>
      </c>
      <c r="P152" s="16" t="s">
        <v>305</v>
      </c>
      <c r="Q152" s="16">
        <v>55</v>
      </c>
      <c r="R152" s="16"/>
      <c r="S152" s="16"/>
      <c r="T152" s="16"/>
      <c r="U152" s="16" t="s">
        <v>306</v>
      </c>
      <c r="V152" s="16"/>
      <c r="W152" s="16">
        <v>24</v>
      </c>
      <c r="X152" s="16" t="s">
        <v>182</v>
      </c>
      <c r="Y152" s="16">
        <v>37</v>
      </c>
      <c r="Z152" s="16" t="s">
        <v>232</v>
      </c>
      <c r="AA152" s="16"/>
      <c r="AB152" s="16"/>
      <c r="AC152" s="16" t="s">
        <v>307</v>
      </c>
      <c r="AD152" s="16" t="s">
        <v>28</v>
      </c>
      <c r="AE152" s="67">
        <v>150</v>
      </c>
      <c r="AF152" s="16" t="s">
        <v>308</v>
      </c>
      <c r="AG152" s="16"/>
      <c r="AH152" s="16"/>
      <c r="BH152" s="67">
        <v>95</v>
      </c>
      <c r="BI152" s="67">
        <v>93.820224719101105</v>
      </c>
      <c r="BX152" s="67">
        <v>124.29022082018901</v>
      </c>
    </row>
    <row r="153" spans="1:78" s="67" customFormat="1" ht="15" customHeight="1" x14ac:dyDescent="0.35">
      <c r="A153" s="16">
        <v>12</v>
      </c>
      <c r="B153" s="16"/>
      <c r="C153" s="16" t="s">
        <v>302</v>
      </c>
      <c r="D153" s="16">
        <v>2020</v>
      </c>
      <c r="E153" s="16" t="s">
        <v>303</v>
      </c>
      <c r="F153" s="16" t="s">
        <v>304</v>
      </c>
      <c r="G153" s="16" t="s">
        <v>317</v>
      </c>
      <c r="H153" s="16"/>
      <c r="I153" s="16"/>
      <c r="J153" s="16"/>
      <c r="K153" s="16"/>
      <c r="L153" s="16"/>
      <c r="M153" s="16"/>
      <c r="N153" s="16">
        <v>160</v>
      </c>
      <c r="O153" s="16">
        <v>160</v>
      </c>
      <c r="P153" s="16" t="s">
        <v>305</v>
      </c>
      <c r="Q153" s="16">
        <v>55</v>
      </c>
      <c r="R153" s="16"/>
      <c r="S153" s="16"/>
      <c r="T153" s="16"/>
      <c r="U153" s="16" t="s">
        <v>306</v>
      </c>
      <c r="V153" s="16"/>
      <c r="W153" s="16">
        <v>24</v>
      </c>
      <c r="X153" s="16" t="s">
        <v>182</v>
      </c>
      <c r="Y153" s="16">
        <v>37</v>
      </c>
      <c r="Z153" s="16" t="s">
        <v>232</v>
      </c>
      <c r="AA153" s="16"/>
      <c r="AB153" s="16"/>
      <c r="AC153" s="16" t="s">
        <v>307</v>
      </c>
      <c r="AD153" s="16" t="s">
        <v>28</v>
      </c>
      <c r="AE153" s="67">
        <v>250</v>
      </c>
      <c r="AF153" s="16" t="s">
        <v>308</v>
      </c>
      <c r="AG153" s="16"/>
      <c r="AH153" s="16"/>
      <c r="BH153" s="67">
        <v>89</v>
      </c>
      <c r="BI153" s="67">
        <v>81.460674157303302</v>
      </c>
      <c r="BX153" s="67" t="s">
        <v>82</v>
      </c>
    </row>
    <row r="154" spans="1:78" s="67" customFormat="1" ht="15" customHeight="1" x14ac:dyDescent="0.35">
      <c r="A154" s="16">
        <v>12</v>
      </c>
      <c r="B154" s="16"/>
      <c r="C154" s="16" t="s">
        <v>302</v>
      </c>
      <c r="D154" s="16">
        <v>2020</v>
      </c>
      <c r="E154" s="16" t="s">
        <v>303</v>
      </c>
      <c r="F154" s="16" t="s">
        <v>304</v>
      </c>
      <c r="G154" s="16" t="s">
        <v>317</v>
      </c>
      <c r="H154" s="16"/>
      <c r="I154" s="16"/>
      <c r="J154" s="16"/>
      <c r="K154" s="16"/>
      <c r="L154" s="16"/>
      <c r="M154" s="16"/>
      <c r="N154" s="16">
        <v>160</v>
      </c>
      <c r="O154" s="16">
        <v>160</v>
      </c>
      <c r="P154" s="16" t="s">
        <v>305</v>
      </c>
      <c r="Q154" s="16">
        <v>55</v>
      </c>
      <c r="R154" s="16"/>
      <c r="S154" s="16"/>
      <c r="T154" s="16"/>
      <c r="U154" s="16" t="s">
        <v>306</v>
      </c>
      <c r="V154" s="16"/>
      <c r="W154" s="16">
        <v>24</v>
      </c>
      <c r="X154" s="16" t="s">
        <v>182</v>
      </c>
      <c r="Y154" s="16">
        <v>37</v>
      </c>
      <c r="Z154" s="16" t="s">
        <v>232</v>
      </c>
      <c r="AA154" s="16"/>
      <c r="AB154" s="16"/>
      <c r="AC154" s="16" t="s">
        <v>307</v>
      </c>
      <c r="AD154" s="16" t="s">
        <v>28</v>
      </c>
      <c r="AE154" s="67">
        <v>350</v>
      </c>
      <c r="AF154" s="16" t="s">
        <v>308</v>
      </c>
      <c r="AG154" s="16"/>
      <c r="AH154" s="16"/>
      <c r="BH154" s="67">
        <v>83</v>
      </c>
      <c r="BI154" s="67">
        <v>79.775280898876403</v>
      </c>
      <c r="BX154" s="67">
        <v>129.33753943217599</v>
      </c>
    </row>
    <row r="155" spans="1:78" s="67" customFormat="1" ht="15" customHeight="1" x14ac:dyDescent="0.35">
      <c r="A155" s="16">
        <v>12</v>
      </c>
      <c r="B155" s="16"/>
      <c r="C155" s="16" t="s">
        <v>302</v>
      </c>
      <c r="D155" s="16">
        <v>2020</v>
      </c>
      <c r="E155" s="16" t="s">
        <v>303</v>
      </c>
      <c r="F155" s="16" t="s">
        <v>304</v>
      </c>
      <c r="G155" s="16" t="s">
        <v>317</v>
      </c>
      <c r="H155" s="16"/>
      <c r="I155" s="16"/>
      <c r="J155" s="16"/>
      <c r="K155" s="16"/>
      <c r="L155" s="16"/>
      <c r="M155" s="16"/>
      <c r="N155" s="16">
        <v>160</v>
      </c>
      <c r="O155" s="16">
        <v>160</v>
      </c>
      <c r="P155" s="16" t="s">
        <v>305</v>
      </c>
      <c r="Q155" s="16">
        <v>55</v>
      </c>
      <c r="R155" s="16"/>
      <c r="S155" s="16"/>
      <c r="T155" s="16"/>
      <c r="U155" s="16" t="s">
        <v>306</v>
      </c>
      <c r="V155" s="16"/>
      <c r="W155" s="16">
        <v>24</v>
      </c>
      <c r="X155" s="16" t="s">
        <v>182</v>
      </c>
      <c r="Y155" s="16">
        <v>37</v>
      </c>
      <c r="Z155" s="16" t="s">
        <v>232</v>
      </c>
      <c r="AA155" s="16"/>
      <c r="AB155" s="16"/>
      <c r="AC155" s="16" t="s">
        <v>307</v>
      </c>
      <c r="AD155" s="16" t="s">
        <v>28</v>
      </c>
      <c r="AE155" s="67">
        <v>700</v>
      </c>
      <c r="AF155" s="16" t="s">
        <v>308</v>
      </c>
      <c r="AG155" s="16"/>
      <c r="AH155" s="16"/>
      <c r="BH155" s="67">
        <v>74</v>
      </c>
      <c r="BI155" s="67">
        <v>71.910112359550496</v>
      </c>
      <c r="BX155" s="67">
        <v>169.71608832807499</v>
      </c>
    </row>
    <row r="156" spans="1:78" s="67" customFormat="1" ht="15" customHeight="1" x14ac:dyDescent="0.35">
      <c r="A156" s="16">
        <v>12</v>
      </c>
      <c r="B156" s="16"/>
      <c r="C156" s="16" t="s">
        <v>302</v>
      </c>
      <c r="D156" s="16">
        <v>2020</v>
      </c>
      <c r="E156" s="16" t="s">
        <v>303</v>
      </c>
      <c r="F156" s="16" t="s">
        <v>304</v>
      </c>
      <c r="G156" s="16" t="s">
        <v>317</v>
      </c>
      <c r="H156" s="16"/>
      <c r="I156" s="16"/>
      <c r="J156" s="16"/>
      <c r="K156" s="16"/>
      <c r="L156" s="16"/>
      <c r="M156" s="16"/>
      <c r="N156" s="16">
        <v>160</v>
      </c>
      <c r="O156" s="16">
        <v>160</v>
      </c>
      <c r="P156" s="16" t="s">
        <v>305</v>
      </c>
      <c r="Q156" s="16">
        <v>55</v>
      </c>
      <c r="R156" s="16"/>
      <c r="S156" s="16"/>
      <c r="T156" s="16"/>
      <c r="U156" s="16" t="s">
        <v>306</v>
      </c>
      <c r="W156" s="16">
        <v>24</v>
      </c>
      <c r="X156" s="16" t="s">
        <v>82</v>
      </c>
      <c r="Y156" s="16">
        <v>37</v>
      </c>
      <c r="Z156" s="16" t="s">
        <v>310</v>
      </c>
      <c r="AC156" s="16" t="s">
        <v>307</v>
      </c>
      <c r="AD156" s="16" t="s">
        <v>28</v>
      </c>
      <c r="AE156" s="16">
        <v>0</v>
      </c>
      <c r="AF156" s="16" t="s">
        <v>308</v>
      </c>
      <c r="AG156" s="16"/>
      <c r="AH156" s="16"/>
      <c r="BS156" s="67">
        <v>12.617142857142801</v>
      </c>
      <c r="BW156" s="67">
        <v>3.0574712643678099</v>
      </c>
    </row>
    <row r="157" spans="1:78" s="67" customFormat="1" ht="15" customHeight="1" x14ac:dyDescent="0.35">
      <c r="A157" s="16">
        <v>12</v>
      </c>
      <c r="B157" s="16"/>
      <c r="C157" s="16" t="s">
        <v>302</v>
      </c>
      <c r="D157" s="16">
        <v>2020</v>
      </c>
      <c r="E157" s="16" t="s">
        <v>303</v>
      </c>
      <c r="F157" s="16" t="s">
        <v>304</v>
      </c>
      <c r="G157" s="16" t="s">
        <v>317</v>
      </c>
      <c r="H157" s="16"/>
      <c r="I157" s="16"/>
      <c r="J157" s="16"/>
      <c r="K157" s="16"/>
      <c r="L157" s="16"/>
      <c r="M157" s="16"/>
      <c r="N157" s="16">
        <v>160</v>
      </c>
      <c r="O157" s="16">
        <v>160</v>
      </c>
      <c r="P157" s="16" t="s">
        <v>305</v>
      </c>
      <c r="Q157" s="16">
        <v>55</v>
      </c>
      <c r="R157" s="16"/>
      <c r="S157" s="16"/>
      <c r="T157" s="16"/>
      <c r="U157" s="16" t="s">
        <v>306</v>
      </c>
      <c r="W157" s="16">
        <v>24</v>
      </c>
      <c r="X157" s="16" t="s">
        <v>82</v>
      </c>
      <c r="Y157" s="16">
        <v>37</v>
      </c>
      <c r="Z157" s="16" t="s">
        <v>310</v>
      </c>
      <c r="AC157" s="16" t="s">
        <v>307</v>
      </c>
      <c r="AD157" s="16" t="s">
        <v>28</v>
      </c>
      <c r="AE157" s="67">
        <v>10</v>
      </c>
      <c r="AF157" s="16" t="s">
        <v>308</v>
      </c>
      <c r="AG157" s="16"/>
      <c r="AH157" s="16"/>
      <c r="BS157" s="67">
        <v>12.068571428571399</v>
      </c>
      <c r="BW157" s="67">
        <v>3.1781609195402201</v>
      </c>
    </row>
    <row r="158" spans="1:78" s="67" customFormat="1" ht="15" customHeight="1" x14ac:dyDescent="0.35">
      <c r="A158" s="16">
        <v>12</v>
      </c>
      <c r="B158" s="16"/>
      <c r="C158" s="16" t="s">
        <v>302</v>
      </c>
      <c r="D158" s="16">
        <v>2020</v>
      </c>
      <c r="E158" s="16" t="s">
        <v>303</v>
      </c>
      <c r="F158" s="16" t="s">
        <v>304</v>
      </c>
      <c r="G158" s="16" t="s">
        <v>317</v>
      </c>
      <c r="H158" s="16"/>
      <c r="I158" s="16"/>
      <c r="J158" s="16"/>
      <c r="K158" s="16"/>
      <c r="L158" s="16"/>
      <c r="M158" s="16"/>
      <c r="N158" s="16">
        <v>160</v>
      </c>
      <c r="O158" s="16">
        <v>160</v>
      </c>
      <c r="P158" s="16" t="s">
        <v>305</v>
      </c>
      <c r="Q158" s="16">
        <v>55</v>
      </c>
      <c r="R158" s="16"/>
      <c r="S158" s="16"/>
      <c r="T158" s="16"/>
      <c r="U158" s="16" t="s">
        <v>306</v>
      </c>
      <c r="W158" s="16">
        <v>24</v>
      </c>
      <c r="X158" s="16" t="s">
        <v>82</v>
      </c>
      <c r="Y158" s="16">
        <v>37</v>
      </c>
      <c r="Z158" s="16" t="s">
        <v>310</v>
      </c>
      <c r="AC158" s="16" t="s">
        <v>307</v>
      </c>
      <c r="AD158" s="16" t="s">
        <v>28</v>
      </c>
      <c r="AE158" s="67">
        <v>150</v>
      </c>
      <c r="AF158" s="16" t="s">
        <v>308</v>
      </c>
      <c r="AG158" s="16"/>
      <c r="AH158" s="16"/>
      <c r="BS158" s="67">
        <v>11.794285714285699</v>
      </c>
      <c r="BW158" s="67">
        <v>3.29885057471264</v>
      </c>
    </row>
    <row r="159" spans="1:78" s="67" customFormat="1" ht="15" customHeight="1" x14ac:dyDescent="0.35">
      <c r="A159" s="16">
        <v>12</v>
      </c>
      <c r="B159" s="16"/>
      <c r="C159" s="16" t="s">
        <v>302</v>
      </c>
      <c r="D159" s="16">
        <v>2020</v>
      </c>
      <c r="E159" s="16" t="s">
        <v>303</v>
      </c>
      <c r="F159" s="16" t="s">
        <v>304</v>
      </c>
      <c r="G159" s="16" t="s">
        <v>317</v>
      </c>
      <c r="H159" s="16"/>
      <c r="I159" s="16"/>
      <c r="J159" s="16"/>
      <c r="K159" s="16"/>
      <c r="L159" s="16"/>
      <c r="M159" s="16"/>
      <c r="N159" s="16">
        <v>160</v>
      </c>
      <c r="O159" s="16">
        <v>160</v>
      </c>
      <c r="P159" s="16" t="s">
        <v>305</v>
      </c>
      <c r="Q159" s="16">
        <v>55</v>
      </c>
      <c r="R159" s="16"/>
      <c r="S159" s="16"/>
      <c r="T159" s="16"/>
      <c r="U159" s="16" t="s">
        <v>306</v>
      </c>
      <c r="W159" s="16">
        <v>24</v>
      </c>
      <c r="X159" s="16" t="s">
        <v>82</v>
      </c>
      <c r="Y159" s="16">
        <v>37</v>
      </c>
      <c r="Z159" s="16" t="s">
        <v>310</v>
      </c>
      <c r="AC159" s="16" t="s">
        <v>307</v>
      </c>
      <c r="AD159" s="16" t="s">
        <v>28</v>
      </c>
      <c r="AE159" s="67">
        <v>350</v>
      </c>
      <c r="AF159" s="16" t="s">
        <v>308</v>
      </c>
      <c r="AG159" s="16"/>
      <c r="AH159" s="16"/>
      <c r="BS159" s="67">
        <v>8.4114285714285693</v>
      </c>
      <c r="BW159" s="67">
        <v>3.6206896551724101</v>
      </c>
    </row>
    <row r="160" spans="1:78" s="67" customFormat="1" ht="15" customHeight="1" x14ac:dyDescent="0.35">
      <c r="A160" s="16">
        <v>12</v>
      </c>
      <c r="B160" s="16"/>
      <c r="C160" s="16" t="s">
        <v>302</v>
      </c>
      <c r="D160" s="16">
        <v>2020</v>
      </c>
      <c r="E160" s="16" t="s">
        <v>303</v>
      </c>
      <c r="F160" s="16" t="s">
        <v>304</v>
      </c>
      <c r="G160" s="16" t="s">
        <v>317</v>
      </c>
      <c r="H160" s="16"/>
      <c r="I160" s="16"/>
      <c r="J160" s="16"/>
      <c r="K160" s="16"/>
      <c r="L160" s="16"/>
      <c r="M160" s="16"/>
      <c r="N160" s="16">
        <v>160</v>
      </c>
      <c r="O160" s="16">
        <v>160</v>
      </c>
      <c r="P160" s="16" t="s">
        <v>305</v>
      </c>
      <c r="Q160" s="16">
        <v>55</v>
      </c>
      <c r="R160" s="16"/>
      <c r="S160" s="16"/>
      <c r="T160" s="16"/>
      <c r="U160" s="16" t="s">
        <v>306</v>
      </c>
      <c r="W160" s="16">
        <v>24</v>
      </c>
      <c r="X160" s="16" t="s">
        <v>82</v>
      </c>
      <c r="Y160" s="16">
        <v>37</v>
      </c>
      <c r="Z160" s="16" t="s">
        <v>310</v>
      </c>
      <c r="AC160" s="16" t="s">
        <v>307</v>
      </c>
      <c r="AD160" s="16" t="s">
        <v>28</v>
      </c>
      <c r="AE160" s="67">
        <v>700</v>
      </c>
      <c r="AF160" s="16" t="s">
        <v>308</v>
      </c>
      <c r="AG160" s="16"/>
      <c r="AH160" s="16"/>
      <c r="BS160" s="67">
        <v>6.3999999999999897</v>
      </c>
      <c r="BW160" s="67">
        <v>4.0632183908045896</v>
      </c>
    </row>
    <row r="161" spans="1:58" s="67" customFormat="1" ht="15" customHeight="1" x14ac:dyDescent="0.35">
      <c r="A161" s="16">
        <v>12</v>
      </c>
      <c r="B161" s="16"/>
      <c r="C161" s="16" t="s">
        <v>302</v>
      </c>
      <c r="D161" s="16">
        <v>2020</v>
      </c>
      <c r="E161" s="16" t="s">
        <v>303</v>
      </c>
      <c r="F161" s="16" t="s">
        <v>304</v>
      </c>
      <c r="G161" s="16" t="s">
        <v>317</v>
      </c>
      <c r="H161" s="16"/>
      <c r="I161" s="16"/>
      <c r="J161" s="16"/>
      <c r="K161" s="16"/>
      <c r="L161" s="16"/>
      <c r="M161" s="16"/>
      <c r="N161" s="16">
        <v>160</v>
      </c>
      <c r="O161" s="16">
        <v>160</v>
      </c>
      <c r="P161" s="16" t="s">
        <v>305</v>
      </c>
      <c r="Q161" s="16">
        <v>55</v>
      </c>
      <c r="R161" s="16"/>
      <c r="S161" s="16"/>
      <c r="T161" s="16"/>
      <c r="U161" s="16" t="s">
        <v>306</v>
      </c>
      <c r="W161" s="16">
        <v>24</v>
      </c>
      <c r="X161" s="16" t="s">
        <v>82</v>
      </c>
      <c r="Y161" s="16">
        <v>37</v>
      </c>
      <c r="Z161" s="16" t="s">
        <v>314</v>
      </c>
      <c r="AC161" s="16" t="s">
        <v>307</v>
      </c>
      <c r="AD161" s="16" t="s">
        <v>28</v>
      </c>
      <c r="AE161" s="67">
        <v>0</v>
      </c>
      <c r="AF161" s="16" t="s">
        <v>308</v>
      </c>
      <c r="AG161" s="16"/>
      <c r="AH161" s="16"/>
      <c r="AL161" s="67">
        <v>3.5416666666666599</v>
      </c>
      <c r="AN161" s="67">
        <v>0.61935483870968</v>
      </c>
    </row>
    <row r="162" spans="1:58" s="67" customFormat="1" ht="15" customHeight="1" x14ac:dyDescent="0.35">
      <c r="A162" s="16">
        <v>12</v>
      </c>
      <c r="B162" s="16"/>
      <c r="C162" s="16" t="s">
        <v>302</v>
      </c>
      <c r="D162" s="16">
        <v>2020</v>
      </c>
      <c r="E162" s="16" t="s">
        <v>303</v>
      </c>
      <c r="F162" s="16" t="s">
        <v>304</v>
      </c>
      <c r="G162" s="16" t="s">
        <v>317</v>
      </c>
      <c r="H162" s="16"/>
      <c r="I162" s="16"/>
      <c r="J162" s="16"/>
      <c r="K162" s="16"/>
      <c r="L162" s="16"/>
      <c r="M162" s="16"/>
      <c r="N162" s="16">
        <v>160</v>
      </c>
      <c r="O162" s="16">
        <v>160</v>
      </c>
      <c r="P162" s="16" t="s">
        <v>305</v>
      </c>
      <c r="Q162" s="16">
        <v>55</v>
      </c>
      <c r="R162" s="16"/>
      <c r="S162" s="16"/>
      <c r="T162" s="16"/>
      <c r="U162" s="16" t="s">
        <v>306</v>
      </c>
      <c r="W162" s="16">
        <v>24</v>
      </c>
      <c r="X162" s="16" t="s">
        <v>82</v>
      </c>
      <c r="Y162" s="16">
        <v>37</v>
      </c>
      <c r="Z162" s="67" t="s">
        <v>314</v>
      </c>
      <c r="AC162" s="16" t="s">
        <v>307</v>
      </c>
      <c r="AD162" s="16" t="s">
        <v>28</v>
      </c>
      <c r="AE162" s="67">
        <v>10</v>
      </c>
      <c r="AF162" s="16" t="s">
        <v>308</v>
      </c>
      <c r="AG162" s="16"/>
      <c r="AH162" s="16"/>
      <c r="AL162" s="67">
        <v>5.8333333333333304</v>
      </c>
      <c r="AN162" s="67">
        <v>0.92903225806451795</v>
      </c>
    </row>
    <row r="163" spans="1:58" s="67" customFormat="1" ht="15" customHeight="1" x14ac:dyDescent="0.35">
      <c r="A163" s="16">
        <v>12</v>
      </c>
      <c r="B163" s="16"/>
      <c r="C163" s="16" t="s">
        <v>302</v>
      </c>
      <c r="D163" s="16">
        <v>2020</v>
      </c>
      <c r="E163" s="16" t="s">
        <v>303</v>
      </c>
      <c r="F163" s="16" t="s">
        <v>304</v>
      </c>
      <c r="G163" s="16" t="s">
        <v>317</v>
      </c>
      <c r="H163" s="16"/>
      <c r="I163" s="16"/>
      <c r="J163" s="16"/>
      <c r="K163" s="16"/>
      <c r="L163" s="16"/>
      <c r="M163" s="16"/>
      <c r="N163" s="16">
        <v>160</v>
      </c>
      <c r="O163" s="16">
        <v>160</v>
      </c>
      <c r="P163" s="16" t="s">
        <v>305</v>
      </c>
      <c r="Q163" s="16">
        <v>55</v>
      </c>
      <c r="R163" s="16"/>
      <c r="S163" s="16"/>
      <c r="T163" s="16"/>
      <c r="U163" s="16" t="s">
        <v>306</v>
      </c>
      <c r="W163" s="16">
        <v>24</v>
      </c>
      <c r="X163" s="16" t="s">
        <v>82</v>
      </c>
      <c r="Y163" s="16">
        <v>37</v>
      </c>
      <c r="Z163" s="16" t="s">
        <v>314</v>
      </c>
      <c r="AC163" s="16" t="s">
        <v>307</v>
      </c>
      <c r="AD163" s="16" t="s">
        <v>28</v>
      </c>
      <c r="AE163" s="67">
        <v>350</v>
      </c>
      <c r="AF163" s="16" t="s">
        <v>308</v>
      </c>
      <c r="AG163" s="16"/>
      <c r="AH163" s="16"/>
      <c r="AL163" s="67">
        <v>10.4166666666666</v>
      </c>
      <c r="AN163" s="67">
        <v>4.0258064516129002</v>
      </c>
    </row>
    <row r="164" spans="1:58" s="68" customFormat="1" ht="15" customHeight="1" thickBot="1" x14ac:dyDescent="0.4">
      <c r="A164" s="17">
        <v>12</v>
      </c>
      <c r="B164" s="17"/>
      <c r="C164" s="17" t="s">
        <v>302</v>
      </c>
      <c r="D164" s="17">
        <v>2020</v>
      </c>
      <c r="E164" s="17" t="s">
        <v>303</v>
      </c>
      <c r="F164" s="17" t="s">
        <v>304</v>
      </c>
      <c r="G164" s="17" t="s">
        <v>317</v>
      </c>
      <c r="H164" s="17"/>
      <c r="I164" s="17"/>
      <c r="J164" s="17"/>
      <c r="K164" s="17"/>
      <c r="L164" s="17"/>
      <c r="M164" s="17"/>
      <c r="N164" s="17">
        <v>160</v>
      </c>
      <c r="O164" s="17">
        <v>160</v>
      </c>
      <c r="P164" s="17" t="s">
        <v>305</v>
      </c>
      <c r="Q164" s="17">
        <v>55</v>
      </c>
      <c r="R164" s="17"/>
      <c r="S164" s="17"/>
      <c r="T164" s="17"/>
      <c r="U164" s="17" t="s">
        <v>306</v>
      </c>
      <c r="W164" s="17">
        <v>24</v>
      </c>
      <c r="X164" s="17" t="s">
        <v>82</v>
      </c>
      <c r="Y164" s="17">
        <v>37</v>
      </c>
      <c r="Z164" s="68" t="s">
        <v>314</v>
      </c>
      <c r="AC164" s="17" t="s">
        <v>307</v>
      </c>
      <c r="AD164" s="17" t="s">
        <v>28</v>
      </c>
      <c r="AE164" s="68">
        <v>700</v>
      </c>
      <c r="AF164" s="17" t="s">
        <v>308</v>
      </c>
      <c r="AG164" s="17"/>
      <c r="AH164" s="17"/>
      <c r="AL164" s="68">
        <v>19.1666666666666</v>
      </c>
      <c r="AN164" s="68">
        <v>8.4645161290322495</v>
      </c>
    </row>
    <row r="165" spans="1:58" s="67" customFormat="1" ht="15" customHeight="1" x14ac:dyDescent="0.35">
      <c r="A165" s="16">
        <v>13</v>
      </c>
      <c r="B165" s="16"/>
      <c r="C165" s="16" t="s">
        <v>319</v>
      </c>
      <c r="D165" s="16">
        <v>2020</v>
      </c>
      <c r="E165" s="25" t="s">
        <v>318</v>
      </c>
      <c r="F165" s="16" t="s">
        <v>667</v>
      </c>
      <c r="G165" s="16" t="s">
        <v>667</v>
      </c>
      <c r="H165" s="16"/>
      <c r="I165" s="16"/>
      <c r="J165" s="16"/>
      <c r="K165" s="16"/>
      <c r="L165" s="16"/>
      <c r="M165" s="16"/>
      <c r="N165" s="16">
        <v>153.30000000000001</v>
      </c>
      <c r="O165" s="16" t="s">
        <v>321</v>
      </c>
      <c r="P165" s="16" t="s">
        <v>320</v>
      </c>
      <c r="Q165" s="16">
        <v>19.899999999999999</v>
      </c>
      <c r="R165" s="16"/>
      <c r="S165" s="16"/>
      <c r="T165" s="16"/>
      <c r="U165" s="16" t="s">
        <v>322</v>
      </c>
      <c r="W165" s="16">
        <v>24</v>
      </c>
      <c r="X165" s="16"/>
      <c r="Y165" s="16"/>
      <c r="AC165" s="16" t="s">
        <v>373</v>
      </c>
      <c r="AD165" s="16"/>
      <c r="AE165" s="67">
        <v>0</v>
      </c>
      <c r="AF165" s="16" t="s">
        <v>183</v>
      </c>
      <c r="AG165" s="16"/>
      <c r="AH165" s="16"/>
      <c r="BE165" s="67">
        <v>99.6</v>
      </c>
      <c r="BF165" s="67">
        <v>100.520651541593</v>
      </c>
    </row>
    <row r="166" spans="1:58" s="67" customFormat="1" ht="15" customHeight="1" x14ac:dyDescent="0.35">
      <c r="A166" s="16">
        <v>13</v>
      </c>
      <c r="B166" s="16" t="s">
        <v>375</v>
      </c>
      <c r="C166" s="16" t="s">
        <v>319</v>
      </c>
      <c r="D166" s="16">
        <v>2020</v>
      </c>
      <c r="E166" s="25" t="s">
        <v>318</v>
      </c>
      <c r="F166" s="16" t="s">
        <v>667</v>
      </c>
      <c r="G166" s="16" t="s">
        <v>667</v>
      </c>
      <c r="H166" s="16"/>
      <c r="I166" s="16"/>
      <c r="J166" s="16"/>
      <c r="K166" s="16"/>
      <c r="L166" s="16"/>
      <c r="M166" s="16"/>
      <c r="N166" s="16">
        <v>153.30000000000001</v>
      </c>
      <c r="O166" s="16" t="s">
        <v>321</v>
      </c>
      <c r="P166" s="16" t="s">
        <v>320</v>
      </c>
      <c r="Q166" s="16">
        <v>19.899999999999999</v>
      </c>
      <c r="R166" s="16"/>
      <c r="S166" s="16"/>
      <c r="T166" s="16"/>
      <c r="U166" s="16"/>
      <c r="W166" s="16">
        <v>24</v>
      </c>
      <c r="X166" s="16"/>
      <c r="Y166" s="16"/>
      <c r="AC166" s="16" t="s">
        <v>373</v>
      </c>
      <c r="AD166" s="16"/>
      <c r="AE166" s="67">
        <v>25</v>
      </c>
      <c r="AF166" s="16" t="s">
        <v>183</v>
      </c>
      <c r="AG166" s="16"/>
      <c r="AH166" s="16"/>
      <c r="BE166" s="67">
        <v>111.6</v>
      </c>
      <c r="BF166" s="67">
        <v>112.228039557882</v>
      </c>
    </row>
    <row r="167" spans="1:58" s="67" customFormat="1" ht="15" customHeight="1" x14ac:dyDescent="0.35">
      <c r="A167" s="16">
        <v>13</v>
      </c>
      <c r="B167" s="16"/>
      <c r="C167" s="16" t="s">
        <v>319</v>
      </c>
      <c r="D167" s="16">
        <v>2020</v>
      </c>
      <c r="E167" s="25" t="s">
        <v>318</v>
      </c>
      <c r="F167" s="16" t="s">
        <v>667</v>
      </c>
      <c r="G167" s="16" t="s">
        <v>667</v>
      </c>
      <c r="H167" s="16"/>
      <c r="I167" s="16"/>
      <c r="J167" s="16"/>
      <c r="K167" s="16"/>
      <c r="L167" s="16"/>
      <c r="M167" s="16"/>
      <c r="N167" s="16">
        <v>153.30000000000001</v>
      </c>
      <c r="O167" s="16" t="s">
        <v>321</v>
      </c>
      <c r="P167" s="16" t="s">
        <v>320</v>
      </c>
      <c r="Q167" s="16">
        <v>19.899999999999999</v>
      </c>
      <c r="R167" s="16"/>
      <c r="S167" s="16"/>
      <c r="T167" s="16"/>
      <c r="U167" s="16"/>
      <c r="W167" s="16">
        <v>24</v>
      </c>
      <c r="X167" s="16"/>
      <c r="Y167" s="16"/>
      <c r="AC167" s="16" t="s">
        <v>373</v>
      </c>
      <c r="AD167" s="16"/>
      <c r="AE167" s="67">
        <v>50</v>
      </c>
      <c r="AF167" s="16" t="s">
        <v>183</v>
      </c>
      <c r="AG167" s="16"/>
      <c r="AH167" s="16"/>
      <c r="BE167" s="67">
        <v>119.6</v>
      </c>
      <c r="BF167" s="67">
        <v>108.66492146596801</v>
      </c>
    </row>
    <row r="168" spans="1:58" s="67" customFormat="1" ht="15" customHeight="1" x14ac:dyDescent="0.35">
      <c r="A168" s="16">
        <v>13</v>
      </c>
      <c r="B168" s="16"/>
      <c r="C168" s="16" t="s">
        <v>319</v>
      </c>
      <c r="D168" s="16">
        <v>2020</v>
      </c>
      <c r="E168" s="25" t="s">
        <v>318</v>
      </c>
      <c r="F168" s="16" t="s">
        <v>668</v>
      </c>
      <c r="G168" s="16" t="s">
        <v>668</v>
      </c>
      <c r="H168" s="16"/>
      <c r="I168" s="16"/>
      <c r="J168" s="16"/>
      <c r="K168" s="16"/>
      <c r="L168" s="16"/>
      <c r="M168" s="16"/>
      <c r="N168" s="16">
        <v>153.30000000000001</v>
      </c>
      <c r="O168" s="16" t="s">
        <v>321</v>
      </c>
      <c r="P168" s="16" t="s">
        <v>320</v>
      </c>
      <c r="Q168" s="16">
        <v>19.899999999999999</v>
      </c>
      <c r="R168" s="16"/>
      <c r="S168" s="16"/>
      <c r="T168" s="16"/>
      <c r="U168" s="16"/>
      <c r="W168" s="16">
        <v>24</v>
      </c>
      <c r="X168" s="16"/>
      <c r="Y168" s="16"/>
      <c r="AC168" s="16" t="s">
        <v>373</v>
      </c>
      <c r="AD168" s="16"/>
      <c r="AE168" s="67">
        <v>75</v>
      </c>
      <c r="AF168" s="16" t="s">
        <v>183</v>
      </c>
      <c r="AG168" s="16"/>
      <c r="AH168" s="16"/>
      <c r="BE168" s="67">
        <v>126.8</v>
      </c>
      <c r="BF168" s="67">
        <v>108.15590459569501</v>
      </c>
    </row>
    <row r="169" spans="1:58" s="67" customFormat="1" ht="15" customHeight="1" x14ac:dyDescent="0.35">
      <c r="A169" s="16">
        <v>13</v>
      </c>
      <c r="B169" s="16"/>
      <c r="C169" s="16" t="s">
        <v>319</v>
      </c>
      <c r="D169" s="16">
        <v>2020</v>
      </c>
      <c r="E169" s="25" t="s">
        <v>318</v>
      </c>
      <c r="F169" s="16" t="s">
        <v>668</v>
      </c>
      <c r="G169" s="16" t="s">
        <v>668</v>
      </c>
      <c r="H169" s="16"/>
      <c r="I169" s="16"/>
      <c r="J169" s="16"/>
      <c r="K169" s="16"/>
      <c r="L169" s="16"/>
      <c r="M169" s="16"/>
      <c r="N169" s="16">
        <v>153.30000000000001</v>
      </c>
      <c r="O169" s="16" t="s">
        <v>321</v>
      </c>
      <c r="P169" s="16" t="s">
        <v>320</v>
      </c>
      <c r="Q169" s="16">
        <v>19.899999999999999</v>
      </c>
      <c r="R169" s="16"/>
      <c r="S169" s="16"/>
      <c r="T169" s="16"/>
      <c r="U169" s="16"/>
      <c r="W169" s="16">
        <v>24</v>
      </c>
      <c r="X169" s="16"/>
      <c r="Y169" s="16"/>
      <c r="AC169" s="16" t="s">
        <v>373</v>
      </c>
      <c r="AD169" s="16"/>
      <c r="AE169" s="67">
        <v>100</v>
      </c>
      <c r="AF169" s="16" t="s">
        <v>183</v>
      </c>
      <c r="AG169" s="16"/>
      <c r="AH169" s="16"/>
      <c r="BE169" s="67">
        <v>129.6</v>
      </c>
      <c r="BF169" s="67">
        <v>107.646887725421</v>
      </c>
    </row>
    <row r="170" spans="1:58" s="67" customFormat="1" ht="15" customHeight="1" x14ac:dyDescent="0.35">
      <c r="A170" s="16">
        <v>13</v>
      </c>
      <c r="B170" s="16"/>
      <c r="C170" s="16" t="s">
        <v>319</v>
      </c>
      <c r="D170" s="16">
        <v>2020</v>
      </c>
      <c r="E170" s="25" t="s">
        <v>318</v>
      </c>
      <c r="F170" s="16" t="s">
        <v>323</v>
      </c>
      <c r="G170" s="16" t="s">
        <v>323</v>
      </c>
      <c r="H170" s="16"/>
      <c r="I170" s="16"/>
      <c r="J170" s="16"/>
      <c r="K170" s="16"/>
      <c r="L170" s="16"/>
      <c r="M170" s="16"/>
      <c r="N170" s="16">
        <v>406.4</v>
      </c>
      <c r="O170" s="16" t="s">
        <v>325</v>
      </c>
      <c r="P170" s="16" t="s">
        <v>324</v>
      </c>
      <c r="Q170" s="16">
        <v>10.8</v>
      </c>
      <c r="R170" s="16"/>
      <c r="S170" s="16"/>
      <c r="T170" s="16"/>
      <c r="U170" s="16" t="s">
        <v>326</v>
      </c>
      <c r="W170" s="16">
        <v>24</v>
      </c>
      <c r="X170" s="16"/>
      <c r="Y170" s="16"/>
      <c r="AC170" s="16" t="s">
        <v>373</v>
      </c>
      <c r="AD170" s="16"/>
      <c r="AE170" s="67">
        <v>0</v>
      </c>
      <c r="AF170" s="16" t="s">
        <v>183</v>
      </c>
      <c r="AG170" s="16"/>
      <c r="AH170" s="16"/>
      <c r="BE170" s="67">
        <v>100.399999999999</v>
      </c>
      <c r="BF170" s="67">
        <v>99.332945510955895</v>
      </c>
    </row>
    <row r="171" spans="1:58" s="67" customFormat="1" ht="15" customHeight="1" x14ac:dyDescent="0.35">
      <c r="A171" s="16">
        <v>13</v>
      </c>
      <c r="B171" s="16"/>
      <c r="C171" s="16" t="s">
        <v>319</v>
      </c>
      <c r="D171" s="16">
        <v>2020</v>
      </c>
      <c r="E171" s="25" t="s">
        <v>318</v>
      </c>
      <c r="F171" s="16" t="s">
        <v>323</v>
      </c>
      <c r="G171" s="16" t="s">
        <v>323</v>
      </c>
      <c r="H171" s="16"/>
      <c r="I171" s="16"/>
      <c r="J171" s="16"/>
      <c r="K171" s="16"/>
      <c r="L171" s="16"/>
      <c r="M171" s="16"/>
      <c r="N171" s="16">
        <v>406.4</v>
      </c>
      <c r="O171" s="16" t="s">
        <v>325</v>
      </c>
      <c r="P171" s="16" t="s">
        <v>324</v>
      </c>
      <c r="Q171" s="16">
        <v>10.8</v>
      </c>
      <c r="R171" s="16"/>
      <c r="S171" s="16"/>
      <c r="T171" s="16"/>
      <c r="U171" s="16"/>
      <c r="W171" s="16">
        <v>24</v>
      </c>
      <c r="X171" s="16"/>
      <c r="Y171" s="16"/>
      <c r="AC171" s="16" t="s">
        <v>373</v>
      </c>
      <c r="AD171" s="16"/>
      <c r="AE171" s="67">
        <v>25</v>
      </c>
      <c r="AF171" s="16" t="s">
        <v>183</v>
      </c>
      <c r="AG171" s="16"/>
      <c r="AH171" s="16"/>
      <c r="BE171" s="67">
        <v>98</v>
      </c>
      <c r="BF171" s="67">
        <v>107.39237929028501</v>
      </c>
    </row>
    <row r="172" spans="1:58" s="67" customFormat="1" ht="15" customHeight="1" x14ac:dyDescent="0.35">
      <c r="A172" s="16">
        <v>13</v>
      </c>
      <c r="B172" s="16"/>
      <c r="C172" s="16" t="s">
        <v>319</v>
      </c>
      <c r="D172" s="16">
        <v>2020</v>
      </c>
      <c r="E172" s="25" t="s">
        <v>318</v>
      </c>
      <c r="F172" s="16" t="s">
        <v>323</v>
      </c>
      <c r="G172" s="16" t="s">
        <v>323</v>
      </c>
      <c r="H172" s="16"/>
      <c r="I172" s="16"/>
      <c r="J172" s="16"/>
      <c r="K172" s="16"/>
      <c r="L172" s="16"/>
      <c r="M172" s="16"/>
      <c r="N172" s="16">
        <v>406.4</v>
      </c>
      <c r="O172" s="16" t="s">
        <v>325</v>
      </c>
      <c r="P172" s="16" t="s">
        <v>324</v>
      </c>
      <c r="Q172" s="16">
        <v>10.8</v>
      </c>
      <c r="R172" s="16"/>
      <c r="S172" s="16"/>
      <c r="T172" s="16"/>
      <c r="U172" s="16"/>
      <c r="W172" s="16">
        <v>24</v>
      </c>
      <c r="X172" s="16"/>
      <c r="Y172" s="16"/>
      <c r="AC172" s="16" t="s">
        <v>373</v>
      </c>
      <c r="AD172" s="16"/>
      <c r="AE172" s="67">
        <v>50</v>
      </c>
      <c r="AF172" s="16" t="s">
        <v>183</v>
      </c>
      <c r="AG172" s="16"/>
      <c r="AH172" s="16"/>
      <c r="BE172" s="67">
        <v>107.6</v>
      </c>
      <c r="BF172" s="67">
        <v>108.24074074073999</v>
      </c>
    </row>
    <row r="173" spans="1:58" s="67" customFormat="1" ht="15" customHeight="1" x14ac:dyDescent="0.35">
      <c r="A173" s="16">
        <v>13</v>
      </c>
      <c r="B173" s="16"/>
      <c r="C173" s="16" t="s">
        <v>319</v>
      </c>
      <c r="D173" s="16">
        <v>2020</v>
      </c>
      <c r="E173" s="25" t="s">
        <v>318</v>
      </c>
      <c r="F173" s="16" t="s">
        <v>323</v>
      </c>
      <c r="G173" s="16" t="s">
        <v>323</v>
      </c>
      <c r="H173" s="16"/>
      <c r="I173" s="16"/>
      <c r="J173" s="16"/>
      <c r="K173" s="16"/>
      <c r="L173" s="16"/>
      <c r="M173" s="16"/>
      <c r="N173" s="16">
        <v>406.4</v>
      </c>
      <c r="O173" s="16" t="s">
        <v>325</v>
      </c>
      <c r="P173" s="16" t="s">
        <v>324</v>
      </c>
      <c r="Q173" s="16">
        <v>10.8</v>
      </c>
      <c r="R173" s="16"/>
      <c r="S173" s="16"/>
      <c r="T173" s="16"/>
      <c r="U173" s="16"/>
      <c r="W173" s="16">
        <v>24</v>
      </c>
      <c r="X173" s="16"/>
      <c r="Y173" s="16"/>
      <c r="AC173" s="16" t="s">
        <v>373</v>
      </c>
      <c r="AD173" s="16"/>
      <c r="AE173" s="67">
        <v>75</v>
      </c>
      <c r="AF173" s="16" t="s">
        <v>183</v>
      </c>
      <c r="AG173" s="16"/>
      <c r="AH173" s="16"/>
      <c r="BE173" s="67">
        <v>106</v>
      </c>
      <c r="BF173" s="67">
        <v>105.271475664145</v>
      </c>
    </row>
    <row r="174" spans="1:58" s="67" customFormat="1" ht="15" customHeight="1" x14ac:dyDescent="0.35">
      <c r="A174" s="16">
        <v>13</v>
      </c>
      <c r="B174" s="16"/>
      <c r="C174" s="16" t="s">
        <v>319</v>
      </c>
      <c r="D174" s="16">
        <v>2020</v>
      </c>
      <c r="E174" s="25" t="s">
        <v>318</v>
      </c>
      <c r="F174" s="16" t="s">
        <v>323</v>
      </c>
      <c r="G174" s="16" t="s">
        <v>323</v>
      </c>
      <c r="H174" s="16"/>
      <c r="I174" s="16"/>
      <c r="J174" s="16"/>
      <c r="K174" s="16"/>
      <c r="L174" s="16"/>
      <c r="M174" s="16"/>
      <c r="N174" s="16">
        <v>406.4</v>
      </c>
      <c r="O174" s="16" t="s">
        <v>325</v>
      </c>
      <c r="P174" s="16" t="s">
        <v>324</v>
      </c>
      <c r="Q174" s="16">
        <v>10.8</v>
      </c>
      <c r="R174" s="16"/>
      <c r="S174" s="16"/>
      <c r="T174" s="16"/>
      <c r="U174" s="16"/>
      <c r="W174" s="16">
        <v>24</v>
      </c>
      <c r="X174" s="16"/>
      <c r="Y174" s="16"/>
      <c r="AC174" s="16" t="s">
        <v>373</v>
      </c>
      <c r="AD174" s="16"/>
      <c r="AE174" s="67">
        <v>100</v>
      </c>
      <c r="AF174" s="16" t="s">
        <v>183</v>
      </c>
      <c r="AG174" s="16"/>
      <c r="AH174" s="16"/>
      <c r="BE174" s="67">
        <v>91.999999999999901</v>
      </c>
      <c r="BF174" s="67">
        <v>103.150572038006</v>
      </c>
    </row>
    <row r="175" spans="1:58" s="67" customFormat="1" ht="15" customHeight="1" x14ac:dyDescent="0.35">
      <c r="A175" s="16">
        <v>13</v>
      </c>
      <c r="B175" s="16"/>
      <c r="C175" s="16" t="s">
        <v>319</v>
      </c>
      <c r="D175" s="16">
        <v>2020</v>
      </c>
      <c r="E175" s="25" t="s">
        <v>318</v>
      </c>
      <c r="F175" s="16" t="s">
        <v>669</v>
      </c>
      <c r="G175" s="16" t="s">
        <v>671</v>
      </c>
      <c r="H175" s="16"/>
      <c r="I175" s="16"/>
      <c r="J175" s="16"/>
      <c r="K175" s="16"/>
      <c r="L175" s="16"/>
      <c r="M175" s="16"/>
      <c r="N175" s="16">
        <v>198</v>
      </c>
      <c r="O175" s="16" t="s">
        <v>328</v>
      </c>
      <c r="P175" s="16" t="s">
        <v>327</v>
      </c>
      <c r="Q175" s="16">
        <v>9.6999999999999993</v>
      </c>
      <c r="R175" s="16"/>
      <c r="S175" s="16"/>
      <c r="T175" s="16"/>
      <c r="U175" s="16" t="s">
        <v>329</v>
      </c>
      <c r="W175" s="16">
        <v>24</v>
      </c>
      <c r="X175" s="16"/>
      <c r="Y175" s="16"/>
      <c r="AC175" s="16" t="s">
        <v>373</v>
      </c>
      <c r="AD175" s="16"/>
      <c r="AE175" s="67">
        <v>0</v>
      </c>
      <c r="AF175" s="16" t="s">
        <v>183</v>
      </c>
      <c r="AG175" s="16"/>
      <c r="AH175" s="16"/>
      <c r="BE175" s="67">
        <v>100.399999999999</v>
      </c>
      <c r="BF175" s="67">
        <v>99.757126236183794</v>
      </c>
    </row>
    <row r="176" spans="1:58" s="67" customFormat="1" ht="15" customHeight="1" x14ac:dyDescent="0.35">
      <c r="A176" s="16">
        <v>13</v>
      </c>
      <c r="B176" s="16"/>
      <c r="C176" s="16" t="s">
        <v>319</v>
      </c>
      <c r="D176" s="16">
        <v>2020</v>
      </c>
      <c r="E176" s="25" t="s">
        <v>318</v>
      </c>
      <c r="F176" s="16" t="s">
        <v>669</v>
      </c>
      <c r="G176" s="16" t="s">
        <v>671</v>
      </c>
      <c r="H176" s="16"/>
      <c r="I176" s="16"/>
      <c r="J176" s="16"/>
      <c r="K176" s="16"/>
      <c r="L176" s="16"/>
      <c r="M176" s="16"/>
      <c r="N176" s="16">
        <v>198</v>
      </c>
      <c r="O176" s="16" t="s">
        <v>328</v>
      </c>
      <c r="P176" s="16" t="s">
        <v>327</v>
      </c>
      <c r="Q176" s="16">
        <v>9.6999999999999993</v>
      </c>
      <c r="R176" s="16"/>
      <c r="S176" s="16"/>
      <c r="T176" s="16"/>
      <c r="U176" s="16"/>
      <c r="W176" s="16">
        <v>24</v>
      </c>
      <c r="X176" s="16"/>
      <c r="Y176" s="16"/>
      <c r="AC176" s="16" t="s">
        <v>373</v>
      </c>
      <c r="AD176" s="16"/>
      <c r="AE176" s="67">
        <v>25</v>
      </c>
      <c r="AF176" s="16" t="s">
        <v>183</v>
      </c>
      <c r="AG176" s="16"/>
      <c r="AH176" s="16"/>
      <c r="BE176" s="67">
        <v>94</v>
      </c>
      <c r="BF176" s="67">
        <v>92.121873182082496</v>
      </c>
    </row>
    <row r="177" spans="1:58" s="67" customFormat="1" ht="15" customHeight="1" x14ac:dyDescent="0.35">
      <c r="A177" s="16">
        <v>13</v>
      </c>
      <c r="B177" s="16"/>
      <c r="C177" s="16" t="s">
        <v>319</v>
      </c>
      <c r="D177" s="16">
        <v>2020</v>
      </c>
      <c r="E177" s="25" t="s">
        <v>318</v>
      </c>
      <c r="F177" s="16" t="s">
        <v>669</v>
      </c>
      <c r="G177" s="16" t="s">
        <v>671</v>
      </c>
      <c r="H177" s="16"/>
      <c r="I177" s="16"/>
      <c r="J177" s="16"/>
      <c r="K177" s="16"/>
      <c r="L177" s="16"/>
      <c r="M177" s="16"/>
      <c r="N177" s="16">
        <v>198</v>
      </c>
      <c r="O177" s="16" t="s">
        <v>328</v>
      </c>
      <c r="P177" s="16" t="s">
        <v>327</v>
      </c>
      <c r="Q177" s="16">
        <v>9.6999999999999993</v>
      </c>
      <c r="R177" s="16"/>
      <c r="S177" s="16"/>
      <c r="T177" s="16"/>
      <c r="U177" s="16"/>
      <c r="W177" s="16">
        <v>24</v>
      </c>
      <c r="X177" s="16"/>
      <c r="Y177" s="16"/>
      <c r="AC177" s="16" t="s">
        <v>373</v>
      </c>
      <c r="AD177" s="16"/>
      <c r="AE177" s="67">
        <v>50</v>
      </c>
      <c r="AF177" s="16" t="s">
        <v>183</v>
      </c>
      <c r="AG177" s="16"/>
      <c r="AH177" s="16"/>
      <c r="BE177" s="67">
        <v>88.4</v>
      </c>
      <c r="BF177" s="67">
        <v>87.880065929804104</v>
      </c>
    </row>
    <row r="178" spans="1:58" s="67" customFormat="1" ht="15" customHeight="1" x14ac:dyDescent="0.35">
      <c r="A178" s="16">
        <v>13</v>
      </c>
      <c r="B178" s="16"/>
      <c r="C178" s="16" t="s">
        <v>319</v>
      </c>
      <c r="D178" s="16">
        <v>2020</v>
      </c>
      <c r="E178" s="25" t="s">
        <v>318</v>
      </c>
      <c r="F178" s="16" t="s">
        <v>669</v>
      </c>
      <c r="G178" s="16" t="s">
        <v>671</v>
      </c>
      <c r="H178" s="16"/>
      <c r="I178" s="16"/>
      <c r="J178" s="16"/>
      <c r="K178" s="16"/>
      <c r="L178" s="16"/>
      <c r="M178" s="16"/>
      <c r="N178" s="16">
        <v>198</v>
      </c>
      <c r="O178" s="16" t="s">
        <v>328</v>
      </c>
      <c r="P178" s="16" t="s">
        <v>327</v>
      </c>
      <c r="Q178" s="16">
        <v>9.6999999999999993</v>
      </c>
      <c r="R178" s="16"/>
      <c r="S178" s="16"/>
      <c r="T178" s="16"/>
      <c r="U178" s="16"/>
      <c r="W178" s="16">
        <v>24</v>
      </c>
      <c r="X178" s="16"/>
      <c r="Y178" s="16"/>
      <c r="AC178" s="16" t="s">
        <v>373</v>
      </c>
      <c r="AD178" s="16"/>
      <c r="AE178" s="67">
        <v>75</v>
      </c>
      <c r="AF178" s="16" t="s">
        <v>183</v>
      </c>
      <c r="AG178" s="16"/>
      <c r="AH178" s="16"/>
      <c r="BE178" s="67">
        <v>82.4</v>
      </c>
      <c r="BF178" s="67">
        <v>85.759162303664795</v>
      </c>
    </row>
    <row r="179" spans="1:58" s="67" customFormat="1" ht="15" customHeight="1" x14ac:dyDescent="0.35">
      <c r="A179" s="16">
        <v>13</v>
      </c>
      <c r="B179" s="16"/>
      <c r="C179" s="16" t="s">
        <v>319</v>
      </c>
      <c r="D179" s="16">
        <v>2020</v>
      </c>
      <c r="E179" s="25" t="s">
        <v>318</v>
      </c>
      <c r="F179" s="16" t="s">
        <v>669</v>
      </c>
      <c r="G179" s="16" t="s">
        <v>671</v>
      </c>
      <c r="H179" s="16"/>
      <c r="I179" s="16"/>
      <c r="J179" s="16"/>
      <c r="K179" s="16"/>
      <c r="L179" s="16"/>
      <c r="M179" s="16"/>
      <c r="N179" s="16">
        <v>198</v>
      </c>
      <c r="O179" s="16" t="s">
        <v>328</v>
      </c>
      <c r="P179" s="16" t="s">
        <v>327</v>
      </c>
      <c r="Q179" s="16">
        <v>9.6999999999999993</v>
      </c>
      <c r="R179" s="16"/>
      <c r="S179" s="16"/>
      <c r="T179" s="16"/>
      <c r="U179" s="16"/>
      <c r="W179" s="16">
        <v>24</v>
      </c>
      <c r="X179" s="16"/>
      <c r="Y179" s="16"/>
      <c r="AC179" s="16" t="s">
        <v>373</v>
      </c>
      <c r="AD179" s="16"/>
      <c r="AE179" s="67">
        <v>100</v>
      </c>
      <c r="AF179" s="16" t="s">
        <v>183</v>
      </c>
      <c r="AG179" s="16"/>
      <c r="AH179" s="16"/>
      <c r="BE179" s="67">
        <v>74.8</v>
      </c>
      <c r="BF179" s="67">
        <v>83.214077952297799</v>
      </c>
    </row>
    <row r="180" spans="1:58" s="67" customFormat="1" ht="15" customHeight="1" x14ac:dyDescent="0.35">
      <c r="A180" s="16">
        <v>13</v>
      </c>
      <c r="B180" s="16"/>
      <c r="C180" s="16" t="s">
        <v>319</v>
      </c>
      <c r="D180" s="16">
        <v>2020</v>
      </c>
      <c r="E180" s="25" t="s">
        <v>318</v>
      </c>
      <c r="F180" s="16" t="s">
        <v>670</v>
      </c>
      <c r="G180" s="16" t="s">
        <v>671</v>
      </c>
      <c r="H180" s="16"/>
      <c r="I180" s="16"/>
      <c r="J180" s="16"/>
      <c r="K180" s="16"/>
      <c r="L180" s="16"/>
      <c r="M180" s="16"/>
      <c r="N180" s="16">
        <v>225.3</v>
      </c>
      <c r="O180" s="16" t="s">
        <v>331</v>
      </c>
      <c r="P180" s="16" t="s">
        <v>330</v>
      </c>
      <c r="Q180" s="16">
        <v>35.299999999999997</v>
      </c>
      <c r="R180" s="16"/>
      <c r="S180" s="16"/>
      <c r="T180" s="16"/>
      <c r="U180" s="16" t="s">
        <v>332</v>
      </c>
      <c r="W180" s="16">
        <v>24</v>
      </c>
      <c r="X180" s="16"/>
      <c r="Y180" s="16"/>
      <c r="AC180" s="16" t="s">
        <v>373</v>
      </c>
      <c r="AD180" s="16"/>
      <c r="AE180" s="67">
        <v>0</v>
      </c>
      <c r="AF180" s="16" t="s">
        <v>183</v>
      </c>
      <c r="AG180" s="16"/>
      <c r="AH180" s="16"/>
      <c r="BE180" s="67">
        <v>99.6</v>
      </c>
      <c r="BF180" s="67">
        <v>100.181306961411</v>
      </c>
    </row>
    <row r="181" spans="1:58" s="67" customFormat="1" ht="15" customHeight="1" x14ac:dyDescent="0.35">
      <c r="A181" s="16">
        <v>13</v>
      </c>
      <c r="B181" s="16"/>
      <c r="C181" s="16" t="s">
        <v>319</v>
      </c>
      <c r="D181" s="16">
        <v>2020</v>
      </c>
      <c r="E181" s="25" t="s">
        <v>318</v>
      </c>
      <c r="F181" s="16" t="s">
        <v>670</v>
      </c>
      <c r="G181" s="16" t="s">
        <v>671</v>
      </c>
      <c r="H181" s="16"/>
      <c r="I181" s="16"/>
      <c r="J181" s="16"/>
      <c r="K181" s="16"/>
      <c r="L181" s="16"/>
      <c r="M181" s="16"/>
      <c r="N181" s="16">
        <v>225.3</v>
      </c>
      <c r="O181" s="16" t="s">
        <v>331</v>
      </c>
      <c r="P181" s="16" t="s">
        <v>330</v>
      </c>
      <c r="Q181" s="16">
        <v>35.299999999999997</v>
      </c>
      <c r="R181" s="16"/>
      <c r="S181" s="16"/>
      <c r="T181" s="16"/>
      <c r="U181" s="16"/>
      <c r="W181" s="16">
        <v>24</v>
      </c>
      <c r="X181" s="16"/>
      <c r="Y181" s="16"/>
      <c r="AC181" s="16" t="s">
        <v>373</v>
      </c>
      <c r="AD181" s="16"/>
      <c r="AE181" s="67">
        <v>25</v>
      </c>
      <c r="AF181" s="16" t="s">
        <v>183</v>
      </c>
      <c r="AG181" s="16"/>
      <c r="AH181" s="16"/>
      <c r="BE181" s="67">
        <v>92.8</v>
      </c>
      <c r="BF181" s="67">
        <v>102.72639131277801</v>
      </c>
    </row>
    <row r="182" spans="1:58" s="67" customFormat="1" ht="15" customHeight="1" x14ac:dyDescent="0.35">
      <c r="A182" s="16">
        <v>13</v>
      </c>
      <c r="B182" s="16"/>
      <c r="C182" s="16" t="s">
        <v>319</v>
      </c>
      <c r="D182" s="16">
        <v>2020</v>
      </c>
      <c r="E182" s="25" t="s">
        <v>318</v>
      </c>
      <c r="F182" s="16" t="s">
        <v>670</v>
      </c>
      <c r="G182" s="16" t="s">
        <v>671</v>
      </c>
      <c r="H182" s="16"/>
      <c r="I182" s="16"/>
      <c r="J182" s="16"/>
      <c r="K182" s="16"/>
      <c r="L182" s="16"/>
      <c r="M182" s="16"/>
      <c r="N182" s="16">
        <v>225.3</v>
      </c>
      <c r="O182" s="16" t="s">
        <v>331</v>
      </c>
      <c r="P182" s="16" t="s">
        <v>330</v>
      </c>
      <c r="Q182" s="16">
        <v>35.299999999999997</v>
      </c>
      <c r="R182" s="16"/>
      <c r="S182" s="16"/>
      <c r="T182" s="16"/>
      <c r="U182" s="16"/>
      <c r="W182" s="16">
        <v>24</v>
      </c>
      <c r="X182" s="16"/>
      <c r="Y182" s="16"/>
      <c r="AC182" s="16" t="s">
        <v>373</v>
      </c>
      <c r="AD182" s="16"/>
      <c r="AE182" s="67">
        <v>50</v>
      </c>
      <c r="AF182" s="16" t="s">
        <v>183</v>
      </c>
      <c r="AG182" s="16"/>
      <c r="AH182" s="16"/>
      <c r="BE182" s="67">
        <v>91.2</v>
      </c>
      <c r="BF182" s="67">
        <v>92.970234632538194</v>
      </c>
    </row>
    <row r="183" spans="1:58" s="67" customFormat="1" ht="15" customHeight="1" x14ac:dyDescent="0.35">
      <c r="A183" s="16">
        <v>13</v>
      </c>
      <c r="B183" s="16"/>
      <c r="C183" s="16" t="s">
        <v>319</v>
      </c>
      <c r="D183" s="16">
        <v>2020</v>
      </c>
      <c r="E183" s="25" t="s">
        <v>318</v>
      </c>
      <c r="F183" s="16" t="s">
        <v>670</v>
      </c>
      <c r="G183" s="16" t="s">
        <v>671</v>
      </c>
      <c r="H183" s="16"/>
      <c r="I183" s="16"/>
      <c r="J183" s="16"/>
      <c r="K183" s="16"/>
      <c r="L183" s="16"/>
      <c r="M183" s="16"/>
      <c r="N183" s="16">
        <v>225.3</v>
      </c>
      <c r="O183" s="16" t="s">
        <v>331</v>
      </c>
      <c r="P183" s="16" t="s">
        <v>330</v>
      </c>
      <c r="Q183" s="16">
        <v>35.299999999999997</v>
      </c>
      <c r="R183" s="16"/>
      <c r="S183" s="16"/>
      <c r="T183" s="16"/>
      <c r="U183" s="16"/>
      <c r="W183" s="16">
        <v>24</v>
      </c>
      <c r="X183" s="16"/>
      <c r="Y183" s="16"/>
      <c r="AC183" s="16" t="s">
        <v>373</v>
      </c>
      <c r="AD183" s="16"/>
      <c r="AE183" s="67">
        <v>75</v>
      </c>
      <c r="AF183" s="16" t="s">
        <v>183</v>
      </c>
      <c r="AG183" s="16"/>
      <c r="AH183" s="16"/>
      <c r="BE183" s="67">
        <v>85.199999999999903</v>
      </c>
      <c r="BF183" s="67">
        <v>86.607523754120507</v>
      </c>
    </row>
    <row r="184" spans="1:58" s="67" customFormat="1" ht="15" customHeight="1" x14ac:dyDescent="0.35">
      <c r="A184" s="16">
        <v>13</v>
      </c>
      <c r="B184" s="16"/>
      <c r="C184" s="16" t="s">
        <v>319</v>
      </c>
      <c r="D184" s="16">
        <v>2020</v>
      </c>
      <c r="E184" s="25" t="s">
        <v>318</v>
      </c>
      <c r="F184" s="16" t="s">
        <v>670</v>
      </c>
      <c r="G184" s="16" t="s">
        <v>671</v>
      </c>
      <c r="H184" s="16"/>
      <c r="I184" s="16"/>
      <c r="J184" s="16"/>
      <c r="K184" s="16"/>
      <c r="L184" s="16"/>
      <c r="M184" s="16"/>
      <c r="N184" s="16">
        <v>225.3</v>
      </c>
      <c r="O184" s="16" t="s">
        <v>331</v>
      </c>
      <c r="P184" s="16" t="s">
        <v>330</v>
      </c>
      <c r="Q184" s="16">
        <v>35.299999999999997</v>
      </c>
      <c r="R184" s="16"/>
      <c r="S184" s="16"/>
      <c r="T184" s="16"/>
      <c r="U184" s="16"/>
      <c r="W184" s="16">
        <v>24</v>
      </c>
      <c r="X184" s="16"/>
      <c r="Y184" s="16"/>
      <c r="AC184" s="16" t="s">
        <v>373</v>
      </c>
      <c r="AD184" s="16"/>
      <c r="AE184" s="67">
        <v>100</v>
      </c>
      <c r="AF184" s="16" t="s">
        <v>183</v>
      </c>
      <c r="AG184" s="16"/>
      <c r="AH184" s="16"/>
      <c r="BE184" s="67">
        <v>84.8</v>
      </c>
      <c r="BF184" s="67">
        <v>79.820632150475006</v>
      </c>
    </row>
    <row r="185" spans="1:58" s="67" customFormat="1" ht="15" customHeight="1" x14ac:dyDescent="0.35">
      <c r="A185" s="16">
        <v>13</v>
      </c>
      <c r="B185" s="16"/>
      <c r="C185" s="16" t="s">
        <v>319</v>
      </c>
      <c r="D185" s="16">
        <v>2020</v>
      </c>
      <c r="E185" s="25" t="s">
        <v>318</v>
      </c>
      <c r="F185" s="16" t="s">
        <v>672</v>
      </c>
      <c r="G185" s="16" t="s">
        <v>673</v>
      </c>
      <c r="H185" s="16"/>
      <c r="I185" s="16"/>
      <c r="J185" s="16"/>
      <c r="K185" s="16"/>
      <c r="L185" s="16"/>
      <c r="M185" s="16"/>
      <c r="N185" s="16">
        <v>250.1</v>
      </c>
      <c r="O185" s="16" t="s">
        <v>334</v>
      </c>
      <c r="P185" s="16" t="s">
        <v>333</v>
      </c>
      <c r="Q185" s="16">
        <v>9.5</v>
      </c>
      <c r="R185" s="16"/>
      <c r="S185" s="16"/>
      <c r="T185" s="16"/>
      <c r="U185" s="16" t="s">
        <v>335</v>
      </c>
      <c r="W185" s="16">
        <v>24</v>
      </c>
      <c r="X185" s="16"/>
      <c r="Y185" s="16"/>
      <c r="AC185" s="16" t="s">
        <v>373</v>
      </c>
      <c r="AD185" s="16"/>
      <c r="AE185" s="67">
        <v>0</v>
      </c>
      <c r="AF185" s="16" t="s">
        <v>183</v>
      </c>
      <c r="AG185" s="16"/>
      <c r="AH185" s="16"/>
      <c r="BE185" s="67">
        <v>99.6</v>
      </c>
      <c r="BF185" s="67">
        <v>99.757126236183794</v>
      </c>
    </row>
    <row r="186" spans="1:58" s="67" customFormat="1" ht="15" customHeight="1" x14ac:dyDescent="0.35">
      <c r="A186" s="16">
        <v>13</v>
      </c>
      <c r="B186" s="16"/>
      <c r="C186" s="16" t="s">
        <v>319</v>
      </c>
      <c r="D186" s="16">
        <v>2020</v>
      </c>
      <c r="E186" s="25" t="s">
        <v>318</v>
      </c>
      <c r="F186" s="16" t="s">
        <v>672</v>
      </c>
      <c r="G186" s="16" t="s">
        <v>673</v>
      </c>
      <c r="H186" s="16"/>
      <c r="I186" s="16"/>
      <c r="J186" s="16"/>
      <c r="K186" s="16"/>
      <c r="L186" s="16"/>
      <c r="M186" s="16"/>
      <c r="N186" s="16">
        <v>250.1</v>
      </c>
      <c r="O186" s="16" t="s">
        <v>334</v>
      </c>
      <c r="P186" s="16" t="s">
        <v>333</v>
      </c>
      <c r="Q186" s="16">
        <v>9.5</v>
      </c>
      <c r="R186" s="16"/>
      <c r="S186" s="16"/>
      <c r="T186" s="16"/>
      <c r="U186" s="16"/>
      <c r="W186" s="16">
        <v>24</v>
      </c>
      <c r="X186" s="16"/>
      <c r="Y186" s="16"/>
      <c r="AC186" s="16" t="s">
        <v>373</v>
      </c>
      <c r="AD186" s="16"/>
      <c r="AE186" s="67">
        <v>25</v>
      </c>
      <c r="AF186" s="16" t="s">
        <v>183</v>
      </c>
      <c r="AG186" s="16"/>
      <c r="AH186" s="16"/>
      <c r="BE186" s="67">
        <v>119.6</v>
      </c>
      <c r="BF186" s="67">
        <v>84.486620127981297</v>
      </c>
    </row>
    <row r="187" spans="1:58" s="67" customFormat="1" ht="15" customHeight="1" x14ac:dyDescent="0.35">
      <c r="A187" s="16">
        <v>13</v>
      </c>
      <c r="B187" s="16"/>
      <c r="C187" s="16" t="s">
        <v>319</v>
      </c>
      <c r="D187" s="16">
        <v>2020</v>
      </c>
      <c r="E187" s="25" t="s">
        <v>318</v>
      </c>
      <c r="F187" s="16" t="s">
        <v>672</v>
      </c>
      <c r="G187" s="16" t="s">
        <v>673</v>
      </c>
      <c r="H187" s="16"/>
      <c r="I187" s="16"/>
      <c r="J187" s="16"/>
      <c r="K187" s="16"/>
      <c r="L187" s="16"/>
      <c r="M187" s="16"/>
      <c r="N187" s="16">
        <v>250.1</v>
      </c>
      <c r="O187" s="16" t="s">
        <v>334</v>
      </c>
      <c r="P187" s="16" t="s">
        <v>333</v>
      </c>
      <c r="Q187" s="16">
        <v>9.5</v>
      </c>
      <c r="R187" s="16"/>
      <c r="S187" s="16"/>
      <c r="T187" s="16"/>
      <c r="U187" s="16"/>
      <c r="W187" s="16">
        <v>24</v>
      </c>
      <c r="X187" s="16"/>
      <c r="Y187" s="16"/>
      <c r="AC187" s="16" t="s">
        <v>373</v>
      </c>
      <c r="AD187" s="16"/>
      <c r="AE187" s="67">
        <v>50</v>
      </c>
      <c r="AF187" s="16" t="s">
        <v>183</v>
      </c>
      <c r="AG187" s="16"/>
      <c r="AH187" s="16"/>
      <c r="BE187" s="67">
        <v>114.4</v>
      </c>
      <c r="BF187" s="67">
        <v>81.517355051386403</v>
      </c>
    </row>
    <row r="188" spans="1:58" s="67" customFormat="1" ht="15" customHeight="1" x14ac:dyDescent="0.35">
      <c r="A188" s="16">
        <v>13</v>
      </c>
      <c r="B188" s="16"/>
      <c r="C188" s="16" t="s">
        <v>319</v>
      </c>
      <c r="D188" s="16">
        <v>2020</v>
      </c>
      <c r="E188" s="25" t="s">
        <v>318</v>
      </c>
      <c r="F188" s="16" t="s">
        <v>672</v>
      </c>
      <c r="G188" s="16" t="s">
        <v>673</v>
      </c>
      <c r="H188" s="16"/>
      <c r="I188" s="16"/>
      <c r="J188" s="16"/>
      <c r="K188" s="16"/>
      <c r="L188" s="16"/>
      <c r="M188" s="16"/>
      <c r="N188" s="16">
        <v>250.1</v>
      </c>
      <c r="O188" s="16" t="s">
        <v>334</v>
      </c>
      <c r="P188" s="16" t="s">
        <v>333</v>
      </c>
      <c r="Q188" s="16">
        <v>9.5</v>
      </c>
      <c r="R188" s="16"/>
      <c r="S188" s="16"/>
      <c r="T188" s="16"/>
      <c r="U188" s="16"/>
      <c r="W188" s="16">
        <v>24</v>
      </c>
      <c r="X188" s="16"/>
      <c r="Y188" s="16"/>
      <c r="AC188" s="16" t="s">
        <v>373</v>
      </c>
      <c r="AD188" s="16"/>
      <c r="AE188" s="67">
        <v>75</v>
      </c>
      <c r="AF188" s="16" t="s">
        <v>183</v>
      </c>
      <c r="AG188" s="16"/>
      <c r="AH188" s="16"/>
      <c r="BE188" s="67">
        <v>119.2</v>
      </c>
      <c r="BF188" s="67">
        <v>84.486620127981297</v>
      </c>
    </row>
    <row r="189" spans="1:58" s="67" customFormat="1" ht="15" customHeight="1" x14ac:dyDescent="0.35">
      <c r="A189" s="16">
        <v>13</v>
      </c>
      <c r="B189" s="16"/>
      <c r="C189" s="16" t="s">
        <v>319</v>
      </c>
      <c r="D189" s="16">
        <v>2020</v>
      </c>
      <c r="E189" s="25" t="s">
        <v>318</v>
      </c>
      <c r="F189" s="16" t="s">
        <v>672</v>
      </c>
      <c r="G189" s="16" t="s">
        <v>673</v>
      </c>
      <c r="H189" s="16"/>
      <c r="I189" s="16"/>
      <c r="J189" s="16"/>
      <c r="K189" s="16"/>
      <c r="L189" s="16"/>
      <c r="M189" s="16"/>
      <c r="N189" s="16">
        <v>250.1</v>
      </c>
      <c r="O189" s="16" t="s">
        <v>334</v>
      </c>
      <c r="P189" s="16" t="s">
        <v>333</v>
      </c>
      <c r="Q189" s="16">
        <v>9.5</v>
      </c>
      <c r="R189" s="16"/>
      <c r="S189" s="16"/>
      <c r="T189" s="16"/>
      <c r="U189" s="16"/>
      <c r="W189" s="16">
        <v>24</v>
      </c>
      <c r="X189" s="16"/>
      <c r="Y189" s="16"/>
      <c r="AC189" s="16" t="s">
        <v>373</v>
      </c>
      <c r="AD189" s="16"/>
      <c r="AE189" s="67">
        <v>100</v>
      </c>
      <c r="AF189" s="16" t="s">
        <v>183</v>
      </c>
      <c r="AG189" s="16"/>
      <c r="AH189" s="16"/>
      <c r="BE189" s="67">
        <v>120</v>
      </c>
      <c r="BF189" s="67">
        <v>91.273511731626797</v>
      </c>
    </row>
    <row r="190" spans="1:58" s="67" customFormat="1" ht="15" customHeight="1" x14ac:dyDescent="0.35">
      <c r="A190" s="16">
        <v>13</v>
      </c>
      <c r="B190" s="16"/>
      <c r="C190" s="16" t="s">
        <v>319</v>
      </c>
      <c r="D190" s="16">
        <v>2020</v>
      </c>
      <c r="E190" s="25" t="s">
        <v>318</v>
      </c>
      <c r="F190" s="16" t="s">
        <v>674</v>
      </c>
      <c r="G190" s="16" t="s">
        <v>673</v>
      </c>
      <c r="H190" s="16"/>
      <c r="I190" s="16"/>
      <c r="J190" s="16"/>
      <c r="K190" s="16"/>
      <c r="L190" s="16"/>
      <c r="M190" s="16"/>
      <c r="N190" s="16">
        <v>1531.4</v>
      </c>
      <c r="O190" s="16" t="s">
        <v>337</v>
      </c>
      <c r="P190" s="16" t="s">
        <v>336</v>
      </c>
      <c r="Q190" s="16">
        <v>97.9</v>
      </c>
      <c r="R190" s="16"/>
      <c r="S190" s="16"/>
      <c r="T190" s="16"/>
      <c r="U190" s="16" t="s">
        <v>338</v>
      </c>
      <c r="W190" s="16">
        <v>24</v>
      </c>
      <c r="X190" s="16"/>
      <c r="Y190" s="16"/>
      <c r="AC190" s="16" t="s">
        <v>373</v>
      </c>
      <c r="AD190" s="16"/>
      <c r="AE190" s="67">
        <v>0</v>
      </c>
      <c r="AF190" s="16" t="s">
        <v>183</v>
      </c>
      <c r="AG190" s="16"/>
      <c r="AH190" s="16"/>
      <c r="BE190" s="67">
        <v>99.6</v>
      </c>
      <c r="BF190" s="67">
        <v>100.181306961411</v>
      </c>
    </row>
    <row r="191" spans="1:58" s="67" customFormat="1" ht="15" customHeight="1" x14ac:dyDescent="0.35">
      <c r="A191" s="16">
        <v>13</v>
      </c>
      <c r="B191" s="16"/>
      <c r="C191" s="16" t="s">
        <v>319</v>
      </c>
      <c r="D191" s="16">
        <v>2020</v>
      </c>
      <c r="E191" s="25" t="s">
        <v>318</v>
      </c>
      <c r="F191" s="16" t="s">
        <v>674</v>
      </c>
      <c r="G191" s="16" t="s">
        <v>673</v>
      </c>
      <c r="H191" s="16"/>
      <c r="I191" s="16"/>
      <c r="J191" s="16"/>
      <c r="K191" s="16"/>
      <c r="L191" s="16"/>
      <c r="M191" s="16"/>
      <c r="N191" s="16">
        <v>1531.4</v>
      </c>
      <c r="O191" s="16" t="s">
        <v>337</v>
      </c>
      <c r="P191" s="16" t="s">
        <v>336</v>
      </c>
      <c r="Q191" s="16">
        <v>97.9</v>
      </c>
      <c r="R191" s="16"/>
      <c r="S191" s="16"/>
      <c r="T191" s="16"/>
      <c r="U191" s="16"/>
      <c r="W191" s="16">
        <v>24</v>
      </c>
      <c r="X191" s="16"/>
      <c r="Y191" s="16"/>
      <c r="AC191" s="16" t="s">
        <v>373</v>
      </c>
      <c r="AD191" s="16"/>
      <c r="AE191" s="67">
        <v>25</v>
      </c>
      <c r="AF191" s="16" t="s">
        <v>183</v>
      </c>
      <c r="AG191" s="16"/>
      <c r="AH191" s="16"/>
      <c r="BE191" s="67">
        <v>102.8</v>
      </c>
      <c r="BF191" s="67">
        <v>77.699728524335796</v>
      </c>
    </row>
    <row r="192" spans="1:58" s="67" customFormat="1" ht="15" customHeight="1" x14ac:dyDescent="0.35">
      <c r="A192" s="16">
        <v>13</v>
      </c>
      <c r="B192" s="16"/>
      <c r="C192" s="16" t="s">
        <v>319</v>
      </c>
      <c r="D192" s="16">
        <v>2020</v>
      </c>
      <c r="E192" s="25" t="s">
        <v>318</v>
      </c>
      <c r="F192" s="16" t="s">
        <v>674</v>
      </c>
      <c r="G192" s="16" t="s">
        <v>673</v>
      </c>
      <c r="H192" s="16"/>
      <c r="I192" s="16"/>
      <c r="J192" s="16"/>
      <c r="K192" s="16"/>
      <c r="L192" s="16"/>
      <c r="M192" s="16"/>
      <c r="N192" s="16">
        <v>1531.4</v>
      </c>
      <c r="O192" s="16" t="s">
        <v>337</v>
      </c>
      <c r="P192" s="16" t="s">
        <v>336</v>
      </c>
      <c r="Q192" s="16">
        <v>97.9</v>
      </c>
      <c r="R192" s="16"/>
      <c r="S192" s="16"/>
      <c r="T192" s="16"/>
      <c r="U192" s="16"/>
      <c r="W192" s="16">
        <v>24</v>
      </c>
      <c r="X192" s="16"/>
      <c r="Y192" s="16"/>
      <c r="AC192" s="16" t="s">
        <v>373</v>
      </c>
      <c r="AD192" s="16"/>
      <c r="AE192" s="67">
        <v>50</v>
      </c>
      <c r="AF192" s="16" t="s">
        <v>183</v>
      </c>
      <c r="AG192" s="16"/>
      <c r="AH192" s="16"/>
      <c r="BE192" s="67">
        <v>101.2</v>
      </c>
      <c r="BF192" s="67">
        <v>80.244812875702905</v>
      </c>
    </row>
    <row r="193" spans="1:58" s="67" customFormat="1" ht="15" customHeight="1" x14ac:dyDescent="0.35">
      <c r="A193" s="16">
        <v>13</v>
      </c>
      <c r="B193" s="16"/>
      <c r="C193" s="16" t="s">
        <v>319</v>
      </c>
      <c r="D193" s="16">
        <v>2020</v>
      </c>
      <c r="E193" s="25" t="s">
        <v>318</v>
      </c>
      <c r="F193" s="16" t="s">
        <v>674</v>
      </c>
      <c r="G193" s="16" t="s">
        <v>673</v>
      </c>
      <c r="H193" s="16"/>
      <c r="I193" s="16"/>
      <c r="J193" s="16"/>
      <c r="K193" s="16"/>
      <c r="L193" s="16"/>
      <c r="M193" s="16"/>
      <c r="N193" s="16">
        <v>1531.4</v>
      </c>
      <c r="O193" s="16" t="s">
        <v>337</v>
      </c>
      <c r="P193" s="16" t="s">
        <v>336</v>
      </c>
      <c r="Q193" s="16">
        <v>97.9</v>
      </c>
      <c r="R193" s="16"/>
      <c r="S193" s="16"/>
      <c r="T193" s="16"/>
      <c r="U193" s="16"/>
      <c r="W193" s="16">
        <v>24</v>
      </c>
      <c r="X193" s="16"/>
      <c r="Y193" s="16"/>
      <c r="AC193" s="16" t="s">
        <v>373</v>
      </c>
      <c r="AD193" s="16"/>
      <c r="AE193" s="67">
        <v>75</v>
      </c>
      <c r="AF193" s="16" t="s">
        <v>183</v>
      </c>
      <c r="AG193" s="16"/>
      <c r="AH193" s="16"/>
      <c r="BE193" s="67">
        <v>104</v>
      </c>
      <c r="BF193" s="67">
        <v>84.486620127981297</v>
      </c>
    </row>
    <row r="194" spans="1:58" s="67" customFormat="1" ht="15" customHeight="1" x14ac:dyDescent="0.35">
      <c r="A194" s="16">
        <v>13</v>
      </c>
      <c r="B194" s="16"/>
      <c r="C194" s="16" t="s">
        <v>319</v>
      </c>
      <c r="D194" s="16">
        <v>2020</v>
      </c>
      <c r="E194" s="25" t="s">
        <v>318</v>
      </c>
      <c r="F194" s="16" t="s">
        <v>674</v>
      </c>
      <c r="G194" s="16" t="s">
        <v>673</v>
      </c>
      <c r="H194" s="16"/>
      <c r="I194" s="16"/>
      <c r="J194" s="16"/>
      <c r="K194" s="16"/>
      <c r="L194" s="16"/>
      <c r="M194" s="16"/>
      <c r="N194" s="16">
        <v>1531.4</v>
      </c>
      <c r="O194" s="16" t="s">
        <v>337</v>
      </c>
      <c r="P194" s="16" t="s">
        <v>336</v>
      </c>
      <c r="Q194" s="16">
        <v>97.9</v>
      </c>
      <c r="R194" s="16"/>
      <c r="S194" s="16"/>
      <c r="T194" s="16"/>
      <c r="U194" s="16"/>
      <c r="W194" s="16">
        <v>24</v>
      </c>
      <c r="X194" s="16"/>
      <c r="Y194" s="16"/>
      <c r="AC194" s="16" t="s">
        <v>373</v>
      </c>
      <c r="AD194" s="16"/>
      <c r="AE194" s="67">
        <v>100</v>
      </c>
      <c r="AF194" s="16" t="s">
        <v>183</v>
      </c>
      <c r="AG194" s="16"/>
      <c r="AH194" s="16"/>
      <c r="BE194" s="67">
        <v>95.199999999999903</v>
      </c>
      <c r="BF194" s="67">
        <v>90.425150281171199</v>
      </c>
    </row>
    <row r="195" spans="1:58" s="67" customFormat="1" ht="15" customHeight="1" x14ac:dyDescent="0.35">
      <c r="A195" s="16">
        <v>13</v>
      </c>
      <c r="B195" s="16"/>
      <c r="C195" s="16" t="s">
        <v>319</v>
      </c>
      <c r="D195" s="16">
        <v>2020</v>
      </c>
      <c r="E195" s="25" t="s">
        <v>318</v>
      </c>
      <c r="F195" s="16" t="s">
        <v>339</v>
      </c>
      <c r="G195" s="16" t="s">
        <v>339</v>
      </c>
      <c r="H195" s="16"/>
      <c r="I195" s="16"/>
      <c r="J195" s="16"/>
      <c r="K195" s="16"/>
      <c r="L195" s="16"/>
      <c r="M195" s="16"/>
      <c r="N195" s="16">
        <v>896.9</v>
      </c>
      <c r="O195" s="16" t="s">
        <v>341</v>
      </c>
      <c r="P195" s="16" t="s">
        <v>340</v>
      </c>
      <c r="Q195" s="16">
        <v>25.5</v>
      </c>
      <c r="R195" s="16"/>
      <c r="S195" s="16"/>
      <c r="T195" s="16"/>
      <c r="U195" s="16" t="s">
        <v>342</v>
      </c>
      <c r="W195" s="16">
        <v>24</v>
      </c>
      <c r="X195" s="16"/>
      <c r="Y195" s="16"/>
      <c r="AC195" s="16" t="s">
        <v>373</v>
      </c>
      <c r="AD195" s="16"/>
      <c r="AE195" s="67">
        <v>0</v>
      </c>
      <c r="AF195" s="16" t="s">
        <v>183</v>
      </c>
      <c r="AG195" s="16"/>
      <c r="AH195" s="16"/>
      <c r="BE195" s="67">
        <v>99.6</v>
      </c>
      <c r="BF195" s="67">
        <v>100.60548768663899</v>
      </c>
    </row>
    <row r="196" spans="1:58" s="67" customFormat="1" ht="15" customHeight="1" x14ac:dyDescent="0.35">
      <c r="A196" s="16">
        <v>13</v>
      </c>
      <c r="B196" s="16"/>
      <c r="C196" s="16" t="s">
        <v>319</v>
      </c>
      <c r="D196" s="16">
        <v>2020</v>
      </c>
      <c r="E196" s="25" t="s">
        <v>318</v>
      </c>
      <c r="F196" s="16" t="s">
        <v>339</v>
      </c>
      <c r="G196" s="16" t="s">
        <v>339</v>
      </c>
      <c r="H196" s="16"/>
      <c r="I196" s="16"/>
      <c r="J196" s="16"/>
      <c r="K196" s="16"/>
      <c r="L196" s="16"/>
      <c r="M196" s="16"/>
      <c r="N196" s="16">
        <v>896.9</v>
      </c>
      <c r="O196" s="16" t="s">
        <v>341</v>
      </c>
      <c r="P196" s="16" t="s">
        <v>340</v>
      </c>
      <c r="Q196" s="16">
        <v>25.5</v>
      </c>
      <c r="R196" s="16"/>
      <c r="S196" s="16"/>
      <c r="T196" s="16"/>
      <c r="U196" s="16"/>
      <c r="W196" s="16">
        <v>24</v>
      </c>
      <c r="X196" s="16"/>
      <c r="Y196" s="16"/>
      <c r="AC196" s="16" t="s">
        <v>373</v>
      </c>
      <c r="AD196" s="16"/>
      <c r="AE196" s="67">
        <v>25</v>
      </c>
      <c r="AF196" s="16" t="s">
        <v>183</v>
      </c>
      <c r="AG196" s="16"/>
      <c r="AH196" s="16"/>
      <c r="BE196" s="67">
        <v>104.4</v>
      </c>
      <c r="BF196" s="67">
        <v>110.785825092107</v>
      </c>
    </row>
    <row r="197" spans="1:58" s="67" customFormat="1" ht="15" customHeight="1" x14ac:dyDescent="0.35">
      <c r="A197" s="16">
        <v>13</v>
      </c>
      <c r="B197" s="16"/>
      <c r="C197" s="16" t="s">
        <v>319</v>
      </c>
      <c r="D197" s="16">
        <v>2020</v>
      </c>
      <c r="E197" s="25" t="s">
        <v>318</v>
      </c>
      <c r="F197" s="16" t="s">
        <v>339</v>
      </c>
      <c r="G197" s="16" t="s">
        <v>339</v>
      </c>
      <c r="H197" s="16"/>
      <c r="I197" s="16"/>
      <c r="J197" s="16"/>
      <c r="K197" s="16"/>
      <c r="L197" s="16"/>
      <c r="M197" s="16"/>
      <c r="N197" s="16">
        <v>896.9</v>
      </c>
      <c r="O197" s="16" t="s">
        <v>341</v>
      </c>
      <c r="P197" s="16" t="s">
        <v>340</v>
      </c>
      <c r="Q197" s="16">
        <v>25.5</v>
      </c>
      <c r="R197" s="16"/>
      <c r="S197" s="16"/>
      <c r="T197" s="16"/>
      <c r="U197" s="16"/>
      <c r="W197" s="16">
        <v>24</v>
      </c>
      <c r="X197" s="16"/>
      <c r="Y197" s="16"/>
      <c r="AC197" s="16" t="s">
        <v>373</v>
      </c>
      <c r="AD197" s="16"/>
      <c r="AE197" s="67">
        <v>50</v>
      </c>
      <c r="AF197" s="16" t="s">
        <v>183</v>
      </c>
      <c r="AG197" s="16"/>
      <c r="AH197" s="16"/>
      <c r="BE197" s="67">
        <v>118.8</v>
      </c>
      <c r="BF197" s="67">
        <v>109.937463641652</v>
      </c>
    </row>
    <row r="198" spans="1:58" s="67" customFormat="1" ht="15" customHeight="1" x14ac:dyDescent="0.35">
      <c r="A198" s="16">
        <v>13</v>
      </c>
      <c r="B198" s="16"/>
      <c r="C198" s="16" t="s">
        <v>319</v>
      </c>
      <c r="D198" s="16">
        <v>2020</v>
      </c>
      <c r="E198" s="25" t="s">
        <v>318</v>
      </c>
      <c r="F198" s="16" t="s">
        <v>339</v>
      </c>
      <c r="G198" s="16" t="s">
        <v>339</v>
      </c>
      <c r="H198" s="16"/>
      <c r="I198" s="16"/>
      <c r="J198" s="16"/>
      <c r="K198" s="16"/>
      <c r="L198" s="16"/>
      <c r="M198" s="16"/>
      <c r="N198" s="16">
        <v>896.9</v>
      </c>
      <c r="O198" s="16" t="s">
        <v>341</v>
      </c>
      <c r="P198" s="16" t="s">
        <v>340</v>
      </c>
      <c r="Q198" s="16">
        <v>25.5</v>
      </c>
      <c r="R198" s="16"/>
      <c r="S198" s="16"/>
      <c r="T198" s="16"/>
      <c r="U198" s="16"/>
      <c r="W198" s="16">
        <v>24</v>
      </c>
      <c r="X198" s="16"/>
      <c r="Y198" s="16"/>
      <c r="AC198" s="16" t="s">
        <v>373</v>
      </c>
      <c r="AD198" s="16"/>
      <c r="AE198" s="67">
        <v>75</v>
      </c>
      <c r="AF198" s="16" t="s">
        <v>183</v>
      </c>
      <c r="AG198" s="16"/>
      <c r="AH198" s="16"/>
      <c r="BE198" s="67">
        <v>116.399999999999</v>
      </c>
      <c r="BF198" s="67">
        <v>106.544017839829</v>
      </c>
    </row>
    <row r="199" spans="1:58" s="67" customFormat="1" ht="15" customHeight="1" x14ac:dyDescent="0.35">
      <c r="A199" s="16">
        <v>13</v>
      </c>
      <c r="B199" s="16"/>
      <c r="C199" s="16" t="s">
        <v>319</v>
      </c>
      <c r="D199" s="16">
        <v>2020</v>
      </c>
      <c r="E199" s="25" t="s">
        <v>318</v>
      </c>
      <c r="F199" s="16" t="s">
        <v>339</v>
      </c>
      <c r="G199" s="16" t="s">
        <v>339</v>
      </c>
      <c r="H199" s="16"/>
      <c r="I199" s="16"/>
      <c r="J199" s="16"/>
      <c r="K199" s="16"/>
      <c r="L199" s="16"/>
      <c r="M199" s="16"/>
      <c r="N199" s="16">
        <v>896.9</v>
      </c>
      <c r="O199" s="16" t="s">
        <v>341</v>
      </c>
      <c r="P199" s="16" t="s">
        <v>340</v>
      </c>
      <c r="Q199" s="16">
        <v>25.5</v>
      </c>
      <c r="R199" s="16"/>
      <c r="S199" s="16"/>
      <c r="T199" s="16"/>
      <c r="U199" s="16"/>
      <c r="W199" s="16">
        <v>24</v>
      </c>
      <c r="X199" s="16"/>
      <c r="Y199" s="16"/>
      <c r="AC199" s="16" t="s">
        <v>373</v>
      </c>
      <c r="AD199" s="16"/>
      <c r="AE199" s="67">
        <v>100</v>
      </c>
      <c r="AF199" s="16" t="s">
        <v>183</v>
      </c>
      <c r="AG199" s="16"/>
      <c r="AH199" s="16"/>
      <c r="BE199" s="67">
        <v>115.6</v>
      </c>
      <c r="BF199" s="67">
        <v>105.271475664145</v>
      </c>
    </row>
    <row r="200" spans="1:58" s="67" customFormat="1" ht="16.75" customHeight="1" x14ac:dyDescent="0.35">
      <c r="A200" s="16">
        <v>13</v>
      </c>
      <c r="B200" s="16"/>
      <c r="C200" s="16" t="s">
        <v>319</v>
      </c>
      <c r="D200" s="16">
        <v>2020</v>
      </c>
      <c r="E200" s="25" t="s">
        <v>318</v>
      </c>
      <c r="F200" s="16" t="s">
        <v>675</v>
      </c>
      <c r="G200" s="16" t="s">
        <v>676</v>
      </c>
      <c r="H200" s="16"/>
      <c r="I200" s="16"/>
      <c r="J200" s="16"/>
      <c r="K200" s="16"/>
      <c r="L200" s="16"/>
      <c r="M200" s="16"/>
      <c r="N200" s="16">
        <v>564.9</v>
      </c>
      <c r="O200" s="16" t="s">
        <v>344</v>
      </c>
      <c r="P200" s="16" t="s">
        <v>343</v>
      </c>
      <c r="Q200" s="16">
        <v>27</v>
      </c>
      <c r="R200" s="16"/>
      <c r="S200" s="16"/>
      <c r="T200" s="16"/>
      <c r="U200" s="16" t="s">
        <v>345</v>
      </c>
      <c r="W200" s="16">
        <v>24</v>
      </c>
      <c r="X200" s="16"/>
      <c r="Y200" s="16"/>
      <c r="AC200" s="16" t="s">
        <v>373</v>
      </c>
      <c r="AD200" s="16"/>
      <c r="AE200" s="67">
        <v>0</v>
      </c>
      <c r="AF200" s="16" t="s">
        <v>183</v>
      </c>
      <c r="AG200" s="16"/>
      <c r="AH200" s="16"/>
      <c r="BE200" s="67">
        <v>99.6</v>
      </c>
      <c r="BF200" s="67">
        <v>100.181306961411</v>
      </c>
    </row>
    <row r="201" spans="1:58" s="67" customFormat="1" ht="15" customHeight="1" x14ac:dyDescent="0.35">
      <c r="A201" s="16">
        <v>13</v>
      </c>
      <c r="B201" s="16"/>
      <c r="C201" s="16" t="s">
        <v>319</v>
      </c>
      <c r="D201" s="16">
        <v>2020</v>
      </c>
      <c r="E201" s="25" t="s">
        <v>318</v>
      </c>
      <c r="F201" s="16" t="s">
        <v>675</v>
      </c>
      <c r="G201" s="16" t="s">
        <v>676</v>
      </c>
      <c r="H201" s="16"/>
      <c r="I201" s="16"/>
      <c r="J201" s="16"/>
      <c r="K201" s="16"/>
      <c r="L201" s="16"/>
      <c r="M201" s="16"/>
      <c r="N201" s="16">
        <v>564.9</v>
      </c>
      <c r="O201" s="16" t="s">
        <v>344</v>
      </c>
      <c r="P201" s="16" t="s">
        <v>343</v>
      </c>
      <c r="Q201" s="16">
        <v>27</v>
      </c>
      <c r="R201" s="16"/>
      <c r="S201" s="16"/>
      <c r="T201" s="16"/>
      <c r="U201" s="16"/>
      <c r="W201" s="16">
        <v>24</v>
      </c>
      <c r="X201" s="16"/>
      <c r="Y201" s="16"/>
      <c r="AC201" s="16" t="s">
        <v>373</v>
      </c>
      <c r="AD201" s="16"/>
      <c r="AE201" s="67">
        <v>25</v>
      </c>
      <c r="AF201" s="16" t="s">
        <v>183</v>
      </c>
      <c r="AG201" s="16"/>
      <c r="AH201" s="16"/>
      <c r="BE201" s="67">
        <v>117.6</v>
      </c>
      <c r="BF201" s="67">
        <v>99.757126236183794</v>
      </c>
    </row>
    <row r="202" spans="1:58" s="67" customFormat="1" ht="15" customHeight="1" x14ac:dyDescent="0.35">
      <c r="A202" s="16">
        <v>13</v>
      </c>
      <c r="B202" s="16"/>
      <c r="C202" s="16" t="s">
        <v>319</v>
      </c>
      <c r="D202" s="16">
        <v>2020</v>
      </c>
      <c r="E202" s="25" t="s">
        <v>318</v>
      </c>
      <c r="F202" s="16" t="s">
        <v>675</v>
      </c>
      <c r="G202" s="16" t="s">
        <v>676</v>
      </c>
      <c r="H202" s="16"/>
      <c r="I202" s="16"/>
      <c r="J202" s="16"/>
      <c r="K202" s="16"/>
      <c r="L202" s="16"/>
      <c r="M202" s="16"/>
      <c r="N202" s="16">
        <v>564.9</v>
      </c>
      <c r="O202" s="16" t="s">
        <v>344</v>
      </c>
      <c r="P202" s="16" t="s">
        <v>343</v>
      </c>
      <c r="Q202" s="16">
        <v>27</v>
      </c>
      <c r="R202" s="16"/>
      <c r="S202" s="16"/>
      <c r="T202" s="16"/>
      <c r="U202" s="16"/>
      <c r="W202" s="16">
        <v>24</v>
      </c>
      <c r="X202" s="16"/>
      <c r="Y202" s="16"/>
      <c r="AC202" s="16" t="s">
        <v>373</v>
      </c>
      <c r="AD202" s="16"/>
      <c r="AE202" s="67">
        <v>50</v>
      </c>
      <c r="AF202" s="16" t="s">
        <v>183</v>
      </c>
      <c r="AG202" s="16"/>
      <c r="AH202" s="16"/>
      <c r="BE202" s="67">
        <v>96.4</v>
      </c>
      <c r="BF202" s="67">
        <v>94.666957533449605</v>
      </c>
    </row>
    <row r="203" spans="1:58" s="67" customFormat="1" ht="15" customHeight="1" x14ac:dyDescent="0.35">
      <c r="A203" s="16">
        <v>13</v>
      </c>
      <c r="B203" s="16"/>
      <c r="C203" s="16" t="s">
        <v>319</v>
      </c>
      <c r="D203" s="16">
        <v>2020</v>
      </c>
      <c r="E203" s="25" t="s">
        <v>318</v>
      </c>
      <c r="F203" s="16" t="s">
        <v>675</v>
      </c>
      <c r="G203" s="16" t="s">
        <v>676</v>
      </c>
      <c r="H203" s="16"/>
      <c r="I203" s="16"/>
      <c r="J203" s="16"/>
      <c r="K203" s="16"/>
      <c r="L203" s="16"/>
      <c r="M203" s="16"/>
      <c r="N203" s="16">
        <v>564.9</v>
      </c>
      <c r="O203" s="16" t="s">
        <v>344</v>
      </c>
      <c r="P203" s="16" t="s">
        <v>343</v>
      </c>
      <c r="Q203" s="16">
        <v>27</v>
      </c>
      <c r="R203" s="16"/>
      <c r="S203" s="16"/>
      <c r="T203" s="16"/>
      <c r="U203" s="16"/>
      <c r="W203" s="16">
        <v>24</v>
      </c>
      <c r="X203" s="16"/>
      <c r="Y203" s="16"/>
      <c r="AC203" s="16" t="s">
        <v>373</v>
      </c>
      <c r="AD203" s="16"/>
      <c r="AE203" s="67">
        <v>75</v>
      </c>
      <c r="AF203" s="16" t="s">
        <v>183</v>
      </c>
      <c r="AG203" s="16"/>
      <c r="AH203" s="16"/>
      <c r="BE203" s="67">
        <v>103.2</v>
      </c>
      <c r="BF203" s="67">
        <v>87.880065929804104</v>
      </c>
    </row>
    <row r="204" spans="1:58" s="67" customFormat="1" ht="15" customHeight="1" x14ac:dyDescent="0.35">
      <c r="A204" s="16">
        <v>13</v>
      </c>
      <c r="B204" s="16"/>
      <c r="C204" s="16" t="s">
        <v>319</v>
      </c>
      <c r="D204" s="16">
        <v>2020</v>
      </c>
      <c r="E204" s="25" t="s">
        <v>318</v>
      </c>
      <c r="F204" s="16" t="s">
        <v>675</v>
      </c>
      <c r="G204" s="16" t="s">
        <v>676</v>
      </c>
      <c r="H204" s="16"/>
      <c r="I204" s="16"/>
      <c r="J204" s="16"/>
      <c r="K204" s="16"/>
      <c r="L204" s="16"/>
      <c r="M204" s="16"/>
      <c r="N204" s="16">
        <v>564.9</v>
      </c>
      <c r="O204" s="16" t="s">
        <v>344</v>
      </c>
      <c r="P204" s="16" t="s">
        <v>343</v>
      </c>
      <c r="Q204" s="16">
        <v>27</v>
      </c>
      <c r="R204" s="16"/>
      <c r="S204" s="16"/>
      <c r="T204" s="16"/>
      <c r="U204" s="16"/>
      <c r="W204" s="16">
        <v>24</v>
      </c>
      <c r="X204" s="16"/>
      <c r="Y204" s="16"/>
      <c r="AC204" s="16" t="s">
        <v>373</v>
      </c>
      <c r="AD204" s="16"/>
      <c r="AE204" s="67">
        <v>100</v>
      </c>
      <c r="AF204" s="16" t="s">
        <v>183</v>
      </c>
      <c r="AG204" s="16"/>
      <c r="AH204" s="16"/>
      <c r="BE204" s="67">
        <v>81.599999999999994</v>
      </c>
      <c r="BF204" s="67">
        <v>80.244812875702905</v>
      </c>
    </row>
    <row r="205" spans="1:58" s="67" customFormat="1" ht="15" customHeight="1" x14ac:dyDescent="0.35">
      <c r="A205" s="16">
        <v>13</v>
      </c>
      <c r="B205" s="16"/>
      <c r="C205" s="16" t="s">
        <v>319</v>
      </c>
      <c r="D205" s="16">
        <v>2020</v>
      </c>
      <c r="E205" s="25" t="s">
        <v>318</v>
      </c>
      <c r="F205" s="16" t="s">
        <v>677</v>
      </c>
      <c r="G205" s="16" t="s">
        <v>676</v>
      </c>
      <c r="H205" s="16"/>
      <c r="I205" s="16"/>
      <c r="J205" s="16"/>
      <c r="K205" s="16"/>
      <c r="L205" s="16"/>
      <c r="M205" s="16"/>
      <c r="N205" s="16">
        <v>445.1</v>
      </c>
      <c r="O205" s="16" t="s">
        <v>347</v>
      </c>
      <c r="P205" s="16" t="s">
        <v>346</v>
      </c>
      <c r="Q205" s="16">
        <v>123.7</v>
      </c>
      <c r="R205" s="16"/>
      <c r="S205" s="16"/>
      <c r="T205" s="16"/>
      <c r="U205" s="16" t="s">
        <v>348</v>
      </c>
      <c r="W205" s="16">
        <v>24</v>
      </c>
      <c r="X205" s="16"/>
      <c r="Y205" s="16"/>
      <c r="AC205" s="16" t="s">
        <v>373</v>
      </c>
      <c r="AD205" s="16"/>
      <c r="AE205" s="67">
        <v>0</v>
      </c>
      <c r="AF205" s="16" t="s">
        <v>183</v>
      </c>
      <c r="AG205" s="16"/>
      <c r="AH205" s="16"/>
      <c r="BE205" s="67">
        <v>98.8</v>
      </c>
      <c r="BF205" s="67">
        <v>100.181306961411</v>
      </c>
    </row>
    <row r="206" spans="1:58" s="67" customFormat="1" ht="15" customHeight="1" x14ac:dyDescent="0.35">
      <c r="A206" s="16">
        <v>13</v>
      </c>
      <c r="B206" s="16"/>
      <c r="C206" s="16" t="s">
        <v>319</v>
      </c>
      <c r="D206" s="16">
        <v>2020</v>
      </c>
      <c r="E206" s="25" t="s">
        <v>318</v>
      </c>
      <c r="F206" s="16" t="s">
        <v>677</v>
      </c>
      <c r="G206" s="16" t="s">
        <v>676</v>
      </c>
      <c r="H206" s="16"/>
      <c r="I206" s="16"/>
      <c r="J206" s="16"/>
      <c r="K206" s="16"/>
      <c r="L206" s="16"/>
      <c r="M206" s="16"/>
      <c r="N206" s="16">
        <v>445.1</v>
      </c>
      <c r="O206" s="16" t="s">
        <v>347</v>
      </c>
      <c r="P206" s="16" t="s">
        <v>346</v>
      </c>
      <c r="Q206" s="16">
        <v>123.7</v>
      </c>
      <c r="R206" s="16"/>
      <c r="S206" s="16"/>
      <c r="T206" s="16"/>
      <c r="U206" s="16"/>
      <c r="W206" s="16">
        <v>24</v>
      </c>
      <c r="X206" s="16"/>
      <c r="Y206" s="16"/>
      <c r="AC206" s="16" t="s">
        <v>373</v>
      </c>
      <c r="AD206" s="16"/>
      <c r="AE206" s="67">
        <v>25</v>
      </c>
      <c r="AF206" s="16" t="s">
        <v>183</v>
      </c>
      <c r="AG206" s="16"/>
      <c r="AH206" s="16"/>
      <c r="BE206" s="67">
        <v>119.2</v>
      </c>
      <c r="BF206" s="67">
        <v>106.544017839829</v>
      </c>
    </row>
    <row r="207" spans="1:58" s="67" customFormat="1" ht="15" customHeight="1" x14ac:dyDescent="0.35">
      <c r="A207" s="16">
        <v>13</v>
      </c>
      <c r="B207" s="16"/>
      <c r="C207" s="16" t="s">
        <v>319</v>
      </c>
      <c r="D207" s="16">
        <v>2020</v>
      </c>
      <c r="E207" s="25" t="s">
        <v>318</v>
      </c>
      <c r="F207" s="16" t="s">
        <v>677</v>
      </c>
      <c r="G207" s="16" t="s">
        <v>676</v>
      </c>
      <c r="H207" s="16"/>
      <c r="I207" s="16"/>
      <c r="J207" s="16"/>
      <c r="K207" s="16"/>
      <c r="L207" s="16"/>
      <c r="M207" s="16"/>
      <c r="N207" s="16">
        <v>445.1</v>
      </c>
      <c r="O207" s="16" t="s">
        <v>347</v>
      </c>
      <c r="P207" s="16" t="s">
        <v>346</v>
      </c>
      <c r="Q207" s="16">
        <v>123.7</v>
      </c>
      <c r="R207" s="16"/>
      <c r="S207" s="16"/>
      <c r="T207" s="16"/>
      <c r="U207" s="16"/>
      <c r="W207" s="16">
        <v>24</v>
      </c>
      <c r="X207" s="16"/>
      <c r="Y207" s="16"/>
      <c r="AC207" s="16" t="s">
        <v>373</v>
      </c>
      <c r="AD207" s="16"/>
      <c r="AE207" s="67">
        <v>50</v>
      </c>
      <c r="AF207" s="16" t="s">
        <v>183</v>
      </c>
      <c r="AG207" s="16"/>
      <c r="AH207" s="16"/>
      <c r="BE207" s="67">
        <v>118.8</v>
      </c>
      <c r="BF207" s="67">
        <v>98.484584060500197</v>
      </c>
    </row>
    <row r="208" spans="1:58" s="67" customFormat="1" ht="15" customHeight="1" x14ac:dyDescent="0.35">
      <c r="A208" s="16">
        <v>13</v>
      </c>
      <c r="B208" s="16"/>
      <c r="C208" s="16" t="s">
        <v>319</v>
      </c>
      <c r="D208" s="16">
        <v>2020</v>
      </c>
      <c r="E208" s="25" t="s">
        <v>318</v>
      </c>
      <c r="F208" s="16" t="s">
        <v>677</v>
      </c>
      <c r="G208" s="16" t="s">
        <v>676</v>
      </c>
      <c r="H208" s="16"/>
      <c r="I208" s="16"/>
      <c r="J208" s="16"/>
      <c r="K208" s="16"/>
      <c r="L208" s="16"/>
      <c r="M208" s="16"/>
      <c r="N208" s="16">
        <v>445.1</v>
      </c>
      <c r="O208" s="16" t="s">
        <v>347</v>
      </c>
      <c r="P208" s="16" t="s">
        <v>346</v>
      </c>
      <c r="Q208" s="16">
        <v>123.7</v>
      </c>
      <c r="R208" s="16"/>
      <c r="S208" s="16"/>
      <c r="T208" s="16"/>
      <c r="U208" s="16"/>
      <c r="W208" s="16">
        <v>24</v>
      </c>
      <c r="X208" s="16"/>
      <c r="Y208" s="16"/>
      <c r="AC208" s="16" t="s">
        <v>373</v>
      </c>
      <c r="AD208" s="16"/>
      <c r="AE208" s="67">
        <v>75</v>
      </c>
      <c r="AF208" s="16" t="s">
        <v>183</v>
      </c>
      <c r="AG208" s="16"/>
      <c r="AH208" s="16"/>
      <c r="BE208" s="67">
        <v>114.4</v>
      </c>
      <c r="BF208" s="67">
        <v>95.515318983905303</v>
      </c>
    </row>
    <row r="209" spans="1:58" s="67" customFormat="1" ht="15" customHeight="1" x14ac:dyDescent="0.35">
      <c r="A209" s="16">
        <v>13</v>
      </c>
      <c r="B209" s="16"/>
      <c r="C209" s="16" t="s">
        <v>319</v>
      </c>
      <c r="D209" s="16">
        <v>2020</v>
      </c>
      <c r="E209" s="25" t="s">
        <v>318</v>
      </c>
      <c r="F209" s="16" t="s">
        <v>677</v>
      </c>
      <c r="G209" s="16" t="s">
        <v>676</v>
      </c>
      <c r="H209" s="16"/>
      <c r="I209" s="16"/>
      <c r="J209" s="16"/>
      <c r="K209" s="16"/>
      <c r="L209" s="16"/>
      <c r="M209" s="16"/>
      <c r="N209" s="16">
        <v>445.1</v>
      </c>
      <c r="O209" s="16" t="s">
        <v>347</v>
      </c>
      <c r="P209" s="16" t="s">
        <v>346</v>
      </c>
      <c r="Q209" s="16">
        <v>123.7</v>
      </c>
      <c r="R209" s="16"/>
      <c r="S209" s="16"/>
      <c r="T209" s="16"/>
      <c r="U209" s="16"/>
      <c r="W209" s="16">
        <v>24</v>
      </c>
      <c r="X209" s="16"/>
      <c r="Y209" s="16"/>
      <c r="AC209" s="16" t="s">
        <v>373</v>
      </c>
      <c r="AD209" s="16"/>
      <c r="AE209" s="67">
        <v>100</v>
      </c>
      <c r="AF209" s="16" t="s">
        <v>183</v>
      </c>
      <c r="AG209" s="16"/>
      <c r="AH209" s="16"/>
      <c r="BE209" s="67">
        <v>108</v>
      </c>
      <c r="BF209" s="67">
        <v>92.970234632538194</v>
      </c>
    </row>
    <row r="210" spans="1:58" s="67" customFormat="1" ht="15" customHeight="1" x14ac:dyDescent="0.35">
      <c r="A210" s="16">
        <v>13</v>
      </c>
      <c r="B210" s="16"/>
      <c r="C210" s="16" t="s">
        <v>319</v>
      </c>
      <c r="D210" s="16">
        <v>2020</v>
      </c>
      <c r="E210" s="25" t="s">
        <v>318</v>
      </c>
      <c r="F210" s="16" t="s">
        <v>678</v>
      </c>
      <c r="G210" s="16" t="s">
        <v>678</v>
      </c>
      <c r="H210" s="16"/>
      <c r="I210" s="16"/>
      <c r="J210" s="16"/>
      <c r="K210" s="16"/>
      <c r="L210" s="16"/>
      <c r="M210" s="16"/>
      <c r="N210" s="16">
        <v>186.4</v>
      </c>
      <c r="O210" s="16" t="s">
        <v>350</v>
      </c>
      <c r="P210" s="16" t="s">
        <v>349</v>
      </c>
      <c r="Q210" s="16">
        <v>21.6</v>
      </c>
      <c r="R210" s="16"/>
      <c r="S210" s="16"/>
      <c r="T210" s="16"/>
      <c r="U210" s="16" t="s">
        <v>351</v>
      </c>
      <c r="W210" s="16">
        <v>24</v>
      </c>
      <c r="X210" s="16"/>
      <c r="Y210" s="16"/>
      <c r="AC210" s="16" t="s">
        <v>373</v>
      </c>
      <c r="AD210" s="16"/>
      <c r="AE210" s="67">
        <v>0</v>
      </c>
      <c r="AF210" s="16" t="s">
        <v>183</v>
      </c>
      <c r="AG210" s="16"/>
      <c r="AH210" s="16"/>
      <c r="BE210" s="67">
        <v>99.6</v>
      </c>
      <c r="BF210" s="67">
        <v>99.757126236183794</v>
      </c>
    </row>
    <row r="211" spans="1:58" s="67" customFormat="1" ht="15" customHeight="1" x14ac:dyDescent="0.35">
      <c r="A211" s="16">
        <v>13</v>
      </c>
      <c r="B211" s="16"/>
      <c r="C211" s="16" t="s">
        <v>319</v>
      </c>
      <c r="D211" s="16">
        <v>2020</v>
      </c>
      <c r="E211" s="25" t="s">
        <v>318</v>
      </c>
      <c r="F211" s="16" t="s">
        <v>678</v>
      </c>
      <c r="G211" s="16" t="s">
        <v>678</v>
      </c>
      <c r="H211" s="16"/>
      <c r="I211" s="16"/>
      <c r="J211" s="16"/>
      <c r="K211" s="16"/>
      <c r="L211" s="16"/>
      <c r="M211" s="16"/>
      <c r="N211" s="16">
        <v>186.4</v>
      </c>
      <c r="O211" s="16" t="s">
        <v>350</v>
      </c>
      <c r="P211" s="16" t="s">
        <v>349</v>
      </c>
      <c r="Q211" s="16">
        <v>21.6</v>
      </c>
      <c r="R211" s="16"/>
      <c r="S211" s="16"/>
      <c r="T211" s="16"/>
      <c r="U211" s="16"/>
      <c r="W211" s="16">
        <v>24</v>
      </c>
      <c r="X211" s="16"/>
      <c r="Y211" s="16"/>
      <c r="AC211" s="16" t="s">
        <v>373</v>
      </c>
      <c r="AD211" s="16"/>
      <c r="AE211" s="67">
        <v>25</v>
      </c>
      <c r="AF211" s="16" t="s">
        <v>183</v>
      </c>
      <c r="AG211" s="16"/>
      <c r="AH211" s="16"/>
      <c r="BE211" s="67">
        <v>114</v>
      </c>
      <c r="BF211" s="67">
        <v>106.544017839829</v>
      </c>
    </row>
    <row r="212" spans="1:58" s="67" customFormat="1" ht="15" customHeight="1" x14ac:dyDescent="0.35">
      <c r="A212" s="16">
        <v>13</v>
      </c>
      <c r="B212" s="16"/>
      <c r="C212" s="16" t="s">
        <v>319</v>
      </c>
      <c r="D212" s="16">
        <v>2020</v>
      </c>
      <c r="E212" s="25" t="s">
        <v>318</v>
      </c>
      <c r="F212" s="16" t="s">
        <v>679</v>
      </c>
      <c r="G212" s="16" t="s">
        <v>679</v>
      </c>
      <c r="H212" s="16"/>
      <c r="I212" s="16"/>
      <c r="J212" s="16"/>
      <c r="K212" s="16"/>
      <c r="L212" s="16"/>
      <c r="M212" s="16"/>
      <c r="N212" s="16">
        <v>186.4</v>
      </c>
      <c r="O212" s="16" t="s">
        <v>350</v>
      </c>
      <c r="P212" s="16" t="s">
        <v>349</v>
      </c>
      <c r="Q212" s="16">
        <v>21.6</v>
      </c>
      <c r="R212" s="16"/>
      <c r="S212" s="16"/>
      <c r="T212" s="16"/>
      <c r="U212" s="16"/>
      <c r="W212" s="16">
        <v>24</v>
      </c>
      <c r="X212" s="16"/>
      <c r="Y212" s="16"/>
      <c r="AC212" s="16" t="s">
        <v>373</v>
      </c>
      <c r="AD212" s="16"/>
      <c r="AE212" s="67">
        <v>50</v>
      </c>
      <c r="AF212" s="16" t="s">
        <v>183</v>
      </c>
      <c r="AG212" s="16"/>
      <c r="AH212" s="16"/>
      <c r="BE212" s="67">
        <v>114</v>
      </c>
      <c r="BF212" s="67">
        <v>107.39237929028501</v>
      </c>
    </row>
    <row r="213" spans="1:58" s="67" customFormat="1" ht="15" customHeight="1" x14ac:dyDescent="0.35">
      <c r="A213" s="16">
        <v>13</v>
      </c>
      <c r="B213" s="16"/>
      <c r="C213" s="16" t="s">
        <v>319</v>
      </c>
      <c r="D213" s="16">
        <v>2020</v>
      </c>
      <c r="E213" s="25" t="s">
        <v>318</v>
      </c>
      <c r="F213" s="16" t="s">
        <v>679</v>
      </c>
      <c r="G213" s="16" t="s">
        <v>679</v>
      </c>
      <c r="H213" s="16"/>
      <c r="I213" s="16"/>
      <c r="J213" s="16"/>
      <c r="K213" s="16"/>
      <c r="L213" s="16"/>
      <c r="M213" s="16"/>
      <c r="N213" s="16">
        <v>186.4</v>
      </c>
      <c r="O213" s="16" t="s">
        <v>350</v>
      </c>
      <c r="P213" s="16" t="s">
        <v>349</v>
      </c>
      <c r="Q213" s="16">
        <v>21.6</v>
      </c>
      <c r="R213" s="16"/>
      <c r="S213" s="16"/>
      <c r="T213" s="16"/>
      <c r="U213" s="16"/>
      <c r="W213" s="16">
        <v>24</v>
      </c>
      <c r="X213" s="16"/>
      <c r="Y213" s="16"/>
      <c r="AC213" s="16" t="s">
        <v>373</v>
      </c>
      <c r="AD213" s="16"/>
      <c r="AE213" s="67">
        <v>75</v>
      </c>
      <c r="AF213" s="16" t="s">
        <v>183</v>
      </c>
      <c r="AG213" s="16"/>
      <c r="AH213" s="16"/>
      <c r="BE213" s="67">
        <v>110.4</v>
      </c>
      <c r="BF213" s="67">
        <v>107.39237929028501</v>
      </c>
    </row>
    <row r="214" spans="1:58" s="67" customFormat="1" ht="15" customHeight="1" x14ac:dyDescent="0.35">
      <c r="A214" s="16">
        <v>13</v>
      </c>
      <c r="B214" s="16"/>
      <c r="C214" s="16" t="s">
        <v>319</v>
      </c>
      <c r="D214" s="16">
        <v>2020</v>
      </c>
      <c r="E214" s="25" t="s">
        <v>318</v>
      </c>
      <c r="F214" s="16" t="s">
        <v>679</v>
      </c>
      <c r="G214" s="16" t="s">
        <v>679</v>
      </c>
      <c r="H214" s="16"/>
      <c r="I214" s="16"/>
      <c r="J214" s="16"/>
      <c r="K214" s="16"/>
      <c r="L214" s="16"/>
      <c r="M214" s="16"/>
      <c r="N214" s="16">
        <v>186.4</v>
      </c>
      <c r="O214" s="16" t="s">
        <v>350</v>
      </c>
      <c r="P214" s="16" t="s">
        <v>349</v>
      </c>
      <c r="Q214" s="16">
        <v>21.6</v>
      </c>
      <c r="R214" s="16"/>
      <c r="S214" s="16"/>
      <c r="T214" s="16"/>
      <c r="U214" s="16"/>
      <c r="W214" s="16">
        <v>24</v>
      </c>
      <c r="X214" s="16"/>
      <c r="Y214" s="16"/>
      <c r="AC214" s="16" t="s">
        <v>373</v>
      </c>
      <c r="AD214" s="16"/>
      <c r="AE214" s="67">
        <v>100</v>
      </c>
      <c r="AF214" s="16" t="s">
        <v>183</v>
      </c>
      <c r="AG214" s="16"/>
      <c r="AH214" s="16"/>
      <c r="BE214" s="67">
        <v>94.8</v>
      </c>
      <c r="BF214" s="67">
        <v>107.816560015512</v>
      </c>
    </row>
    <row r="215" spans="1:58" s="67" customFormat="1" ht="15" customHeight="1" x14ac:dyDescent="0.35">
      <c r="A215" s="16">
        <v>13</v>
      </c>
      <c r="B215" s="16"/>
      <c r="C215" s="16" t="s">
        <v>319</v>
      </c>
      <c r="D215" s="16">
        <v>2020</v>
      </c>
      <c r="E215" s="25" t="s">
        <v>318</v>
      </c>
      <c r="F215" s="16" t="s">
        <v>352</v>
      </c>
      <c r="G215" s="16" t="s">
        <v>352</v>
      </c>
      <c r="H215" s="16"/>
      <c r="I215" s="16"/>
      <c r="J215" s="16"/>
      <c r="K215" s="16"/>
      <c r="L215" s="16"/>
      <c r="M215" s="16"/>
      <c r="N215" s="16">
        <v>506.7</v>
      </c>
      <c r="O215" s="16" t="s">
        <v>354</v>
      </c>
      <c r="P215" s="16" t="s">
        <v>353</v>
      </c>
      <c r="Q215" s="16">
        <v>209.4</v>
      </c>
      <c r="R215" s="16"/>
      <c r="S215" s="16"/>
      <c r="T215" s="16"/>
      <c r="U215" s="16" t="s">
        <v>355</v>
      </c>
      <c r="W215" s="16">
        <v>24</v>
      </c>
      <c r="X215" s="16"/>
      <c r="Y215" s="16"/>
      <c r="AC215" s="16" t="s">
        <v>373</v>
      </c>
      <c r="AD215" s="16"/>
      <c r="AE215" s="67">
        <v>0</v>
      </c>
      <c r="AF215" s="16" t="s">
        <v>183</v>
      </c>
      <c r="AG215" s="16"/>
      <c r="AH215" s="16"/>
      <c r="BE215" s="67">
        <v>99.6</v>
      </c>
      <c r="BF215" s="67">
        <v>99.757126236183794</v>
      </c>
    </row>
    <row r="216" spans="1:58" s="67" customFormat="1" ht="15" customHeight="1" x14ac:dyDescent="0.35">
      <c r="A216" s="16">
        <v>13</v>
      </c>
      <c r="B216" s="16"/>
      <c r="C216" s="16" t="s">
        <v>319</v>
      </c>
      <c r="D216" s="16">
        <v>2020</v>
      </c>
      <c r="E216" s="25" t="s">
        <v>318</v>
      </c>
      <c r="F216" s="16" t="s">
        <v>352</v>
      </c>
      <c r="G216" s="16" t="s">
        <v>352</v>
      </c>
      <c r="H216" s="16"/>
      <c r="I216" s="16"/>
      <c r="J216" s="16"/>
      <c r="K216" s="16"/>
      <c r="L216" s="16"/>
      <c r="M216" s="16"/>
      <c r="N216" s="16">
        <v>506.7</v>
      </c>
      <c r="O216" s="16" t="s">
        <v>354</v>
      </c>
      <c r="P216" s="16" t="s">
        <v>353</v>
      </c>
      <c r="Q216" s="16">
        <v>209.4</v>
      </c>
      <c r="R216" s="16"/>
      <c r="S216" s="16"/>
      <c r="T216" s="16"/>
      <c r="U216" s="16"/>
      <c r="W216" s="16">
        <v>24</v>
      </c>
      <c r="X216" s="16"/>
      <c r="Y216" s="16"/>
      <c r="AC216" s="16" t="s">
        <v>373</v>
      </c>
      <c r="AD216" s="16"/>
      <c r="AE216" s="67">
        <v>25</v>
      </c>
      <c r="AF216" s="16" t="s">
        <v>183</v>
      </c>
      <c r="AG216" s="16"/>
      <c r="AH216" s="16"/>
      <c r="BE216" s="67">
        <v>120</v>
      </c>
      <c r="BF216" s="67">
        <v>106.544017839829</v>
      </c>
    </row>
    <row r="217" spans="1:58" s="67" customFormat="1" ht="15" customHeight="1" x14ac:dyDescent="0.35">
      <c r="A217" s="16">
        <v>13</v>
      </c>
      <c r="B217" s="16"/>
      <c r="C217" s="16" t="s">
        <v>319</v>
      </c>
      <c r="D217" s="16">
        <v>2020</v>
      </c>
      <c r="E217" s="25" t="s">
        <v>318</v>
      </c>
      <c r="F217" s="16" t="s">
        <v>352</v>
      </c>
      <c r="G217" s="16" t="s">
        <v>352</v>
      </c>
      <c r="H217" s="16"/>
      <c r="I217" s="16"/>
      <c r="J217" s="16"/>
      <c r="K217" s="16"/>
      <c r="L217" s="16"/>
      <c r="M217" s="16"/>
      <c r="N217" s="16">
        <v>506.7</v>
      </c>
      <c r="O217" s="16" t="s">
        <v>354</v>
      </c>
      <c r="P217" s="16" t="s">
        <v>353</v>
      </c>
      <c r="Q217" s="16">
        <v>209.4</v>
      </c>
      <c r="R217" s="16"/>
      <c r="S217" s="16"/>
      <c r="T217" s="16"/>
      <c r="U217" s="16"/>
      <c r="W217" s="16">
        <v>24</v>
      </c>
      <c r="X217" s="16"/>
      <c r="Y217" s="16"/>
      <c r="AC217" s="16" t="s">
        <v>373</v>
      </c>
      <c r="AD217" s="16"/>
      <c r="AE217" s="67">
        <v>50</v>
      </c>
      <c r="AF217" s="16" t="s">
        <v>183</v>
      </c>
      <c r="AG217" s="16"/>
      <c r="AH217" s="16"/>
      <c r="BE217" s="67">
        <v>122</v>
      </c>
      <c r="BF217" s="67">
        <v>106.96819856505699</v>
      </c>
    </row>
    <row r="218" spans="1:58" s="67" customFormat="1" ht="15" customHeight="1" x14ac:dyDescent="0.35">
      <c r="A218" s="16">
        <v>13</v>
      </c>
      <c r="B218" s="16"/>
      <c r="C218" s="16" t="s">
        <v>319</v>
      </c>
      <c r="D218" s="16">
        <v>2020</v>
      </c>
      <c r="E218" s="25" t="s">
        <v>318</v>
      </c>
      <c r="F218" s="16" t="s">
        <v>352</v>
      </c>
      <c r="G218" s="16" t="s">
        <v>352</v>
      </c>
      <c r="H218" s="16"/>
      <c r="I218" s="16"/>
      <c r="J218" s="16"/>
      <c r="K218" s="16"/>
      <c r="L218" s="16"/>
      <c r="M218" s="16"/>
      <c r="N218" s="16">
        <v>506.7</v>
      </c>
      <c r="O218" s="16" t="s">
        <v>354</v>
      </c>
      <c r="P218" s="16" t="s">
        <v>353</v>
      </c>
      <c r="Q218" s="16">
        <v>209.4</v>
      </c>
      <c r="R218" s="16"/>
      <c r="S218" s="16"/>
      <c r="T218" s="16"/>
      <c r="U218" s="16"/>
      <c r="W218" s="16">
        <v>24</v>
      </c>
      <c r="X218" s="16"/>
      <c r="Y218" s="16"/>
      <c r="AC218" s="16" t="s">
        <v>373</v>
      </c>
      <c r="AD218" s="16"/>
      <c r="AE218" s="67">
        <v>75</v>
      </c>
      <c r="AF218" s="16" t="s">
        <v>183</v>
      </c>
      <c r="AG218" s="16"/>
      <c r="AH218" s="16"/>
      <c r="BE218" s="67">
        <v>124.8</v>
      </c>
      <c r="BF218" s="67">
        <v>108.66492146596801</v>
      </c>
    </row>
    <row r="219" spans="1:58" s="67" customFormat="1" ht="15" customHeight="1" x14ac:dyDescent="0.35">
      <c r="A219" s="16">
        <v>13</v>
      </c>
      <c r="B219" s="16"/>
      <c r="C219" s="16" t="s">
        <v>319</v>
      </c>
      <c r="D219" s="16">
        <v>2020</v>
      </c>
      <c r="E219" s="25" t="s">
        <v>318</v>
      </c>
      <c r="F219" s="16" t="s">
        <v>352</v>
      </c>
      <c r="G219" s="16" t="s">
        <v>352</v>
      </c>
      <c r="H219" s="16"/>
      <c r="I219" s="16"/>
      <c r="J219" s="16"/>
      <c r="K219" s="16"/>
      <c r="L219" s="16"/>
      <c r="M219" s="16"/>
      <c r="N219" s="16">
        <v>506.7</v>
      </c>
      <c r="O219" s="16" t="s">
        <v>354</v>
      </c>
      <c r="P219" s="16" t="s">
        <v>353</v>
      </c>
      <c r="Q219" s="16">
        <v>209.4</v>
      </c>
      <c r="R219" s="16"/>
      <c r="S219" s="16"/>
      <c r="T219" s="16"/>
      <c r="U219" s="16"/>
      <c r="W219" s="16">
        <v>24</v>
      </c>
      <c r="X219" s="16"/>
      <c r="Y219" s="16"/>
      <c r="AC219" s="16" t="s">
        <v>373</v>
      </c>
      <c r="AD219" s="16"/>
      <c r="AE219" s="67">
        <v>100</v>
      </c>
      <c r="AF219" s="16" t="s">
        <v>183</v>
      </c>
      <c r="AG219" s="16"/>
      <c r="AH219" s="16"/>
      <c r="BE219" s="67">
        <v>108.8</v>
      </c>
      <c r="BF219" s="67">
        <v>109.513282916424</v>
      </c>
    </row>
    <row r="220" spans="1:58" s="67" customFormat="1" ht="15" customHeight="1" x14ac:dyDescent="0.35">
      <c r="A220" s="16">
        <v>13</v>
      </c>
      <c r="B220" s="16"/>
      <c r="C220" s="16" t="s">
        <v>319</v>
      </c>
      <c r="D220" s="16">
        <v>2020</v>
      </c>
      <c r="E220" s="25" t="s">
        <v>318</v>
      </c>
      <c r="F220" s="16" t="s">
        <v>38</v>
      </c>
      <c r="G220" s="16" t="s">
        <v>38</v>
      </c>
      <c r="H220" s="16"/>
      <c r="I220" s="16"/>
      <c r="J220" s="16"/>
      <c r="K220" s="16"/>
      <c r="L220" s="16"/>
      <c r="M220" s="16"/>
      <c r="N220" s="16">
        <v>362.1</v>
      </c>
      <c r="O220" s="16" t="s">
        <v>360</v>
      </c>
      <c r="P220" s="16" t="s">
        <v>359</v>
      </c>
      <c r="Q220" s="16">
        <v>62.2</v>
      </c>
      <c r="R220" s="16"/>
      <c r="S220" s="16"/>
      <c r="T220" s="16"/>
      <c r="U220" s="16" t="s">
        <v>361</v>
      </c>
      <c r="W220" s="16">
        <v>24</v>
      </c>
      <c r="X220" s="16"/>
      <c r="Y220" s="16"/>
      <c r="AC220" s="16" t="s">
        <v>373</v>
      </c>
      <c r="AD220" s="16"/>
      <c r="AE220" s="67">
        <v>0</v>
      </c>
      <c r="AF220" s="16" t="s">
        <v>183</v>
      </c>
      <c r="AG220" s="16"/>
      <c r="AH220" s="16"/>
      <c r="BE220" s="67">
        <v>99.014492753623102</v>
      </c>
      <c r="BF220" s="67">
        <v>99.7032640949555</v>
      </c>
    </row>
    <row r="221" spans="1:58" s="67" customFormat="1" ht="15" customHeight="1" x14ac:dyDescent="0.35">
      <c r="A221" s="16">
        <v>13</v>
      </c>
      <c r="B221" s="16"/>
      <c r="C221" s="16" t="s">
        <v>319</v>
      </c>
      <c r="D221" s="16">
        <v>2020</v>
      </c>
      <c r="E221" s="25" t="s">
        <v>318</v>
      </c>
      <c r="F221" s="16" t="s">
        <v>38</v>
      </c>
      <c r="G221" s="16" t="s">
        <v>38</v>
      </c>
      <c r="H221" s="16"/>
      <c r="I221" s="16"/>
      <c r="J221" s="16"/>
      <c r="K221" s="16"/>
      <c r="L221" s="16"/>
      <c r="M221" s="16"/>
      <c r="N221" s="16">
        <v>362.1</v>
      </c>
      <c r="O221" s="16" t="s">
        <v>360</v>
      </c>
      <c r="P221" s="16" t="s">
        <v>359</v>
      </c>
      <c r="Q221" s="16">
        <v>62.2</v>
      </c>
      <c r="R221" s="16"/>
      <c r="S221" s="16"/>
      <c r="T221" s="16"/>
      <c r="U221" s="16"/>
      <c r="W221" s="16">
        <v>24</v>
      </c>
      <c r="X221" s="16"/>
      <c r="Y221" s="16"/>
      <c r="AC221" s="16" t="s">
        <v>373</v>
      </c>
      <c r="AD221" s="16"/>
      <c r="AE221" s="67">
        <v>25</v>
      </c>
      <c r="AF221" s="16" t="s">
        <v>183</v>
      </c>
      <c r="AG221" s="16"/>
      <c r="AH221" s="16"/>
      <c r="BE221" s="67">
        <v>10.5507246376811</v>
      </c>
      <c r="BF221" s="67">
        <v>27.002967359050398</v>
      </c>
    </row>
    <row r="222" spans="1:58" s="67" customFormat="1" ht="15" customHeight="1" x14ac:dyDescent="0.35">
      <c r="A222" s="16">
        <v>13</v>
      </c>
      <c r="B222" s="16"/>
      <c r="C222" s="16" t="s">
        <v>319</v>
      </c>
      <c r="D222" s="16">
        <v>2020</v>
      </c>
      <c r="E222" s="25" t="s">
        <v>318</v>
      </c>
      <c r="F222" s="16" t="s">
        <v>38</v>
      </c>
      <c r="G222" s="16" t="s">
        <v>38</v>
      </c>
      <c r="H222" s="16"/>
      <c r="I222" s="16"/>
      <c r="J222" s="16"/>
      <c r="K222" s="16"/>
      <c r="L222" s="16"/>
      <c r="M222" s="16"/>
      <c r="N222" s="16">
        <v>362.1</v>
      </c>
      <c r="O222" s="16" t="s">
        <v>360</v>
      </c>
      <c r="P222" s="16" t="s">
        <v>359</v>
      </c>
      <c r="Q222" s="16">
        <v>62.2</v>
      </c>
      <c r="R222" s="16"/>
      <c r="S222" s="16"/>
      <c r="T222" s="16"/>
      <c r="U222" s="16"/>
      <c r="W222" s="16">
        <v>24</v>
      </c>
      <c r="X222" s="16"/>
      <c r="Y222" s="16"/>
      <c r="AC222" s="16" t="s">
        <v>373</v>
      </c>
      <c r="AD222" s="16"/>
      <c r="AE222" s="67">
        <v>50</v>
      </c>
      <c r="AF222" s="16" t="s">
        <v>183</v>
      </c>
      <c r="AG222" s="16"/>
      <c r="AH222" s="16"/>
      <c r="BE222" s="67">
        <v>6.0869565217391202</v>
      </c>
      <c r="BF222" s="67">
        <v>23.679525222551899</v>
      </c>
    </row>
    <row r="223" spans="1:58" s="67" customFormat="1" ht="15" customHeight="1" x14ac:dyDescent="0.35">
      <c r="A223" s="16">
        <v>13</v>
      </c>
      <c r="B223" s="16"/>
      <c r="C223" s="16" t="s">
        <v>319</v>
      </c>
      <c r="D223" s="16">
        <v>2020</v>
      </c>
      <c r="E223" s="25" t="s">
        <v>318</v>
      </c>
      <c r="F223" s="16" t="s">
        <v>38</v>
      </c>
      <c r="G223" s="16" t="s">
        <v>38</v>
      </c>
      <c r="H223" s="16"/>
      <c r="I223" s="16"/>
      <c r="J223" s="16"/>
      <c r="K223" s="16"/>
      <c r="L223" s="16"/>
      <c r="M223" s="16"/>
      <c r="N223" s="16">
        <v>362.1</v>
      </c>
      <c r="O223" s="16" t="s">
        <v>360</v>
      </c>
      <c r="P223" s="16" t="s">
        <v>359</v>
      </c>
      <c r="Q223" s="16">
        <v>62.2</v>
      </c>
      <c r="R223" s="16"/>
      <c r="S223" s="16"/>
      <c r="T223" s="16"/>
      <c r="U223" s="16"/>
      <c r="W223" s="16">
        <v>24</v>
      </c>
      <c r="X223" s="16"/>
      <c r="Y223" s="16"/>
      <c r="AC223" s="16" t="s">
        <v>373</v>
      </c>
      <c r="AD223" s="16"/>
      <c r="AE223" s="67">
        <v>75</v>
      </c>
      <c r="AF223" s="16" t="s">
        <v>183</v>
      </c>
      <c r="AG223" s="16"/>
      <c r="AH223" s="16"/>
      <c r="BE223" s="67">
        <v>2.0289855072463499</v>
      </c>
      <c r="BF223" s="67">
        <v>18.694362017804099</v>
      </c>
    </row>
    <row r="224" spans="1:58" s="67" customFormat="1" ht="15" customHeight="1" x14ac:dyDescent="0.35">
      <c r="A224" s="16">
        <v>13</v>
      </c>
      <c r="B224" s="16"/>
      <c r="C224" s="16" t="s">
        <v>319</v>
      </c>
      <c r="D224" s="16">
        <v>2020</v>
      </c>
      <c r="E224" s="25" t="s">
        <v>318</v>
      </c>
      <c r="F224" s="16" t="s">
        <v>38</v>
      </c>
      <c r="G224" s="16" t="s">
        <v>38</v>
      </c>
      <c r="H224" s="16"/>
      <c r="I224" s="16"/>
      <c r="J224" s="16"/>
      <c r="K224" s="16"/>
      <c r="L224" s="16"/>
      <c r="M224" s="16"/>
      <c r="N224" s="16">
        <v>362.1</v>
      </c>
      <c r="O224" s="16" t="s">
        <v>360</v>
      </c>
      <c r="P224" s="16" t="s">
        <v>359</v>
      </c>
      <c r="Q224" s="16">
        <v>62.2</v>
      </c>
      <c r="R224" s="16"/>
      <c r="S224" s="16"/>
      <c r="T224" s="16"/>
      <c r="U224" s="16"/>
      <c r="W224" s="16">
        <v>24</v>
      </c>
      <c r="X224" s="16"/>
      <c r="Y224" s="16"/>
      <c r="AC224" s="16" t="s">
        <v>373</v>
      </c>
      <c r="AD224" s="16"/>
      <c r="AE224" s="67">
        <v>100</v>
      </c>
      <c r="AF224" s="16" t="s">
        <v>183</v>
      </c>
      <c r="AG224" s="16"/>
      <c r="AH224" s="16"/>
      <c r="BE224" s="67">
        <v>-1.2173913043478499</v>
      </c>
      <c r="BF224" s="67">
        <v>19.109792284866401</v>
      </c>
    </row>
    <row r="225" spans="1:58" s="67" customFormat="1" ht="15" customHeight="1" x14ac:dyDescent="0.35">
      <c r="A225" s="16">
        <v>13</v>
      </c>
      <c r="B225" s="16"/>
      <c r="C225" s="16" t="s">
        <v>319</v>
      </c>
      <c r="D225" s="16">
        <v>2020</v>
      </c>
      <c r="E225" s="25" t="s">
        <v>318</v>
      </c>
      <c r="F225" s="16" t="s">
        <v>680</v>
      </c>
      <c r="G225" s="16" t="s">
        <v>681</v>
      </c>
      <c r="H225" s="16"/>
      <c r="I225" s="16"/>
      <c r="J225" s="16"/>
      <c r="K225" s="16"/>
      <c r="L225" s="16"/>
      <c r="M225" s="16"/>
      <c r="N225" s="16">
        <v>221.6</v>
      </c>
      <c r="O225" s="16" t="s">
        <v>363</v>
      </c>
      <c r="P225" s="16" t="s">
        <v>362</v>
      </c>
      <c r="Q225" s="16">
        <v>16.100000000000001</v>
      </c>
      <c r="R225" s="16"/>
      <c r="S225" s="16"/>
      <c r="T225" s="16"/>
      <c r="U225" s="16" t="s">
        <v>364</v>
      </c>
      <c r="W225" s="16">
        <v>24</v>
      </c>
      <c r="X225" s="16"/>
      <c r="Y225" s="16"/>
      <c r="AC225" s="16" t="s">
        <v>373</v>
      </c>
      <c r="AD225" s="16"/>
      <c r="AE225" s="67">
        <v>0</v>
      </c>
      <c r="AF225" s="16" t="s">
        <v>183</v>
      </c>
      <c r="AG225" s="16"/>
      <c r="AH225" s="16"/>
      <c r="BE225" s="67">
        <v>99.014492753623102</v>
      </c>
      <c r="BF225" s="67">
        <v>99.287833827893095</v>
      </c>
    </row>
    <row r="226" spans="1:58" s="67" customFormat="1" ht="15" customHeight="1" x14ac:dyDescent="0.35">
      <c r="A226" s="16">
        <v>13</v>
      </c>
      <c r="B226" s="16"/>
      <c r="C226" s="16" t="s">
        <v>319</v>
      </c>
      <c r="D226" s="16">
        <v>2020</v>
      </c>
      <c r="E226" s="25" t="s">
        <v>318</v>
      </c>
      <c r="F226" s="16" t="s">
        <v>680</v>
      </c>
      <c r="G226" s="16" t="s">
        <v>681</v>
      </c>
      <c r="H226" s="16"/>
      <c r="I226" s="16"/>
      <c r="J226" s="16"/>
      <c r="K226" s="16"/>
      <c r="L226" s="16"/>
      <c r="M226" s="16"/>
      <c r="N226" s="16">
        <v>221.6</v>
      </c>
      <c r="O226" s="16" t="s">
        <v>363</v>
      </c>
      <c r="P226" s="16" t="s">
        <v>362</v>
      </c>
      <c r="Q226" s="16">
        <v>16.100000000000001</v>
      </c>
      <c r="R226" s="16"/>
      <c r="S226" s="16"/>
      <c r="T226" s="16"/>
      <c r="U226" s="16"/>
      <c r="W226" s="16">
        <v>24</v>
      </c>
      <c r="X226" s="16"/>
      <c r="Y226" s="16"/>
      <c r="AC226" s="16" t="s">
        <v>373</v>
      </c>
      <c r="AD226" s="16"/>
      <c r="AE226" s="67">
        <v>25</v>
      </c>
      <c r="AF226" s="16" t="s">
        <v>183</v>
      </c>
      <c r="AG226" s="16"/>
      <c r="AH226" s="16"/>
      <c r="BE226" s="67">
        <v>71.826086956521706</v>
      </c>
      <c r="BF226" s="67">
        <v>84.747774480712096</v>
      </c>
    </row>
    <row r="227" spans="1:58" s="67" customFormat="1" ht="15" customHeight="1" x14ac:dyDescent="0.35">
      <c r="A227" s="16">
        <v>13</v>
      </c>
      <c r="B227" s="16"/>
      <c r="C227" s="16" t="s">
        <v>319</v>
      </c>
      <c r="D227" s="16">
        <v>2020</v>
      </c>
      <c r="E227" s="25" t="s">
        <v>318</v>
      </c>
      <c r="F227" s="16" t="s">
        <v>680</v>
      </c>
      <c r="G227" s="16" t="s">
        <v>682</v>
      </c>
      <c r="H227" s="16"/>
      <c r="I227" s="16"/>
      <c r="J227" s="16"/>
      <c r="K227" s="16"/>
      <c r="L227" s="16"/>
      <c r="M227" s="16"/>
      <c r="N227" s="16">
        <v>221.6</v>
      </c>
      <c r="O227" s="16" t="s">
        <v>363</v>
      </c>
      <c r="P227" s="16" t="s">
        <v>362</v>
      </c>
      <c r="Q227" s="16">
        <v>16.100000000000001</v>
      </c>
      <c r="R227" s="16"/>
      <c r="S227" s="16"/>
      <c r="T227" s="16"/>
      <c r="U227" s="16"/>
      <c r="W227" s="16">
        <v>24</v>
      </c>
      <c r="X227" s="16"/>
      <c r="Y227" s="16"/>
      <c r="AC227" s="16" t="s">
        <v>373</v>
      </c>
      <c r="AD227" s="16"/>
      <c r="AE227" s="67">
        <v>50</v>
      </c>
      <c r="AF227" s="16" t="s">
        <v>183</v>
      </c>
      <c r="AG227" s="16"/>
      <c r="AH227" s="16"/>
      <c r="BE227" s="67">
        <v>57.623188405797102</v>
      </c>
      <c r="BF227" s="67">
        <v>73.946587537091901</v>
      </c>
    </row>
    <row r="228" spans="1:58" s="67" customFormat="1" ht="15" customHeight="1" x14ac:dyDescent="0.35">
      <c r="A228" s="16">
        <v>13</v>
      </c>
      <c r="B228" s="16"/>
      <c r="C228" s="16" t="s">
        <v>319</v>
      </c>
      <c r="D228" s="16">
        <v>2020</v>
      </c>
      <c r="E228" s="25" t="s">
        <v>318</v>
      </c>
      <c r="F228" s="16" t="s">
        <v>680</v>
      </c>
      <c r="G228" s="16" t="s">
        <v>682</v>
      </c>
      <c r="H228" s="16"/>
      <c r="I228" s="16"/>
      <c r="J228" s="16"/>
      <c r="K228" s="16"/>
      <c r="L228" s="16"/>
      <c r="M228" s="16"/>
      <c r="N228" s="16">
        <v>221.6</v>
      </c>
      <c r="O228" s="16" t="s">
        <v>363</v>
      </c>
      <c r="P228" s="16" t="s">
        <v>362</v>
      </c>
      <c r="Q228" s="16">
        <v>16.100000000000001</v>
      </c>
      <c r="R228" s="16"/>
      <c r="S228" s="16"/>
      <c r="T228" s="16"/>
      <c r="U228" s="16"/>
      <c r="W228" s="16">
        <v>24</v>
      </c>
      <c r="X228" s="16"/>
      <c r="Y228" s="16"/>
      <c r="AC228" s="16" t="s">
        <v>373</v>
      </c>
      <c r="AD228" s="16"/>
      <c r="AE228" s="67">
        <v>75</v>
      </c>
      <c r="AF228" s="16" t="s">
        <v>183</v>
      </c>
      <c r="AG228" s="16"/>
      <c r="AH228" s="16"/>
      <c r="BE228" s="67">
        <v>33.2753623188405</v>
      </c>
      <c r="BF228" s="67">
        <v>54.005934718100796</v>
      </c>
    </row>
    <row r="229" spans="1:58" s="67" customFormat="1" ht="15" customHeight="1" x14ac:dyDescent="0.35">
      <c r="A229" s="16">
        <v>13</v>
      </c>
      <c r="B229" s="16"/>
      <c r="C229" s="16" t="s">
        <v>319</v>
      </c>
      <c r="D229" s="16">
        <v>2020</v>
      </c>
      <c r="E229" s="25" t="s">
        <v>318</v>
      </c>
      <c r="F229" s="16" t="s">
        <v>680</v>
      </c>
      <c r="G229" s="16" t="s">
        <v>682</v>
      </c>
      <c r="H229" s="16"/>
      <c r="I229" s="16"/>
      <c r="J229" s="16"/>
      <c r="K229" s="16"/>
      <c r="L229" s="16"/>
      <c r="M229" s="16"/>
      <c r="N229" s="16">
        <v>221.6</v>
      </c>
      <c r="O229" s="16" t="s">
        <v>363</v>
      </c>
      <c r="P229" s="16" t="s">
        <v>362</v>
      </c>
      <c r="Q229" s="16">
        <v>16.100000000000001</v>
      </c>
      <c r="R229" s="16"/>
      <c r="S229" s="16"/>
      <c r="T229" s="16"/>
      <c r="U229" s="16"/>
      <c r="W229" s="16">
        <v>24</v>
      </c>
      <c r="X229" s="16"/>
      <c r="Y229" s="16"/>
      <c r="AC229" s="16" t="s">
        <v>373</v>
      </c>
      <c r="AD229" s="16"/>
      <c r="AE229" s="67">
        <v>100</v>
      </c>
      <c r="AF229" s="16" t="s">
        <v>183</v>
      </c>
      <c r="AG229" s="16"/>
      <c r="AH229" s="16"/>
      <c r="BE229" s="67">
        <v>15.826086956521699</v>
      </c>
      <c r="BF229" s="67">
        <v>35.311572700296701</v>
      </c>
    </row>
    <row r="230" spans="1:58" s="67" customFormat="1" ht="15" customHeight="1" x14ac:dyDescent="0.35">
      <c r="A230" s="16">
        <v>13</v>
      </c>
      <c r="B230" s="16"/>
      <c r="C230" s="16" t="s">
        <v>319</v>
      </c>
      <c r="D230" s="16">
        <v>2020</v>
      </c>
      <c r="E230" s="25" t="s">
        <v>318</v>
      </c>
      <c r="F230" s="16" t="s">
        <v>683</v>
      </c>
      <c r="G230" s="16" t="s">
        <v>683</v>
      </c>
      <c r="H230" s="16"/>
      <c r="I230" s="16"/>
      <c r="J230" s="16"/>
      <c r="K230" s="16"/>
      <c r="L230" s="16"/>
      <c r="M230" s="16"/>
      <c r="N230" s="16">
        <v>1079.5999999999999</v>
      </c>
      <c r="O230" s="16" t="s">
        <v>366</v>
      </c>
      <c r="P230" s="16" t="s">
        <v>365</v>
      </c>
      <c r="Q230" s="16">
        <v>395</v>
      </c>
      <c r="R230" s="16"/>
      <c r="S230" s="16"/>
      <c r="T230" s="16"/>
      <c r="U230" s="16" t="s">
        <v>367</v>
      </c>
      <c r="W230" s="16">
        <v>24</v>
      </c>
      <c r="X230" s="16"/>
      <c r="Y230" s="16"/>
      <c r="AC230" s="16" t="s">
        <v>373</v>
      </c>
      <c r="AD230" s="16"/>
      <c r="AE230" s="67">
        <v>0</v>
      </c>
      <c r="AF230" s="16" t="s">
        <v>183</v>
      </c>
      <c r="AG230" s="16"/>
      <c r="AH230" s="16"/>
      <c r="BE230" s="67">
        <v>99.014492753623102</v>
      </c>
      <c r="BF230" s="67">
        <v>99.287833827893095</v>
      </c>
    </row>
    <row r="231" spans="1:58" s="67" customFormat="1" ht="15" customHeight="1" x14ac:dyDescent="0.35">
      <c r="A231" s="16">
        <v>13</v>
      </c>
      <c r="B231" s="16"/>
      <c r="C231" s="16" t="s">
        <v>319</v>
      </c>
      <c r="D231" s="16">
        <v>2020</v>
      </c>
      <c r="E231" s="25" t="s">
        <v>318</v>
      </c>
      <c r="F231" s="16" t="s">
        <v>683</v>
      </c>
      <c r="G231" s="16" t="s">
        <v>683</v>
      </c>
      <c r="H231" s="16"/>
      <c r="I231" s="16"/>
      <c r="J231" s="16"/>
      <c r="K231" s="16"/>
      <c r="L231" s="16"/>
      <c r="M231" s="16"/>
      <c r="N231" s="16">
        <v>1079.5999999999999</v>
      </c>
      <c r="O231" s="16" t="s">
        <v>366</v>
      </c>
      <c r="P231" s="16" t="s">
        <v>365</v>
      </c>
      <c r="Q231" s="16">
        <v>395</v>
      </c>
      <c r="R231" s="16"/>
      <c r="S231" s="16"/>
      <c r="T231" s="16"/>
      <c r="U231" s="16"/>
      <c r="W231" s="16">
        <v>24</v>
      </c>
      <c r="X231" s="16"/>
      <c r="Y231" s="16"/>
      <c r="AC231" s="16" t="s">
        <v>373</v>
      </c>
      <c r="AD231" s="16"/>
      <c r="AE231" s="67">
        <v>25</v>
      </c>
      <c r="AF231" s="16" t="s">
        <v>183</v>
      </c>
      <c r="AG231" s="16"/>
      <c r="AH231" s="16"/>
      <c r="BE231" s="67">
        <v>15.420289855072401</v>
      </c>
      <c r="BF231" s="67">
        <v>60.237388724035597</v>
      </c>
    </row>
    <row r="232" spans="1:58" s="67" customFormat="1" ht="15" customHeight="1" x14ac:dyDescent="0.35">
      <c r="A232" s="16">
        <v>13</v>
      </c>
      <c r="B232" s="16"/>
      <c r="C232" s="16" t="s">
        <v>319</v>
      </c>
      <c r="D232" s="16">
        <v>2020</v>
      </c>
      <c r="E232" s="25" t="s">
        <v>318</v>
      </c>
      <c r="F232" s="16" t="s">
        <v>684</v>
      </c>
      <c r="G232" s="16" t="s">
        <v>684</v>
      </c>
      <c r="H232" s="16"/>
      <c r="I232" s="16"/>
      <c r="J232" s="16"/>
      <c r="K232" s="16"/>
      <c r="L232" s="16"/>
      <c r="M232" s="16"/>
      <c r="N232" s="16">
        <v>1079.5999999999999</v>
      </c>
      <c r="O232" s="16" t="s">
        <v>366</v>
      </c>
      <c r="P232" s="16" t="s">
        <v>365</v>
      </c>
      <c r="Q232" s="16">
        <v>395</v>
      </c>
      <c r="R232" s="16"/>
      <c r="S232" s="16"/>
      <c r="T232" s="16"/>
      <c r="U232" s="16"/>
      <c r="W232" s="16">
        <v>24</v>
      </c>
      <c r="X232" s="16"/>
      <c r="Y232" s="16"/>
      <c r="AC232" s="16" t="s">
        <v>373</v>
      </c>
      <c r="AD232" s="16"/>
      <c r="AE232" s="67">
        <v>50</v>
      </c>
      <c r="AF232" s="16" t="s">
        <v>183</v>
      </c>
      <c r="AG232" s="16"/>
      <c r="AH232" s="16"/>
      <c r="BE232" s="67">
        <v>8.5217391304347494</v>
      </c>
      <c r="BF232" s="67">
        <v>30.326409495548901</v>
      </c>
    </row>
    <row r="233" spans="1:58" s="67" customFormat="1" ht="15" customHeight="1" x14ac:dyDescent="0.35">
      <c r="A233" s="16">
        <v>13</v>
      </c>
      <c r="B233" s="16"/>
      <c r="C233" s="16" t="s">
        <v>319</v>
      </c>
      <c r="D233" s="16">
        <v>2020</v>
      </c>
      <c r="E233" s="25" t="s">
        <v>318</v>
      </c>
      <c r="F233" s="16" t="s">
        <v>684</v>
      </c>
      <c r="G233" s="16" t="s">
        <v>684</v>
      </c>
      <c r="H233" s="16"/>
      <c r="I233" s="16"/>
      <c r="J233" s="16"/>
      <c r="K233" s="16"/>
      <c r="L233" s="16"/>
      <c r="M233" s="16"/>
      <c r="N233" s="16">
        <v>1079.5999999999999</v>
      </c>
      <c r="O233" s="16" t="s">
        <v>366</v>
      </c>
      <c r="P233" s="16" t="s">
        <v>365</v>
      </c>
      <c r="Q233" s="16">
        <v>395</v>
      </c>
      <c r="R233" s="16"/>
      <c r="S233" s="16"/>
      <c r="T233" s="16"/>
      <c r="U233" s="16"/>
      <c r="W233" s="16">
        <v>24</v>
      </c>
      <c r="X233" s="16"/>
      <c r="Y233" s="16"/>
      <c r="AC233" s="16" t="s">
        <v>373</v>
      </c>
      <c r="AD233" s="16"/>
      <c r="AE233" s="67">
        <v>75</v>
      </c>
      <c r="AF233" s="16" t="s">
        <v>183</v>
      </c>
      <c r="AG233" s="16"/>
      <c r="AH233" s="16"/>
      <c r="BE233" s="67">
        <v>4.8695652173912602</v>
      </c>
      <c r="BF233" s="67">
        <v>22.848664688427299</v>
      </c>
    </row>
    <row r="234" spans="1:58" s="67" customFormat="1" ht="15" customHeight="1" x14ac:dyDescent="0.35">
      <c r="A234" s="16">
        <v>13</v>
      </c>
      <c r="B234" s="16"/>
      <c r="C234" s="16" t="s">
        <v>319</v>
      </c>
      <c r="D234" s="16">
        <v>2020</v>
      </c>
      <c r="E234" s="25" t="s">
        <v>318</v>
      </c>
      <c r="F234" s="16" t="s">
        <v>684</v>
      </c>
      <c r="G234" s="16" t="s">
        <v>684</v>
      </c>
      <c r="H234" s="16"/>
      <c r="I234" s="16"/>
      <c r="J234" s="16"/>
      <c r="K234" s="16"/>
      <c r="L234" s="16"/>
      <c r="M234" s="16"/>
      <c r="N234" s="16">
        <v>1079.5999999999999</v>
      </c>
      <c r="O234" s="16" t="s">
        <v>366</v>
      </c>
      <c r="P234" s="16" t="s">
        <v>365</v>
      </c>
      <c r="Q234" s="16">
        <v>395</v>
      </c>
      <c r="R234" s="16"/>
      <c r="S234" s="16"/>
      <c r="T234" s="16"/>
      <c r="U234" s="16"/>
      <c r="W234" s="16">
        <v>24</v>
      </c>
      <c r="X234" s="16"/>
      <c r="Y234" s="16"/>
      <c r="AC234" s="16" t="s">
        <v>373</v>
      </c>
      <c r="AD234" s="16"/>
      <c r="AE234" s="67">
        <v>100</v>
      </c>
      <c r="AF234" s="16" t="s">
        <v>183</v>
      </c>
      <c r="AG234" s="16"/>
      <c r="AH234" s="16"/>
      <c r="BE234" s="67">
        <v>3.6521739130434101</v>
      </c>
      <c r="BF234" s="67">
        <v>22.017804154302599</v>
      </c>
    </row>
    <row r="235" spans="1:58" s="67" customFormat="1" ht="15" customHeight="1" x14ac:dyDescent="0.35">
      <c r="A235" s="16">
        <v>13</v>
      </c>
      <c r="B235" s="16"/>
      <c r="C235" s="16" t="s">
        <v>319</v>
      </c>
      <c r="D235" s="16">
        <v>2020</v>
      </c>
      <c r="E235" s="25" t="s">
        <v>318</v>
      </c>
      <c r="F235" s="16" t="s">
        <v>25</v>
      </c>
      <c r="G235" s="16" t="s">
        <v>25</v>
      </c>
      <c r="H235" s="16"/>
      <c r="I235" s="16"/>
      <c r="J235" s="16"/>
      <c r="K235" s="16"/>
      <c r="L235" s="16"/>
      <c r="M235" s="16"/>
      <c r="N235" s="16">
        <v>498.1</v>
      </c>
      <c r="O235" s="16" t="s">
        <v>369</v>
      </c>
      <c r="P235" s="16" t="s">
        <v>368</v>
      </c>
      <c r="Q235" s="16">
        <v>47.7</v>
      </c>
      <c r="R235" s="16"/>
      <c r="S235" s="16"/>
      <c r="T235" s="16"/>
      <c r="U235" s="16" t="s">
        <v>370</v>
      </c>
      <c r="W235" s="16">
        <v>24</v>
      </c>
      <c r="X235" s="16"/>
      <c r="Y235" s="16"/>
      <c r="AC235" s="16" t="s">
        <v>373</v>
      </c>
      <c r="AD235" s="16"/>
      <c r="AE235" s="67">
        <v>0</v>
      </c>
      <c r="AF235" s="16" t="s">
        <v>183</v>
      </c>
      <c r="AG235" s="16"/>
      <c r="AH235" s="16"/>
      <c r="BE235" s="67">
        <v>99.420289855072397</v>
      </c>
      <c r="BF235" s="67">
        <v>100.118694362017</v>
      </c>
    </row>
    <row r="236" spans="1:58" s="67" customFormat="1" ht="15" customHeight="1" x14ac:dyDescent="0.35">
      <c r="A236" s="16">
        <v>13</v>
      </c>
      <c r="B236" s="16"/>
      <c r="C236" s="16" t="s">
        <v>319</v>
      </c>
      <c r="D236" s="16">
        <v>2020</v>
      </c>
      <c r="E236" s="25" t="s">
        <v>318</v>
      </c>
      <c r="F236" s="16" t="s">
        <v>25</v>
      </c>
      <c r="G236" s="16" t="s">
        <v>25</v>
      </c>
      <c r="H236" s="16"/>
      <c r="I236" s="16"/>
      <c r="J236" s="16"/>
      <c r="K236" s="16"/>
      <c r="L236" s="16"/>
      <c r="M236" s="16"/>
      <c r="N236" s="16">
        <v>498.1</v>
      </c>
      <c r="O236" s="16" t="s">
        <v>369</v>
      </c>
      <c r="P236" s="16" t="s">
        <v>368</v>
      </c>
      <c r="Q236" s="16">
        <v>47.7</v>
      </c>
      <c r="W236" s="16">
        <v>24</v>
      </c>
      <c r="AC236" s="16" t="s">
        <v>373</v>
      </c>
      <c r="AE236" s="67">
        <v>25</v>
      </c>
      <c r="AF236" s="16" t="s">
        <v>183</v>
      </c>
      <c r="AG236" s="16"/>
      <c r="AH236" s="16"/>
      <c r="BE236" s="67">
        <v>38.5507246376811</v>
      </c>
      <c r="BF236" s="67">
        <v>83.501483679525194</v>
      </c>
    </row>
    <row r="237" spans="1:58" s="67" customFormat="1" ht="15" customHeight="1" x14ac:dyDescent="0.35">
      <c r="A237" s="16">
        <v>13</v>
      </c>
      <c r="B237" s="16"/>
      <c r="C237" s="16" t="s">
        <v>319</v>
      </c>
      <c r="D237" s="16">
        <v>2020</v>
      </c>
      <c r="E237" s="25" t="s">
        <v>318</v>
      </c>
      <c r="F237" s="16" t="s">
        <v>25</v>
      </c>
      <c r="G237" s="16" t="s">
        <v>25</v>
      </c>
      <c r="H237" s="16"/>
      <c r="I237" s="16"/>
      <c r="J237" s="16"/>
      <c r="K237" s="16"/>
      <c r="L237" s="16"/>
      <c r="M237" s="16"/>
      <c r="N237" s="16">
        <v>498.1</v>
      </c>
      <c r="O237" s="16" t="s">
        <v>369</v>
      </c>
      <c r="P237" s="16" t="s">
        <v>368</v>
      </c>
      <c r="Q237" s="16">
        <v>47.7</v>
      </c>
      <c r="W237" s="16">
        <v>24</v>
      </c>
      <c r="AC237" s="16" t="s">
        <v>373</v>
      </c>
      <c r="AE237" s="67">
        <v>50</v>
      </c>
      <c r="AF237" s="16" t="s">
        <v>183</v>
      </c>
      <c r="AG237" s="16"/>
      <c r="AH237" s="16"/>
      <c r="BE237" s="67">
        <v>2.0289855072463499</v>
      </c>
      <c r="BF237" s="67">
        <v>19.525222551928699</v>
      </c>
    </row>
    <row r="238" spans="1:58" s="67" customFormat="1" ht="15" customHeight="1" x14ac:dyDescent="0.35">
      <c r="A238" s="16">
        <v>13</v>
      </c>
      <c r="B238" s="16"/>
      <c r="C238" s="16" t="s">
        <v>319</v>
      </c>
      <c r="D238" s="16">
        <v>2020</v>
      </c>
      <c r="E238" s="25" t="s">
        <v>318</v>
      </c>
      <c r="F238" s="16" t="s">
        <v>25</v>
      </c>
      <c r="G238" s="16" t="s">
        <v>25</v>
      </c>
      <c r="H238" s="16"/>
      <c r="I238" s="16"/>
      <c r="J238" s="16"/>
      <c r="K238" s="16"/>
      <c r="L238" s="16"/>
      <c r="M238" s="16"/>
      <c r="N238" s="16">
        <v>498.1</v>
      </c>
      <c r="O238" s="16" t="s">
        <v>369</v>
      </c>
      <c r="P238" s="16" t="s">
        <v>368</v>
      </c>
      <c r="Q238" s="16">
        <v>47.7</v>
      </c>
      <c r="W238" s="16">
        <v>24</v>
      </c>
      <c r="AC238" s="16" t="s">
        <v>373</v>
      </c>
      <c r="AE238" s="67">
        <v>75</v>
      </c>
      <c r="AF238" s="16" t="s">
        <v>183</v>
      </c>
      <c r="AG238" s="16"/>
      <c r="AH238" s="16"/>
      <c r="BE238" s="67">
        <v>0</v>
      </c>
      <c r="BF238" s="67">
        <v>19.109792284866401</v>
      </c>
    </row>
    <row r="239" spans="1:58" s="67" customFormat="1" ht="15" customHeight="1" x14ac:dyDescent="0.35">
      <c r="A239" s="16">
        <v>13</v>
      </c>
      <c r="B239" s="16"/>
      <c r="C239" s="16" t="s">
        <v>319</v>
      </c>
      <c r="D239" s="16">
        <v>2020</v>
      </c>
      <c r="E239" s="25" t="s">
        <v>318</v>
      </c>
      <c r="F239" s="16" t="s">
        <v>25</v>
      </c>
      <c r="G239" s="16" t="s">
        <v>25</v>
      </c>
      <c r="H239" s="16"/>
      <c r="I239" s="16"/>
      <c r="J239" s="16"/>
      <c r="K239" s="16"/>
      <c r="L239" s="16"/>
      <c r="M239" s="16"/>
      <c r="N239" s="16">
        <v>498.1</v>
      </c>
      <c r="O239" s="16" t="s">
        <v>369</v>
      </c>
      <c r="P239" s="16" t="s">
        <v>368</v>
      </c>
      <c r="Q239" s="16">
        <v>47.7</v>
      </c>
      <c r="W239" s="16">
        <v>24</v>
      </c>
      <c r="AC239" s="16" t="s">
        <v>373</v>
      </c>
      <c r="AE239" s="67">
        <v>100</v>
      </c>
      <c r="AF239" s="16" t="s">
        <v>183</v>
      </c>
      <c r="AG239" s="16"/>
      <c r="AH239" s="16"/>
      <c r="BE239" s="67">
        <v>0</v>
      </c>
      <c r="BF239" s="67">
        <v>19.109792284866401</v>
      </c>
    </row>
    <row r="240" spans="1:58" s="67" customFormat="1" ht="15" customHeight="1" x14ac:dyDescent="0.35">
      <c r="A240" s="16">
        <v>13</v>
      </c>
      <c r="B240" s="16"/>
      <c r="C240" s="16" t="s">
        <v>319</v>
      </c>
      <c r="D240" s="16">
        <v>2020</v>
      </c>
      <c r="E240" s="25" t="s">
        <v>318</v>
      </c>
      <c r="F240" s="16" t="s">
        <v>38</v>
      </c>
      <c r="G240" s="16" t="s">
        <v>38</v>
      </c>
      <c r="H240" s="16"/>
      <c r="I240" s="16"/>
      <c r="J240" s="16"/>
      <c r="K240" s="16"/>
      <c r="L240" s="16"/>
      <c r="M240" s="16"/>
      <c r="N240" s="16">
        <v>362.1</v>
      </c>
      <c r="O240" s="16" t="s">
        <v>360</v>
      </c>
      <c r="P240" s="16" t="s">
        <v>359</v>
      </c>
      <c r="Q240" s="16">
        <v>62.2</v>
      </c>
      <c r="R240" s="16"/>
      <c r="S240" s="16"/>
      <c r="T240" s="16"/>
      <c r="U240" s="16" t="s">
        <v>361</v>
      </c>
      <c r="W240" s="16">
        <v>24</v>
      </c>
      <c r="X240" s="16"/>
      <c r="Y240" s="16"/>
      <c r="AC240" s="16" t="s">
        <v>374</v>
      </c>
      <c r="AD240" s="16"/>
      <c r="AE240" s="67">
        <v>0</v>
      </c>
      <c r="AF240" s="16" t="s">
        <v>183</v>
      </c>
      <c r="AG240" s="16"/>
      <c r="AH240" s="16"/>
      <c r="BE240" s="67">
        <v>99.887640449438095</v>
      </c>
      <c r="BF240" s="67">
        <v>99.887640449438095</v>
      </c>
    </row>
    <row r="241" spans="1:58" s="67" customFormat="1" ht="15" customHeight="1" x14ac:dyDescent="0.35">
      <c r="A241" s="16">
        <v>13</v>
      </c>
      <c r="B241" s="16"/>
      <c r="C241" s="16" t="s">
        <v>319</v>
      </c>
      <c r="D241" s="16">
        <v>2020</v>
      </c>
      <c r="E241" s="25" t="s">
        <v>318</v>
      </c>
      <c r="F241" s="16" t="s">
        <v>38</v>
      </c>
      <c r="G241" s="16" t="s">
        <v>38</v>
      </c>
      <c r="H241" s="16"/>
      <c r="I241" s="16"/>
      <c r="J241" s="16"/>
      <c r="K241" s="16"/>
      <c r="L241" s="16"/>
      <c r="M241" s="16"/>
      <c r="N241" s="16">
        <v>362.1</v>
      </c>
      <c r="O241" s="16" t="s">
        <v>360</v>
      </c>
      <c r="P241" s="16" t="s">
        <v>359</v>
      </c>
      <c r="Q241" s="16">
        <v>62.2</v>
      </c>
      <c r="R241" s="16"/>
      <c r="S241" s="16"/>
      <c r="T241" s="16"/>
      <c r="U241" s="16"/>
      <c r="W241" s="16">
        <v>24</v>
      </c>
      <c r="X241" s="16"/>
      <c r="Y241" s="16"/>
      <c r="AC241" s="16" t="s">
        <v>374</v>
      </c>
      <c r="AD241" s="16"/>
      <c r="AE241" s="67">
        <v>25</v>
      </c>
      <c r="AF241" s="16" t="s">
        <v>183</v>
      </c>
      <c r="AG241" s="16"/>
      <c r="AH241" s="16"/>
      <c r="BE241" s="67">
        <v>23.595505617977398</v>
      </c>
      <c r="BF241" s="67">
        <v>40.898876404494303</v>
      </c>
    </row>
    <row r="242" spans="1:58" s="67" customFormat="1" ht="15" customHeight="1" x14ac:dyDescent="0.35">
      <c r="A242" s="16">
        <v>13</v>
      </c>
      <c r="B242" s="16"/>
      <c r="C242" s="16" t="s">
        <v>319</v>
      </c>
      <c r="D242" s="16">
        <v>2020</v>
      </c>
      <c r="E242" s="25" t="s">
        <v>318</v>
      </c>
      <c r="F242" s="16" t="s">
        <v>38</v>
      </c>
      <c r="G242" s="16" t="s">
        <v>38</v>
      </c>
      <c r="H242" s="16"/>
      <c r="I242" s="16"/>
      <c r="J242" s="16"/>
      <c r="K242" s="16"/>
      <c r="L242" s="16"/>
      <c r="M242" s="16"/>
      <c r="N242" s="16">
        <v>362.1</v>
      </c>
      <c r="O242" s="16" t="s">
        <v>360</v>
      </c>
      <c r="P242" s="16" t="s">
        <v>359</v>
      </c>
      <c r="Q242" s="16">
        <v>62.2</v>
      </c>
      <c r="R242" s="16"/>
      <c r="S242" s="16"/>
      <c r="T242" s="16"/>
      <c r="U242" s="16"/>
      <c r="W242" s="16">
        <v>24</v>
      </c>
      <c r="X242" s="16"/>
      <c r="Y242" s="16"/>
      <c r="AC242" s="16" t="s">
        <v>374</v>
      </c>
      <c r="AD242" s="16"/>
      <c r="AE242" s="67">
        <v>50</v>
      </c>
      <c r="AF242" s="16" t="s">
        <v>183</v>
      </c>
      <c r="AG242" s="16"/>
      <c r="AH242" s="16"/>
      <c r="BE242" s="67">
        <v>8.6516853932583402</v>
      </c>
      <c r="BF242" s="67">
        <v>29.101123595505602</v>
      </c>
    </row>
    <row r="243" spans="1:58" s="67" customFormat="1" ht="15" customHeight="1" x14ac:dyDescent="0.35">
      <c r="A243" s="16">
        <v>13</v>
      </c>
      <c r="B243" s="16"/>
      <c r="C243" s="16" t="s">
        <v>319</v>
      </c>
      <c r="D243" s="16">
        <v>2020</v>
      </c>
      <c r="E243" s="25" t="s">
        <v>318</v>
      </c>
      <c r="F243" s="16" t="s">
        <v>38</v>
      </c>
      <c r="G243" s="16" t="s">
        <v>38</v>
      </c>
      <c r="H243" s="16"/>
      <c r="I243" s="16"/>
      <c r="J243" s="16"/>
      <c r="K243" s="16"/>
      <c r="L243" s="16"/>
      <c r="M243" s="16"/>
      <c r="N243" s="16">
        <v>362.1</v>
      </c>
      <c r="O243" s="16" t="s">
        <v>360</v>
      </c>
      <c r="P243" s="16" t="s">
        <v>359</v>
      </c>
      <c r="Q243" s="16">
        <v>62.2</v>
      </c>
      <c r="R243" s="16"/>
      <c r="S243" s="16"/>
      <c r="T243" s="16"/>
      <c r="U243" s="16"/>
      <c r="W243" s="16">
        <v>24</v>
      </c>
      <c r="X243" s="16"/>
      <c r="Y243" s="16"/>
      <c r="AC243" s="16" t="s">
        <v>374</v>
      </c>
      <c r="AD243" s="16"/>
      <c r="AE243" s="67">
        <v>75</v>
      </c>
      <c r="AF243" s="16" t="s">
        <v>183</v>
      </c>
      <c r="AG243" s="16"/>
      <c r="AH243" s="16"/>
      <c r="BE243" s="67">
        <v>3.1460674157302702</v>
      </c>
      <c r="BF243" s="67">
        <v>25.5617977528089</v>
      </c>
    </row>
    <row r="244" spans="1:58" s="67" customFormat="1" ht="15" customHeight="1" x14ac:dyDescent="0.35">
      <c r="A244" s="16">
        <v>13</v>
      </c>
      <c r="B244" s="16"/>
      <c r="C244" s="16" t="s">
        <v>319</v>
      </c>
      <c r="D244" s="16">
        <v>2020</v>
      </c>
      <c r="E244" s="25" t="s">
        <v>318</v>
      </c>
      <c r="F244" s="16" t="s">
        <v>38</v>
      </c>
      <c r="G244" s="16" t="s">
        <v>38</v>
      </c>
      <c r="H244" s="16"/>
      <c r="I244" s="16"/>
      <c r="J244" s="16"/>
      <c r="K244" s="16"/>
      <c r="L244" s="16"/>
      <c r="M244" s="16"/>
      <c r="N244" s="16">
        <v>362.1</v>
      </c>
      <c r="O244" s="16" t="s">
        <v>360</v>
      </c>
      <c r="P244" s="16" t="s">
        <v>359</v>
      </c>
      <c r="Q244" s="16">
        <v>62.2</v>
      </c>
      <c r="R244" s="16"/>
      <c r="S244" s="16"/>
      <c r="T244" s="16"/>
      <c r="U244" s="16"/>
      <c r="W244" s="16">
        <v>24</v>
      </c>
      <c r="X244" s="16"/>
      <c r="Y244" s="16"/>
      <c r="AC244" s="16" t="s">
        <v>374</v>
      </c>
      <c r="AD244" s="16"/>
      <c r="AE244" s="67">
        <v>100</v>
      </c>
      <c r="AF244" s="16" t="s">
        <v>183</v>
      </c>
      <c r="AG244" s="16"/>
      <c r="AH244" s="16"/>
      <c r="BE244" s="67">
        <v>0</v>
      </c>
      <c r="BF244" s="67">
        <v>23.9887640449438</v>
      </c>
    </row>
    <row r="245" spans="1:58" s="67" customFormat="1" ht="15" customHeight="1" x14ac:dyDescent="0.35">
      <c r="A245" s="16">
        <v>13</v>
      </c>
      <c r="B245" s="16"/>
      <c r="C245" s="16" t="s">
        <v>319</v>
      </c>
      <c r="D245" s="16">
        <v>2020</v>
      </c>
      <c r="E245" s="25" t="s">
        <v>318</v>
      </c>
      <c r="F245" s="16" t="s">
        <v>680</v>
      </c>
      <c r="G245" s="16" t="s">
        <v>681</v>
      </c>
      <c r="H245" s="16"/>
      <c r="I245" s="16"/>
      <c r="J245" s="16"/>
      <c r="K245" s="16"/>
      <c r="L245" s="16"/>
      <c r="M245" s="16"/>
      <c r="N245" s="16">
        <v>221.6</v>
      </c>
      <c r="O245" s="16" t="s">
        <v>363</v>
      </c>
      <c r="P245" s="16" t="s">
        <v>362</v>
      </c>
      <c r="Q245" s="16">
        <v>16.100000000000001</v>
      </c>
      <c r="R245" s="16"/>
      <c r="S245" s="16"/>
      <c r="T245" s="16"/>
      <c r="U245" s="16" t="s">
        <v>364</v>
      </c>
      <c r="W245" s="16">
        <v>24</v>
      </c>
      <c r="X245" s="16"/>
      <c r="Y245" s="16"/>
      <c r="AC245" s="16" t="s">
        <v>374</v>
      </c>
      <c r="AD245" s="16"/>
      <c r="AE245" s="67">
        <v>0</v>
      </c>
      <c r="AF245" s="16" t="s">
        <v>183</v>
      </c>
      <c r="AG245" s="16"/>
      <c r="AH245" s="16"/>
      <c r="BE245" s="67">
        <v>99.494382022471896</v>
      </c>
      <c r="BF245" s="67">
        <v>99.887640449438095</v>
      </c>
    </row>
    <row r="246" spans="1:58" s="67" customFormat="1" ht="15" customHeight="1" x14ac:dyDescent="0.35">
      <c r="A246" s="16">
        <v>13</v>
      </c>
      <c r="B246" s="16"/>
      <c r="C246" s="16" t="s">
        <v>319</v>
      </c>
      <c r="D246" s="16">
        <v>2020</v>
      </c>
      <c r="E246" s="25" t="s">
        <v>318</v>
      </c>
      <c r="F246" s="16" t="s">
        <v>680</v>
      </c>
      <c r="G246" s="16" t="s">
        <v>681</v>
      </c>
      <c r="H246" s="16"/>
      <c r="I246" s="16"/>
      <c r="J246" s="16"/>
      <c r="K246" s="16"/>
      <c r="L246" s="16"/>
      <c r="M246" s="16"/>
      <c r="N246" s="16">
        <v>221.6</v>
      </c>
      <c r="O246" s="16" t="s">
        <v>363</v>
      </c>
      <c r="P246" s="16" t="s">
        <v>362</v>
      </c>
      <c r="Q246" s="16">
        <v>16.100000000000001</v>
      </c>
      <c r="R246" s="16"/>
      <c r="S246" s="16"/>
      <c r="T246" s="16"/>
      <c r="U246" s="16" t="s">
        <v>364</v>
      </c>
      <c r="W246" s="16">
        <v>24</v>
      </c>
      <c r="X246" s="16"/>
      <c r="Y246" s="16"/>
      <c r="AC246" s="16" t="s">
        <v>374</v>
      </c>
      <c r="AD246" s="16"/>
      <c r="AE246" s="67">
        <v>25</v>
      </c>
      <c r="AF246" s="16" t="s">
        <v>183</v>
      </c>
      <c r="AG246" s="16"/>
      <c r="AH246" s="16"/>
      <c r="BE246" s="67">
        <v>123.48314606741501</v>
      </c>
      <c r="BF246" s="67">
        <v>94.382022471910105</v>
      </c>
    </row>
    <row r="247" spans="1:58" s="67" customFormat="1" ht="15" customHeight="1" x14ac:dyDescent="0.35">
      <c r="A247" s="16">
        <v>13</v>
      </c>
      <c r="B247" s="16"/>
      <c r="C247" s="16" t="s">
        <v>319</v>
      </c>
      <c r="D247" s="16">
        <v>2020</v>
      </c>
      <c r="E247" s="25" t="s">
        <v>318</v>
      </c>
      <c r="F247" s="16" t="s">
        <v>680</v>
      </c>
      <c r="G247" s="16" t="s">
        <v>681</v>
      </c>
      <c r="H247" s="16"/>
      <c r="I247" s="16"/>
      <c r="J247" s="16"/>
      <c r="K247" s="16"/>
      <c r="L247" s="16"/>
      <c r="M247" s="16"/>
      <c r="N247" s="16">
        <v>221.6</v>
      </c>
      <c r="O247" s="16" t="s">
        <v>363</v>
      </c>
      <c r="P247" s="16" t="s">
        <v>362</v>
      </c>
      <c r="Q247" s="16">
        <v>16.100000000000001</v>
      </c>
      <c r="R247" s="16"/>
      <c r="S247" s="16"/>
      <c r="T247" s="16"/>
      <c r="U247" s="16" t="s">
        <v>364</v>
      </c>
      <c r="W247" s="16">
        <v>24</v>
      </c>
      <c r="X247" s="16"/>
      <c r="Y247" s="16"/>
      <c r="AC247" s="16" t="s">
        <v>374</v>
      </c>
      <c r="AD247" s="16"/>
      <c r="AE247" s="67">
        <v>50</v>
      </c>
      <c r="AF247" s="16" t="s">
        <v>183</v>
      </c>
      <c r="AG247" s="16"/>
      <c r="AH247" s="16"/>
      <c r="BE247" s="67">
        <v>114.438202247191</v>
      </c>
      <c r="BF247" s="67">
        <v>95.955056179775198</v>
      </c>
    </row>
    <row r="248" spans="1:58" s="67" customFormat="1" ht="15" customHeight="1" x14ac:dyDescent="0.35">
      <c r="A248" s="16">
        <v>13</v>
      </c>
      <c r="B248" s="16"/>
      <c r="C248" s="16" t="s">
        <v>319</v>
      </c>
      <c r="D248" s="16">
        <v>2020</v>
      </c>
      <c r="E248" s="25" t="s">
        <v>318</v>
      </c>
      <c r="F248" s="16" t="s">
        <v>680</v>
      </c>
      <c r="G248" s="16" t="s">
        <v>681</v>
      </c>
      <c r="H248" s="16"/>
      <c r="I248" s="16"/>
      <c r="J248" s="16"/>
      <c r="K248" s="16"/>
      <c r="L248" s="16"/>
      <c r="M248" s="16"/>
      <c r="N248" s="16">
        <v>221.6</v>
      </c>
      <c r="O248" s="16" t="s">
        <v>363</v>
      </c>
      <c r="P248" s="16" t="s">
        <v>362</v>
      </c>
      <c r="Q248" s="16">
        <v>16.100000000000001</v>
      </c>
      <c r="R248" s="16"/>
      <c r="S248" s="16"/>
      <c r="T248" s="16"/>
      <c r="U248" s="16" t="s">
        <v>364</v>
      </c>
      <c r="W248" s="16">
        <v>24</v>
      </c>
      <c r="X248" s="16"/>
      <c r="Y248" s="16"/>
      <c r="AC248" s="16" t="s">
        <v>374</v>
      </c>
      <c r="AD248" s="16"/>
      <c r="AE248" s="67">
        <v>75</v>
      </c>
      <c r="AF248" s="16" t="s">
        <v>183</v>
      </c>
      <c r="AG248" s="16"/>
      <c r="AH248" s="16"/>
      <c r="BE248" s="67">
        <v>118.76404494382</v>
      </c>
      <c r="BF248" s="67">
        <v>96.348314606741496</v>
      </c>
    </row>
    <row r="249" spans="1:58" s="67" customFormat="1" ht="15" customHeight="1" x14ac:dyDescent="0.35">
      <c r="A249" s="16">
        <v>13</v>
      </c>
      <c r="B249" s="16"/>
      <c r="C249" s="16" t="s">
        <v>319</v>
      </c>
      <c r="D249" s="16">
        <v>2020</v>
      </c>
      <c r="E249" s="25" t="s">
        <v>318</v>
      </c>
      <c r="F249" s="16" t="s">
        <v>680</v>
      </c>
      <c r="G249" s="16" t="s">
        <v>681</v>
      </c>
      <c r="H249" s="16"/>
      <c r="I249" s="16"/>
      <c r="J249" s="16"/>
      <c r="K249" s="16"/>
      <c r="L249" s="16"/>
      <c r="M249" s="16"/>
      <c r="N249" s="16">
        <v>221.6</v>
      </c>
      <c r="O249" s="16" t="s">
        <v>363</v>
      </c>
      <c r="P249" s="16" t="s">
        <v>362</v>
      </c>
      <c r="Q249" s="16">
        <v>16.100000000000001</v>
      </c>
      <c r="R249" s="16"/>
      <c r="S249" s="16"/>
      <c r="T249" s="16"/>
      <c r="U249" s="16" t="s">
        <v>364</v>
      </c>
      <c r="W249" s="16">
        <v>24</v>
      </c>
      <c r="X249" s="16"/>
      <c r="Y249" s="16"/>
      <c r="AC249" s="16" t="s">
        <v>374</v>
      </c>
      <c r="AD249" s="16"/>
      <c r="AE249" s="67">
        <v>100</v>
      </c>
      <c r="AF249" s="16" t="s">
        <v>183</v>
      </c>
      <c r="AG249" s="16"/>
      <c r="AH249" s="16"/>
      <c r="BE249" s="67">
        <v>132.92134831460601</v>
      </c>
      <c r="BF249" s="67">
        <v>101.853932584269</v>
      </c>
    </row>
    <row r="250" spans="1:58" s="67" customFormat="1" ht="15" customHeight="1" x14ac:dyDescent="0.35">
      <c r="A250" s="16">
        <v>13</v>
      </c>
      <c r="B250" s="16"/>
      <c r="C250" s="16" t="s">
        <v>319</v>
      </c>
      <c r="D250" s="16">
        <v>2020</v>
      </c>
      <c r="E250" s="25" t="s">
        <v>318</v>
      </c>
      <c r="F250" s="16" t="s">
        <v>683</v>
      </c>
      <c r="G250" s="16" t="s">
        <v>683</v>
      </c>
      <c r="H250" s="16"/>
      <c r="I250" s="16"/>
      <c r="J250" s="16"/>
      <c r="K250" s="16"/>
      <c r="L250" s="16"/>
      <c r="M250" s="16"/>
      <c r="N250" s="16">
        <v>1079.5999999999999</v>
      </c>
      <c r="O250" s="16" t="s">
        <v>366</v>
      </c>
      <c r="P250" s="16" t="s">
        <v>365</v>
      </c>
      <c r="Q250" s="16">
        <v>395</v>
      </c>
      <c r="R250" s="16"/>
      <c r="S250" s="16"/>
      <c r="T250" s="16"/>
      <c r="U250" s="16" t="s">
        <v>367</v>
      </c>
      <c r="W250" s="16">
        <v>24</v>
      </c>
      <c r="X250" s="16"/>
      <c r="Y250" s="16"/>
      <c r="AC250" s="16" t="s">
        <v>374</v>
      </c>
      <c r="AD250" s="16"/>
      <c r="AE250" s="67">
        <v>0</v>
      </c>
      <c r="AF250" s="16" t="s">
        <v>183</v>
      </c>
      <c r="AG250" s="16"/>
      <c r="AH250" s="16"/>
      <c r="BE250" s="67">
        <v>99.101123595505499</v>
      </c>
      <c r="BF250" s="67">
        <v>98.314606741573002</v>
      </c>
    </row>
    <row r="251" spans="1:58" s="67" customFormat="1" ht="15" customHeight="1" x14ac:dyDescent="0.35">
      <c r="A251" s="16">
        <v>13</v>
      </c>
      <c r="B251" s="16"/>
      <c r="C251" s="16" t="s">
        <v>319</v>
      </c>
      <c r="D251" s="16">
        <v>2020</v>
      </c>
      <c r="E251" s="25" t="s">
        <v>318</v>
      </c>
      <c r="F251" s="16" t="s">
        <v>683</v>
      </c>
      <c r="G251" s="16" t="s">
        <v>683</v>
      </c>
      <c r="H251" s="16"/>
      <c r="I251" s="16"/>
      <c r="J251" s="16"/>
      <c r="K251" s="16"/>
      <c r="L251" s="16"/>
      <c r="M251" s="16"/>
      <c r="N251" s="16">
        <v>1079.5999999999999</v>
      </c>
      <c r="O251" s="16" t="s">
        <v>366</v>
      </c>
      <c r="P251" s="16" t="s">
        <v>365</v>
      </c>
      <c r="Q251" s="16">
        <v>395</v>
      </c>
      <c r="R251" s="16"/>
      <c r="S251" s="16"/>
      <c r="T251" s="16"/>
      <c r="U251" s="16" t="s">
        <v>367</v>
      </c>
      <c r="W251" s="16">
        <v>24</v>
      </c>
      <c r="X251" s="16"/>
      <c r="Y251" s="16"/>
      <c r="AC251" s="16" t="s">
        <v>374</v>
      </c>
      <c r="AD251" s="16"/>
      <c r="AE251" s="67">
        <v>25</v>
      </c>
      <c r="AF251" s="16" t="s">
        <v>183</v>
      </c>
      <c r="AG251" s="16"/>
      <c r="AH251" s="16"/>
      <c r="BE251" s="67">
        <v>62.1348314606741</v>
      </c>
      <c r="BF251" s="67">
        <v>25.168539325842598</v>
      </c>
    </row>
    <row r="252" spans="1:58" s="67" customFormat="1" ht="15" customHeight="1" x14ac:dyDescent="0.35">
      <c r="A252" s="16">
        <v>13</v>
      </c>
      <c r="B252" s="16"/>
      <c r="C252" s="16" t="s">
        <v>319</v>
      </c>
      <c r="D252" s="16">
        <v>2020</v>
      </c>
      <c r="E252" s="25" t="s">
        <v>318</v>
      </c>
      <c r="F252" s="16" t="s">
        <v>683</v>
      </c>
      <c r="G252" s="16" t="s">
        <v>683</v>
      </c>
      <c r="H252" s="16"/>
      <c r="I252" s="16"/>
      <c r="J252" s="16"/>
      <c r="K252" s="16"/>
      <c r="L252" s="16"/>
      <c r="M252" s="16"/>
      <c r="N252" s="16">
        <v>1079.5999999999999</v>
      </c>
      <c r="O252" s="16" t="s">
        <v>366</v>
      </c>
      <c r="P252" s="16" t="s">
        <v>365</v>
      </c>
      <c r="Q252" s="16">
        <v>395</v>
      </c>
      <c r="R252" s="16"/>
      <c r="S252" s="16"/>
      <c r="T252" s="16"/>
      <c r="U252" s="16" t="s">
        <v>367</v>
      </c>
      <c r="W252" s="16">
        <v>24</v>
      </c>
      <c r="X252" s="16"/>
      <c r="Y252" s="16"/>
      <c r="AC252" s="16" t="s">
        <v>374</v>
      </c>
      <c r="AD252" s="16"/>
      <c r="AE252" s="67">
        <v>50</v>
      </c>
      <c r="AF252" s="16" t="s">
        <v>183</v>
      </c>
      <c r="AG252" s="16"/>
      <c r="AH252" s="16"/>
      <c r="BE252" s="67">
        <v>49.5505617977527</v>
      </c>
      <c r="BF252" s="67">
        <v>19.662921348314601</v>
      </c>
    </row>
    <row r="253" spans="1:58" s="67" customFormat="1" ht="15" customHeight="1" x14ac:dyDescent="0.35">
      <c r="A253" s="16">
        <v>13</v>
      </c>
      <c r="B253" s="16"/>
      <c r="C253" s="16" t="s">
        <v>319</v>
      </c>
      <c r="D253" s="16">
        <v>2020</v>
      </c>
      <c r="E253" s="25" t="s">
        <v>318</v>
      </c>
      <c r="F253" s="16" t="s">
        <v>683</v>
      </c>
      <c r="G253" s="16" t="s">
        <v>683</v>
      </c>
      <c r="H253" s="16"/>
      <c r="I253" s="16"/>
      <c r="J253" s="16"/>
      <c r="K253" s="16"/>
      <c r="L253" s="16"/>
      <c r="M253" s="16"/>
      <c r="N253" s="16">
        <v>1079.5999999999999</v>
      </c>
      <c r="O253" s="16" t="s">
        <v>366</v>
      </c>
      <c r="P253" s="16" t="s">
        <v>365</v>
      </c>
      <c r="Q253" s="16">
        <v>395</v>
      </c>
      <c r="R253" s="16"/>
      <c r="S253" s="16"/>
      <c r="T253" s="16"/>
      <c r="U253" s="16" t="s">
        <v>367</v>
      </c>
      <c r="W253" s="16">
        <v>24</v>
      </c>
      <c r="X253" s="16"/>
      <c r="Y253" s="16"/>
      <c r="AC253" s="16" t="s">
        <v>374</v>
      </c>
      <c r="AD253" s="16"/>
      <c r="AE253" s="67">
        <v>75</v>
      </c>
      <c r="AF253" s="16" t="s">
        <v>183</v>
      </c>
      <c r="AG253" s="16"/>
      <c r="AH253" s="16"/>
      <c r="BE253" s="67">
        <v>44.438202247190901</v>
      </c>
      <c r="BF253" s="67">
        <v>13.370786516853901</v>
      </c>
    </row>
    <row r="254" spans="1:58" s="67" customFormat="1" ht="15" customHeight="1" x14ac:dyDescent="0.35">
      <c r="A254" s="16">
        <v>13</v>
      </c>
      <c r="B254" s="16"/>
      <c r="C254" s="16" t="s">
        <v>319</v>
      </c>
      <c r="D254" s="16">
        <v>2020</v>
      </c>
      <c r="E254" s="25" t="s">
        <v>318</v>
      </c>
      <c r="F254" s="16" t="s">
        <v>683</v>
      </c>
      <c r="G254" s="16" t="s">
        <v>683</v>
      </c>
      <c r="H254" s="16"/>
      <c r="I254" s="16"/>
      <c r="J254" s="16"/>
      <c r="K254" s="16"/>
      <c r="L254" s="16"/>
      <c r="M254" s="16"/>
      <c r="N254" s="16">
        <v>1079.5999999999999</v>
      </c>
      <c r="O254" s="16" t="s">
        <v>366</v>
      </c>
      <c r="P254" s="16" t="s">
        <v>365</v>
      </c>
      <c r="Q254" s="16">
        <v>395</v>
      </c>
      <c r="R254" s="16"/>
      <c r="S254" s="16"/>
      <c r="T254" s="16"/>
      <c r="U254" s="16" t="s">
        <v>367</v>
      </c>
      <c r="W254" s="16">
        <v>24</v>
      </c>
      <c r="X254" s="16"/>
      <c r="Y254" s="16"/>
      <c r="AC254" s="16" t="s">
        <v>374</v>
      </c>
      <c r="AD254" s="16"/>
      <c r="AE254" s="67">
        <v>100</v>
      </c>
      <c r="AF254" s="16" t="s">
        <v>183</v>
      </c>
      <c r="AG254" s="16"/>
      <c r="AH254" s="16"/>
      <c r="BE254" s="67">
        <v>41.685393258426899</v>
      </c>
      <c r="BF254" s="67">
        <v>9.8314606741573005</v>
      </c>
    </row>
    <row r="255" spans="1:58" s="67" customFormat="1" ht="15" customHeight="1" x14ac:dyDescent="0.35">
      <c r="A255" s="16">
        <v>13</v>
      </c>
      <c r="B255" s="16"/>
      <c r="C255" s="16" t="s">
        <v>319</v>
      </c>
      <c r="D255" s="16">
        <v>2020</v>
      </c>
      <c r="E255" s="25" t="s">
        <v>318</v>
      </c>
      <c r="F255" s="16" t="s">
        <v>25</v>
      </c>
      <c r="G255" s="16" t="s">
        <v>25</v>
      </c>
      <c r="H255" s="16"/>
      <c r="I255" s="16"/>
      <c r="J255" s="16"/>
      <c r="K255" s="16"/>
      <c r="L255" s="16"/>
      <c r="M255" s="16"/>
      <c r="N255" s="16">
        <v>498.1</v>
      </c>
      <c r="O255" s="16" t="s">
        <v>369</v>
      </c>
      <c r="P255" s="16" t="s">
        <v>368</v>
      </c>
      <c r="Q255" s="16">
        <v>47.7</v>
      </c>
      <c r="R255" s="16"/>
      <c r="S255" s="16"/>
      <c r="T255" s="16"/>
      <c r="U255" s="16" t="s">
        <v>370</v>
      </c>
      <c r="W255" s="16">
        <v>24</v>
      </c>
      <c r="X255" s="16"/>
      <c r="Y255" s="16"/>
      <c r="AC255" s="16" t="s">
        <v>374</v>
      </c>
      <c r="AD255" s="16"/>
      <c r="AE255" s="67">
        <v>0</v>
      </c>
      <c r="AF255" s="16" t="s">
        <v>183</v>
      </c>
      <c r="AG255" s="16"/>
      <c r="AH255" s="16"/>
      <c r="BE255" s="67">
        <v>99.101123595505499</v>
      </c>
      <c r="BF255" s="67">
        <v>99.887640449438095</v>
      </c>
    </row>
    <row r="256" spans="1:58" s="67" customFormat="1" ht="15" customHeight="1" x14ac:dyDescent="0.35">
      <c r="A256" s="16">
        <v>13</v>
      </c>
      <c r="B256" s="16"/>
      <c r="C256" s="16" t="s">
        <v>319</v>
      </c>
      <c r="D256" s="16">
        <v>2020</v>
      </c>
      <c r="E256" s="25" t="s">
        <v>318</v>
      </c>
      <c r="F256" s="16" t="s">
        <v>25</v>
      </c>
      <c r="G256" s="16" t="s">
        <v>25</v>
      </c>
      <c r="H256" s="16"/>
      <c r="I256" s="16"/>
      <c r="J256" s="16"/>
      <c r="K256" s="16"/>
      <c r="L256" s="16"/>
      <c r="M256" s="16"/>
      <c r="N256" s="16">
        <v>498.1</v>
      </c>
      <c r="O256" s="16" t="s">
        <v>369</v>
      </c>
      <c r="P256" s="16" t="s">
        <v>368</v>
      </c>
      <c r="Q256" s="16">
        <v>47.7</v>
      </c>
      <c r="R256" s="16"/>
      <c r="S256" s="16"/>
      <c r="T256" s="16"/>
      <c r="U256" s="16" t="s">
        <v>370</v>
      </c>
      <c r="W256" s="16">
        <v>24</v>
      </c>
      <c r="AC256" s="16" t="s">
        <v>374</v>
      </c>
      <c r="AE256" s="67">
        <v>25</v>
      </c>
      <c r="AF256" s="16" t="s">
        <v>183</v>
      </c>
      <c r="AG256" s="16"/>
      <c r="AH256" s="16"/>
      <c r="BE256" s="67">
        <v>10.224719101123499</v>
      </c>
      <c r="BF256" s="67">
        <v>44.438202247190901</v>
      </c>
    </row>
    <row r="257" spans="1:81" s="67" customFormat="1" ht="15" customHeight="1" x14ac:dyDescent="0.35">
      <c r="A257" s="16">
        <v>13</v>
      </c>
      <c r="B257" s="16"/>
      <c r="C257" s="16" t="s">
        <v>319</v>
      </c>
      <c r="D257" s="16">
        <v>2020</v>
      </c>
      <c r="E257" s="25" t="s">
        <v>318</v>
      </c>
      <c r="F257" s="16" t="s">
        <v>25</v>
      </c>
      <c r="G257" s="16" t="s">
        <v>25</v>
      </c>
      <c r="H257" s="16"/>
      <c r="I257" s="16"/>
      <c r="J257" s="16"/>
      <c r="K257" s="16"/>
      <c r="L257" s="16"/>
      <c r="M257" s="16"/>
      <c r="N257" s="16">
        <v>498.1</v>
      </c>
      <c r="O257" s="16" t="s">
        <v>369</v>
      </c>
      <c r="P257" s="16" t="s">
        <v>368</v>
      </c>
      <c r="Q257" s="16">
        <v>47.7</v>
      </c>
      <c r="R257" s="16"/>
      <c r="S257" s="16"/>
      <c r="T257" s="16"/>
      <c r="U257" s="16" t="s">
        <v>370</v>
      </c>
      <c r="W257" s="16">
        <v>24</v>
      </c>
      <c r="AC257" s="16" t="s">
        <v>374</v>
      </c>
      <c r="AE257" s="67">
        <v>50</v>
      </c>
      <c r="AF257" s="16" t="s">
        <v>183</v>
      </c>
      <c r="AG257" s="16"/>
      <c r="AH257" s="16"/>
      <c r="BE257" s="67">
        <v>6.29213483146067</v>
      </c>
      <c r="BF257" s="67">
        <v>20.449438202247201</v>
      </c>
    </row>
    <row r="258" spans="1:81" s="67" customFormat="1" ht="15" customHeight="1" x14ac:dyDescent="0.35">
      <c r="A258" s="16">
        <v>13</v>
      </c>
      <c r="B258" s="16"/>
      <c r="C258" s="16" t="s">
        <v>319</v>
      </c>
      <c r="D258" s="16">
        <v>2020</v>
      </c>
      <c r="E258" s="25" t="s">
        <v>318</v>
      </c>
      <c r="F258" s="16" t="s">
        <v>25</v>
      </c>
      <c r="G258" s="16" t="s">
        <v>25</v>
      </c>
      <c r="H258" s="16"/>
      <c r="I258" s="16"/>
      <c r="J258" s="16"/>
      <c r="K258" s="16"/>
      <c r="L258" s="16"/>
      <c r="M258" s="16"/>
      <c r="N258" s="16">
        <v>498.1</v>
      </c>
      <c r="O258" s="16" t="s">
        <v>369</v>
      </c>
      <c r="P258" s="16" t="s">
        <v>368</v>
      </c>
      <c r="Q258" s="16">
        <v>47.7</v>
      </c>
      <c r="R258" s="16"/>
      <c r="S258" s="16"/>
      <c r="T258" s="16"/>
      <c r="U258" s="16" t="s">
        <v>370</v>
      </c>
      <c r="W258" s="16">
        <v>24</v>
      </c>
      <c r="AC258" s="16" t="s">
        <v>374</v>
      </c>
      <c r="AE258" s="67">
        <v>75</v>
      </c>
      <c r="AF258" s="16" t="s">
        <v>183</v>
      </c>
      <c r="AG258" s="16"/>
      <c r="AH258" s="16"/>
      <c r="BE258" s="67">
        <v>5.1123595505616999</v>
      </c>
      <c r="BF258" s="67">
        <v>21.235955056179701</v>
      </c>
    </row>
    <row r="259" spans="1:81" s="68" customFormat="1" ht="15" customHeight="1" thickBot="1" x14ac:dyDescent="0.4">
      <c r="A259" s="17">
        <v>13</v>
      </c>
      <c r="B259" s="17"/>
      <c r="C259" s="17" t="s">
        <v>319</v>
      </c>
      <c r="D259" s="17">
        <v>2020</v>
      </c>
      <c r="E259" s="27" t="s">
        <v>318</v>
      </c>
      <c r="F259" s="17" t="s">
        <v>25</v>
      </c>
      <c r="G259" s="17" t="s">
        <v>25</v>
      </c>
      <c r="H259" s="17"/>
      <c r="I259" s="17"/>
      <c r="J259" s="17"/>
      <c r="K259" s="17"/>
      <c r="L259" s="17"/>
      <c r="M259" s="17"/>
      <c r="N259" s="16">
        <v>498.1</v>
      </c>
      <c r="O259" s="17" t="s">
        <v>369</v>
      </c>
      <c r="P259" s="17" t="s">
        <v>368</v>
      </c>
      <c r="Q259" s="17">
        <v>47.7</v>
      </c>
      <c r="R259" s="17"/>
      <c r="S259" s="17"/>
      <c r="T259" s="17"/>
      <c r="U259" s="17" t="s">
        <v>370</v>
      </c>
      <c r="W259" s="17">
        <v>24</v>
      </c>
      <c r="AC259" s="17" t="s">
        <v>374</v>
      </c>
      <c r="AE259" s="68">
        <v>100</v>
      </c>
      <c r="AF259" s="17" t="s">
        <v>183</v>
      </c>
      <c r="AG259" s="17"/>
      <c r="AH259" s="17"/>
      <c r="BE259" s="68">
        <v>3.9325842696628701</v>
      </c>
      <c r="BF259" s="68">
        <v>21.629213483146</v>
      </c>
    </row>
    <row r="260" spans="1:81" s="69" customFormat="1" ht="15" customHeight="1" x14ac:dyDescent="0.35">
      <c r="A260" s="18">
        <v>14</v>
      </c>
      <c r="B260" s="18"/>
      <c r="C260" s="18" t="s">
        <v>719</v>
      </c>
      <c r="D260" s="18">
        <v>2016</v>
      </c>
      <c r="E260" s="37" t="s">
        <v>376</v>
      </c>
      <c r="F260" s="18" t="s">
        <v>377</v>
      </c>
      <c r="G260" s="18" t="s">
        <v>662</v>
      </c>
      <c r="H260" s="18"/>
      <c r="I260" s="18"/>
      <c r="J260" s="18"/>
      <c r="K260" s="18"/>
      <c r="L260" s="69" t="s">
        <v>379</v>
      </c>
      <c r="M260" s="18"/>
      <c r="N260" s="18"/>
      <c r="O260" s="18"/>
      <c r="P260" s="18"/>
      <c r="Q260" s="18" t="s">
        <v>82</v>
      </c>
      <c r="R260" s="18" t="s">
        <v>378</v>
      </c>
      <c r="S260" s="18"/>
      <c r="T260" s="18"/>
      <c r="U260" s="18"/>
      <c r="W260" s="18">
        <v>24</v>
      </c>
      <c r="X260" s="69" t="s">
        <v>182</v>
      </c>
      <c r="Y260" s="69">
        <v>37</v>
      </c>
      <c r="Z260" s="69" t="s">
        <v>232</v>
      </c>
      <c r="AC260" s="18"/>
      <c r="AE260" s="69">
        <v>1.95</v>
      </c>
      <c r="AF260" s="18"/>
      <c r="AG260" s="18"/>
      <c r="AH260" s="18"/>
      <c r="BH260" s="69">
        <v>80.586080586080499</v>
      </c>
    </row>
    <row r="261" spans="1:81" s="69" customFormat="1" ht="15" customHeight="1" x14ac:dyDescent="0.35">
      <c r="A261" s="18">
        <v>14</v>
      </c>
      <c r="B261" s="18"/>
      <c r="C261" s="18" t="s">
        <v>719</v>
      </c>
      <c r="D261" s="18">
        <v>2016</v>
      </c>
      <c r="E261" s="37" t="s">
        <v>376</v>
      </c>
      <c r="F261" s="18" t="s">
        <v>377</v>
      </c>
      <c r="G261" s="18" t="s">
        <v>662</v>
      </c>
      <c r="H261" s="18"/>
      <c r="I261" s="18"/>
      <c r="J261" s="18"/>
      <c r="K261" s="18"/>
      <c r="L261" s="69" t="s">
        <v>379</v>
      </c>
      <c r="M261" s="18"/>
      <c r="N261" s="18"/>
      <c r="O261" s="18"/>
      <c r="P261" s="18"/>
      <c r="Q261" s="18" t="s">
        <v>82</v>
      </c>
      <c r="R261" s="18" t="s">
        <v>378</v>
      </c>
      <c r="S261" s="18"/>
      <c r="T261" s="18"/>
      <c r="U261" s="18"/>
      <c r="W261" s="18">
        <v>24</v>
      </c>
      <c r="X261" s="69" t="s">
        <v>182</v>
      </c>
      <c r="Y261" s="69">
        <v>37</v>
      </c>
      <c r="Z261" s="69" t="s">
        <v>232</v>
      </c>
      <c r="AC261" s="18"/>
      <c r="AE261" s="69">
        <v>3.91</v>
      </c>
      <c r="AF261" s="18"/>
      <c r="AG261" s="18"/>
      <c r="AH261" s="18"/>
      <c r="BH261" s="69">
        <v>80.586080586080499</v>
      </c>
    </row>
    <row r="262" spans="1:81" s="69" customFormat="1" ht="15" customHeight="1" x14ac:dyDescent="0.35">
      <c r="A262" s="18">
        <v>14</v>
      </c>
      <c r="B262" s="18"/>
      <c r="C262" s="18" t="s">
        <v>719</v>
      </c>
      <c r="D262" s="18">
        <v>2016</v>
      </c>
      <c r="E262" s="37" t="s">
        <v>376</v>
      </c>
      <c r="F262" s="18" t="s">
        <v>377</v>
      </c>
      <c r="G262" s="18" t="s">
        <v>662</v>
      </c>
      <c r="H262" s="18"/>
      <c r="I262" s="18"/>
      <c r="J262" s="18"/>
      <c r="K262" s="18"/>
      <c r="L262" s="69" t="s">
        <v>379</v>
      </c>
      <c r="M262" s="18"/>
      <c r="N262" s="18"/>
      <c r="O262" s="18"/>
      <c r="P262" s="18"/>
      <c r="Q262" s="18" t="s">
        <v>82</v>
      </c>
      <c r="R262" s="18" t="s">
        <v>378</v>
      </c>
      <c r="S262" s="18"/>
      <c r="T262" s="18"/>
      <c r="U262" s="18"/>
      <c r="W262" s="18">
        <v>24</v>
      </c>
      <c r="X262" s="69" t="s">
        <v>182</v>
      </c>
      <c r="Y262" s="69">
        <v>37</v>
      </c>
      <c r="Z262" s="69" t="s">
        <v>232</v>
      </c>
      <c r="AC262" s="18"/>
      <c r="AE262" s="69">
        <v>7.81</v>
      </c>
      <c r="AF262" s="18"/>
      <c r="AG262" s="18"/>
      <c r="AH262" s="18"/>
      <c r="BH262" s="69">
        <v>76.556776556776498</v>
      </c>
    </row>
    <row r="263" spans="1:81" s="69" customFormat="1" ht="15" customHeight="1" x14ac:dyDescent="0.35">
      <c r="A263" s="18">
        <v>14</v>
      </c>
      <c r="B263" s="18"/>
      <c r="C263" s="18" t="s">
        <v>719</v>
      </c>
      <c r="D263" s="18">
        <v>2016</v>
      </c>
      <c r="E263" s="37" t="s">
        <v>376</v>
      </c>
      <c r="F263" s="18" t="s">
        <v>377</v>
      </c>
      <c r="G263" s="18" t="s">
        <v>662</v>
      </c>
      <c r="H263" s="18"/>
      <c r="I263" s="18"/>
      <c r="J263" s="18"/>
      <c r="K263" s="18"/>
      <c r="L263" s="69" t="s">
        <v>379</v>
      </c>
      <c r="M263" s="18"/>
      <c r="N263" s="18"/>
      <c r="O263" s="18"/>
      <c r="P263" s="18"/>
      <c r="Q263" s="18" t="s">
        <v>82</v>
      </c>
      <c r="R263" s="18" t="s">
        <v>378</v>
      </c>
      <c r="S263" s="18"/>
      <c r="T263" s="18"/>
      <c r="U263" s="18"/>
      <c r="W263" s="18">
        <v>24</v>
      </c>
      <c r="X263" s="69" t="s">
        <v>182</v>
      </c>
      <c r="Y263" s="69">
        <v>37</v>
      </c>
      <c r="Z263" s="69" t="s">
        <v>232</v>
      </c>
      <c r="AC263" s="18"/>
      <c r="AE263" s="69">
        <v>15.62</v>
      </c>
      <c r="AF263" s="18"/>
      <c r="AG263" s="18"/>
      <c r="AH263" s="18"/>
      <c r="BH263" s="69">
        <v>52.014652014652</v>
      </c>
    </row>
    <row r="264" spans="1:81" s="69" customFormat="1" ht="15" customHeight="1" x14ac:dyDescent="0.35">
      <c r="A264" s="18">
        <v>14</v>
      </c>
      <c r="B264" s="18"/>
      <c r="C264" s="18" t="s">
        <v>719</v>
      </c>
      <c r="D264" s="18">
        <v>2016</v>
      </c>
      <c r="E264" s="37" t="s">
        <v>376</v>
      </c>
      <c r="F264" s="18" t="s">
        <v>377</v>
      </c>
      <c r="G264" s="18" t="s">
        <v>662</v>
      </c>
      <c r="H264" s="18"/>
      <c r="I264" s="18"/>
      <c r="J264" s="18"/>
      <c r="K264" s="18"/>
      <c r="L264" s="69" t="s">
        <v>379</v>
      </c>
      <c r="M264" s="18"/>
      <c r="N264" s="18"/>
      <c r="O264" s="18"/>
      <c r="P264" s="18"/>
      <c r="Q264" s="75" t="s">
        <v>82</v>
      </c>
      <c r="R264" s="18" t="s">
        <v>378</v>
      </c>
      <c r="S264" s="18"/>
      <c r="T264" s="18"/>
      <c r="U264" s="18"/>
      <c r="W264" s="18">
        <v>24</v>
      </c>
      <c r="X264" s="69" t="s">
        <v>182</v>
      </c>
      <c r="Y264" s="69">
        <v>37</v>
      </c>
      <c r="Z264" s="69" t="s">
        <v>232</v>
      </c>
      <c r="AC264" s="18"/>
      <c r="AE264" s="69">
        <v>31.25</v>
      </c>
      <c r="AF264" s="18"/>
      <c r="AG264" s="18"/>
      <c r="AH264" s="18"/>
      <c r="BH264" s="69">
        <v>38.095238095238003</v>
      </c>
    </row>
    <row r="265" spans="1:81" s="69" customFormat="1" ht="15" customHeight="1" x14ac:dyDescent="0.35">
      <c r="A265" s="18">
        <v>14</v>
      </c>
      <c r="B265" s="18"/>
      <c r="C265" s="18" t="s">
        <v>719</v>
      </c>
      <c r="D265" s="18">
        <v>2016</v>
      </c>
      <c r="E265" s="37" t="s">
        <v>376</v>
      </c>
      <c r="F265" s="18" t="s">
        <v>377</v>
      </c>
      <c r="G265" s="18" t="s">
        <v>662</v>
      </c>
      <c r="H265" s="18"/>
      <c r="I265" s="18"/>
      <c r="J265" s="18"/>
      <c r="K265" s="18"/>
      <c r="L265" s="69" t="s">
        <v>379</v>
      </c>
      <c r="M265" s="18"/>
      <c r="N265" s="18"/>
      <c r="O265" s="18"/>
      <c r="P265" s="18"/>
      <c r="Q265" s="18" t="s">
        <v>82</v>
      </c>
      <c r="R265" s="18" t="s">
        <v>378</v>
      </c>
      <c r="S265" s="18"/>
      <c r="T265" s="18"/>
      <c r="U265" s="18"/>
      <c r="W265" s="18">
        <v>24</v>
      </c>
      <c r="X265" s="69" t="s">
        <v>182</v>
      </c>
      <c r="Y265" s="69">
        <v>37</v>
      </c>
      <c r="Z265" s="69" t="s">
        <v>232</v>
      </c>
      <c r="AC265" s="18"/>
      <c r="AE265" s="69">
        <v>62.5</v>
      </c>
      <c r="AF265" s="18"/>
      <c r="AG265" s="18"/>
      <c r="AH265" s="18"/>
      <c r="BH265" s="69">
        <v>32.9670329670329</v>
      </c>
    </row>
    <row r="266" spans="1:81" s="68" customFormat="1" ht="15" customHeight="1" thickBot="1" x14ac:dyDescent="0.4">
      <c r="A266" s="17">
        <v>14</v>
      </c>
      <c r="B266" s="17"/>
      <c r="C266" s="17" t="s">
        <v>719</v>
      </c>
      <c r="D266" s="17">
        <v>2016</v>
      </c>
      <c r="E266" s="27" t="s">
        <v>376</v>
      </c>
      <c r="F266" s="17" t="s">
        <v>377</v>
      </c>
      <c r="G266" s="17" t="s">
        <v>662</v>
      </c>
      <c r="H266" s="17"/>
      <c r="I266" s="17"/>
      <c r="J266" s="17"/>
      <c r="K266" s="17"/>
      <c r="L266" s="68" t="s">
        <v>379</v>
      </c>
      <c r="M266" s="17"/>
      <c r="N266" s="17"/>
      <c r="O266" s="17"/>
      <c r="P266" s="17"/>
      <c r="Q266" s="17" t="s">
        <v>82</v>
      </c>
      <c r="R266" s="17" t="s">
        <v>378</v>
      </c>
      <c r="S266" s="17"/>
      <c r="T266" s="17"/>
      <c r="U266" s="17"/>
      <c r="W266" s="17">
        <v>24</v>
      </c>
      <c r="X266" s="68" t="s">
        <v>182</v>
      </c>
      <c r="Y266" s="68">
        <v>37</v>
      </c>
      <c r="Z266" s="68" t="s">
        <v>232</v>
      </c>
      <c r="AC266" s="17"/>
      <c r="AE266" s="68">
        <v>125</v>
      </c>
      <c r="AF266" s="17"/>
      <c r="AG266" s="17"/>
      <c r="AH266" s="17"/>
      <c r="BH266" s="68">
        <v>23.8095238095238</v>
      </c>
    </row>
    <row r="267" spans="1:81" s="73" customFormat="1" ht="15.65" customHeight="1" x14ac:dyDescent="0.35">
      <c r="A267" s="73">
        <v>15</v>
      </c>
      <c r="C267" s="73" t="s">
        <v>385</v>
      </c>
      <c r="D267" s="73">
        <v>2012</v>
      </c>
      <c r="E267" s="78" t="s">
        <v>386</v>
      </c>
      <c r="F267" s="73" t="s">
        <v>25</v>
      </c>
      <c r="G267" s="73" t="s">
        <v>25</v>
      </c>
      <c r="J267" s="73" t="s">
        <v>83</v>
      </c>
      <c r="M267" s="73" t="s">
        <v>213</v>
      </c>
      <c r="N267" s="73">
        <v>306</v>
      </c>
      <c r="O267" s="73">
        <v>306</v>
      </c>
      <c r="P267" s="73" t="s">
        <v>396</v>
      </c>
      <c r="Q267" s="73">
        <v>185</v>
      </c>
      <c r="R267" s="73" t="s">
        <v>410</v>
      </c>
      <c r="S267" s="73">
        <v>14</v>
      </c>
      <c r="W267" s="73">
        <v>24</v>
      </c>
      <c r="X267" s="73" t="s">
        <v>417</v>
      </c>
      <c r="Y267" s="73">
        <v>37</v>
      </c>
      <c r="Z267" s="73" t="s">
        <v>413</v>
      </c>
      <c r="AC267" s="73" t="s">
        <v>723</v>
      </c>
      <c r="AD267" s="73" t="s">
        <v>28</v>
      </c>
      <c r="AE267" s="73">
        <v>0</v>
      </c>
      <c r="AF267" s="73" t="s">
        <v>660</v>
      </c>
      <c r="AJ267" s="73">
        <v>0</v>
      </c>
      <c r="CC267" s="73" t="s">
        <v>82</v>
      </c>
    </row>
    <row r="268" spans="1:81" s="73" customFormat="1" ht="15" customHeight="1" x14ac:dyDescent="0.35">
      <c r="A268" s="73">
        <v>15</v>
      </c>
      <c r="C268" s="73" t="s">
        <v>385</v>
      </c>
      <c r="D268" s="73">
        <v>2012</v>
      </c>
      <c r="E268" s="78" t="s">
        <v>386</v>
      </c>
      <c r="F268" s="73" t="s">
        <v>25</v>
      </c>
      <c r="G268" s="73" t="s">
        <v>25</v>
      </c>
      <c r="J268" s="73" t="s">
        <v>83</v>
      </c>
      <c r="M268" s="73" t="s">
        <v>213</v>
      </c>
      <c r="N268" s="73">
        <v>306</v>
      </c>
      <c r="O268" s="73">
        <v>306</v>
      </c>
      <c r="P268" s="73" t="s">
        <v>396</v>
      </c>
      <c r="Q268" s="73">
        <v>185</v>
      </c>
      <c r="R268" s="73" t="s">
        <v>410</v>
      </c>
      <c r="S268" s="73">
        <v>14</v>
      </c>
      <c r="W268" s="73">
        <v>24</v>
      </c>
      <c r="X268" s="73" t="s">
        <v>417</v>
      </c>
      <c r="Y268" s="73">
        <v>37</v>
      </c>
      <c r="Z268" s="73" t="s">
        <v>413</v>
      </c>
      <c r="AC268" s="73" t="s">
        <v>723</v>
      </c>
      <c r="AD268" s="73" t="s">
        <v>28</v>
      </c>
      <c r="AE268" s="73">
        <v>0.16</v>
      </c>
      <c r="AF268" s="73" t="s">
        <v>660</v>
      </c>
      <c r="AJ268" s="73">
        <v>3.1331592689295</v>
      </c>
      <c r="CC268" s="73">
        <v>248.68421052631501</v>
      </c>
    </row>
    <row r="269" spans="1:81" s="73" customFormat="1" ht="15" customHeight="1" x14ac:dyDescent="0.35">
      <c r="A269" s="73">
        <v>15</v>
      </c>
      <c r="C269" s="73" t="s">
        <v>385</v>
      </c>
      <c r="D269" s="73">
        <v>2012</v>
      </c>
      <c r="E269" s="78" t="s">
        <v>386</v>
      </c>
      <c r="F269" s="73" t="s">
        <v>25</v>
      </c>
      <c r="G269" s="73" t="s">
        <v>25</v>
      </c>
      <c r="J269" s="73" t="s">
        <v>83</v>
      </c>
      <c r="M269" s="73" t="s">
        <v>213</v>
      </c>
      <c r="N269" s="73">
        <v>306</v>
      </c>
      <c r="O269" s="73">
        <v>306</v>
      </c>
      <c r="P269" s="73" t="s">
        <v>396</v>
      </c>
      <c r="Q269" s="73">
        <v>185</v>
      </c>
      <c r="R269" s="73" t="s">
        <v>410</v>
      </c>
      <c r="S269" s="73">
        <v>14</v>
      </c>
      <c r="W269" s="73">
        <v>24</v>
      </c>
      <c r="X269" s="73" t="s">
        <v>417</v>
      </c>
      <c r="Y269" s="73">
        <v>37</v>
      </c>
      <c r="Z269" s="73" t="s">
        <v>413</v>
      </c>
      <c r="AC269" s="73" t="s">
        <v>723</v>
      </c>
      <c r="AD269" s="73" t="s">
        <v>28</v>
      </c>
      <c r="AE269" s="73">
        <v>0.31</v>
      </c>
      <c r="AF269" s="73" t="s">
        <v>660</v>
      </c>
      <c r="AJ269" s="73">
        <v>10.652741514360301</v>
      </c>
      <c r="CC269" s="73">
        <v>248.68421052631501</v>
      </c>
    </row>
    <row r="270" spans="1:81" s="73" customFormat="1" ht="15" customHeight="1" x14ac:dyDescent="0.35">
      <c r="A270" s="73">
        <v>15</v>
      </c>
      <c r="C270" s="73" t="s">
        <v>385</v>
      </c>
      <c r="D270" s="73">
        <v>2012</v>
      </c>
      <c r="E270" s="78" t="s">
        <v>386</v>
      </c>
      <c r="F270" s="73" t="s">
        <v>25</v>
      </c>
      <c r="G270" s="73" t="s">
        <v>25</v>
      </c>
      <c r="J270" s="73" t="s">
        <v>83</v>
      </c>
      <c r="M270" s="73" t="s">
        <v>213</v>
      </c>
      <c r="N270" s="73">
        <v>306</v>
      </c>
      <c r="O270" s="73">
        <v>306</v>
      </c>
      <c r="P270" s="73" t="s">
        <v>396</v>
      </c>
      <c r="Q270" s="73">
        <v>185</v>
      </c>
      <c r="R270" s="73" t="s">
        <v>410</v>
      </c>
      <c r="S270" s="73">
        <v>14</v>
      </c>
      <c r="W270" s="73">
        <v>24</v>
      </c>
      <c r="X270" s="73" t="s">
        <v>417</v>
      </c>
      <c r="Y270" s="73">
        <v>37</v>
      </c>
      <c r="Z270" s="73" t="s">
        <v>413</v>
      </c>
      <c r="AC270" s="73" t="s">
        <v>723</v>
      </c>
      <c r="AD270" s="73" t="s">
        <v>28</v>
      </c>
      <c r="AE270" s="73">
        <v>0.63</v>
      </c>
      <c r="AF270" s="73" t="s">
        <v>660</v>
      </c>
      <c r="AJ270" s="73">
        <v>15.0391644908616</v>
      </c>
      <c r="CC270" s="73">
        <v>307.89473684210498</v>
      </c>
    </row>
    <row r="271" spans="1:81" s="73" customFormat="1" ht="15" customHeight="1" x14ac:dyDescent="0.35">
      <c r="A271" s="73">
        <v>15</v>
      </c>
      <c r="C271" s="73" t="s">
        <v>385</v>
      </c>
      <c r="D271" s="73">
        <v>2012</v>
      </c>
      <c r="E271" s="78" t="s">
        <v>386</v>
      </c>
      <c r="F271" s="73" t="s">
        <v>25</v>
      </c>
      <c r="G271" s="73" t="s">
        <v>25</v>
      </c>
      <c r="J271" s="73" t="s">
        <v>83</v>
      </c>
      <c r="M271" s="73" t="s">
        <v>213</v>
      </c>
      <c r="N271" s="73">
        <v>306</v>
      </c>
      <c r="O271" s="73">
        <v>306</v>
      </c>
      <c r="P271" s="73" t="s">
        <v>396</v>
      </c>
      <c r="Q271" s="73">
        <v>185</v>
      </c>
      <c r="R271" s="73" t="s">
        <v>410</v>
      </c>
      <c r="S271" s="73">
        <v>14</v>
      </c>
      <c r="W271" s="73">
        <v>24</v>
      </c>
      <c r="X271" s="73" t="s">
        <v>417</v>
      </c>
      <c r="Y271" s="73">
        <v>37</v>
      </c>
      <c r="Z271" s="73" t="s">
        <v>413</v>
      </c>
      <c r="AC271" s="73" t="s">
        <v>723</v>
      </c>
      <c r="AD271" s="73" t="s">
        <v>28</v>
      </c>
      <c r="AE271" s="73">
        <v>1.25</v>
      </c>
      <c r="AF271" s="73" t="s">
        <v>660</v>
      </c>
      <c r="AJ271" s="73">
        <v>18.485639686683999</v>
      </c>
      <c r="CC271" s="73">
        <v>477.63157894736798</v>
      </c>
    </row>
    <row r="272" spans="1:81" s="73" customFormat="1" ht="15" customHeight="1" x14ac:dyDescent="0.35">
      <c r="A272" s="73">
        <v>15</v>
      </c>
      <c r="C272" s="73" t="s">
        <v>385</v>
      </c>
      <c r="D272" s="73">
        <v>2012</v>
      </c>
      <c r="E272" s="78" t="s">
        <v>386</v>
      </c>
      <c r="F272" s="73" t="s">
        <v>25</v>
      </c>
      <c r="G272" s="73" t="s">
        <v>25</v>
      </c>
      <c r="J272" s="73" t="s">
        <v>83</v>
      </c>
      <c r="M272" s="73" t="s">
        <v>213</v>
      </c>
      <c r="N272" s="73">
        <v>306</v>
      </c>
      <c r="O272" s="73">
        <v>306</v>
      </c>
      <c r="P272" s="73" t="s">
        <v>396</v>
      </c>
      <c r="Q272" s="73">
        <v>185</v>
      </c>
      <c r="R272" s="73" t="s">
        <v>410</v>
      </c>
      <c r="S272" s="73">
        <v>14</v>
      </c>
      <c r="W272" s="73">
        <v>24</v>
      </c>
      <c r="X272" s="73" t="s">
        <v>417</v>
      </c>
      <c r="Y272" s="73">
        <v>37</v>
      </c>
      <c r="Z272" s="73" t="s">
        <v>413</v>
      </c>
      <c r="AC272" s="73" t="s">
        <v>723</v>
      </c>
      <c r="AD272" s="73" t="s">
        <v>28</v>
      </c>
      <c r="AE272" s="73">
        <v>2.5</v>
      </c>
      <c r="AF272" s="73" t="s">
        <v>660</v>
      </c>
      <c r="AJ272" s="73">
        <v>20.052219321148801</v>
      </c>
      <c r="CC272" s="73">
        <v>552.63157894736798</v>
      </c>
    </row>
    <row r="273" spans="1:81" s="73" customFormat="1" ht="15" customHeight="1" x14ac:dyDescent="0.35">
      <c r="A273" s="73">
        <v>15</v>
      </c>
      <c r="C273" s="73" t="s">
        <v>385</v>
      </c>
      <c r="D273" s="73">
        <v>2012</v>
      </c>
      <c r="E273" s="78" t="s">
        <v>386</v>
      </c>
      <c r="F273" s="73" t="s">
        <v>25</v>
      </c>
      <c r="G273" s="73" t="s">
        <v>25</v>
      </c>
      <c r="J273" s="73" t="s">
        <v>83</v>
      </c>
      <c r="M273" s="73" t="s">
        <v>213</v>
      </c>
      <c r="N273" s="73">
        <v>306</v>
      </c>
      <c r="O273" s="73">
        <v>306</v>
      </c>
      <c r="P273" s="73" t="s">
        <v>396</v>
      </c>
      <c r="Q273" s="73">
        <v>185</v>
      </c>
      <c r="R273" s="73" t="s">
        <v>410</v>
      </c>
      <c r="S273" s="73">
        <v>14</v>
      </c>
      <c r="W273" s="73">
        <v>24</v>
      </c>
      <c r="X273" s="73" t="s">
        <v>417</v>
      </c>
      <c r="Y273" s="73">
        <v>37</v>
      </c>
      <c r="Z273" s="73" t="s">
        <v>413</v>
      </c>
      <c r="AC273" s="73" t="s">
        <v>723</v>
      </c>
      <c r="AD273" s="73" t="s">
        <v>28</v>
      </c>
      <c r="AE273" s="73">
        <v>5</v>
      </c>
      <c r="AF273" s="73" t="s">
        <v>660</v>
      </c>
      <c r="AJ273" s="73">
        <v>35.404699738903297</v>
      </c>
      <c r="CC273" s="73">
        <v>911.84210526315803</v>
      </c>
    </row>
    <row r="274" spans="1:81" s="73" customFormat="1" ht="15" customHeight="1" x14ac:dyDescent="0.35">
      <c r="A274" s="73">
        <v>15</v>
      </c>
      <c r="C274" s="73" t="s">
        <v>385</v>
      </c>
      <c r="D274" s="73">
        <v>2012</v>
      </c>
      <c r="E274" s="78" t="s">
        <v>386</v>
      </c>
      <c r="F274" s="73" t="s">
        <v>25</v>
      </c>
      <c r="G274" s="73" t="s">
        <v>25</v>
      </c>
      <c r="J274" s="73" t="s">
        <v>83</v>
      </c>
      <c r="M274" s="73" t="s">
        <v>213</v>
      </c>
      <c r="N274" s="73">
        <v>306</v>
      </c>
      <c r="O274" s="73">
        <v>306</v>
      </c>
      <c r="P274" s="73" t="s">
        <v>396</v>
      </c>
      <c r="Q274" s="73">
        <v>185</v>
      </c>
      <c r="R274" s="73" t="s">
        <v>410</v>
      </c>
      <c r="S274" s="73">
        <v>14</v>
      </c>
      <c r="W274" s="73">
        <v>24</v>
      </c>
      <c r="X274" s="73" t="s">
        <v>417</v>
      </c>
      <c r="Y274" s="73">
        <v>37</v>
      </c>
      <c r="Z274" s="73" t="s">
        <v>413</v>
      </c>
      <c r="AC274" s="73" t="s">
        <v>723</v>
      </c>
      <c r="AD274" s="73" t="s">
        <v>28</v>
      </c>
      <c r="AE274" s="73">
        <v>10</v>
      </c>
      <c r="AF274" s="73" t="s">
        <v>660</v>
      </c>
      <c r="AJ274" s="73">
        <v>69.242819843342005</v>
      </c>
      <c r="CC274" s="73">
        <v>469.73684210526301</v>
      </c>
    </row>
    <row r="275" spans="1:81" s="73" customFormat="1" ht="15" customHeight="1" x14ac:dyDescent="0.35">
      <c r="A275" s="73">
        <v>15</v>
      </c>
      <c r="C275" s="73" t="s">
        <v>385</v>
      </c>
      <c r="D275" s="73">
        <v>2012</v>
      </c>
      <c r="E275" s="78" t="s">
        <v>386</v>
      </c>
      <c r="F275" s="73" t="s">
        <v>25</v>
      </c>
      <c r="G275" s="73" t="s">
        <v>25</v>
      </c>
      <c r="J275" s="73" t="s">
        <v>83</v>
      </c>
      <c r="M275" s="73" t="s">
        <v>213</v>
      </c>
      <c r="N275" s="73">
        <v>306</v>
      </c>
      <c r="O275" s="73">
        <v>306</v>
      </c>
      <c r="P275" s="73" t="s">
        <v>396</v>
      </c>
      <c r="Q275" s="73">
        <v>185</v>
      </c>
      <c r="R275" s="73" t="s">
        <v>410</v>
      </c>
      <c r="S275" s="73">
        <v>14</v>
      </c>
      <c r="W275" s="73">
        <v>24</v>
      </c>
      <c r="X275" s="73" t="s">
        <v>417</v>
      </c>
      <c r="Y275" s="73">
        <v>37</v>
      </c>
      <c r="Z275" s="73" t="s">
        <v>413</v>
      </c>
      <c r="AC275" s="73" t="s">
        <v>723</v>
      </c>
      <c r="AD275" s="73" t="s">
        <v>28</v>
      </c>
      <c r="AE275" s="73">
        <v>20</v>
      </c>
      <c r="AF275" s="73" t="s">
        <v>660</v>
      </c>
      <c r="AJ275" s="73">
        <v>85.221932114882406</v>
      </c>
      <c r="CC275" s="73">
        <v>288.15789473684202</v>
      </c>
    </row>
    <row r="276" spans="1:81" s="73" customFormat="1" ht="15" customHeight="1" x14ac:dyDescent="0.35">
      <c r="A276" s="73">
        <v>15</v>
      </c>
      <c r="C276" s="73" t="s">
        <v>385</v>
      </c>
      <c r="D276" s="73">
        <v>2012</v>
      </c>
      <c r="E276" s="78" t="s">
        <v>386</v>
      </c>
      <c r="F276" s="73" t="s">
        <v>25</v>
      </c>
      <c r="G276" s="73" t="s">
        <v>25</v>
      </c>
      <c r="J276" s="73" t="s">
        <v>83</v>
      </c>
      <c r="M276" s="73" t="s">
        <v>213</v>
      </c>
      <c r="N276" s="73">
        <v>306</v>
      </c>
      <c r="O276" s="73">
        <v>306</v>
      </c>
      <c r="P276" s="73" t="s">
        <v>396</v>
      </c>
      <c r="Q276" s="73">
        <v>185</v>
      </c>
      <c r="R276" s="73" t="s">
        <v>410</v>
      </c>
      <c r="S276" s="73">
        <v>14</v>
      </c>
      <c r="W276" s="73">
        <v>24</v>
      </c>
      <c r="X276" s="73" t="s">
        <v>417</v>
      </c>
      <c r="Y276" s="73">
        <v>37</v>
      </c>
      <c r="Z276" s="73" t="s">
        <v>413</v>
      </c>
      <c r="AC276" s="73" t="s">
        <v>723</v>
      </c>
      <c r="AD276" s="73" t="s">
        <v>28</v>
      </c>
      <c r="AE276" s="73">
        <v>40</v>
      </c>
      <c r="AF276" s="73" t="s">
        <v>660</v>
      </c>
      <c r="AJ276" s="73">
        <v>93.054830287206201</v>
      </c>
      <c r="CC276" s="73">
        <v>327.63157894736798</v>
      </c>
    </row>
    <row r="277" spans="1:81" s="73" customFormat="1" ht="15" customHeight="1" x14ac:dyDescent="0.35">
      <c r="A277" s="73">
        <v>15</v>
      </c>
      <c r="C277" s="73" t="s">
        <v>385</v>
      </c>
      <c r="D277" s="73">
        <v>2012</v>
      </c>
      <c r="E277" s="78" t="s">
        <v>386</v>
      </c>
      <c r="F277" s="73" t="s">
        <v>25</v>
      </c>
      <c r="G277" s="73" t="s">
        <v>25</v>
      </c>
      <c r="J277" s="73" t="s">
        <v>83</v>
      </c>
      <c r="M277" s="73" t="s">
        <v>213</v>
      </c>
      <c r="N277" s="73">
        <v>306</v>
      </c>
      <c r="O277" s="73">
        <v>306</v>
      </c>
      <c r="P277" s="73" t="s">
        <v>396</v>
      </c>
      <c r="Q277" s="73">
        <v>185</v>
      </c>
      <c r="R277" s="73" t="s">
        <v>410</v>
      </c>
      <c r="S277" s="73">
        <v>14</v>
      </c>
      <c r="W277" s="73">
        <v>24</v>
      </c>
      <c r="X277" s="73" t="s">
        <v>417</v>
      </c>
      <c r="Y277" s="73">
        <v>37</v>
      </c>
      <c r="Z277" s="73" t="s">
        <v>413</v>
      </c>
      <c r="AC277" s="73" t="s">
        <v>723</v>
      </c>
      <c r="AD277" s="73" t="s">
        <v>28</v>
      </c>
      <c r="AE277" s="73">
        <v>80</v>
      </c>
      <c r="AF277" s="73" t="s">
        <v>660</v>
      </c>
      <c r="AJ277" s="73">
        <v>97.441253263707495</v>
      </c>
      <c r="CC277" s="73">
        <v>197.36842105263099</v>
      </c>
    </row>
    <row r="278" spans="1:81" s="73" customFormat="1" ht="15" customHeight="1" x14ac:dyDescent="0.35">
      <c r="A278" s="73">
        <v>15</v>
      </c>
      <c r="C278" s="73" t="s">
        <v>385</v>
      </c>
      <c r="D278" s="73">
        <v>2012</v>
      </c>
      <c r="E278" s="78" t="s">
        <v>386</v>
      </c>
      <c r="F278" s="73" t="s">
        <v>25</v>
      </c>
      <c r="G278" s="73" t="s">
        <v>25</v>
      </c>
      <c r="J278" s="73" t="s">
        <v>83</v>
      </c>
      <c r="M278" s="73" t="s">
        <v>399</v>
      </c>
      <c r="N278" s="73">
        <v>313</v>
      </c>
      <c r="O278" s="73">
        <v>313</v>
      </c>
      <c r="P278" s="73" t="s">
        <v>398</v>
      </c>
      <c r="Q278" s="73">
        <f>(20+450)/2</f>
        <v>235</v>
      </c>
      <c r="R278" s="73" t="s">
        <v>412</v>
      </c>
      <c r="S278" s="73">
        <v>18</v>
      </c>
      <c r="W278" s="73">
        <v>24</v>
      </c>
      <c r="X278" s="73" t="s">
        <v>417</v>
      </c>
      <c r="Y278" s="73">
        <v>37</v>
      </c>
      <c r="Z278" s="57" t="s">
        <v>413</v>
      </c>
      <c r="AC278" s="57" t="s">
        <v>723</v>
      </c>
      <c r="AE278" s="73">
        <v>0</v>
      </c>
      <c r="AF278" s="73" t="s">
        <v>660</v>
      </c>
      <c r="AJ278" s="73">
        <v>-0.64343163538875003</v>
      </c>
      <c r="CC278" s="73" t="s">
        <v>82</v>
      </c>
    </row>
    <row r="279" spans="1:81" s="73" customFormat="1" ht="15" customHeight="1" x14ac:dyDescent="0.35">
      <c r="A279" s="73">
        <v>15</v>
      </c>
      <c r="C279" s="73" t="s">
        <v>385</v>
      </c>
      <c r="D279" s="73">
        <v>2012</v>
      </c>
      <c r="E279" s="78" t="s">
        <v>386</v>
      </c>
      <c r="F279" s="73" t="s">
        <v>25</v>
      </c>
      <c r="G279" s="73" t="s">
        <v>25</v>
      </c>
      <c r="J279" s="73" t="s">
        <v>83</v>
      </c>
      <c r="M279" s="73" t="s">
        <v>399</v>
      </c>
      <c r="N279" s="73">
        <v>313</v>
      </c>
      <c r="O279" s="73">
        <v>313</v>
      </c>
      <c r="P279" s="73" t="s">
        <v>398</v>
      </c>
      <c r="Q279" s="73">
        <f>(20+450)/2</f>
        <v>235</v>
      </c>
      <c r="R279" s="73" t="s">
        <v>412</v>
      </c>
      <c r="S279" s="73">
        <v>18</v>
      </c>
      <c r="W279" s="73">
        <v>24</v>
      </c>
      <c r="X279" s="73" t="s">
        <v>417</v>
      </c>
      <c r="Y279" s="73">
        <v>37</v>
      </c>
      <c r="Z279" s="57" t="s">
        <v>413</v>
      </c>
      <c r="AC279" s="57" t="s">
        <v>723</v>
      </c>
      <c r="AE279" s="73">
        <v>0.16</v>
      </c>
      <c r="AF279" s="73" t="s">
        <v>660</v>
      </c>
      <c r="AJ279" s="73">
        <v>0.64343163538875003</v>
      </c>
      <c r="CC279" s="73">
        <v>40.993788819875597</v>
      </c>
    </row>
    <row r="280" spans="1:81" s="73" customFormat="1" ht="15" customHeight="1" x14ac:dyDescent="0.35">
      <c r="A280" s="73">
        <v>15</v>
      </c>
      <c r="C280" s="73" t="s">
        <v>385</v>
      </c>
      <c r="D280" s="73">
        <v>2012</v>
      </c>
      <c r="E280" s="78" t="s">
        <v>386</v>
      </c>
      <c r="F280" s="73" t="s">
        <v>25</v>
      </c>
      <c r="G280" s="73" t="s">
        <v>25</v>
      </c>
      <c r="J280" s="73" t="s">
        <v>83</v>
      </c>
      <c r="M280" s="73" t="s">
        <v>399</v>
      </c>
      <c r="N280" s="73">
        <v>313</v>
      </c>
      <c r="O280" s="73">
        <v>313</v>
      </c>
      <c r="P280" s="73" t="s">
        <v>398</v>
      </c>
      <c r="Q280" s="73">
        <f t="shared" ref="Q280:Q288" si="7">(20+450)/2</f>
        <v>235</v>
      </c>
      <c r="R280" s="73" t="s">
        <v>412</v>
      </c>
      <c r="S280" s="73">
        <v>18</v>
      </c>
      <c r="W280" s="73">
        <v>24</v>
      </c>
      <c r="X280" s="73" t="s">
        <v>417</v>
      </c>
      <c r="Y280" s="73">
        <v>37</v>
      </c>
      <c r="Z280" s="57" t="s">
        <v>413</v>
      </c>
      <c r="AC280" s="57" t="s">
        <v>723</v>
      </c>
      <c r="AE280" s="73">
        <v>0.31</v>
      </c>
      <c r="AF280" s="73" t="s">
        <v>660</v>
      </c>
      <c r="AJ280" s="73">
        <v>4.8257372654155297</v>
      </c>
      <c r="CC280" s="73">
        <v>193.788819875776</v>
      </c>
    </row>
    <row r="281" spans="1:81" s="73" customFormat="1" ht="15" customHeight="1" x14ac:dyDescent="0.35">
      <c r="A281" s="73">
        <v>15</v>
      </c>
      <c r="C281" s="73" t="s">
        <v>385</v>
      </c>
      <c r="D281" s="73">
        <v>2012</v>
      </c>
      <c r="E281" s="78" t="s">
        <v>386</v>
      </c>
      <c r="F281" s="73" t="s">
        <v>25</v>
      </c>
      <c r="G281" s="73" t="s">
        <v>25</v>
      </c>
      <c r="J281" s="73" t="s">
        <v>83</v>
      </c>
      <c r="M281" s="73" t="s">
        <v>399</v>
      </c>
      <c r="N281" s="73">
        <v>313</v>
      </c>
      <c r="O281" s="73">
        <v>313</v>
      </c>
      <c r="P281" s="73" t="s">
        <v>398</v>
      </c>
      <c r="Q281" s="73">
        <f t="shared" si="7"/>
        <v>235</v>
      </c>
      <c r="R281" s="73" t="s">
        <v>412</v>
      </c>
      <c r="S281" s="73">
        <v>18</v>
      </c>
      <c r="W281" s="73">
        <v>24</v>
      </c>
      <c r="X281" s="73" t="s">
        <v>417</v>
      </c>
      <c r="Y281" s="73">
        <v>37</v>
      </c>
      <c r="Z281" s="57" t="s">
        <v>413</v>
      </c>
      <c r="AC281" s="57" t="s">
        <v>723</v>
      </c>
      <c r="AE281" s="73">
        <v>0.63</v>
      </c>
      <c r="AF281" s="73" t="s">
        <v>660</v>
      </c>
      <c r="AJ281" s="73">
        <v>9.6514745308310594</v>
      </c>
      <c r="CC281" s="73">
        <v>149.06832298136601</v>
      </c>
    </row>
    <row r="282" spans="1:81" s="73" customFormat="1" ht="15" customHeight="1" x14ac:dyDescent="0.35">
      <c r="A282" s="73">
        <v>15</v>
      </c>
      <c r="C282" s="73" t="s">
        <v>385</v>
      </c>
      <c r="D282" s="73">
        <v>2012</v>
      </c>
      <c r="E282" s="78" t="s">
        <v>386</v>
      </c>
      <c r="F282" s="73" t="s">
        <v>25</v>
      </c>
      <c r="G282" s="73" t="s">
        <v>25</v>
      </c>
      <c r="J282" s="73" t="s">
        <v>83</v>
      </c>
      <c r="M282" s="73" t="s">
        <v>399</v>
      </c>
      <c r="N282" s="73">
        <v>313</v>
      </c>
      <c r="O282" s="73">
        <v>313</v>
      </c>
      <c r="P282" s="73" t="s">
        <v>398</v>
      </c>
      <c r="Q282" s="73">
        <f t="shared" si="7"/>
        <v>235</v>
      </c>
      <c r="R282" s="73" t="s">
        <v>412</v>
      </c>
      <c r="S282" s="73">
        <v>18</v>
      </c>
      <c r="W282" s="73">
        <v>24</v>
      </c>
      <c r="X282" s="73" t="s">
        <v>417</v>
      </c>
      <c r="Y282" s="73">
        <v>37</v>
      </c>
      <c r="Z282" s="57" t="s">
        <v>413</v>
      </c>
      <c r="AC282" s="57" t="s">
        <v>723</v>
      </c>
      <c r="AE282" s="73">
        <v>1.25</v>
      </c>
      <c r="AF282" s="73" t="s">
        <v>660</v>
      </c>
      <c r="AJ282" s="73">
        <v>12.225201072386</v>
      </c>
      <c r="CC282" s="73">
        <v>197.51552795031</v>
      </c>
    </row>
    <row r="283" spans="1:81" s="73" customFormat="1" ht="15" customHeight="1" x14ac:dyDescent="0.35">
      <c r="A283" s="73">
        <v>15</v>
      </c>
      <c r="C283" s="73" t="s">
        <v>385</v>
      </c>
      <c r="D283" s="73">
        <v>2012</v>
      </c>
      <c r="E283" s="78" t="s">
        <v>386</v>
      </c>
      <c r="F283" s="73" t="s">
        <v>25</v>
      </c>
      <c r="G283" s="73" t="s">
        <v>25</v>
      </c>
      <c r="J283" s="73" t="s">
        <v>83</v>
      </c>
      <c r="M283" s="73" t="s">
        <v>399</v>
      </c>
      <c r="N283" s="73">
        <v>313</v>
      </c>
      <c r="O283" s="73">
        <v>313</v>
      </c>
      <c r="P283" s="73" t="s">
        <v>398</v>
      </c>
      <c r="Q283" s="73">
        <f t="shared" si="7"/>
        <v>235</v>
      </c>
      <c r="R283" s="73" t="s">
        <v>412</v>
      </c>
      <c r="S283" s="73">
        <v>18</v>
      </c>
      <c r="W283" s="73">
        <v>24</v>
      </c>
      <c r="X283" s="73" t="s">
        <v>417</v>
      </c>
      <c r="Y283" s="73">
        <v>37</v>
      </c>
      <c r="Z283" s="57" t="s">
        <v>413</v>
      </c>
      <c r="AC283" s="57" t="s">
        <v>723</v>
      </c>
      <c r="AE283" s="73">
        <v>2.5</v>
      </c>
      <c r="AF283" s="73" t="s">
        <v>660</v>
      </c>
      <c r="AJ283" s="73">
        <v>22.520107238605799</v>
      </c>
      <c r="CC283" s="73">
        <v>447.20496894409899</v>
      </c>
    </row>
    <row r="284" spans="1:81" s="73" customFormat="1" ht="15" customHeight="1" x14ac:dyDescent="0.35">
      <c r="A284" s="73">
        <v>15</v>
      </c>
      <c r="C284" s="73" t="s">
        <v>385</v>
      </c>
      <c r="D284" s="73">
        <v>2012</v>
      </c>
      <c r="E284" s="78" t="s">
        <v>386</v>
      </c>
      <c r="F284" s="73" t="s">
        <v>25</v>
      </c>
      <c r="G284" s="73" t="s">
        <v>25</v>
      </c>
      <c r="J284" s="73" t="s">
        <v>83</v>
      </c>
      <c r="M284" s="73" t="s">
        <v>399</v>
      </c>
      <c r="N284" s="73">
        <v>313</v>
      </c>
      <c r="O284" s="73">
        <v>313</v>
      </c>
      <c r="P284" s="73" t="s">
        <v>398</v>
      </c>
      <c r="Q284" s="73">
        <f t="shared" si="7"/>
        <v>235</v>
      </c>
      <c r="R284" s="73" t="s">
        <v>412</v>
      </c>
      <c r="S284" s="73">
        <v>18</v>
      </c>
      <c r="W284" s="73">
        <v>24</v>
      </c>
      <c r="X284" s="73" t="s">
        <v>417</v>
      </c>
      <c r="Y284" s="73">
        <v>37</v>
      </c>
      <c r="Z284" s="57" t="s">
        <v>413</v>
      </c>
      <c r="AC284" s="57" t="s">
        <v>723</v>
      </c>
      <c r="AE284" s="73">
        <v>5</v>
      </c>
      <c r="AF284" s="73" t="s">
        <v>660</v>
      </c>
      <c r="AJ284" s="73">
        <v>28.9544235924932</v>
      </c>
      <c r="CC284" s="73">
        <v>428.57142857142799</v>
      </c>
    </row>
    <row r="285" spans="1:81" s="73" customFormat="1" ht="15" customHeight="1" x14ac:dyDescent="0.35">
      <c r="A285" s="73">
        <v>15</v>
      </c>
      <c r="C285" s="73" t="s">
        <v>385</v>
      </c>
      <c r="D285" s="73">
        <v>2012</v>
      </c>
      <c r="E285" s="78" t="s">
        <v>386</v>
      </c>
      <c r="F285" s="73" t="s">
        <v>25</v>
      </c>
      <c r="G285" s="73" t="s">
        <v>25</v>
      </c>
      <c r="J285" s="73" t="s">
        <v>83</v>
      </c>
      <c r="M285" s="73" t="s">
        <v>399</v>
      </c>
      <c r="N285" s="73">
        <v>313</v>
      </c>
      <c r="O285" s="73">
        <v>313</v>
      </c>
      <c r="P285" s="73" t="s">
        <v>398</v>
      </c>
      <c r="Q285" s="73">
        <f t="shared" si="7"/>
        <v>235</v>
      </c>
      <c r="R285" s="73" t="s">
        <v>412</v>
      </c>
      <c r="S285" s="73">
        <v>18</v>
      </c>
      <c r="W285" s="73">
        <v>24</v>
      </c>
      <c r="X285" s="73" t="s">
        <v>417</v>
      </c>
      <c r="Y285" s="73">
        <v>37</v>
      </c>
      <c r="Z285" s="57" t="s">
        <v>413</v>
      </c>
      <c r="AC285" s="57" t="s">
        <v>723</v>
      </c>
      <c r="AE285" s="73">
        <v>10</v>
      </c>
      <c r="AF285" s="73" t="s">
        <v>660</v>
      </c>
      <c r="AJ285" s="73">
        <v>41.8230563002681</v>
      </c>
      <c r="CC285" s="73">
        <v>700.62111801242202</v>
      </c>
    </row>
    <row r="286" spans="1:81" s="73" customFormat="1" ht="15" customHeight="1" x14ac:dyDescent="0.35">
      <c r="A286" s="73">
        <v>15</v>
      </c>
      <c r="C286" s="73" t="s">
        <v>385</v>
      </c>
      <c r="D286" s="73">
        <v>2012</v>
      </c>
      <c r="E286" s="78" t="s">
        <v>386</v>
      </c>
      <c r="F286" s="73" t="s">
        <v>25</v>
      </c>
      <c r="G286" s="73" t="s">
        <v>25</v>
      </c>
      <c r="J286" s="73" t="s">
        <v>83</v>
      </c>
      <c r="M286" s="73" t="s">
        <v>399</v>
      </c>
      <c r="N286" s="73">
        <v>313</v>
      </c>
      <c r="O286" s="73">
        <v>313</v>
      </c>
      <c r="P286" s="73" t="s">
        <v>398</v>
      </c>
      <c r="Q286" s="73">
        <f t="shared" si="7"/>
        <v>235</v>
      </c>
      <c r="R286" s="73" t="s">
        <v>412</v>
      </c>
      <c r="S286" s="73">
        <v>18</v>
      </c>
      <c r="W286" s="73">
        <v>24</v>
      </c>
      <c r="X286" s="73" t="s">
        <v>417</v>
      </c>
      <c r="Y286" s="73">
        <v>37</v>
      </c>
      <c r="Z286" s="57" t="s">
        <v>413</v>
      </c>
      <c r="AC286" s="57" t="s">
        <v>723</v>
      </c>
      <c r="AE286" s="73">
        <v>20</v>
      </c>
      <c r="AF286" s="73" t="s">
        <v>660</v>
      </c>
      <c r="AJ286" s="73">
        <v>68.847184986595096</v>
      </c>
      <c r="CC286" s="73">
        <v>618.63354037267004</v>
      </c>
    </row>
    <row r="287" spans="1:81" s="73" customFormat="1" ht="15" customHeight="1" x14ac:dyDescent="0.35">
      <c r="A287" s="73">
        <v>15</v>
      </c>
      <c r="C287" s="73" t="s">
        <v>385</v>
      </c>
      <c r="D287" s="73">
        <v>2012</v>
      </c>
      <c r="E287" s="78" t="s">
        <v>386</v>
      </c>
      <c r="F287" s="73" t="s">
        <v>25</v>
      </c>
      <c r="G287" s="73" t="s">
        <v>25</v>
      </c>
      <c r="J287" s="73" t="s">
        <v>83</v>
      </c>
      <c r="M287" s="73" t="s">
        <v>399</v>
      </c>
      <c r="N287" s="73">
        <v>313</v>
      </c>
      <c r="O287" s="73">
        <v>313</v>
      </c>
      <c r="P287" s="73" t="s">
        <v>398</v>
      </c>
      <c r="Q287" s="73">
        <f t="shared" si="7"/>
        <v>235</v>
      </c>
      <c r="R287" s="73" t="s">
        <v>412</v>
      </c>
      <c r="S287" s="73">
        <v>18</v>
      </c>
      <c r="W287" s="73">
        <v>24</v>
      </c>
      <c r="X287" s="73" t="s">
        <v>417</v>
      </c>
      <c r="Y287" s="73">
        <v>37</v>
      </c>
      <c r="Z287" s="57" t="s">
        <v>413</v>
      </c>
      <c r="AC287" s="57" t="s">
        <v>723</v>
      </c>
      <c r="AE287" s="73">
        <v>40</v>
      </c>
      <c r="AF287" s="73" t="s">
        <v>660</v>
      </c>
      <c r="AJ287" s="73">
        <v>83.967828418230496</v>
      </c>
      <c r="CC287" s="73">
        <v>301.86335403726702</v>
      </c>
    </row>
    <row r="288" spans="1:81" s="73" customFormat="1" ht="15.65" customHeight="1" x14ac:dyDescent="0.35">
      <c r="A288" s="73">
        <v>15</v>
      </c>
      <c r="C288" s="73" t="s">
        <v>385</v>
      </c>
      <c r="D288" s="73">
        <v>2012</v>
      </c>
      <c r="E288" s="78" t="s">
        <v>386</v>
      </c>
      <c r="F288" s="73" t="s">
        <v>25</v>
      </c>
      <c r="G288" s="73" t="s">
        <v>25</v>
      </c>
      <c r="J288" s="73" t="s">
        <v>83</v>
      </c>
      <c r="M288" s="73" t="s">
        <v>399</v>
      </c>
      <c r="N288" s="73">
        <v>313</v>
      </c>
      <c r="O288" s="73">
        <v>313</v>
      </c>
      <c r="P288" s="73" t="s">
        <v>398</v>
      </c>
      <c r="Q288" s="73">
        <f t="shared" si="7"/>
        <v>235</v>
      </c>
      <c r="R288" s="73" t="s">
        <v>412</v>
      </c>
      <c r="S288" s="73">
        <v>18</v>
      </c>
      <c r="W288" s="73">
        <v>24</v>
      </c>
      <c r="X288" s="73" t="s">
        <v>417</v>
      </c>
      <c r="Y288" s="73">
        <v>37</v>
      </c>
      <c r="Z288" s="57" t="s">
        <v>413</v>
      </c>
      <c r="AC288" s="57" t="s">
        <v>723</v>
      </c>
      <c r="AE288" s="73">
        <v>80</v>
      </c>
      <c r="AF288" s="73" t="s">
        <v>660</v>
      </c>
      <c r="AJ288" s="73">
        <v>94.584450402144697</v>
      </c>
      <c r="CC288" s="73">
        <v>156.52173913043401</v>
      </c>
    </row>
    <row r="289" spans="1:81" s="18" customFormat="1" ht="15" customHeight="1" x14ac:dyDescent="0.35">
      <c r="A289" s="18">
        <v>15</v>
      </c>
      <c r="C289" s="18" t="s">
        <v>385</v>
      </c>
      <c r="D289" s="18">
        <v>2012</v>
      </c>
      <c r="E289" s="37" t="s">
        <v>386</v>
      </c>
      <c r="F289" s="18" t="s">
        <v>271</v>
      </c>
      <c r="G289" s="18" t="s">
        <v>271</v>
      </c>
      <c r="J289" s="18" t="s">
        <v>82</v>
      </c>
      <c r="M289" s="18" t="s">
        <v>213</v>
      </c>
      <c r="N289" s="18" t="s">
        <v>403</v>
      </c>
      <c r="O289" s="18" t="s">
        <v>403</v>
      </c>
      <c r="P289" s="18" t="s">
        <v>402</v>
      </c>
      <c r="Q289" s="18" t="s">
        <v>691</v>
      </c>
      <c r="R289" s="18" t="s">
        <v>410</v>
      </c>
      <c r="S289" s="18">
        <v>298</v>
      </c>
      <c r="W289" s="18">
        <v>24</v>
      </c>
      <c r="X289" s="18" t="s">
        <v>417</v>
      </c>
      <c r="Y289" s="18">
        <v>37</v>
      </c>
      <c r="Z289" s="16" t="s">
        <v>413</v>
      </c>
      <c r="AC289" s="16" t="s">
        <v>723</v>
      </c>
      <c r="AE289" s="18">
        <v>0</v>
      </c>
      <c r="AF289" s="18" t="s">
        <v>660</v>
      </c>
      <c r="AJ289" s="18">
        <v>0</v>
      </c>
      <c r="CC289" s="18" t="s">
        <v>82</v>
      </c>
    </row>
    <row r="290" spans="1:81" s="18" customFormat="1" ht="15" customHeight="1" x14ac:dyDescent="0.35">
      <c r="A290" s="18">
        <v>15</v>
      </c>
      <c r="C290" s="18" t="s">
        <v>385</v>
      </c>
      <c r="D290" s="18">
        <v>2012</v>
      </c>
      <c r="E290" s="37" t="s">
        <v>386</v>
      </c>
      <c r="F290" s="18" t="s">
        <v>271</v>
      </c>
      <c r="G290" s="18" t="s">
        <v>271</v>
      </c>
      <c r="J290" s="18" t="s">
        <v>82</v>
      </c>
      <c r="M290" s="18" t="s">
        <v>213</v>
      </c>
      <c r="N290" s="18" t="s">
        <v>403</v>
      </c>
      <c r="O290" s="18" t="s">
        <v>403</v>
      </c>
      <c r="P290" s="18" t="s">
        <v>402</v>
      </c>
      <c r="Q290" s="18" t="s">
        <v>691</v>
      </c>
      <c r="R290" s="18" t="s">
        <v>410</v>
      </c>
      <c r="S290" s="18">
        <v>298</v>
      </c>
      <c r="W290" s="18">
        <v>24</v>
      </c>
      <c r="X290" s="18" t="s">
        <v>417</v>
      </c>
      <c r="Y290" s="18">
        <v>37</v>
      </c>
      <c r="Z290" s="16" t="s">
        <v>413</v>
      </c>
      <c r="AC290" s="16" t="s">
        <v>723</v>
      </c>
      <c r="AE290" s="18">
        <v>0.16</v>
      </c>
      <c r="AF290" s="18" t="s">
        <v>660</v>
      </c>
      <c r="AJ290" s="18">
        <v>0.449438202247187</v>
      </c>
      <c r="CC290" s="18">
        <v>255.79937304075199</v>
      </c>
    </row>
    <row r="291" spans="1:81" s="18" customFormat="1" ht="15" customHeight="1" x14ac:dyDescent="0.35">
      <c r="A291" s="18">
        <v>15</v>
      </c>
      <c r="C291" s="18" t="s">
        <v>385</v>
      </c>
      <c r="D291" s="18">
        <v>2012</v>
      </c>
      <c r="E291" s="37" t="s">
        <v>386</v>
      </c>
      <c r="F291" s="18" t="s">
        <v>271</v>
      </c>
      <c r="G291" s="18" t="s">
        <v>271</v>
      </c>
      <c r="J291" s="18" t="s">
        <v>82</v>
      </c>
      <c r="M291" s="18" t="s">
        <v>213</v>
      </c>
      <c r="N291" s="18" t="s">
        <v>403</v>
      </c>
      <c r="O291" s="18" t="s">
        <v>403</v>
      </c>
      <c r="P291" s="18" t="s">
        <v>402</v>
      </c>
      <c r="Q291" s="18" t="s">
        <v>691</v>
      </c>
      <c r="R291" s="18" t="s">
        <v>410</v>
      </c>
      <c r="S291" s="18">
        <v>298</v>
      </c>
      <c r="W291" s="18">
        <v>24</v>
      </c>
      <c r="X291" s="18" t="s">
        <v>417</v>
      </c>
      <c r="Y291" s="18">
        <v>37</v>
      </c>
      <c r="Z291" s="16" t="s">
        <v>413</v>
      </c>
      <c r="AC291" s="16" t="s">
        <v>723</v>
      </c>
      <c r="AE291" s="18">
        <v>0.31</v>
      </c>
      <c r="AF291" s="18" t="s">
        <v>660</v>
      </c>
      <c r="AJ291" s="18">
        <v>0</v>
      </c>
      <c r="CC291" s="18">
        <v>312.22570532915302</v>
      </c>
    </row>
    <row r="292" spans="1:81" s="18" customFormat="1" ht="15" customHeight="1" x14ac:dyDescent="0.35">
      <c r="A292" s="18">
        <v>15</v>
      </c>
      <c r="C292" s="18" t="s">
        <v>385</v>
      </c>
      <c r="D292" s="18">
        <v>2012</v>
      </c>
      <c r="E292" s="37" t="s">
        <v>386</v>
      </c>
      <c r="F292" s="18" t="s">
        <v>271</v>
      </c>
      <c r="G292" s="18" t="s">
        <v>271</v>
      </c>
      <c r="J292" s="18" t="s">
        <v>82</v>
      </c>
      <c r="M292" s="18" t="s">
        <v>213</v>
      </c>
      <c r="N292" s="18" t="s">
        <v>403</v>
      </c>
      <c r="O292" s="18" t="s">
        <v>403</v>
      </c>
      <c r="P292" s="18" t="s">
        <v>402</v>
      </c>
      <c r="Q292" s="18" t="s">
        <v>691</v>
      </c>
      <c r="R292" s="18" t="s">
        <v>410</v>
      </c>
      <c r="S292" s="18">
        <v>298</v>
      </c>
      <c r="W292" s="18">
        <v>24</v>
      </c>
      <c r="X292" s="18" t="s">
        <v>417</v>
      </c>
      <c r="Y292" s="18">
        <v>37</v>
      </c>
      <c r="Z292" s="16" t="s">
        <v>413</v>
      </c>
      <c r="AC292" s="16" t="s">
        <v>723</v>
      </c>
      <c r="AE292" s="18">
        <v>0.63</v>
      </c>
      <c r="AF292" s="18" t="s">
        <v>660</v>
      </c>
      <c r="AJ292" s="18">
        <v>0.449438202247187</v>
      </c>
      <c r="CC292" s="18">
        <v>364.89028213166102</v>
      </c>
    </row>
    <row r="293" spans="1:81" s="18" customFormat="1" ht="15" customHeight="1" x14ac:dyDescent="0.35">
      <c r="A293" s="18">
        <v>15</v>
      </c>
      <c r="C293" s="18" t="s">
        <v>385</v>
      </c>
      <c r="D293" s="18">
        <v>2012</v>
      </c>
      <c r="E293" s="37" t="s">
        <v>386</v>
      </c>
      <c r="F293" s="18" t="s">
        <v>271</v>
      </c>
      <c r="G293" s="18" t="s">
        <v>271</v>
      </c>
      <c r="J293" s="18" t="s">
        <v>82</v>
      </c>
      <c r="M293" s="18" t="s">
        <v>213</v>
      </c>
      <c r="N293" s="18" t="s">
        <v>403</v>
      </c>
      <c r="O293" s="18" t="s">
        <v>403</v>
      </c>
      <c r="P293" s="18" t="s">
        <v>402</v>
      </c>
      <c r="Q293" s="18" t="s">
        <v>691</v>
      </c>
      <c r="R293" s="18" t="s">
        <v>410</v>
      </c>
      <c r="S293" s="18">
        <v>298</v>
      </c>
      <c r="W293" s="18">
        <v>24</v>
      </c>
      <c r="X293" s="18" t="s">
        <v>417</v>
      </c>
      <c r="Y293" s="18">
        <v>37</v>
      </c>
      <c r="Z293" s="16" t="s">
        <v>413</v>
      </c>
      <c r="AC293" s="16" t="s">
        <v>723</v>
      </c>
      <c r="AE293" s="18">
        <v>1.25</v>
      </c>
      <c r="AF293" s="18" t="s">
        <v>660</v>
      </c>
      <c r="AJ293" s="18">
        <v>0</v>
      </c>
      <c r="CC293" s="18">
        <v>406.26959247648898</v>
      </c>
    </row>
    <row r="294" spans="1:81" s="18" customFormat="1" ht="15" customHeight="1" x14ac:dyDescent="0.35">
      <c r="A294" s="18">
        <v>15</v>
      </c>
      <c r="C294" s="18" t="s">
        <v>385</v>
      </c>
      <c r="D294" s="18">
        <v>2012</v>
      </c>
      <c r="E294" s="37" t="s">
        <v>386</v>
      </c>
      <c r="F294" s="18" t="s">
        <v>271</v>
      </c>
      <c r="G294" s="18" t="s">
        <v>271</v>
      </c>
      <c r="J294" s="18" t="s">
        <v>82</v>
      </c>
      <c r="M294" s="18" t="s">
        <v>213</v>
      </c>
      <c r="N294" s="18" t="s">
        <v>403</v>
      </c>
      <c r="O294" s="18" t="s">
        <v>403</v>
      </c>
      <c r="P294" s="18" t="s">
        <v>402</v>
      </c>
      <c r="Q294" s="18" t="s">
        <v>691</v>
      </c>
      <c r="R294" s="18" t="s">
        <v>410</v>
      </c>
      <c r="S294" s="18">
        <v>298</v>
      </c>
      <c r="W294" s="18">
        <v>24</v>
      </c>
      <c r="X294" s="18" t="s">
        <v>417</v>
      </c>
      <c r="Y294" s="18">
        <v>37</v>
      </c>
      <c r="Z294" s="16" t="s">
        <v>413</v>
      </c>
      <c r="AC294" s="16" t="s">
        <v>723</v>
      </c>
      <c r="AE294" s="18">
        <v>2.5</v>
      </c>
      <c r="AF294" s="18" t="s">
        <v>660</v>
      </c>
      <c r="AJ294" s="18">
        <v>12.584269662921299</v>
      </c>
      <c r="CC294" s="18">
        <v>391.22257053291497</v>
      </c>
    </row>
    <row r="295" spans="1:81" s="18" customFormat="1" ht="15" customHeight="1" x14ac:dyDescent="0.35">
      <c r="A295" s="18">
        <v>15</v>
      </c>
      <c r="C295" s="18" t="s">
        <v>385</v>
      </c>
      <c r="D295" s="18">
        <v>2012</v>
      </c>
      <c r="E295" s="37" t="s">
        <v>386</v>
      </c>
      <c r="F295" s="18" t="s">
        <v>271</v>
      </c>
      <c r="G295" s="18" t="s">
        <v>271</v>
      </c>
      <c r="J295" s="18" t="s">
        <v>82</v>
      </c>
      <c r="M295" s="18" t="s">
        <v>213</v>
      </c>
      <c r="N295" s="18" t="s">
        <v>403</v>
      </c>
      <c r="O295" s="18" t="s">
        <v>403</v>
      </c>
      <c r="P295" s="18" t="s">
        <v>402</v>
      </c>
      <c r="Q295" s="18" t="s">
        <v>691</v>
      </c>
      <c r="R295" s="18" t="s">
        <v>410</v>
      </c>
      <c r="S295" s="18">
        <v>298</v>
      </c>
      <c r="W295" s="18">
        <v>24</v>
      </c>
      <c r="X295" s="18" t="s">
        <v>417</v>
      </c>
      <c r="Y295" s="18">
        <v>37</v>
      </c>
      <c r="Z295" s="16" t="s">
        <v>413</v>
      </c>
      <c r="AC295" s="16" t="s">
        <v>723</v>
      </c>
      <c r="AE295" s="18">
        <v>5</v>
      </c>
      <c r="AF295" s="18" t="s">
        <v>660</v>
      </c>
      <c r="AJ295" s="18">
        <v>18.876404494382001</v>
      </c>
      <c r="CC295" s="18">
        <v>530.40752351097103</v>
      </c>
    </row>
    <row r="296" spans="1:81" s="18" customFormat="1" ht="15" customHeight="1" x14ac:dyDescent="0.35">
      <c r="A296" s="18">
        <v>15</v>
      </c>
      <c r="C296" s="18" t="s">
        <v>385</v>
      </c>
      <c r="D296" s="18">
        <v>2012</v>
      </c>
      <c r="E296" s="37" t="s">
        <v>386</v>
      </c>
      <c r="F296" s="18" t="s">
        <v>271</v>
      </c>
      <c r="G296" s="18" t="s">
        <v>271</v>
      </c>
      <c r="J296" s="18" t="s">
        <v>82</v>
      </c>
      <c r="M296" s="18" t="s">
        <v>213</v>
      </c>
      <c r="N296" s="18" t="s">
        <v>403</v>
      </c>
      <c r="O296" s="18" t="s">
        <v>403</v>
      </c>
      <c r="P296" s="18" t="s">
        <v>402</v>
      </c>
      <c r="Q296" s="18" t="s">
        <v>691</v>
      </c>
      <c r="R296" s="18" t="s">
        <v>410</v>
      </c>
      <c r="S296" s="18">
        <v>298</v>
      </c>
      <c r="W296" s="18">
        <v>24</v>
      </c>
      <c r="X296" s="18" t="s">
        <v>417</v>
      </c>
      <c r="Y296" s="18">
        <v>37</v>
      </c>
      <c r="Z296" s="16" t="s">
        <v>413</v>
      </c>
      <c r="AC296" s="16" t="s">
        <v>723</v>
      </c>
      <c r="AE296" s="18">
        <v>10</v>
      </c>
      <c r="AF296" s="18" t="s">
        <v>660</v>
      </c>
      <c r="AJ296" s="18">
        <v>24.269662921348299</v>
      </c>
      <c r="CC296" s="18">
        <v>470.21943573667699</v>
      </c>
    </row>
    <row r="297" spans="1:81" s="18" customFormat="1" ht="15" customHeight="1" x14ac:dyDescent="0.35">
      <c r="A297" s="18">
        <v>15</v>
      </c>
      <c r="C297" s="18" t="s">
        <v>385</v>
      </c>
      <c r="D297" s="18">
        <v>2012</v>
      </c>
      <c r="E297" s="37" t="s">
        <v>386</v>
      </c>
      <c r="F297" s="18" t="s">
        <v>271</v>
      </c>
      <c r="G297" s="18" t="s">
        <v>271</v>
      </c>
      <c r="J297" s="18" t="s">
        <v>82</v>
      </c>
      <c r="M297" s="18" t="s">
        <v>213</v>
      </c>
      <c r="N297" s="18" t="s">
        <v>403</v>
      </c>
      <c r="O297" s="18" t="s">
        <v>403</v>
      </c>
      <c r="P297" s="18" t="s">
        <v>402</v>
      </c>
      <c r="Q297" s="18" t="s">
        <v>691</v>
      </c>
      <c r="R297" s="18" t="s">
        <v>410</v>
      </c>
      <c r="S297" s="18">
        <v>298</v>
      </c>
      <c r="W297" s="18">
        <v>24</v>
      </c>
      <c r="X297" s="18" t="s">
        <v>417</v>
      </c>
      <c r="Y297" s="18">
        <v>37</v>
      </c>
      <c r="Z297" s="16" t="s">
        <v>413</v>
      </c>
      <c r="AC297" s="16" t="s">
        <v>723</v>
      </c>
      <c r="AE297" s="18">
        <v>20</v>
      </c>
      <c r="AF297" s="18" t="s">
        <v>660</v>
      </c>
      <c r="AJ297" s="18">
        <v>33.258426966292099</v>
      </c>
      <c r="CC297" s="18">
        <v>485.26645768025003</v>
      </c>
    </row>
    <row r="298" spans="1:81" s="18" customFormat="1" ht="15" customHeight="1" x14ac:dyDescent="0.35">
      <c r="A298" s="18">
        <v>15</v>
      </c>
      <c r="C298" s="18" t="s">
        <v>385</v>
      </c>
      <c r="D298" s="18">
        <v>2012</v>
      </c>
      <c r="E298" s="37" t="s">
        <v>386</v>
      </c>
      <c r="F298" s="18" t="s">
        <v>271</v>
      </c>
      <c r="G298" s="18" t="s">
        <v>271</v>
      </c>
      <c r="J298" s="18" t="s">
        <v>82</v>
      </c>
      <c r="M298" s="18" t="s">
        <v>213</v>
      </c>
      <c r="N298" s="18" t="s">
        <v>403</v>
      </c>
      <c r="O298" s="18" t="s">
        <v>403</v>
      </c>
      <c r="P298" s="18" t="s">
        <v>402</v>
      </c>
      <c r="Q298" s="18" t="s">
        <v>691</v>
      </c>
      <c r="R298" s="18" t="s">
        <v>410</v>
      </c>
      <c r="S298" s="18">
        <v>298</v>
      </c>
      <c r="W298" s="18">
        <v>24</v>
      </c>
      <c r="X298" s="18" t="s">
        <v>417</v>
      </c>
      <c r="Y298" s="18">
        <v>37</v>
      </c>
      <c r="Z298" s="16" t="s">
        <v>413</v>
      </c>
      <c r="AC298" s="16" t="s">
        <v>723</v>
      </c>
      <c r="AE298" s="18">
        <v>40</v>
      </c>
      <c r="AF298" s="18" t="s">
        <v>660</v>
      </c>
      <c r="AJ298" s="18">
        <v>34.157303370786501</v>
      </c>
      <c r="CC298" s="18">
        <v>583.07210031347904</v>
      </c>
    </row>
    <row r="299" spans="1:81" s="18" customFormat="1" ht="15" customHeight="1" x14ac:dyDescent="0.35">
      <c r="A299" s="18">
        <v>15</v>
      </c>
      <c r="C299" s="18" t="s">
        <v>385</v>
      </c>
      <c r="D299" s="18">
        <v>2012</v>
      </c>
      <c r="E299" s="37" t="s">
        <v>386</v>
      </c>
      <c r="F299" s="18" t="s">
        <v>271</v>
      </c>
      <c r="G299" s="18" t="s">
        <v>271</v>
      </c>
      <c r="J299" s="18" t="s">
        <v>82</v>
      </c>
      <c r="M299" s="18" t="s">
        <v>213</v>
      </c>
      <c r="N299" s="18" t="s">
        <v>403</v>
      </c>
      <c r="O299" s="18" t="s">
        <v>403</v>
      </c>
      <c r="P299" s="18" t="s">
        <v>402</v>
      </c>
      <c r="Q299" s="18" t="s">
        <v>691</v>
      </c>
      <c r="R299" s="18" t="s">
        <v>410</v>
      </c>
      <c r="S299" s="18">
        <v>298</v>
      </c>
      <c r="W299" s="18">
        <v>24</v>
      </c>
      <c r="X299" s="18" t="s">
        <v>417</v>
      </c>
      <c r="Y299" s="18">
        <v>37</v>
      </c>
      <c r="Z299" s="16" t="s">
        <v>413</v>
      </c>
      <c r="AC299" s="16" t="s">
        <v>723</v>
      </c>
      <c r="AE299" s="18">
        <v>80</v>
      </c>
      <c r="AF299" s="18" t="s">
        <v>660</v>
      </c>
      <c r="AJ299" s="18">
        <v>38.651685393258397</v>
      </c>
      <c r="CC299" s="18">
        <v>552.97805642633205</v>
      </c>
    </row>
    <row r="300" spans="1:81" s="18" customFormat="1" ht="15" customHeight="1" x14ac:dyDescent="0.35">
      <c r="A300" s="18">
        <v>15</v>
      </c>
      <c r="C300" s="18" t="s">
        <v>385</v>
      </c>
      <c r="D300" s="18">
        <v>2012</v>
      </c>
      <c r="E300" s="37" t="s">
        <v>386</v>
      </c>
      <c r="F300" s="18" t="s">
        <v>271</v>
      </c>
      <c r="G300" s="18" t="s">
        <v>271</v>
      </c>
      <c r="J300" s="18" t="s">
        <v>82</v>
      </c>
      <c r="M300" s="18" t="s">
        <v>213</v>
      </c>
      <c r="N300" s="18" t="s">
        <v>403</v>
      </c>
      <c r="O300" s="18" t="s">
        <v>403</v>
      </c>
      <c r="P300" s="18" t="s">
        <v>404</v>
      </c>
      <c r="Q300" s="18" t="s">
        <v>692</v>
      </c>
      <c r="R300" s="18" t="s">
        <v>410</v>
      </c>
      <c r="S300" s="18">
        <v>225</v>
      </c>
      <c r="W300" s="18">
        <v>24</v>
      </c>
      <c r="X300" s="18" t="s">
        <v>417</v>
      </c>
      <c r="Y300" s="18">
        <v>37</v>
      </c>
      <c r="Z300" s="16" t="s">
        <v>413</v>
      </c>
      <c r="AC300" s="16" t="s">
        <v>723</v>
      </c>
      <c r="AE300" s="18">
        <v>0</v>
      </c>
      <c r="AF300" s="18" t="s">
        <v>660</v>
      </c>
      <c r="AJ300" s="18">
        <v>0.47619047619044702</v>
      </c>
      <c r="CC300" s="18" t="s">
        <v>82</v>
      </c>
    </row>
    <row r="301" spans="1:81" s="18" customFormat="1" ht="15" customHeight="1" x14ac:dyDescent="0.35">
      <c r="A301" s="18">
        <v>15</v>
      </c>
      <c r="C301" s="18" t="s">
        <v>385</v>
      </c>
      <c r="D301" s="18">
        <v>2012</v>
      </c>
      <c r="E301" s="37" t="s">
        <v>386</v>
      </c>
      <c r="F301" s="18" t="s">
        <v>271</v>
      </c>
      <c r="G301" s="18" t="s">
        <v>271</v>
      </c>
      <c r="J301" s="18" t="s">
        <v>82</v>
      </c>
      <c r="M301" s="18" t="s">
        <v>213</v>
      </c>
      <c r="N301" s="18" t="s">
        <v>403</v>
      </c>
      <c r="O301" s="18" t="s">
        <v>403</v>
      </c>
      <c r="P301" s="18" t="s">
        <v>404</v>
      </c>
      <c r="Q301" s="18" t="s">
        <v>692</v>
      </c>
      <c r="R301" s="18" t="s">
        <v>410</v>
      </c>
      <c r="S301" s="18">
        <v>225</v>
      </c>
      <c r="W301" s="18">
        <v>24</v>
      </c>
      <c r="X301" s="18" t="s">
        <v>417</v>
      </c>
      <c r="Y301" s="18">
        <v>37</v>
      </c>
      <c r="Z301" s="16" t="s">
        <v>413</v>
      </c>
      <c r="AC301" s="16" t="s">
        <v>723</v>
      </c>
      <c r="AE301" s="18">
        <v>0.16</v>
      </c>
      <c r="AF301" s="18" t="s">
        <v>660</v>
      </c>
      <c r="AJ301" s="18">
        <v>3.3333333333333299</v>
      </c>
      <c r="CC301" s="18">
        <v>180.98360655737699</v>
      </c>
    </row>
    <row r="302" spans="1:81" s="18" customFormat="1" ht="15" customHeight="1" x14ac:dyDescent="0.35">
      <c r="A302" s="18">
        <v>15</v>
      </c>
      <c r="C302" s="18" t="s">
        <v>385</v>
      </c>
      <c r="D302" s="18">
        <v>2012</v>
      </c>
      <c r="E302" s="37" t="s">
        <v>386</v>
      </c>
      <c r="F302" s="18" t="s">
        <v>271</v>
      </c>
      <c r="G302" s="18" t="s">
        <v>271</v>
      </c>
      <c r="J302" s="18" t="s">
        <v>82</v>
      </c>
      <c r="M302" s="18" t="s">
        <v>213</v>
      </c>
      <c r="N302" s="18" t="s">
        <v>403</v>
      </c>
      <c r="O302" s="18" t="s">
        <v>403</v>
      </c>
      <c r="P302" s="18" t="s">
        <v>404</v>
      </c>
      <c r="Q302" s="18" t="s">
        <v>692</v>
      </c>
      <c r="R302" s="18" t="s">
        <v>410</v>
      </c>
      <c r="S302" s="18">
        <v>225</v>
      </c>
      <c r="W302" s="18">
        <v>24</v>
      </c>
      <c r="X302" s="18" t="s">
        <v>417</v>
      </c>
      <c r="Y302" s="18">
        <v>37</v>
      </c>
      <c r="Z302" s="16" t="s">
        <v>413</v>
      </c>
      <c r="AC302" s="16" t="s">
        <v>723</v>
      </c>
      <c r="AE302" s="18">
        <v>0.31</v>
      </c>
      <c r="AF302" s="18" t="s">
        <v>660</v>
      </c>
      <c r="AJ302" s="18">
        <v>4.2857142857142803</v>
      </c>
      <c r="CC302" s="18">
        <v>204.59016393442599</v>
      </c>
    </row>
    <row r="303" spans="1:81" s="18" customFormat="1" ht="15" customHeight="1" x14ac:dyDescent="0.35">
      <c r="A303" s="18">
        <v>15</v>
      </c>
      <c r="C303" s="18" t="s">
        <v>385</v>
      </c>
      <c r="D303" s="18">
        <v>2012</v>
      </c>
      <c r="E303" s="37" t="s">
        <v>386</v>
      </c>
      <c r="F303" s="18" t="s">
        <v>271</v>
      </c>
      <c r="G303" s="18" t="s">
        <v>271</v>
      </c>
      <c r="J303" s="18" t="s">
        <v>82</v>
      </c>
      <c r="M303" s="18" t="s">
        <v>213</v>
      </c>
      <c r="N303" s="18" t="s">
        <v>403</v>
      </c>
      <c r="O303" s="18" t="s">
        <v>403</v>
      </c>
      <c r="P303" s="18" t="s">
        <v>404</v>
      </c>
      <c r="Q303" s="18" t="s">
        <v>692</v>
      </c>
      <c r="R303" s="18" t="s">
        <v>410</v>
      </c>
      <c r="S303" s="18">
        <v>225</v>
      </c>
      <c r="W303" s="18">
        <v>24</v>
      </c>
      <c r="X303" s="18" t="s">
        <v>417</v>
      </c>
      <c r="Y303" s="18">
        <v>37</v>
      </c>
      <c r="Z303" s="16" t="s">
        <v>413</v>
      </c>
      <c r="AC303" s="16" t="s">
        <v>723</v>
      </c>
      <c r="AE303" s="18">
        <v>0.63</v>
      </c>
      <c r="AF303" s="18" t="s">
        <v>660</v>
      </c>
      <c r="AJ303" s="18">
        <v>10.4761904761904</v>
      </c>
      <c r="CC303" s="18">
        <v>239.99999999999901</v>
      </c>
    </row>
    <row r="304" spans="1:81" s="18" customFormat="1" ht="15" customHeight="1" x14ac:dyDescent="0.35">
      <c r="A304" s="18">
        <v>15</v>
      </c>
      <c r="C304" s="18" t="s">
        <v>385</v>
      </c>
      <c r="D304" s="18">
        <v>2012</v>
      </c>
      <c r="E304" s="37" t="s">
        <v>386</v>
      </c>
      <c r="F304" s="18" t="s">
        <v>271</v>
      </c>
      <c r="G304" s="18" t="s">
        <v>271</v>
      </c>
      <c r="J304" s="18" t="s">
        <v>82</v>
      </c>
      <c r="M304" s="18" t="s">
        <v>213</v>
      </c>
      <c r="N304" s="18" t="s">
        <v>403</v>
      </c>
      <c r="O304" s="18" t="s">
        <v>403</v>
      </c>
      <c r="P304" s="18" t="s">
        <v>404</v>
      </c>
      <c r="Q304" s="18" t="s">
        <v>692</v>
      </c>
      <c r="R304" s="18" t="s">
        <v>410</v>
      </c>
      <c r="S304" s="18">
        <v>225</v>
      </c>
      <c r="W304" s="18">
        <v>24</v>
      </c>
      <c r="X304" s="18" t="s">
        <v>417</v>
      </c>
      <c r="Y304" s="18">
        <v>37</v>
      </c>
      <c r="Z304" s="16" t="s">
        <v>413</v>
      </c>
      <c r="AC304" s="16" t="s">
        <v>723</v>
      </c>
      <c r="AE304" s="18">
        <v>1.25</v>
      </c>
      <c r="AF304" s="18" t="s">
        <v>660</v>
      </c>
      <c r="AJ304" s="18">
        <v>12.3809523809523</v>
      </c>
      <c r="CC304" s="18">
        <v>271.47540983606501</v>
      </c>
    </row>
    <row r="305" spans="1:81" s="18" customFormat="1" ht="15" customHeight="1" x14ac:dyDescent="0.35">
      <c r="A305" s="18">
        <v>15</v>
      </c>
      <c r="C305" s="18" t="s">
        <v>385</v>
      </c>
      <c r="D305" s="18">
        <v>2012</v>
      </c>
      <c r="E305" s="37" t="s">
        <v>386</v>
      </c>
      <c r="F305" s="18" t="s">
        <v>271</v>
      </c>
      <c r="G305" s="18" t="s">
        <v>271</v>
      </c>
      <c r="J305" s="18" t="s">
        <v>82</v>
      </c>
      <c r="M305" s="18" t="s">
        <v>213</v>
      </c>
      <c r="N305" s="18" t="s">
        <v>403</v>
      </c>
      <c r="O305" s="18" t="s">
        <v>403</v>
      </c>
      <c r="P305" s="18" t="s">
        <v>404</v>
      </c>
      <c r="Q305" s="18" t="s">
        <v>692</v>
      </c>
      <c r="R305" s="18" t="s">
        <v>410</v>
      </c>
      <c r="S305" s="18">
        <v>225</v>
      </c>
      <c r="W305" s="18">
        <v>24</v>
      </c>
      <c r="X305" s="18" t="s">
        <v>417</v>
      </c>
      <c r="Y305" s="18">
        <v>37</v>
      </c>
      <c r="Z305" s="16" t="s">
        <v>413</v>
      </c>
      <c r="AC305" s="16" t="s">
        <v>723</v>
      </c>
      <c r="AE305" s="18">
        <v>2.5</v>
      </c>
      <c r="AF305" s="18" t="s">
        <v>660</v>
      </c>
      <c r="AJ305" s="18">
        <v>17.619047619047599</v>
      </c>
      <c r="CC305" s="18">
        <v>318.68852459016398</v>
      </c>
    </row>
    <row r="306" spans="1:81" s="18" customFormat="1" ht="15" customHeight="1" x14ac:dyDescent="0.35">
      <c r="A306" s="18">
        <v>15</v>
      </c>
      <c r="C306" s="18" t="s">
        <v>385</v>
      </c>
      <c r="D306" s="18">
        <v>2012</v>
      </c>
      <c r="E306" s="37" t="s">
        <v>386</v>
      </c>
      <c r="F306" s="18" t="s">
        <v>271</v>
      </c>
      <c r="G306" s="18" t="s">
        <v>271</v>
      </c>
      <c r="J306" s="18" t="s">
        <v>82</v>
      </c>
      <c r="M306" s="18" t="s">
        <v>213</v>
      </c>
      <c r="N306" s="18" t="s">
        <v>403</v>
      </c>
      <c r="O306" s="18" t="s">
        <v>403</v>
      </c>
      <c r="P306" s="18" t="s">
        <v>404</v>
      </c>
      <c r="Q306" s="18" t="s">
        <v>692</v>
      </c>
      <c r="R306" s="18" t="s">
        <v>410</v>
      </c>
      <c r="S306" s="18">
        <v>225</v>
      </c>
      <c r="W306" s="18">
        <v>24</v>
      </c>
      <c r="X306" s="18" t="s">
        <v>417</v>
      </c>
      <c r="Y306" s="18">
        <v>37</v>
      </c>
      <c r="Z306" s="16" t="s">
        <v>413</v>
      </c>
      <c r="AC306" s="16" t="s">
        <v>723</v>
      </c>
      <c r="AE306" s="18">
        <v>5</v>
      </c>
      <c r="AF306" s="18" t="s">
        <v>660</v>
      </c>
      <c r="AJ306" s="18">
        <v>10.952380952380899</v>
      </c>
      <c r="CC306" s="18">
        <v>306.885245901639</v>
      </c>
    </row>
    <row r="307" spans="1:81" s="18" customFormat="1" ht="15" customHeight="1" x14ac:dyDescent="0.35">
      <c r="A307" s="18">
        <v>15</v>
      </c>
      <c r="C307" s="18" t="s">
        <v>385</v>
      </c>
      <c r="D307" s="18">
        <v>2012</v>
      </c>
      <c r="E307" s="37" t="s">
        <v>386</v>
      </c>
      <c r="F307" s="18" t="s">
        <v>271</v>
      </c>
      <c r="G307" s="18" t="s">
        <v>271</v>
      </c>
      <c r="J307" s="18" t="s">
        <v>82</v>
      </c>
      <c r="M307" s="18" t="s">
        <v>213</v>
      </c>
      <c r="N307" s="18" t="s">
        <v>403</v>
      </c>
      <c r="O307" s="18" t="s">
        <v>403</v>
      </c>
      <c r="P307" s="18" t="s">
        <v>404</v>
      </c>
      <c r="Q307" s="18" t="s">
        <v>692</v>
      </c>
      <c r="R307" s="18" t="s">
        <v>410</v>
      </c>
      <c r="S307" s="18">
        <v>225</v>
      </c>
      <c r="W307" s="18">
        <v>24</v>
      </c>
      <c r="X307" s="18" t="s">
        <v>417</v>
      </c>
      <c r="Y307" s="18">
        <v>37</v>
      </c>
      <c r="Z307" s="16" t="s">
        <v>413</v>
      </c>
      <c r="AC307" s="16" t="s">
        <v>723</v>
      </c>
      <c r="AE307" s="18">
        <v>10</v>
      </c>
      <c r="AF307" s="18" t="s">
        <v>660</v>
      </c>
      <c r="AJ307" s="18">
        <v>22.857142857142801</v>
      </c>
      <c r="CC307" s="18">
        <v>409.18032786885198</v>
      </c>
    </row>
    <row r="308" spans="1:81" s="18" customFormat="1" ht="15" customHeight="1" x14ac:dyDescent="0.35">
      <c r="A308" s="18">
        <v>15</v>
      </c>
      <c r="C308" s="18" t="s">
        <v>385</v>
      </c>
      <c r="D308" s="18">
        <v>2012</v>
      </c>
      <c r="E308" s="37" t="s">
        <v>386</v>
      </c>
      <c r="F308" s="18" t="s">
        <v>271</v>
      </c>
      <c r="G308" s="18" t="s">
        <v>271</v>
      </c>
      <c r="J308" s="18" t="s">
        <v>82</v>
      </c>
      <c r="M308" s="18" t="s">
        <v>213</v>
      </c>
      <c r="N308" s="18" t="s">
        <v>403</v>
      </c>
      <c r="O308" s="18" t="s">
        <v>403</v>
      </c>
      <c r="P308" s="18" t="s">
        <v>404</v>
      </c>
      <c r="Q308" s="18" t="s">
        <v>692</v>
      </c>
      <c r="R308" s="18" t="s">
        <v>410</v>
      </c>
      <c r="S308" s="18">
        <v>225</v>
      </c>
      <c r="W308" s="18">
        <v>24</v>
      </c>
      <c r="X308" s="18" t="s">
        <v>417</v>
      </c>
      <c r="Y308" s="18">
        <v>37</v>
      </c>
      <c r="Z308" s="16" t="s">
        <v>413</v>
      </c>
      <c r="AC308" s="16" t="s">
        <v>723</v>
      </c>
      <c r="AE308" s="18">
        <v>20</v>
      </c>
      <c r="AF308" s="18" t="s">
        <v>660</v>
      </c>
      <c r="AJ308" s="18">
        <v>28.095238095237999</v>
      </c>
      <c r="CC308" s="18">
        <v>452.45901639344203</v>
      </c>
    </row>
    <row r="309" spans="1:81" s="18" customFormat="1" ht="15" customHeight="1" x14ac:dyDescent="0.35">
      <c r="A309" s="18">
        <v>15</v>
      </c>
      <c r="C309" s="18" t="s">
        <v>385</v>
      </c>
      <c r="D309" s="18">
        <v>2012</v>
      </c>
      <c r="E309" s="37" t="s">
        <v>386</v>
      </c>
      <c r="F309" s="18" t="s">
        <v>271</v>
      </c>
      <c r="G309" s="18" t="s">
        <v>271</v>
      </c>
      <c r="J309" s="18" t="s">
        <v>82</v>
      </c>
      <c r="M309" s="18" t="s">
        <v>213</v>
      </c>
      <c r="N309" s="18" t="s">
        <v>403</v>
      </c>
      <c r="O309" s="18" t="s">
        <v>403</v>
      </c>
      <c r="P309" s="18" t="s">
        <v>404</v>
      </c>
      <c r="Q309" s="18" t="s">
        <v>692</v>
      </c>
      <c r="R309" s="18" t="s">
        <v>410</v>
      </c>
      <c r="S309" s="18">
        <v>225</v>
      </c>
      <c r="W309" s="18">
        <v>24</v>
      </c>
      <c r="X309" s="18" t="s">
        <v>417</v>
      </c>
      <c r="Y309" s="18">
        <v>37</v>
      </c>
      <c r="Z309" s="16" t="s">
        <v>413</v>
      </c>
      <c r="AC309" s="16" t="s">
        <v>723</v>
      </c>
      <c r="AE309" s="18">
        <v>40</v>
      </c>
      <c r="AF309" s="18" t="s">
        <v>660</v>
      </c>
      <c r="AJ309" s="18">
        <v>30.952380952380899</v>
      </c>
      <c r="CC309" s="18">
        <v>487.86885245901601</v>
      </c>
    </row>
    <row r="310" spans="1:81" s="18" customFormat="1" ht="15" customHeight="1" x14ac:dyDescent="0.35">
      <c r="A310" s="18">
        <v>15</v>
      </c>
      <c r="C310" s="18" t="s">
        <v>385</v>
      </c>
      <c r="D310" s="18">
        <v>2012</v>
      </c>
      <c r="E310" s="37" t="s">
        <v>386</v>
      </c>
      <c r="F310" s="18" t="s">
        <v>271</v>
      </c>
      <c r="G310" s="18" t="s">
        <v>271</v>
      </c>
      <c r="J310" s="18" t="s">
        <v>82</v>
      </c>
      <c r="M310" s="18" t="s">
        <v>213</v>
      </c>
      <c r="N310" s="18" t="s">
        <v>403</v>
      </c>
      <c r="O310" s="18" t="s">
        <v>403</v>
      </c>
      <c r="P310" s="18" t="s">
        <v>404</v>
      </c>
      <c r="Q310" s="18" t="s">
        <v>692</v>
      </c>
      <c r="R310" s="18" t="s">
        <v>410</v>
      </c>
      <c r="S310" s="18">
        <v>225</v>
      </c>
      <c r="W310" s="18">
        <v>24</v>
      </c>
      <c r="X310" s="18" t="s">
        <v>417</v>
      </c>
      <c r="Y310" s="18">
        <v>37</v>
      </c>
      <c r="Z310" s="16" t="s">
        <v>413</v>
      </c>
      <c r="AC310" s="16" t="s">
        <v>723</v>
      </c>
      <c r="AE310" s="18">
        <v>80</v>
      </c>
      <c r="AF310" s="18" t="s">
        <v>660</v>
      </c>
      <c r="AJ310" s="18">
        <v>37.142857142857103</v>
      </c>
      <c r="CC310" s="18">
        <v>578.36065573770497</v>
      </c>
    </row>
    <row r="311" spans="1:81" s="18" customFormat="1" ht="15" customHeight="1" x14ac:dyDescent="0.35">
      <c r="A311" s="18">
        <v>15</v>
      </c>
      <c r="C311" s="18" t="s">
        <v>385</v>
      </c>
      <c r="D311" s="18">
        <v>2012</v>
      </c>
      <c r="E311" s="37" t="s">
        <v>386</v>
      </c>
      <c r="F311" s="18" t="s">
        <v>63</v>
      </c>
      <c r="G311" s="18" t="s">
        <v>63</v>
      </c>
      <c r="J311" s="18" t="s">
        <v>407</v>
      </c>
      <c r="M311" s="18" t="s">
        <v>409</v>
      </c>
      <c r="N311" s="18">
        <v>287</v>
      </c>
      <c r="O311" s="18">
        <v>287</v>
      </c>
      <c r="P311" s="18" t="s">
        <v>408</v>
      </c>
      <c r="Q311" s="18">
        <v>240</v>
      </c>
      <c r="R311" s="18" t="s">
        <v>410</v>
      </c>
      <c r="S311" s="18">
        <v>84</v>
      </c>
      <c r="W311" s="18">
        <v>24</v>
      </c>
      <c r="X311" s="18" t="s">
        <v>417</v>
      </c>
      <c r="Y311" s="18">
        <v>37</v>
      </c>
      <c r="Z311" s="18" t="s">
        <v>413</v>
      </c>
      <c r="AC311" s="18" t="s">
        <v>723</v>
      </c>
      <c r="AE311" s="18">
        <v>0</v>
      </c>
      <c r="AF311" s="18" t="s">
        <v>660</v>
      </c>
      <c r="AJ311" s="18">
        <v>0</v>
      </c>
      <c r="CC311" s="18" t="s">
        <v>82</v>
      </c>
    </row>
    <row r="312" spans="1:81" s="18" customFormat="1" ht="15" customHeight="1" x14ac:dyDescent="0.35">
      <c r="A312" s="18">
        <v>15</v>
      </c>
      <c r="C312" s="18" t="s">
        <v>385</v>
      </c>
      <c r="D312" s="18">
        <v>2012</v>
      </c>
      <c r="E312" s="37" t="s">
        <v>386</v>
      </c>
      <c r="F312" s="18" t="s">
        <v>63</v>
      </c>
      <c r="G312" s="18" t="s">
        <v>63</v>
      </c>
      <c r="J312" s="18" t="s">
        <v>407</v>
      </c>
      <c r="M312" s="18" t="s">
        <v>409</v>
      </c>
      <c r="N312" s="18">
        <v>287</v>
      </c>
      <c r="O312" s="18">
        <v>287</v>
      </c>
      <c r="P312" s="18" t="s">
        <v>408</v>
      </c>
      <c r="Q312" s="18">
        <v>240</v>
      </c>
      <c r="R312" s="18" t="s">
        <v>410</v>
      </c>
      <c r="S312" s="18">
        <v>84</v>
      </c>
      <c r="W312" s="18">
        <v>24</v>
      </c>
      <c r="X312" s="18" t="s">
        <v>417</v>
      </c>
      <c r="Y312" s="18">
        <v>37</v>
      </c>
      <c r="Z312" s="18" t="s">
        <v>413</v>
      </c>
      <c r="AC312" s="18" t="s">
        <v>723</v>
      </c>
      <c r="AE312" s="18">
        <v>0.16</v>
      </c>
      <c r="AF312" s="18" t="s">
        <v>660</v>
      </c>
      <c r="AJ312" s="18">
        <v>0</v>
      </c>
      <c r="CC312" s="18">
        <v>206.896551724137</v>
      </c>
    </row>
    <row r="313" spans="1:81" s="18" customFormat="1" ht="15" customHeight="1" x14ac:dyDescent="0.35">
      <c r="A313" s="18">
        <v>15</v>
      </c>
      <c r="C313" s="18" t="s">
        <v>385</v>
      </c>
      <c r="D313" s="18">
        <v>2012</v>
      </c>
      <c r="E313" s="37" t="s">
        <v>386</v>
      </c>
      <c r="F313" s="18" t="s">
        <v>63</v>
      </c>
      <c r="G313" s="18" t="s">
        <v>63</v>
      </c>
      <c r="J313" s="18" t="s">
        <v>407</v>
      </c>
      <c r="M313" s="18" t="s">
        <v>409</v>
      </c>
      <c r="N313" s="18">
        <v>287</v>
      </c>
      <c r="O313" s="18">
        <v>287</v>
      </c>
      <c r="P313" s="18" t="s">
        <v>408</v>
      </c>
      <c r="Q313" s="18">
        <v>240</v>
      </c>
      <c r="R313" s="18" t="s">
        <v>410</v>
      </c>
      <c r="S313" s="18">
        <v>84</v>
      </c>
      <c r="W313" s="18">
        <v>24</v>
      </c>
      <c r="X313" s="18" t="s">
        <v>417</v>
      </c>
      <c r="Y313" s="18">
        <v>37</v>
      </c>
      <c r="Z313" s="18" t="s">
        <v>413</v>
      </c>
      <c r="AC313" s="18" t="s">
        <v>723</v>
      </c>
      <c r="AE313" s="18">
        <v>0.31</v>
      </c>
      <c r="AF313" s="18" t="s">
        <v>660</v>
      </c>
      <c r="AJ313" s="18">
        <v>5.4135338345864703</v>
      </c>
      <c r="CC313" s="18">
        <v>214.420062695924</v>
      </c>
    </row>
    <row r="314" spans="1:81" s="18" customFormat="1" ht="15" customHeight="1" x14ac:dyDescent="0.35">
      <c r="A314" s="18">
        <v>15</v>
      </c>
      <c r="C314" s="18" t="s">
        <v>385</v>
      </c>
      <c r="D314" s="18">
        <v>2012</v>
      </c>
      <c r="E314" s="37" t="s">
        <v>386</v>
      </c>
      <c r="F314" s="18" t="s">
        <v>63</v>
      </c>
      <c r="G314" s="18" t="s">
        <v>63</v>
      </c>
      <c r="J314" s="18" t="s">
        <v>407</v>
      </c>
      <c r="M314" s="18" t="s">
        <v>409</v>
      </c>
      <c r="N314" s="18">
        <v>287</v>
      </c>
      <c r="O314" s="18">
        <v>287</v>
      </c>
      <c r="P314" s="18" t="s">
        <v>408</v>
      </c>
      <c r="Q314" s="18">
        <v>240</v>
      </c>
      <c r="R314" s="18" t="s">
        <v>410</v>
      </c>
      <c r="S314" s="18">
        <v>84</v>
      </c>
      <c r="W314" s="18">
        <v>24</v>
      </c>
      <c r="X314" s="18" t="s">
        <v>417</v>
      </c>
      <c r="Y314" s="18">
        <v>37</v>
      </c>
      <c r="Z314" s="18" t="s">
        <v>413</v>
      </c>
      <c r="AC314" s="18" t="s">
        <v>723</v>
      </c>
      <c r="AE314" s="18">
        <v>0.63</v>
      </c>
      <c r="AF314" s="18" t="s">
        <v>660</v>
      </c>
      <c r="AJ314" s="18">
        <v>16.691729323308198</v>
      </c>
      <c r="CC314" s="18">
        <v>236.99059561128399</v>
      </c>
    </row>
    <row r="315" spans="1:81" s="18" customFormat="1" ht="15" customHeight="1" x14ac:dyDescent="0.35">
      <c r="A315" s="18">
        <v>15</v>
      </c>
      <c r="C315" s="18" t="s">
        <v>385</v>
      </c>
      <c r="D315" s="18">
        <v>2012</v>
      </c>
      <c r="E315" s="37" t="s">
        <v>386</v>
      </c>
      <c r="F315" s="18" t="s">
        <v>63</v>
      </c>
      <c r="G315" s="18" t="s">
        <v>63</v>
      </c>
      <c r="J315" s="18" t="s">
        <v>407</v>
      </c>
      <c r="M315" s="18" t="s">
        <v>409</v>
      </c>
      <c r="N315" s="18">
        <v>287</v>
      </c>
      <c r="O315" s="18">
        <v>287</v>
      </c>
      <c r="P315" s="18" t="s">
        <v>408</v>
      </c>
      <c r="Q315" s="18">
        <v>240</v>
      </c>
      <c r="R315" s="18" t="s">
        <v>410</v>
      </c>
      <c r="S315" s="18">
        <v>84</v>
      </c>
      <c r="W315" s="18">
        <v>24</v>
      </c>
      <c r="X315" s="18" t="s">
        <v>417</v>
      </c>
      <c r="Y315" s="18">
        <v>37</v>
      </c>
      <c r="Z315" s="18" t="s">
        <v>413</v>
      </c>
      <c r="AC315" s="18" t="s">
        <v>723</v>
      </c>
      <c r="AE315" s="18">
        <v>1.25</v>
      </c>
      <c r="AF315" s="18" t="s">
        <v>660</v>
      </c>
      <c r="AJ315" s="18">
        <v>16.240601503759301</v>
      </c>
      <c r="CC315" s="18">
        <v>338.55799373040702</v>
      </c>
    </row>
    <row r="316" spans="1:81" s="18" customFormat="1" ht="15" customHeight="1" x14ac:dyDescent="0.35">
      <c r="A316" s="18">
        <v>15</v>
      </c>
      <c r="C316" s="18" t="s">
        <v>385</v>
      </c>
      <c r="D316" s="18">
        <v>2012</v>
      </c>
      <c r="E316" s="37" t="s">
        <v>386</v>
      </c>
      <c r="F316" s="18" t="s">
        <v>63</v>
      </c>
      <c r="G316" s="18" t="s">
        <v>63</v>
      </c>
      <c r="J316" s="18" t="s">
        <v>407</v>
      </c>
      <c r="M316" s="18" t="s">
        <v>409</v>
      </c>
      <c r="N316" s="18">
        <v>287</v>
      </c>
      <c r="O316" s="18">
        <v>287</v>
      </c>
      <c r="P316" s="18" t="s">
        <v>408</v>
      </c>
      <c r="Q316" s="18">
        <v>240</v>
      </c>
      <c r="R316" s="18" t="s">
        <v>410</v>
      </c>
      <c r="S316" s="18">
        <v>84</v>
      </c>
      <c r="W316" s="18">
        <v>24</v>
      </c>
      <c r="X316" s="18" t="s">
        <v>417</v>
      </c>
      <c r="Y316" s="18">
        <v>37</v>
      </c>
      <c r="Z316" s="18" t="s">
        <v>413</v>
      </c>
      <c r="AC316" s="18" t="s">
        <v>723</v>
      </c>
      <c r="AE316" s="18">
        <v>2.5</v>
      </c>
      <c r="AF316" s="18" t="s">
        <v>660</v>
      </c>
      <c r="AJ316" s="18">
        <v>16.691729323308198</v>
      </c>
      <c r="CC316" s="18">
        <v>402.50783699059502</v>
      </c>
    </row>
    <row r="317" spans="1:81" s="18" customFormat="1" ht="15" customHeight="1" x14ac:dyDescent="0.35">
      <c r="A317" s="18">
        <v>15</v>
      </c>
      <c r="C317" s="18" t="s">
        <v>385</v>
      </c>
      <c r="D317" s="18">
        <v>2012</v>
      </c>
      <c r="E317" s="37" t="s">
        <v>386</v>
      </c>
      <c r="F317" s="18" t="s">
        <v>63</v>
      </c>
      <c r="G317" s="18" t="s">
        <v>63</v>
      </c>
      <c r="J317" s="18" t="s">
        <v>407</v>
      </c>
      <c r="M317" s="18" t="s">
        <v>409</v>
      </c>
      <c r="N317" s="18">
        <v>287</v>
      </c>
      <c r="O317" s="18">
        <v>287</v>
      </c>
      <c r="P317" s="18" t="s">
        <v>408</v>
      </c>
      <c r="Q317" s="18">
        <v>240</v>
      </c>
      <c r="R317" s="18" t="s">
        <v>410</v>
      </c>
      <c r="S317" s="18">
        <v>84</v>
      </c>
      <c r="W317" s="18">
        <v>24</v>
      </c>
      <c r="X317" s="18" t="s">
        <v>417</v>
      </c>
      <c r="Y317" s="18">
        <v>37</v>
      </c>
      <c r="Z317" s="18" t="s">
        <v>413</v>
      </c>
      <c r="AC317" s="18" t="s">
        <v>723</v>
      </c>
      <c r="AE317" s="18">
        <v>5</v>
      </c>
      <c r="AF317" s="18" t="s">
        <v>660</v>
      </c>
      <c r="AJ317" s="18">
        <v>22.105263157894701</v>
      </c>
      <c r="CC317" s="18">
        <v>451.41065830720902</v>
      </c>
    </row>
    <row r="318" spans="1:81" s="18" customFormat="1" ht="15" customHeight="1" x14ac:dyDescent="0.35">
      <c r="A318" s="18">
        <v>15</v>
      </c>
      <c r="C318" s="18" t="s">
        <v>385</v>
      </c>
      <c r="D318" s="18">
        <v>2012</v>
      </c>
      <c r="E318" s="37" t="s">
        <v>386</v>
      </c>
      <c r="F318" s="18" t="s">
        <v>63</v>
      </c>
      <c r="G318" s="18" t="s">
        <v>63</v>
      </c>
      <c r="J318" s="18" t="s">
        <v>407</v>
      </c>
      <c r="M318" s="18" t="s">
        <v>409</v>
      </c>
      <c r="N318" s="18">
        <v>287</v>
      </c>
      <c r="O318" s="18">
        <v>287</v>
      </c>
      <c r="P318" s="18" t="s">
        <v>408</v>
      </c>
      <c r="Q318" s="18">
        <v>240</v>
      </c>
      <c r="R318" s="18" t="s">
        <v>410</v>
      </c>
      <c r="S318" s="18">
        <v>84</v>
      </c>
      <c r="W318" s="18">
        <v>24</v>
      </c>
      <c r="X318" s="18" t="s">
        <v>417</v>
      </c>
      <c r="Y318" s="18">
        <v>37</v>
      </c>
      <c r="Z318" s="18" t="s">
        <v>413</v>
      </c>
      <c r="AC318" s="18" t="s">
        <v>723</v>
      </c>
      <c r="AE318" s="18">
        <v>10</v>
      </c>
      <c r="AF318" s="18" t="s">
        <v>660</v>
      </c>
      <c r="AJ318" s="18">
        <v>25.2631578947368</v>
      </c>
      <c r="CC318" s="18">
        <v>564.26332288401204</v>
      </c>
    </row>
    <row r="319" spans="1:81" s="18" customFormat="1" ht="15" customHeight="1" x14ac:dyDescent="0.35">
      <c r="A319" s="18">
        <v>15</v>
      </c>
      <c r="C319" s="18" t="s">
        <v>385</v>
      </c>
      <c r="D319" s="18">
        <v>2012</v>
      </c>
      <c r="E319" s="37" t="s">
        <v>386</v>
      </c>
      <c r="F319" s="18" t="s">
        <v>63</v>
      </c>
      <c r="G319" s="18" t="s">
        <v>63</v>
      </c>
      <c r="J319" s="18" t="s">
        <v>407</v>
      </c>
      <c r="M319" s="18" t="s">
        <v>409</v>
      </c>
      <c r="N319" s="18">
        <v>287</v>
      </c>
      <c r="O319" s="18">
        <v>287</v>
      </c>
      <c r="P319" s="18" t="s">
        <v>408</v>
      </c>
      <c r="Q319" s="18">
        <v>240</v>
      </c>
      <c r="R319" s="18" t="s">
        <v>410</v>
      </c>
      <c r="S319" s="18">
        <v>84</v>
      </c>
      <c r="W319" s="18">
        <v>24</v>
      </c>
      <c r="X319" s="18" t="s">
        <v>417</v>
      </c>
      <c r="Y319" s="18">
        <v>37</v>
      </c>
      <c r="Z319" s="18" t="s">
        <v>413</v>
      </c>
      <c r="AC319" s="18" t="s">
        <v>723</v>
      </c>
      <c r="AE319" s="18">
        <v>20</v>
      </c>
      <c r="AF319" s="18" t="s">
        <v>660</v>
      </c>
      <c r="AJ319" s="18">
        <v>30.676691729323199</v>
      </c>
      <c r="CC319" s="18">
        <v>541.69278996865205</v>
      </c>
    </row>
    <row r="320" spans="1:81" s="18" customFormat="1" ht="15" customHeight="1" x14ac:dyDescent="0.35">
      <c r="A320" s="18">
        <v>15</v>
      </c>
      <c r="C320" s="18" t="s">
        <v>385</v>
      </c>
      <c r="D320" s="18">
        <v>2012</v>
      </c>
      <c r="E320" s="37" t="s">
        <v>386</v>
      </c>
      <c r="F320" s="18" t="s">
        <v>63</v>
      </c>
      <c r="G320" s="18" t="s">
        <v>63</v>
      </c>
      <c r="J320" s="18" t="s">
        <v>407</v>
      </c>
      <c r="M320" s="18" t="s">
        <v>409</v>
      </c>
      <c r="N320" s="18">
        <v>287</v>
      </c>
      <c r="O320" s="18">
        <v>287</v>
      </c>
      <c r="P320" s="18" t="s">
        <v>408</v>
      </c>
      <c r="Q320" s="18">
        <v>240</v>
      </c>
      <c r="R320" s="18" t="s">
        <v>410</v>
      </c>
      <c r="S320" s="18">
        <v>84</v>
      </c>
      <c r="W320" s="18">
        <v>24</v>
      </c>
      <c r="X320" s="18" t="s">
        <v>417</v>
      </c>
      <c r="Y320" s="18">
        <v>37</v>
      </c>
      <c r="Z320" s="18" t="s">
        <v>413</v>
      </c>
      <c r="AC320" s="18" t="s">
        <v>723</v>
      </c>
      <c r="AE320" s="18">
        <v>40</v>
      </c>
      <c r="AF320" s="18" t="s">
        <v>660</v>
      </c>
      <c r="AJ320" s="18">
        <v>32.932330827067602</v>
      </c>
      <c r="CC320" s="18">
        <v>601.88087774294604</v>
      </c>
    </row>
    <row r="321" spans="1:81" s="18" customFormat="1" ht="15" customHeight="1" x14ac:dyDescent="0.35">
      <c r="A321" s="18">
        <v>15</v>
      </c>
      <c r="C321" s="18" t="s">
        <v>385</v>
      </c>
      <c r="D321" s="18">
        <v>2012</v>
      </c>
      <c r="E321" s="37" t="s">
        <v>386</v>
      </c>
      <c r="F321" s="18" t="s">
        <v>63</v>
      </c>
      <c r="G321" s="18" t="s">
        <v>63</v>
      </c>
      <c r="J321" s="18" t="s">
        <v>407</v>
      </c>
      <c r="M321" s="18" t="s">
        <v>409</v>
      </c>
      <c r="N321" s="18">
        <v>287</v>
      </c>
      <c r="O321" s="18">
        <v>287</v>
      </c>
      <c r="P321" s="18" t="s">
        <v>408</v>
      </c>
      <c r="Q321" s="18">
        <v>240</v>
      </c>
      <c r="R321" s="18" t="s">
        <v>410</v>
      </c>
      <c r="S321" s="18">
        <v>84</v>
      </c>
      <c r="W321" s="18">
        <v>24</v>
      </c>
      <c r="X321" s="18" t="s">
        <v>417</v>
      </c>
      <c r="Y321" s="18">
        <v>37</v>
      </c>
      <c r="Z321" s="18" t="s">
        <v>413</v>
      </c>
      <c r="AC321" s="18" t="s">
        <v>723</v>
      </c>
      <c r="AE321" s="18">
        <v>80</v>
      </c>
      <c r="AF321" s="18" t="s">
        <v>660</v>
      </c>
      <c r="AJ321" s="18">
        <v>43.7593984962406</v>
      </c>
      <c r="CC321" s="18">
        <v>650.78369905956094</v>
      </c>
    </row>
    <row r="322" spans="1:81" s="73" customFormat="1" ht="15" customHeight="1" x14ac:dyDescent="0.35">
      <c r="A322" s="73">
        <v>15</v>
      </c>
      <c r="C322" s="73" t="s">
        <v>385</v>
      </c>
      <c r="D322" s="73">
        <v>2012</v>
      </c>
      <c r="E322" s="78" t="s">
        <v>386</v>
      </c>
      <c r="F322" s="73" t="s">
        <v>25</v>
      </c>
      <c r="G322" s="73" t="s">
        <v>25</v>
      </c>
      <c r="J322" s="73" t="s">
        <v>83</v>
      </c>
      <c r="M322" s="73" t="s">
        <v>213</v>
      </c>
      <c r="N322" s="73">
        <v>306</v>
      </c>
      <c r="O322" s="73">
        <v>306</v>
      </c>
      <c r="P322" s="73" t="s">
        <v>396</v>
      </c>
      <c r="Q322" s="73">
        <v>185</v>
      </c>
      <c r="R322" s="73" t="s">
        <v>410</v>
      </c>
      <c r="S322" s="73">
        <v>14</v>
      </c>
      <c r="W322" s="73">
        <v>24</v>
      </c>
      <c r="X322" s="73" t="s">
        <v>418</v>
      </c>
      <c r="Y322" s="73">
        <v>37</v>
      </c>
      <c r="Z322" s="73" t="s">
        <v>413</v>
      </c>
      <c r="AC322" s="73" t="s">
        <v>415</v>
      </c>
      <c r="AD322" s="73" t="s">
        <v>416</v>
      </c>
      <c r="AE322" s="73">
        <v>0</v>
      </c>
      <c r="AF322" s="73" t="s">
        <v>660</v>
      </c>
      <c r="AJ322" s="73">
        <v>0.31331592689295501</v>
      </c>
      <c r="CC322" s="73" t="s">
        <v>82</v>
      </c>
    </row>
    <row r="323" spans="1:81" s="73" customFormat="1" ht="15" customHeight="1" x14ac:dyDescent="0.35">
      <c r="A323" s="73">
        <v>15</v>
      </c>
      <c r="C323" s="73" t="s">
        <v>385</v>
      </c>
      <c r="D323" s="73">
        <v>2012</v>
      </c>
      <c r="E323" s="78" t="s">
        <v>386</v>
      </c>
      <c r="F323" s="73" t="s">
        <v>25</v>
      </c>
      <c r="G323" s="73" t="s">
        <v>25</v>
      </c>
      <c r="J323" s="73" t="s">
        <v>83</v>
      </c>
      <c r="M323" s="73" t="s">
        <v>213</v>
      </c>
      <c r="N323" s="73">
        <v>306</v>
      </c>
      <c r="O323" s="73">
        <v>306</v>
      </c>
      <c r="P323" s="73" t="s">
        <v>396</v>
      </c>
      <c r="Q323" s="73">
        <v>185</v>
      </c>
      <c r="R323" s="73" t="s">
        <v>410</v>
      </c>
      <c r="S323" s="73">
        <v>14</v>
      </c>
      <c r="W323" s="73">
        <v>24</v>
      </c>
      <c r="X323" s="73" t="s">
        <v>418</v>
      </c>
      <c r="Y323" s="73">
        <v>37</v>
      </c>
      <c r="Z323" s="73" t="s">
        <v>413</v>
      </c>
      <c r="AC323" s="73" t="s">
        <v>415</v>
      </c>
      <c r="AD323" s="73" t="s">
        <v>416</v>
      </c>
      <c r="AE323" s="73">
        <v>0.16</v>
      </c>
      <c r="AF323" s="73" t="s">
        <v>660</v>
      </c>
      <c r="AJ323" s="73">
        <v>2.5065274151435899</v>
      </c>
      <c r="CC323" s="73">
        <v>221.052631578947</v>
      </c>
    </row>
    <row r="324" spans="1:81" s="73" customFormat="1" ht="15" customHeight="1" x14ac:dyDescent="0.35">
      <c r="A324" s="73">
        <v>15</v>
      </c>
      <c r="C324" s="73" t="s">
        <v>385</v>
      </c>
      <c r="D324" s="73">
        <v>2012</v>
      </c>
      <c r="E324" s="78" t="s">
        <v>386</v>
      </c>
      <c r="F324" s="73" t="s">
        <v>25</v>
      </c>
      <c r="G324" s="73" t="s">
        <v>25</v>
      </c>
      <c r="J324" s="73" t="s">
        <v>83</v>
      </c>
      <c r="M324" s="73" t="s">
        <v>213</v>
      </c>
      <c r="N324" s="73">
        <v>306</v>
      </c>
      <c r="O324" s="73">
        <v>306</v>
      </c>
      <c r="P324" s="73" t="s">
        <v>396</v>
      </c>
      <c r="Q324" s="73">
        <v>185</v>
      </c>
      <c r="R324" s="73" t="s">
        <v>410</v>
      </c>
      <c r="S324" s="73">
        <v>14</v>
      </c>
      <c r="W324" s="73">
        <v>24</v>
      </c>
      <c r="X324" s="73" t="s">
        <v>418</v>
      </c>
      <c r="Y324" s="73">
        <v>37</v>
      </c>
      <c r="Z324" s="73" t="s">
        <v>413</v>
      </c>
      <c r="AC324" s="73" t="s">
        <v>415</v>
      </c>
      <c r="AD324" s="73" t="s">
        <v>416</v>
      </c>
      <c r="AE324" s="73">
        <v>0.31</v>
      </c>
      <c r="AF324" s="73" t="s">
        <v>660</v>
      </c>
      <c r="AJ324" s="73">
        <v>17.545691906005199</v>
      </c>
      <c r="CC324" s="73">
        <v>292.105263157894</v>
      </c>
    </row>
    <row r="325" spans="1:81" s="73" customFormat="1" ht="15" customHeight="1" x14ac:dyDescent="0.35">
      <c r="A325" s="73">
        <v>15</v>
      </c>
      <c r="C325" s="73" t="s">
        <v>385</v>
      </c>
      <c r="D325" s="73">
        <v>2012</v>
      </c>
      <c r="E325" s="78" t="s">
        <v>386</v>
      </c>
      <c r="F325" s="73" t="s">
        <v>25</v>
      </c>
      <c r="G325" s="73" t="s">
        <v>25</v>
      </c>
      <c r="J325" s="73" t="s">
        <v>83</v>
      </c>
      <c r="M325" s="73" t="s">
        <v>213</v>
      </c>
      <c r="N325" s="73">
        <v>306</v>
      </c>
      <c r="O325" s="73">
        <v>306</v>
      </c>
      <c r="P325" s="73" t="s">
        <v>396</v>
      </c>
      <c r="Q325" s="73">
        <v>185</v>
      </c>
      <c r="R325" s="73" t="s">
        <v>410</v>
      </c>
      <c r="S325" s="73">
        <v>14</v>
      </c>
      <c r="W325" s="73">
        <v>24</v>
      </c>
      <c r="X325" s="73" t="s">
        <v>418</v>
      </c>
      <c r="Y325" s="73">
        <v>37</v>
      </c>
      <c r="Z325" s="73" t="s">
        <v>413</v>
      </c>
      <c r="AC325" s="73" t="s">
        <v>415</v>
      </c>
      <c r="AD325" s="73" t="s">
        <v>416</v>
      </c>
      <c r="AE325" s="73">
        <v>0.63</v>
      </c>
      <c r="AF325" s="73" t="s">
        <v>660</v>
      </c>
      <c r="AJ325" s="73">
        <v>20.052219321148801</v>
      </c>
      <c r="CC325" s="73">
        <v>355.26315789473603</v>
      </c>
    </row>
    <row r="326" spans="1:81" s="73" customFormat="1" ht="15" customHeight="1" x14ac:dyDescent="0.35">
      <c r="A326" s="73">
        <v>15</v>
      </c>
      <c r="C326" s="73" t="s">
        <v>385</v>
      </c>
      <c r="D326" s="73">
        <v>2012</v>
      </c>
      <c r="E326" s="78" t="s">
        <v>386</v>
      </c>
      <c r="F326" s="73" t="s">
        <v>25</v>
      </c>
      <c r="G326" s="73" t="s">
        <v>25</v>
      </c>
      <c r="J326" s="73" t="s">
        <v>83</v>
      </c>
      <c r="M326" s="73" t="s">
        <v>213</v>
      </c>
      <c r="N326" s="73">
        <v>306</v>
      </c>
      <c r="O326" s="73">
        <v>306</v>
      </c>
      <c r="P326" s="73" t="s">
        <v>396</v>
      </c>
      <c r="Q326" s="73">
        <v>185</v>
      </c>
      <c r="R326" s="73" t="s">
        <v>410</v>
      </c>
      <c r="S326" s="73">
        <v>14</v>
      </c>
      <c r="W326" s="73">
        <v>24</v>
      </c>
      <c r="X326" s="73" t="s">
        <v>418</v>
      </c>
      <c r="Y326" s="73">
        <v>37</v>
      </c>
      <c r="Z326" s="73" t="s">
        <v>413</v>
      </c>
      <c r="AC326" s="73" t="s">
        <v>415</v>
      </c>
      <c r="AD326" s="73" t="s">
        <v>416</v>
      </c>
      <c r="AE326" s="73">
        <v>1.25</v>
      </c>
      <c r="AF326" s="73" t="s">
        <v>660</v>
      </c>
      <c r="AJ326" s="73">
        <v>25.378590078328902</v>
      </c>
      <c r="CC326" s="73">
        <v>300</v>
      </c>
    </row>
    <row r="327" spans="1:81" s="73" customFormat="1" ht="15" customHeight="1" x14ac:dyDescent="0.35">
      <c r="A327" s="73">
        <v>15</v>
      </c>
      <c r="C327" s="73" t="s">
        <v>385</v>
      </c>
      <c r="D327" s="73">
        <v>2012</v>
      </c>
      <c r="E327" s="78" t="s">
        <v>386</v>
      </c>
      <c r="F327" s="73" t="s">
        <v>25</v>
      </c>
      <c r="G327" s="73" t="s">
        <v>25</v>
      </c>
      <c r="J327" s="73" t="s">
        <v>83</v>
      </c>
      <c r="M327" s="73" t="s">
        <v>213</v>
      </c>
      <c r="N327" s="73">
        <v>306</v>
      </c>
      <c r="O327" s="73">
        <v>306</v>
      </c>
      <c r="P327" s="73" t="s">
        <v>396</v>
      </c>
      <c r="Q327" s="73">
        <v>185</v>
      </c>
      <c r="R327" s="73" t="s">
        <v>410</v>
      </c>
      <c r="S327" s="73">
        <v>14</v>
      </c>
      <c r="W327" s="73">
        <v>24</v>
      </c>
      <c r="X327" s="73" t="s">
        <v>418</v>
      </c>
      <c r="Y327" s="73">
        <v>37</v>
      </c>
      <c r="Z327" s="73" t="s">
        <v>413</v>
      </c>
      <c r="AC327" s="73" t="s">
        <v>415</v>
      </c>
      <c r="AD327" s="73" t="s">
        <v>416</v>
      </c>
      <c r="AE327" s="73">
        <v>2.5</v>
      </c>
      <c r="AF327" s="73" t="s">
        <v>660</v>
      </c>
      <c r="AJ327" s="73">
        <v>42.924281984334201</v>
      </c>
      <c r="CC327" s="73">
        <v>422.36842105263099</v>
      </c>
    </row>
    <row r="328" spans="1:81" s="73" customFormat="1" ht="15" customHeight="1" x14ac:dyDescent="0.35">
      <c r="A328" s="73">
        <v>15</v>
      </c>
      <c r="C328" s="73" t="s">
        <v>385</v>
      </c>
      <c r="D328" s="73">
        <v>2012</v>
      </c>
      <c r="E328" s="78" t="s">
        <v>386</v>
      </c>
      <c r="F328" s="73" t="s">
        <v>25</v>
      </c>
      <c r="G328" s="73" t="s">
        <v>25</v>
      </c>
      <c r="J328" s="73" t="s">
        <v>83</v>
      </c>
      <c r="M328" s="73" t="s">
        <v>213</v>
      </c>
      <c r="N328" s="73">
        <v>306</v>
      </c>
      <c r="O328" s="73">
        <v>306</v>
      </c>
      <c r="P328" s="73" t="s">
        <v>396</v>
      </c>
      <c r="Q328" s="73">
        <v>185</v>
      </c>
      <c r="R328" s="73" t="s">
        <v>410</v>
      </c>
      <c r="S328" s="73">
        <v>14</v>
      </c>
      <c r="W328" s="73">
        <v>24</v>
      </c>
      <c r="X328" s="73" t="s">
        <v>418</v>
      </c>
      <c r="Y328" s="73">
        <v>37</v>
      </c>
      <c r="Z328" s="73" t="s">
        <v>413</v>
      </c>
      <c r="AC328" s="73" t="s">
        <v>415</v>
      </c>
      <c r="AD328" s="73" t="s">
        <v>416</v>
      </c>
      <c r="AE328" s="73">
        <v>5</v>
      </c>
      <c r="AF328" s="73" t="s">
        <v>660</v>
      </c>
      <c r="AJ328" s="73">
        <v>49.503916449086098</v>
      </c>
      <c r="CC328" s="73">
        <v>469.73684210526301</v>
      </c>
    </row>
    <row r="329" spans="1:81" s="73" customFormat="1" ht="15" customHeight="1" x14ac:dyDescent="0.35">
      <c r="A329" s="73">
        <v>15</v>
      </c>
      <c r="C329" s="73" t="s">
        <v>385</v>
      </c>
      <c r="D329" s="73">
        <v>2012</v>
      </c>
      <c r="E329" s="78" t="s">
        <v>386</v>
      </c>
      <c r="F329" s="73" t="s">
        <v>25</v>
      </c>
      <c r="G329" s="73" t="s">
        <v>25</v>
      </c>
      <c r="J329" s="73" t="s">
        <v>83</v>
      </c>
      <c r="M329" s="73" t="s">
        <v>213</v>
      </c>
      <c r="N329" s="73">
        <v>306</v>
      </c>
      <c r="O329" s="73">
        <v>306</v>
      </c>
      <c r="P329" s="73" t="s">
        <v>396</v>
      </c>
      <c r="Q329" s="73">
        <v>185</v>
      </c>
      <c r="R329" s="73" t="s">
        <v>410</v>
      </c>
      <c r="S329" s="73">
        <v>14</v>
      </c>
      <c r="W329" s="73">
        <v>24</v>
      </c>
      <c r="X329" s="73" t="s">
        <v>418</v>
      </c>
      <c r="Y329" s="73">
        <v>37</v>
      </c>
      <c r="Z329" s="73" t="s">
        <v>413</v>
      </c>
      <c r="AC329" s="73" t="s">
        <v>415</v>
      </c>
      <c r="AD329" s="73" t="s">
        <v>416</v>
      </c>
      <c r="AE329" s="73">
        <v>10</v>
      </c>
      <c r="AF329" s="73" t="s">
        <v>660</v>
      </c>
      <c r="AJ329" s="73">
        <v>52.950391644908599</v>
      </c>
      <c r="CC329" s="73">
        <v>493.42105263157799</v>
      </c>
    </row>
    <row r="330" spans="1:81" s="73" customFormat="1" ht="15" customHeight="1" x14ac:dyDescent="0.35">
      <c r="A330" s="73">
        <v>15</v>
      </c>
      <c r="C330" s="73" t="s">
        <v>385</v>
      </c>
      <c r="D330" s="73">
        <v>2012</v>
      </c>
      <c r="E330" s="78" t="s">
        <v>386</v>
      </c>
      <c r="F330" s="73" t="s">
        <v>25</v>
      </c>
      <c r="G330" s="73" t="s">
        <v>25</v>
      </c>
      <c r="J330" s="73" t="s">
        <v>83</v>
      </c>
      <c r="M330" s="73" t="s">
        <v>213</v>
      </c>
      <c r="N330" s="73">
        <v>306</v>
      </c>
      <c r="O330" s="73">
        <v>306</v>
      </c>
      <c r="P330" s="73" t="s">
        <v>396</v>
      </c>
      <c r="Q330" s="73">
        <v>185</v>
      </c>
      <c r="R330" s="73" t="s">
        <v>410</v>
      </c>
      <c r="S330" s="73">
        <v>14</v>
      </c>
      <c r="W330" s="73">
        <v>24</v>
      </c>
      <c r="X330" s="73" t="s">
        <v>418</v>
      </c>
      <c r="Y330" s="73">
        <v>37</v>
      </c>
      <c r="Z330" s="73" t="s">
        <v>413</v>
      </c>
      <c r="AC330" s="73" t="s">
        <v>415</v>
      </c>
      <c r="AD330" s="73" t="s">
        <v>416</v>
      </c>
      <c r="AE330" s="73">
        <v>20</v>
      </c>
      <c r="AF330" s="73" t="s">
        <v>660</v>
      </c>
      <c r="AJ330" s="73">
        <v>62.976501305482998</v>
      </c>
      <c r="CC330" s="73">
        <v>327.63157894736798</v>
      </c>
    </row>
    <row r="331" spans="1:81" s="73" customFormat="1" ht="15" customHeight="1" x14ac:dyDescent="0.35">
      <c r="A331" s="73">
        <v>15</v>
      </c>
      <c r="C331" s="73" t="s">
        <v>385</v>
      </c>
      <c r="D331" s="73">
        <v>2012</v>
      </c>
      <c r="E331" s="78" t="s">
        <v>386</v>
      </c>
      <c r="F331" s="73" t="s">
        <v>25</v>
      </c>
      <c r="G331" s="73" t="s">
        <v>25</v>
      </c>
      <c r="J331" s="73" t="s">
        <v>83</v>
      </c>
      <c r="M331" s="73" t="s">
        <v>213</v>
      </c>
      <c r="N331" s="73">
        <v>306</v>
      </c>
      <c r="O331" s="73">
        <v>306</v>
      </c>
      <c r="P331" s="73" t="s">
        <v>396</v>
      </c>
      <c r="Q331" s="73">
        <v>185</v>
      </c>
      <c r="R331" s="73" t="s">
        <v>410</v>
      </c>
      <c r="S331" s="73">
        <v>14</v>
      </c>
      <c r="W331" s="73">
        <v>24</v>
      </c>
      <c r="X331" s="73" t="s">
        <v>418</v>
      </c>
      <c r="Y331" s="73">
        <v>37</v>
      </c>
      <c r="Z331" s="73" t="s">
        <v>413</v>
      </c>
      <c r="AC331" s="73" t="s">
        <v>415</v>
      </c>
      <c r="AD331" s="73" t="s">
        <v>416</v>
      </c>
      <c r="AE331" s="73">
        <v>40</v>
      </c>
      <c r="AF331" s="73" t="s">
        <v>660</v>
      </c>
      <c r="AJ331" s="73">
        <v>67.049608355091294</v>
      </c>
      <c r="CC331" s="73">
        <v>311.84210526315798</v>
      </c>
    </row>
    <row r="332" spans="1:81" s="73" customFormat="1" ht="15" customHeight="1" x14ac:dyDescent="0.35">
      <c r="A332" s="73">
        <v>15</v>
      </c>
      <c r="C332" s="73" t="s">
        <v>385</v>
      </c>
      <c r="D332" s="73">
        <v>2012</v>
      </c>
      <c r="E332" s="78" t="s">
        <v>386</v>
      </c>
      <c r="F332" s="73" t="s">
        <v>25</v>
      </c>
      <c r="G332" s="73" t="s">
        <v>25</v>
      </c>
      <c r="J332" s="73" t="s">
        <v>83</v>
      </c>
      <c r="M332" s="73" t="s">
        <v>213</v>
      </c>
      <c r="N332" s="73">
        <v>306</v>
      </c>
      <c r="O332" s="73">
        <v>306</v>
      </c>
      <c r="P332" s="73" t="s">
        <v>396</v>
      </c>
      <c r="Q332" s="73">
        <v>185</v>
      </c>
      <c r="R332" s="73" t="s">
        <v>410</v>
      </c>
      <c r="S332" s="73">
        <v>14</v>
      </c>
      <c r="W332" s="73">
        <v>24</v>
      </c>
      <c r="X332" s="73" t="s">
        <v>418</v>
      </c>
      <c r="Y332" s="73">
        <v>37</v>
      </c>
      <c r="Z332" s="73" t="s">
        <v>413</v>
      </c>
      <c r="AC332" s="73" t="s">
        <v>415</v>
      </c>
      <c r="AD332" s="73" t="s">
        <v>416</v>
      </c>
      <c r="AE332" s="73">
        <v>80</v>
      </c>
      <c r="AF332" s="73" t="s">
        <v>660</v>
      </c>
      <c r="AJ332" s="73">
        <v>80.522193211488201</v>
      </c>
      <c r="CC332" s="73">
        <v>225</v>
      </c>
    </row>
    <row r="333" spans="1:81" s="73" customFormat="1" ht="15" customHeight="1" x14ac:dyDescent="0.35">
      <c r="A333" s="73">
        <v>15</v>
      </c>
      <c r="C333" s="73" t="s">
        <v>385</v>
      </c>
      <c r="D333" s="73">
        <v>2012</v>
      </c>
      <c r="E333" s="78" t="s">
        <v>386</v>
      </c>
      <c r="F333" s="73" t="s">
        <v>25</v>
      </c>
      <c r="G333" s="73" t="s">
        <v>25</v>
      </c>
      <c r="J333" s="73" t="s">
        <v>83</v>
      </c>
      <c r="M333" s="73" t="s">
        <v>399</v>
      </c>
      <c r="N333" s="73">
        <v>313</v>
      </c>
      <c r="O333" s="73">
        <v>313</v>
      </c>
      <c r="P333" s="73" t="s">
        <v>398</v>
      </c>
      <c r="Q333" s="73">
        <f>(20+450)/2</f>
        <v>235</v>
      </c>
      <c r="R333" s="73" t="s">
        <v>412</v>
      </c>
      <c r="S333" s="73">
        <v>18</v>
      </c>
      <c r="W333" s="73">
        <v>24</v>
      </c>
      <c r="X333" s="73" t="s">
        <v>418</v>
      </c>
      <c r="Y333" s="73">
        <v>37</v>
      </c>
      <c r="Z333" s="57" t="s">
        <v>413</v>
      </c>
      <c r="AC333" s="57" t="s">
        <v>415</v>
      </c>
      <c r="AE333" s="73">
        <v>0</v>
      </c>
      <c r="AF333" s="73" t="s">
        <v>660</v>
      </c>
      <c r="AJ333" s="73">
        <v>0.32171581769437502</v>
      </c>
      <c r="CC333" s="73" t="s">
        <v>82</v>
      </c>
    </row>
    <row r="334" spans="1:81" s="73" customFormat="1" ht="15" customHeight="1" x14ac:dyDescent="0.35">
      <c r="A334" s="73">
        <v>15</v>
      </c>
      <c r="C334" s="73" t="s">
        <v>385</v>
      </c>
      <c r="D334" s="73">
        <v>2012</v>
      </c>
      <c r="E334" s="78" t="s">
        <v>386</v>
      </c>
      <c r="F334" s="73" t="s">
        <v>25</v>
      </c>
      <c r="G334" s="73" t="s">
        <v>25</v>
      </c>
      <c r="J334" s="73" t="s">
        <v>83</v>
      </c>
      <c r="M334" s="73" t="s">
        <v>399</v>
      </c>
      <c r="N334" s="73">
        <v>313</v>
      </c>
      <c r="O334" s="73">
        <v>313</v>
      </c>
      <c r="P334" s="73" t="s">
        <v>398</v>
      </c>
      <c r="Q334" s="73">
        <f>(20+450)/2</f>
        <v>235</v>
      </c>
      <c r="R334" s="73" t="s">
        <v>412</v>
      </c>
      <c r="S334" s="73">
        <v>18</v>
      </c>
      <c r="W334" s="73">
        <v>24</v>
      </c>
      <c r="X334" s="73" t="s">
        <v>418</v>
      </c>
      <c r="Y334" s="73">
        <v>37</v>
      </c>
      <c r="Z334" s="57" t="s">
        <v>413</v>
      </c>
      <c r="AC334" s="57" t="s">
        <v>415</v>
      </c>
      <c r="AE334" s="73">
        <v>0.16</v>
      </c>
      <c r="AF334" s="73" t="s">
        <v>660</v>
      </c>
      <c r="AJ334" s="73">
        <v>0.64343163538875003</v>
      </c>
      <c r="CC334" s="73">
        <v>309.31677018633502</v>
      </c>
    </row>
    <row r="335" spans="1:81" s="73" customFormat="1" ht="15" customHeight="1" x14ac:dyDescent="0.35">
      <c r="A335" s="73">
        <v>15</v>
      </c>
      <c r="C335" s="73" t="s">
        <v>385</v>
      </c>
      <c r="D335" s="73">
        <v>2012</v>
      </c>
      <c r="E335" s="78" t="s">
        <v>386</v>
      </c>
      <c r="F335" s="73" t="s">
        <v>25</v>
      </c>
      <c r="G335" s="73" t="s">
        <v>25</v>
      </c>
      <c r="J335" s="73" t="s">
        <v>83</v>
      </c>
      <c r="M335" s="73" t="s">
        <v>399</v>
      </c>
      <c r="N335" s="73">
        <v>313</v>
      </c>
      <c r="O335" s="73">
        <v>313</v>
      </c>
      <c r="P335" s="73" t="s">
        <v>398</v>
      </c>
      <c r="Q335" s="73">
        <f t="shared" ref="Q335:Q343" si="8">(20+450)/2</f>
        <v>235</v>
      </c>
      <c r="R335" s="73" t="s">
        <v>412</v>
      </c>
      <c r="S335" s="73">
        <v>18</v>
      </c>
      <c r="W335" s="73">
        <v>24</v>
      </c>
      <c r="X335" s="73" t="s">
        <v>418</v>
      </c>
      <c r="Y335" s="73">
        <v>37</v>
      </c>
      <c r="Z335" s="57" t="s">
        <v>413</v>
      </c>
      <c r="AC335" s="57" t="s">
        <v>415</v>
      </c>
      <c r="AE335" s="73">
        <v>0.31</v>
      </c>
      <c r="AF335" s="73" t="s">
        <v>660</v>
      </c>
      <c r="AJ335" s="73">
        <v>12.225201072386</v>
      </c>
      <c r="CC335" s="73">
        <v>387.577639751552</v>
      </c>
    </row>
    <row r="336" spans="1:81" s="73" customFormat="1" ht="15" customHeight="1" x14ac:dyDescent="0.35">
      <c r="A336" s="73">
        <v>15</v>
      </c>
      <c r="C336" s="73" t="s">
        <v>385</v>
      </c>
      <c r="D336" s="73">
        <v>2012</v>
      </c>
      <c r="E336" s="78" t="s">
        <v>386</v>
      </c>
      <c r="F336" s="73" t="s">
        <v>25</v>
      </c>
      <c r="G336" s="73" t="s">
        <v>25</v>
      </c>
      <c r="J336" s="73" t="s">
        <v>83</v>
      </c>
      <c r="M336" s="73" t="s">
        <v>399</v>
      </c>
      <c r="N336" s="73">
        <v>313</v>
      </c>
      <c r="O336" s="73">
        <v>313</v>
      </c>
      <c r="P336" s="73" t="s">
        <v>398</v>
      </c>
      <c r="Q336" s="73">
        <f t="shared" si="8"/>
        <v>235</v>
      </c>
      <c r="R336" s="73" t="s">
        <v>412</v>
      </c>
      <c r="S336" s="73">
        <v>18</v>
      </c>
      <c r="W336" s="73">
        <v>24</v>
      </c>
      <c r="X336" s="73" t="s">
        <v>418</v>
      </c>
      <c r="Y336" s="73">
        <v>37</v>
      </c>
      <c r="Z336" s="57" t="s">
        <v>413</v>
      </c>
      <c r="AC336" s="57" t="s">
        <v>415</v>
      </c>
      <c r="AE336" s="73">
        <v>0.63</v>
      </c>
      <c r="AF336" s="73" t="s">
        <v>660</v>
      </c>
      <c r="AJ336" s="73">
        <v>23.1635388739946</v>
      </c>
      <c r="CC336" s="73">
        <v>387.577639751552</v>
      </c>
    </row>
    <row r="337" spans="1:81" s="73" customFormat="1" ht="24.65" customHeight="1" x14ac:dyDescent="0.35">
      <c r="A337" s="73">
        <v>15</v>
      </c>
      <c r="C337" s="73" t="s">
        <v>385</v>
      </c>
      <c r="D337" s="73">
        <v>2012</v>
      </c>
      <c r="E337" s="78" t="s">
        <v>386</v>
      </c>
      <c r="F337" s="73" t="s">
        <v>25</v>
      </c>
      <c r="G337" s="73" t="s">
        <v>25</v>
      </c>
      <c r="J337" s="73" t="s">
        <v>83</v>
      </c>
      <c r="M337" s="73" t="s">
        <v>399</v>
      </c>
      <c r="N337" s="73">
        <v>313</v>
      </c>
      <c r="O337" s="73">
        <v>313</v>
      </c>
      <c r="P337" s="73" t="s">
        <v>398</v>
      </c>
      <c r="Q337" s="73">
        <f t="shared" si="8"/>
        <v>235</v>
      </c>
      <c r="R337" s="73" t="s">
        <v>412</v>
      </c>
      <c r="S337" s="73">
        <v>18</v>
      </c>
      <c r="W337" s="73">
        <v>24</v>
      </c>
      <c r="X337" s="73" t="s">
        <v>418</v>
      </c>
      <c r="Y337" s="73">
        <v>37</v>
      </c>
      <c r="Z337" s="57" t="s">
        <v>413</v>
      </c>
      <c r="AC337" s="57" t="s">
        <v>415</v>
      </c>
      <c r="AE337" s="73">
        <v>1.25</v>
      </c>
      <c r="AF337" s="73" t="s">
        <v>660</v>
      </c>
      <c r="AJ337" s="73">
        <v>23.806970509383302</v>
      </c>
      <c r="CC337" s="73">
        <v>447.20496894409899</v>
      </c>
    </row>
    <row r="338" spans="1:81" s="73" customFormat="1" ht="24.65" customHeight="1" x14ac:dyDescent="0.35">
      <c r="A338" s="73">
        <v>15</v>
      </c>
      <c r="C338" s="73" t="s">
        <v>385</v>
      </c>
      <c r="D338" s="73">
        <v>2012</v>
      </c>
      <c r="E338" s="78" t="s">
        <v>386</v>
      </c>
      <c r="F338" s="73" t="s">
        <v>25</v>
      </c>
      <c r="G338" s="73" t="s">
        <v>25</v>
      </c>
      <c r="J338" s="73" t="s">
        <v>83</v>
      </c>
      <c r="M338" s="73" t="s">
        <v>399</v>
      </c>
      <c r="N338" s="73">
        <v>313</v>
      </c>
      <c r="O338" s="73">
        <v>313</v>
      </c>
      <c r="P338" s="73" t="s">
        <v>398</v>
      </c>
      <c r="Q338" s="73">
        <f t="shared" si="8"/>
        <v>235</v>
      </c>
      <c r="R338" s="73" t="s">
        <v>412</v>
      </c>
      <c r="S338" s="73">
        <v>18</v>
      </c>
      <c r="W338" s="73">
        <v>24</v>
      </c>
      <c r="X338" s="73" t="s">
        <v>418</v>
      </c>
      <c r="Y338" s="73">
        <v>37</v>
      </c>
      <c r="Z338" s="57" t="s">
        <v>413</v>
      </c>
      <c r="AC338" s="57" t="s">
        <v>415</v>
      </c>
      <c r="AE338" s="73">
        <v>2.5</v>
      </c>
      <c r="AF338" s="73" t="s">
        <v>660</v>
      </c>
      <c r="AJ338" s="73">
        <v>41.8230563002681</v>
      </c>
      <c r="CC338" s="73">
        <v>473.29192546583801</v>
      </c>
    </row>
    <row r="339" spans="1:81" s="73" customFormat="1" ht="24.65" customHeight="1" x14ac:dyDescent="0.35">
      <c r="A339" s="73">
        <v>15</v>
      </c>
      <c r="C339" s="73" t="s">
        <v>385</v>
      </c>
      <c r="D339" s="73">
        <v>2012</v>
      </c>
      <c r="E339" s="78" t="s">
        <v>386</v>
      </c>
      <c r="F339" s="73" t="s">
        <v>25</v>
      </c>
      <c r="G339" s="73" t="s">
        <v>25</v>
      </c>
      <c r="J339" s="73" t="s">
        <v>83</v>
      </c>
      <c r="M339" s="73" t="s">
        <v>399</v>
      </c>
      <c r="N339" s="73">
        <v>313</v>
      </c>
      <c r="O339" s="73">
        <v>313</v>
      </c>
      <c r="P339" s="73" t="s">
        <v>398</v>
      </c>
      <c r="Q339" s="73">
        <f t="shared" si="8"/>
        <v>235</v>
      </c>
      <c r="R339" s="73" t="s">
        <v>412</v>
      </c>
      <c r="S339" s="73">
        <v>18</v>
      </c>
      <c r="W339" s="73">
        <v>24</v>
      </c>
      <c r="X339" s="73" t="s">
        <v>418</v>
      </c>
      <c r="Y339" s="73">
        <v>37</v>
      </c>
      <c r="Z339" s="57" t="s">
        <v>413</v>
      </c>
      <c r="AC339" s="57" t="s">
        <v>415</v>
      </c>
      <c r="AE339" s="73">
        <v>5</v>
      </c>
      <c r="AF339" s="73" t="s">
        <v>660</v>
      </c>
      <c r="AJ339" s="73">
        <v>50.1876675603217</v>
      </c>
      <c r="CC339" s="73">
        <v>488.19875776397498</v>
      </c>
    </row>
    <row r="340" spans="1:81" s="73" customFormat="1" ht="24.65" customHeight="1" x14ac:dyDescent="0.35">
      <c r="A340" s="73">
        <v>15</v>
      </c>
      <c r="C340" s="73" t="s">
        <v>385</v>
      </c>
      <c r="D340" s="73">
        <v>2012</v>
      </c>
      <c r="E340" s="78" t="s">
        <v>386</v>
      </c>
      <c r="F340" s="73" t="s">
        <v>25</v>
      </c>
      <c r="G340" s="73" t="s">
        <v>25</v>
      </c>
      <c r="J340" s="73" t="s">
        <v>83</v>
      </c>
      <c r="M340" s="73" t="s">
        <v>399</v>
      </c>
      <c r="N340" s="73">
        <v>313</v>
      </c>
      <c r="O340" s="73">
        <v>313</v>
      </c>
      <c r="P340" s="73" t="s">
        <v>398</v>
      </c>
      <c r="Q340" s="73">
        <f t="shared" si="8"/>
        <v>235</v>
      </c>
      <c r="R340" s="73" t="s">
        <v>412</v>
      </c>
      <c r="S340" s="73">
        <v>18</v>
      </c>
      <c r="W340" s="73">
        <v>24</v>
      </c>
      <c r="X340" s="73" t="s">
        <v>418</v>
      </c>
      <c r="Y340" s="73">
        <v>37</v>
      </c>
      <c r="Z340" s="57" t="s">
        <v>413</v>
      </c>
      <c r="AC340" s="57" t="s">
        <v>415</v>
      </c>
      <c r="AE340" s="73">
        <v>10</v>
      </c>
      <c r="AF340" s="73" t="s">
        <v>660</v>
      </c>
      <c r="AJ340" s="73">
        <v>62.412868632707699</v>
      </c>
      <c r="CC340" s="73">
        <v>447.20496894409899</v>
      </c>
    </row>
    <row r="341" spans="1:81" s="73" customFormat="1" ht="24.65" customHeight="1" x14ac:dyDescent="0.35">
      <c r="A341" s="73">
        <v>15</v>
      </c>
      <c r="C341" s="73" t="s">
        <v>385</v>
      </c>
      <c r="D341" s="73">
        <v>2012</v>
      </c>
      <c r="E341" s="78" t="s">
        <v>386</v>
      </c>
      <c r="F341" s="73" t="s">
        <v>25</v>
      </c>
      <c r="G341" s="73" t="s">
        <v>25</v>
      </c>
      <c r="J341" s="73" t="s">
        <v>83</v>
      </c>
      <c r="M341" s="73" t="s">
        <v>399</v>
      </c>
      <c r="N341" s="73">
        <v>313</v>
      </c>
      <c r="O341" s="73">
        <v>313</v>
      </c>
      <c r="P341" s="73" t="s">
        <v>398</v>
      </c>
      <c r="Q341" s="73">
        <f t="shared" si="8"/>
        <v>235</v>
      </c>
      <c r="R341" s="73" t="s">
        <v>412</v>
      </c>
      <c r="S341" s="73">
        <v>18</v>
      </c>
      <c r="W341" s="73">
        <v>24</v>
      </c>
      <c r="X341" s="73" t="s">
        <v>418</v>
      </c>
      <c r="Y341" s="73">
        <v>37</v>
      </c>
      <c r="Z341" s="57" t="s">
        <v>413</v>
      </c>
      <c r="AC341" s="57" t="s">
        <v>415</v>
      </c>
      <c r="AE341" s="73">
        <v>20</v>
      </c>
      <c r="AF341" s="73" t="s">
        <v>660</v>
      </c>
      <c r="AJ341" s="73">
        <v>58.873994638069703</v>
      </c>
      <c r="CC341" s="73">
        <v>350.31055900621101</v>
      </c>
    </row>
    <row r="342" spans="1:81" s="73" customFormat="1" ht="24.65" customHeight="1" x14ac:dyDescent="0.35">
      <c r="A342" s="73">
        <v>15</v>
      </c>
      <c r="C342" s="73" t="s">
        <v>385</v>
      </c>
      <c r="D342" s="73">
        <v>2012</v>
      </c>
      <c r="E342" s="78" t="s">
        <v>386</v>
      </c>
      <c r="F342" s="73" t="s">
        <v>25</v>
      </c>
      <c r="G342" s="73" t="s">
        <v>25</v>
      </c>
      <c r="J342" s="73" t="s">
        <v>83</v>
      </c>
      <c r="M342" s="73" t="s">
        <v>399</v>
      </c>
      <c r="N342" s="73">
        <v>313</v>
      </c>
      <c r="O342" s="73">
        <v>313</v>
      </c>
      <c r="P342" s="73" t="s">
        <v>398</v>
      </c>
      <c r="Q342" s="73">
        <f t="shared" si="8"/>
        <v>235</v>
      </c>
      <c r="R342" s="73" t="s">
        <v>412</v>
      </c>
      <c r="S342" s="73">
        <v>18</v>
      </c>
      <c r="W342" s="73">
        <v>24</v>
      </c>
      <c r="X342" s="73" t="s">
        <v>418</v>
      </c>
      <c r="Y342" s="73">
        <v>37</v>
      </c>
      <c r="Z342" s="57" t="s">
        <v>413</v>
      </c>
      <c r="AC342" s="57" t="s">
        <v>415</v>
      </c>
      <c r="AE342" s="73">
        <v>40</v>
      </c>
      <c r="AF342" s="73" t="s">
        <v>660</v>
      </c>
      <c r="AJ342" s="73">
        <v>69.168900804289507</v>
      </c>
      <c r="CC342" s="73">
        <v>268.32298136645898</v>
      </c>
    </row>
    <row r="343" spans="1:81" s="73" customFormat="1" ht="23.4" customHeight="1" x14ac:dyDescent="0.35">
      <c r="A343" s="73">
        <v>15</v>
      </c>
      <c r="C343" s="73" t="s">
        <v>385</v>
      </c>
      <c r="D343" s="73">
        <v>2012</v>
      </c>
      <c r="E343" s="78" t="s">
        <v>386</v>
      </c>
      <c r="F343" s="73" t="s">
        <v>25</v>
      </c>
      <c r="G343" s="73" t="s">
        <v>25</v>
      </c>
      <c r="J343" s="73" t="s">
        <v>83</v>
      </c>
      <c r="M343" s="73" t="s">
        <v>399</v>
      </c>
      <c r="N343" s="73">
        <v>313</v>
      </c>
      <c r="O343" s="73">
        <v>313</v>
      </c>
      <c r="P343" s="73" t="s">
        <v>398</v>
      </c>
      <c r="Q343" s="73">
        <f t="shared" si="8"/>
        <v>235</v>
      </c>
      <c r="R343" s="73" t="s">
        <v>412</v>
      </c>
      <c r="S343" s="73">
        <v>18</v>
      </c>
      <c r="W343" s="73">
        <v>24</v>
      </c>
      <c r="X343" s="73" t="s">
        <v>418</v>
      </c>
      <c r="Y343" s="73">
        <v>37</v>
      </c>
      <c r="Z343" s="57" t="s">
        <v>413</v>
      </c>
      <c r="AC343" s="57" t="s">
        <v>415</v>
      </c>
      <c r="AE343" s="73">
        <v>80</v>
      </c>
      <c r="AF343" s="73" t="s">
        <v>660</v>
      </c>
      <c r="AJ343" s="73">
        <v>83.002680965147405</v>
      </c>
      <c r="CC343" s="73">
        <v>193.788819875776</v>
      </c>
    </row>
    <row r="344" spans="1:81" s="18" customFormat="1" ht="15" customHeight="1" x14ac:dyDescent="0.35">
      <c r="A344" s="18">
        <v>15</v>
      </c>
      <c r="C344" s="18" t="s">
        <v>385</v>
      </c>
      <c r="D344" s="18">
        <v>2012</v>
      </c>
      <c r="E344" s="37" t="s">
        <v>386</v>
      </c>
      <c r="F344" s="18" t="s">
        <v>271</v>
      </c>
      <c r="G344" s="18" t="s">
        <v>271</v>
      </c>
      <c r="J344" s="18" t="s">
        <v>82</v>
      </c>
      <c r="M344" s="18" t="s">
        <v>213</v>
      </c>
      <c r="N344" s="18" t="s">
        <v>403</v>
      </c>
      <c r="O344" s="18" t="s">
        <v>403</v>
      </c>
      <c r="P344" s="18" t="s">
        <v>402</v>
      </c>
      <c r="Q344" s="18" t="s">
        <v>691</v>
      </c>
      <c r="R344" s="18" t="s">
        <v>410</v>
      </c>
      <c r="S344" s="18">
        <v>298</v>
      </c>
      <c r="W344" s="18">
        <v>24</v>
      </c>
      <c r="X344" s="18" t="s">
        <v>418</v>
      </c>
      <c r="Y344" s="18">
        <v>37</v>
      </c>
      <c r="Z344" s="16" t="s">
        <v>413</v>
      </c>
      <c r="AC344" s="16" t="s">
        <v>415</v>
      </c>
      <c r="AE344" s="18">
        <v>0</v>
      </c>
      <c r="AF344" s="18" t="s">
        <v>660</v>
      </c>
      <c r="AJ344" s="18">
        <v>0</v>
      </c>
      <c r="CC344" s="18" t="s">
        <v>82</v>
      </c>
    </row>
    <row r="345" spans="1:81" s="18" customFormat="1" ht="15" customHeight="1" x14ac:dyDescent="0.35">
      <c r="A345" s="18">
        <v>15</v>
      </c>
      <c r="C345" s="18" t="s">
        <v>385</v>
      </c>
      <c r="D345" s="18">
        <v>2012</v>
      </c>
      <c r="E345" s="37" t="s">
        <v>386</v>
      </c>
      <c r="F345" s="18" t="s">
        <v>271</v>
      </c>
      <c r="G345" s="18" t="s">
        <v>271</v>
      </c>
      <c r="J345" s="18" t="s">
        <v>82</v>
      </c>
      <c r="M345" s="18" t="s">
        <v>213</v>
      </c>
      <c r="N345" s="18" t="s">
        <v>403</v>
      </c>
      <c r="O345" s="18" t="s">
        <v>403</v>
      </c>
      <c r="P345" s="18" t="s">
        <v>402</v>
      </c>
      <c r="Q345" s="18" t="s">
        <v>691</v>
      </c>
      <c r="R345" s="18" t="s">
        <v>410</v>
      </c>
      <c r="S345" s="18">
        <v>298</v>
      </c>
      <c r="W345" s="18">
        <v>24</v>
      </c>
      <c r="X345" s="18" t="s">
        <v>418</v>
      </c>
      <c r="Y345" s="18">
        <v>37</v>
      </c>
      <c r="Z345" s="16" t="s">
        <v>413</v>
      </c>
      <c r="AC345" s="16" t="s">
        <v>415</v>
      </c>
      <c r="AE345" s="18">
        <v>0.16</v>
      </c>
      <c r="AF345" s="18" t="s">
        <v>660</v>
      </c>
      <c r="AJ345" s="18">
        <v>3.1460674157303301</v>
      </c>
      <c r="CC345" s="18">
        <v>176.80250783699</v>
      </c>
    </row>
    <row r="346" spans="1:81" s="18" customFormat="1" ht="15" customHeight="1" x14ac:dyDescent="0.35">
      <c r="A346" s="18">
        <v>15</v>
      </c>
      <c r="C346" s="18" t="s">
        <v>385</v>
      </c>
      <c r="D346" s="18">
        <v>2012</v>
      </c>
      <c r="E346" s="37" t="s">
        <v>386</v>
      </c>
      <c r="F346" s="18" t="s">
        <v>271</v>
      </c>
      <c r="G346" s="18" t="s">
        <v>271</v>
      </c>
      <c r="J346" s="18" t="s">
        <v>82</v>
      </c>
      <c r="M346" s="18" t="s">
        <v>213</v>
      </c>
      <c r="N346" s="18" t="s">
        <v>403</v>
      </c>
      <c r="O346" s="18" t="s">
        <v>403</v>
      </c>
      <c r="P346" s="18" t="s">
        <v>402</v>
      </c>
      <c r="Q346" s="18" t="s">
        <v>691</v>
      </c>
      <c r="R346" s="18" t="s">
        <v>410</v>
      </c>
      <c r="S346" s="18">
        <v>298</v>
      </c>
      <c r="W346" s="18">
        <v>24</v>
      </c>
      <c r="X346" s="18" t="s">
        <v>418</v>
      </c>
      <c r="Y346" s="18">
        <v>37</v>
      </c>
      <c r="Z346" s="16" t="s">
        <v>413</v>
      </c>
      <c r="AC346" s="16" t="s">
        <v>415</v>
      </c>
      <c r="AE346" s="18">
        <v>0.31</v>
      </c>
      <c r="AF346" s="18" t="s">
        <v>660</v>
      </c>
      <c r="AJ346" s="18">
        <v>1.79775280898875</v>
      </c>
      <c r="CC346" s="18">
        <v>210.65830721003101</v>
      </c>
    </row>
    <row r="347" spans="1:81" s="18" customFormat="1" ht="15" customHeight="1" x14ac:dyDescent="0.35">
      <c r="A347" s="18">
        <v>15</v>
      </c>
      <c r="C347" s="18" t="s">
        <v>385</v>
      </c>
      <c r="D347" s="18">
        <v>2012</v>
      </c>
      <c r="E347" s="37" t="s">
        <v>386</v>
      </c>
      <c r="F347" s="18" t="s">
        <v>271</v>
      </c>
      <c r="G347" s="18" t="s">
        <v>271</v>
      </c>
      <c r="J347" s="18" t="s">
        <v>82</v>
      </c>
      <c r="M347" s="18" t="s">
        <v>213</v>
      </c>
      <c r="N347" s="18" t="s">
        <v>403</v>
      </c>
      <c r="O347" s="18" t="s">
        <v>403</v>
      </c>
      <c r="P347" s="18" t="s">
        <v>402</v>
      </c>
      <c r="Q347" s="18" t="s">
        <v>691</v>
      </c>
      <c r="R347" s="18" t="s">
        <v>410</v>
      </c>
      <c r="S347" s="18">
        <v>298</v>
      </c>
      <c r="W347" s="18">
        <v>24</v>
      </c>
      <c r="X347" s="18" t="s">
        <v>418</v>
      </c>
      <c r="Y347" s="18">
        <v>37</v>
      </c>
      <c r="Z347" s="16" t="s">
        <v>413</v>
      </c>
      <c r="AC347" s="16" t="s">
        <v>415</v>
      </c>
      <c r="AE347" s="18">
        <v>0.63</v>
      </c>
      <c r="AF347" s="18" t="s">
        <v>660</v>
      </c>
      <c r="AJ347" s="18">
        <v>10.337078651685299</v>
      </c>
      <c r="CC347" s="18">
        <v>255.79937304075199</v>
      </c>
    </row>
    <row r="348" spans="1:81" s="18" customFormat="1" ht="15" customHeight="1" x14ac:dyDescent="0.35">
      <c r="A348" s="18">
        <v>15</v>
      </c>
      <c r="C348" s="18" t="s">
        <v>385</v>
      </c>
      <c r="D348" s="18">
        <v>2012</v>
      </c>
      <c r="E348" s="37" t="s">
        <v>386</v>
      </c>
      <c r="F348" s="18" t="s">
        <v>271</v>
      </c>
      <c r="G348" s="18" t="s">
        <v>271</v>
      </c>
      <c r="J348" s="18" t="s">
        <v>82</v>
      </c>
      <c r="M348" s="18" t="s">
        <v>213</v>
      </c>
      <c r="N348" s="18" t="s">
        <v>403</v>
      </c>
      <c r="O348" s="18" t="s">
        <v>403</v>
      </c>
      <c r="P348" s="18" t="s">
        <v>402</v>
      </c>
      <c r="Q348" s="18" t="s">
        <v>691</v>
      </c>
      <c r="R348" s="18" t="s">
        <v>410</v>
      </c>
      <c r="S348" s="18">
        <v>298</v>
      </c>
      <c r="W348" s="18">
        <v>24</v>
      </c>
      <c r="X348" s="18" t="s">
        <v>418</v>
      </c>
      <c r="Y348" s="18">
        <v>37</v>
      </c>
      <c r="Z348" s="16" t="s">
        <v>413</v>
      </c>
      <c r="AC348" s="16" t="s">
        <v>415</v>
      </c>
      <c r="AE348" s="18">
        <v>1.25</v>
      </c>
      <c r="AF348" s="18" t="s">
        <v>660</v>
      </c>
      <c r="AJ348" s="18">
        <v>13.9325842696629</v>
      </c>
      <c r="CC348" s="18">
        <v>267.08463949843201</v>
      </c>
    </row>
    <row r="349" spans="1:81" s="18" customFormat="1" ht="15" customHeight="1" x14ac:dyDescent="0.35">
      <c r="A349" s="18">
        <v>15</v>
      </c>
      <c r="C349" s="18" t="s">
        <v>385</v>
      </c>
      <c r="D349" s="18">
        <v>2012</v>
      </c>
      <c r="E349" s="37" t="s">
        <v>386</v>
      </c>
      <c r="F349" s="18" t="s">
        <v>271</v>
      </c>
      <c r="G349" s="18" t="s">
        <v>271</v>
      </c>
      <c r="J349" s="18" t="s">
        <v>82</v>
      </c>
      <c r="M349" s="18" t="s">
        <v>213</v>
      </c>
      <c r="N349" s="18" t="s">
        <v>403</v>
      </c>
      <c r="O349" s="18" t="s">
        <v>403</v>
      </c>
      <c r="P349" s="18" t="s">
        <v>402</v>
      </c>
      <c r="Q349" s="18" t="s">
        <v>691</v>
      </c>
      <c r="R349" s="18" t="s">
        <v>410</v>
      </c>
      <c r="S349" s="18">
        <v>298</v>
      </c>
      <c r="W349" s="18">
        <v>24</v>
      </c>
      <c r="X349" s="18" t="s">
        <v>418</v>
      </c>
      <c r="Y349" s="18">
        <v>37</v>
      </c>
      <c r="Z349" s="16" t="s">
        <v>413</v>
      </c>
      <c r="AC349" s="16" t="s">
        <v>415</v>
      </c>
      <c r="AE349" s="18">
        <v>2.5</v>
      </c>
      <c r="AF349" s="18" t="s">
        <v>660</v>
      </c>
      <c r="AJ349" s="18">
        <v>17.528089887640402</v>
      </c>
      <c r="CC349" s="18">
        <v>274.60815047021902</v>
      </c>
    </row>
    <row r="350" spans="1:81" s="18" customFormat="1" ht="15" customHeight="1" x14ac:dyDescent="0.35">
      <c r="A350" s="18">
        <v>15</v>
      </c>
      <c r="C350" s="18" t="s">
        <v>385</v>
      </c>
      <c r="D350" s="18">
        <v>2012</v>
      </c>
      <c r="E350" s="37" t="s">
        <v>386</v>
      </c>
      <c r="F350" s="18" t="s">
        <v>271</v>
      </c>
      <c r="G350" s="18" t="s">
        <v>271</v>
      </c>
      <c r="J350" s="18" t="s">
        <v>82</v>
      </c>
      <c r="M350" s="18" t="s">
        <v>213</v>
      </c>
      <c r="N350" s="18" t="s">
        <v>403</v>
      </c>
      <c r="O350" s="18" t="s">
        <v>403</v>
      </c>
      <c r="P350" s="18" t="s">
        <v>402</v>
      </c>
      <c r="Q350" s="18" t="s">
        <v>691</v>
      </c>
      <c r="R350" s="18" t="s">
        <v>410</v>
      </c>
      <c r="S350" s="18">
        <v>298</v>
      </c>
      <c r="W350" s="18">
        <v>24</v>
      </c>
      <c r="X350" s="18" t="s">
        <v>418</v>
      </c>
      <c r="Y350" s="18">
        <v>37</v>
      </c>
      <c r="Z350" s="16" t="s">
        <v>413</v>
      </c>
      <c r="AC350" s="16" t="s">
        <v>415</v>
      </c>
      <c r="AE350" s="18">
        <v>5</v>
      </c>
      <c r="AF350" s="18" t="s">
        <v>660</v>
      </c>
      <c r="AJ350" s="18">
        <v>19.325842696629199</v>
      </c>
      <c r="CC350" s="18">
        <v>308.46394984326002</v>
      </c>
    </row>
    <row r="351" spans="1:81" s="18" customFormat="1" ht="15" customHeight="1" x14ac:dyDescent="0.35">
      <c r="A351" s="18">
        <v>15</v>
      </c>
      <c r="C351" s="18" t="s">
        <v>385</v>
      </c>
      <c r="D351" s="18">
        <v>2012</v>
      </c>
      <c r="E351" s="37" t="s">
        <v>386</v>
      </c>
      <c r="F351" s="18" t="s">
        <v>271</v>
      </c>
      <c r="G351" s="18" t="s">
        <v>271</v>
      </c>
      <c r="J351" s="18" t="s">
        <v>82</v>
      </c>
      <c r="M351" s="18" t="s">
        <v>213</v>
      </c>
      <c r="N351" s="18" t="s">
        <v>403</v>
      </c>
      <c r="O351" s="18" t="s">
        <v>403</v>
      </c>
      <c r="P351" s="18" t="s">
        <v>402</v>
      </c>
      <c r="Q351" s="18" t="s">
        <v>691</v>
      </c>
      <c r="R351" s="18" t="s">
        <v>410</v>
      </c>
      <c r="S351" s="18">
        <v>298</v>
      </c>
      <c r="W351" s="18">
        <v>24</v>
      </c>
      <c r="X351" s="18" t="s">
        <v>418</v>
      </c>
      <c r="Y351" s="18">
        <v>37</v>
      </c>
      <c r="Z351" s="16" t="s">
        <v>413</v>
      </c>
      <c r="AC351" s="16" t="s">
        <v>415</v>
      </c>
      <c r="AE351" s="18">
        <v>10</v>
      </c>
      <c r="AF351" s="18" t="s">
        <v>660</v>
      </c>
      <c r="AJ351" s="18">
        <v>26.516853932584201</v>
      </c>
      <c r="CC351" s="18">
        <v>361.12852664576798</v>
      </c>
    </row>
    <row r="352" spans="1:81" s="18" customFormat="1" ht="15" customHeight="1" x14ac:dyDescent="0.35">
      <c r="A352" s="18">
        <v>15</v>
      </c>
      <c r="C352" s="18" t="s">
        <v>385</v>
      </c>
      <c r="D352" s="18">
        <v>2012</v>
      </c>
      <c r="E352" s="37" t="s">
        <v>386</v>
      </c>
      <c r="F352" s="18" t="s">
        <v>271</v>
      </c>
      <c r="G352" s="18" t="s">
        <v>271</v>
      </c>
      <c r="J352" s="18" t="s">
        <v>82</v>
      </c>
      <c r="M352" s="18" t="s">
        <v>213</v>
      </c>
      <c r="N352" s="18" t="s">
        <v>403</v>
      </c>
      <c r="O352" s="18" t="s">
        <v>403</v>
      </c>
      <c r="P352" s="18" t="s">
        <v>402</v>
      </c>
      <c r="Q352" s="18" t="s">
        <v>691</v>
      </c>
      <c r="R352" s="18" t="s">
        <v>410</v>
      </c>
      <c r="S352" s="18">
        <v>298</v>
      </c>
      <c r="W352" s="18">
        <v>24</v>
      </c>
      <c r="X352" s="18" t="s">
        <v>418</v>
      </c>
      <c r="Y352" s="18">
        <v>37</v>
      </c>
      <c r="Z352" s="16" t="s">
        <v>413</v>
      </c>
      <c r="AC352" s="16" t="s">
        <v>415</v>
      </c>
      <c r="AE352" s="18">
        <v>20</v>
      </c>
      <c r="AF352" s="18" t="s">
        <v>660</v>
      </c>
      <c r="AJ352" s="18">
        <v>27.4157303370786</v>
      </c>
      <c r="CC352" s="18">
        <v>338.55799373040702</v>
      </c>
    </row>
    <row r="353" spans="1:81" s="18" customFormat="1" ht="15" customHeight="1" x14ac:dyDescent="0.35">
      <c r="A353" s="18">
        <v>15</v>
      </c>
      <c r="C353" s="18" t="s">
        <v>385</v>
      </c>
      <c r="D353" s="18">
        <v>2012</v>
      </c>
      <c r="E353" s="37" t="s">
        <v>386</v>
      </c>
      <c r="F353" s="18" t="s">
        <v>271</v>
      </c>
      <c r="G353" s="18" t="s">
        <v>271</v>
      </c>
      <c r="J353" s="18" t="s">
        <v>82</v>
      </c>
      <c r="M353" s="18" t="s">
        <v>213</v>
      </c>
      <c r="N353" s="18" t="s">
        <v>403</v>
      </c>
      <c r="O353" s="18" t="s">
        <v>403</v>
      </c>
      <c r="P353" s="18" t="s">
        <v>402</v>
      </c>
      <c r="Q353" s="18" t="s">
        <v>691</v>
      </c>
      <c r="R353" s="18" t="s">
        <v>410</v>
      </c>
      <c r="S353" s="18">
        <v>298</v>
      </c>
      <c r="W353" s="18">
        <v>24</v>
      </c>
      <c r="X353" s="18" t="s">
        <v>418</v>
      </c>
      <c r="Y353" s="18">
        <v>37</v>
      </c>
      <c r="Z353" s="16" t="s">
        <v>413</v>
      </c>
      <c r="AC353" s="16" t="s">
        <v>415</v>
      </c>
      <c r="AE353" s="18">
        <v>40</v>
      </c>
      <c r="AF353" s="18" t="s">
        <v>660</v>
      </c>
      <c r="AJ353" s="18">
        <v>34.157303370786501</v>
      </c>
      <c r="CC353" s="18">
        <v>443.88714733542298</v>
      </c>
    </row>
    <row r="354" spans="1:81" s="18" customFormat="1" ht="15" customHeight="1" x14ac:dyDescent="0.35">
      <c r="A354" s="18">
        <v>15</v>
      </c>
      <c r="C354" s="18" t="s">
        <v>385</v>
      </c>
      <c r="D354" s="18">
        <v>2012</v>
      </c>
      <c r="E354" s="37" t="s">
        <v>386</v>
      </c>
      <c r="F354" s="18" t="s">
        <v>271</v>
      </c>
      <c r="G354" s="18" t="s">
        <v>271</v>
      </c>
      <c r="J354" s="18" t="s">
        <v>82</v>
      </c>
      <c r="M354" s="18" t="s">
        <v>213</v>
      </c>
      <c r="N354" s="18" t="s">
        <v>403</v>
      </c>
      <c r="O354" s="18" t="s">
        <v>403</v>
      </c>
      <c r="P354" s="18" t="s">
        <v>402</v>
      </c>
      <c r="Q354" s="18" t="s">
        <v>691</v>
      </c>
      <c r="R354" s="18" t="s">
        <v>410</v>
      </c>
      <c r="S354" s="18">
        <v>298</v>
      </c>
      <c r="W354" s="18">
        <v>24</v>
      </c>
      <c r="X354" s="18" t="s">
        <v>418</v>
      </c>
      <c r="Y354" s="18">
        <v>37</v>
      </c>
      <c r="Z354" s="16" t="s">
        <v>413</v>
      </c>
      <c r="AC354" s="16" t="s">
        <v>415</v>
      </c>
      <c r="AE354" s="18">
        <v>80</v>
      </c>
      <c r="AF354" s="18" t="s">
        <v>660</v>
      </c>
      <c r="AJ354" s="18">
        <v>42.247191011235898</v>
      </c>
      <c r="CC354" s="18">
        <v>492.78996865203698</v>
      </c>
    </row>
    <row r="355" spans="1:81" s="18" customFormat="1" ht="15" customHeight="1" x14ac:dyDescent="0.35">
      <c r="A355" s="18">
        <v>15</v>
      </c>
      <c r="C355" s="18" t="s">
        <v>385</v>
      </c>
      <c r="D355" s="18">
        <v>2012</v>
      </c>
      <c r="E355" s="37" t="s">
        <v>386</v>
      </c>
      <c r="F355" s="18" t="s">
        <v>271</v>
      </c>
      <c r="G355" s="18" t="s">
        <v>271</v>
      </c>
      <c r="J355" s="18" t="s">
        <v>82</v>
      </c>
      <c r="M355" s="18" t="s">
        <v>213</v>
      </c>
      <c r="N355" s="18" t="s">
        <v>403</v>
      </c>
      <c r="O355" s="18" t="s">
        <v>403</v>
      </c>
      <c r="P355" s="18" t="s">
        <v>404</v>
      </c>
      <c r="Q355" s="18" t="s">
        <v>692</v>
      </c>
      <c r="R355" s="18" t="s">
        <v>410</v>
      </c>
      <c r="S355" s="18">
        <v>225</v>
      </c>
      <c r="W355" s="18">
        <v>24</v>
      </c>
      <c r="X355" s="18" t="s">
        <v>418</v>
      </c>
      <c r="Y355" s="18">
        <v>37</v>
      </c>
      <c r="Z355" s="16" t="s">
        <v>413</v>
      </c>
      <c r="AC355" s="16" t="s">
        <v>415</v>
      </c>
      <c r="AE355" s="18">
        <v>0</v>
      </c>
      <c r="AF355" s="18" t="s">
        <v>660</v>
      </c>
      <c r="AJ355" s="18">
        <v>0</v>
      </c>
      <c r="CC355" s="18" t="s">
        <v>82</v>
      </c>
    </row>
    <row r="356" spans="1:81" s="18" customFormat="1" ht="15" customHeight="1" x14ac:dyDescent="0.35">
      <c r="A356" s="18">
        <v>15</v>
      </c>
      <c r="C356" s="18" t="s">
        <v>385</v>
      </c>
      <c r="D356" s="18">
        <v>2012</v>
      </c>
      <c r="E356" s="37" t="s">
        <v>386</v>
      </c>
      <c r="F356" s="18" t="s">
        <v>271</v>
      </c>
      <c r="G356" s="18" t="s">
        <v>271</v>
      </c>
      <c r="J356" s="18" t="s">
        <v>82</v>
      </c>
      <c r="M356" s="18" t="s">
        <v>213</v>
      </c>
      <c r="N356" s="18" t="s">
        <v>403</v>
      </c>
      <c r="O356" s="18" t="s">
        <v>403</v>
      </c>
      <c r="P356" s="18" t="s">
        <v>404</v>
      </c>
      <c r="Q356" s="18" t="s">
        <v>692</v>
      </c>
      <c r="R356" s="18" t="s">
        <v>410</v>
      </c>
      <c r="S356" s="18">
        <v>225</v>
      </c>
      <c r="W356" s="18">
        <v>24</v>
      </c>
      <c r="X356" s="18" t="s">
        <v>418</v>
      </c>
      <c r="Y356" s="18">
        <v>37</v>
      </c>
      <c r="Z356" s="16" t="s">
        <v>413</v>
      </c>
      <c r="AC356" s="16" t="s">
        <v>415</v>
      </c>
      <c r="AE356" s="18">
        <v>0.16</v>
      </c>
      <c r="AF356" s="18" t="s">
        <v>660</v>
      </c>
      <c r="AJ356" s="18">
        <v>8.5714285714285605</v>
      </c>
      <c r="CC356" s="18">
        <v>141.639344262295</v>
      </c>
    </row>
    <row r="357" spans="1:81" s="18" customFormat="1" ht="15" customHeight="1" x14ac:dyDescent="0.35">
      <c r="A357" s="18">
        <v>15</v>
      </c>
      <c r="C357" s="18" t="s">
        <v>385</v>
      </c>
      <c r="D357" s="18">
        <v>2012</v>
      </c>
      <c r="E357" s="37" t="s">
        <v>386</v>
      </c>
      <c r="F357" s="18" t="s">
        <v>271</v>
      </c>
      <c r="G357" s="18" t="s">
        <v>271</v>
      </c>
      <c r="J357" s="18" t="s">
        <v>82</v>
      </c>
      <c r="M357" s="18" t="s">
        <v>213</v>
      </c>
      <c r="N357" s="18" t="s">
        <v>403</v>
      </c>
      <c r="O357" s="18" t="s">
        <v>403</v>
      </c>
      <c r="P357" s="18" t="s">
        <v>404</v>
      </c>
      <c r="Q357" s="18" t="s">
        <v>692</v>
      </c>
      <c r="R357" s="18" t="s">
        <v>410</v>
      </c>
      <c r="S357" s="18">
        <v>225</v>
      </c>
      <c r="W357" s="18">
        <v>24</v>
      </c>
      <c r="X357" s="18" t="s">
        <v>418</v>
      </c>
      <c r="Y357" s="18">
        <v>37</v>
      </c>
      <c r="Z357" s="16" t="s">
        <v>413</v>
      </c>
      <c r="AC357" s="16" t="s">
        <v>415</v>
      </c>
      <c r="AE357" s="18">
        <v>0.31</v>
      </c>
      <c r="AF357" s="18" t="s">
        <v>660</v>
      </c>
      <c r="AJ357" s="18">
        <v>0.47619047619044702</v>
      </c>
      <c r="CC357" s="18">
        <v>153.44262295081899</v>
      </c>
    </row>
    <row r="358" spans="1:81" s="18" customFormat="1" ht="15" customHeight="1" x14ac:dyDescent="0.35">
      <c r="A358" s="18">
        <v>15</v>
      </c>
      <c r="C358" s="18" t="s">
        <v>385</v>
      </c>
      <c r="D358" s="18">
        <v>2012</v>
      </c>
      <c r="E358" s="37" t="s">
        <v>386</v>
      </c>
      <c r="F358" s="18" t="s">
        <v>271</v>
      </c>
      <c r="G358" s="18" t="s">
        <v>271</v>
      </c>
      <c r="J358" s="18" t="s">
        <v>82</v>
      </c>
      <c r="M358" s="18" t="s">
        <v>213</v>
      </c>
      <c r="N358" s="18" t="s">
        <v>403</v>
      </c>
      <c r="O358" s="18" t="s">
        <v>403</v>
      </c>
      <c r="P358" s="18" t="s">
        <v>404</v>
      </c>
      <c r="Q358" s="18" t="s">
        <v>692</v>
      </c>
      <c r="R358" s="18" t="s">
        <v>410</v>
      </c>
      <c r="S358" s="18">
        <v>225</v>
      </c>
      <c r="W358" s="18">
        <v>24</v>
      </c>
      <c r="X358" s="18" t="s">
        <v>418</v>
      </c>
      <c r="Y358" s="18">
        <v>37</v>
      </c>
      <c r="Z358" s="16" t="s">
        <v>413</v>
      </c>
      <c r="AC358" s="16" t="s">
        <v>415</v>
      </c>
      <c r="AE358" s="18">
        <v>0.63</v>
      </c>
      <c r="AF358" s="18" t="s">
        <v>660</v>
      </c>
      <c r="AJ358" s="18">
        <v>6.1904761904761703</v>
      </c>
      <c r="CC358" s="18">
        <v>228.19672131147499</v>
      </c>
    </row>
    <row r="359" spans="1:81" s="18" customFormat="1" ht="15" customHeight="1" x14ac:dyDescent="0.35">
      <c r="A359" s="18">
        <v>15</v>
      </c>
      <c r="C359" s="18" t="s">
        <v>385</v>
      </c>
      <c r="D359" s="18">
        <v>2012</v>
      </c>
      <c r="E359" s="37" t="s">
        <v>386</v>
      </c>
      <c r="F359" s="18" t="s">
        <v>271</v>
      </c>
      <c r="G359" s="18" t="s">
        <v>271</v>
      </c>
      <c r="J359" s="18" t="s">
        <v>82</v>
      </c>
      <c r="M359" s="18" t="s">
        <v>213</v>
      </c>
      <c r="N359" s="18" t="s">
        <v>403</v>
      </c>
      <c r="O359" s="18" t="s">
        <v>403</v>
      </c>
      <c r="P359" s="18" t="s">
        <v>404</v>
      </c>
      <c r="Q359" s="18" t="s">
        <v>692</v>
      </c>
      <c r="R359" s="18" t="s">
        <v>410</v>
      </c>
      <c r="S359" s="18">
        <v>225</v>
      </c>
      <c r="W359" s="18">
        <v>24</v>
      </c>
      <c r="X359" s="18" t="s">
        <v>418</v>
      </c>
      <c r="Y359" s="18">
        <v>37</v>
      </c>
      <c r="Z359" s="16" t="s">
        <v>413</v>
      </c>
      <c r="AC359" s="16" t="s">
        <v>415</v>
      </c>
      <c r="AE359" s="18">
        <v>1.25</v>
      </c>
      <c r="AF359" s="18" t="s">
        <v>660</v>
      </c>
      <c r="AJ359" s="18">
        <v>12.3809523809523</v>
      </c>
      <c r="CC359" s="18">
        <v>255.73770491803299</v>
      </c>
    </row>
    <row r="360" spans="1:81" s="18" customFormat="1" ht="15" customHeight="1" x14ac:dyDescent="0.35">
      <c r="A360" s="18">
        <v>15</v>
      </c>
      <c r="C360" s="18" t="s">
        <v>385</v>
      </c>
      <c r="D360" s="18">
        <v>2012</v>
      </c>
      <c r="E360" s="37" t="s">
        <v>386</v>
      </c>
      <c r="F360" s="18" t="s">
        <v>271</v>
      </c>
      <c r="G360" s="18" t="s">
        <v>271</v>
      </c>
      <c r="J360" s="18" t="s">
        <v>82</v>
      </c>
      <c r="M360" s="18" t="s">
        <v>213</v>
      </c>
      <c r="N360" s="18" t="s">
        <v>403</v>
      </c>
      <c r="O360" s="18" t="s">
        <v>403</v>
      </c>
      <c r="P360" s="18" t="s">
        <v>404</v>
      </c>
      <c r="Q360" s="18" t="s">
        <v>692</v>
      </c>
      <c r="R360" s="18" t="s">
        <v>410</v>
      </c>
      <c r="S360" s="18">
        <v>225</v>
      </c>
      <c r="W360" s="18">
        <v>24</v>
      </c>
      <c r="X360" s="18" t="s">
        <v>418</v>
      </c>
      <c r="Y360" s="18">
        <v>37</v>
      </c>
      <c r="Z360" s="16" t="s">
        <v>413</v>
      </c>
      <c r="AC360" s="16" t="s">
        <v>415</v>
      </c>
      <c r="AE360" s="18">
        <v>2.5</v>
      </c>
      <c r="AF360" s="18" t="s">
        <v>660</v>
      </c>
      <c r="AJ360" s="18">
        <v>17.619047619047599</v>
      </c>
      <c r="CC360" s="18">
        <v>216.393442622951</v>
      </c>
    </row>
    <row r="361" spans="1:81" s="18" customFormat="1" ht="15" customHeight="1" x14ac:dyDescent="0.35">
      <c r="A361" s="18">
        <v>15</v>
      </c>
      <c r="C361" s="18" t="s">
        <v>385</v>
      </c>
      <c r="D361" s="18">
        <v>2012</v>
      </c>
      <c r="E361" s="37" t="s">
        <v>386</v>
      </c>
      <c r="F361" s="18" t="s">
        <v>271</v>
      </c>
      <c r="G361" s="18" t="s">
        <v>271</v>
      </c>
      <c r="J361" s="18" t="s">
        <v>82</v>
      </c>
      <c r="M361" s="18" t="s">
        <v>213</v>
      </c>
      <c r="N361" s="18" t="s">
        <v>403</v>
      </c>
      <c r="O361" s="18" t="s">
        <v>403</v>
      </c>
      <c r="P361" s="18" t="s">
        <v>404</v>
      </c>
      <c r="Q361" s="18" t="s">
        <v>692</v>
      </c>
      <c r="R361" s="18" t="s">
        <v>410</v>
      </c>
      <c r="S361" s="18">
        <v>225</v>
      </c>
      <c r="W361" s="18">
        <v>24</v>
      </c>
      <c r="X361" s="18" t="s">
        <v>418</v>
      </c>
      <c r="Y361" s="18">
        <v>37</v>
      </c>
      <c r="Z361" s="16" t="s">
        <v>413</v>
      </c>
      <c r="AC361" s="16" t="s">
        <v>415</v>
      </c>
      <c r="AE361" s="18">
        <v>5</v>
      </c>
      <c r="AF361" s="18" t="s">
        <v>660</v>
      </c>
      <c r="AJ361" s="18">
        <v>20.952380952380899</v>
      </c>
      <c r="CC361" s="18">
        <v>196.72131147541</v>
      </c>
    </row>
    <row r="362" spans="1:81" s="18" customFormat="1" ht="15" customHeight="1" x14ac:dyDescent="0.35">
      <c r="A362" s="18">
        <v>15</v>
      </c>
      <c r="C362" s="18" t="s">
        <v>385</v>
      </c>
      <c r="D362" s="18">
        <v>2012</v>
      </c>
      <c r="E362" s="37" t="s">
        <v>386</v>
      </c>
      <c r="F362" s="18" t="s">
        <v>271</v>
      </c>
      <c r="G362" s="18" t="s">
        <v>271</v>
      </c>
      <c r="J362" s="18" t="s">
        <v>82</v>
      </c>
      <c r="M362" s="18" t="s">
        <v>213</v>
      </c>
      <c r="N362" s="18" t="s">
        <v>403</v>
      </c>
      <c r="O362" s="18" t="s">
        <v>403</v>
      </c>
      <c r="P362" s="18" t="s">
        <v>404</v>
      </c>
      <c r="Q362" s="18" t="s">
        <v>692</v>
      </c>
      <c r="R362" s="18" t="s">
        <v>410</v>
      </c>
      <c r="S362" s="18">
        <v>225</v>
      </c>
      <c r="W362" s="18">
        <v>24</v>
      </c>
      <c r="X362" s="18" t="s">
        <v>418</v>
      </c>
      <c r="Y362" s="18">
        <v>37</v>
      </c>
      <c r="Z362" s="16" t="s">
        <v>413</v>
      </c>
      <c r="AC362" s="16" t="s">
        <v>415</v>
      </c>
      <c r="AE362" s="18">
        <v>10</v>
      </c>
      <c r="AF362" s="18" t="s">
        <v>660</v>
      </c>
      <c r="AJ362" s="18">
        <v>23.3333333333333</v>
      </c>
      <c r="CC362" s="18">
        <v>259.67213114753997</v>
      </c>
    </row>
    <row r="363" spans="1:81" s="18" customFormat="1" ht="15" customHeight="1" x14ac:dyDescent="0.35">
      <c r="A363" s="18">
        <v>15</v>
      </c>
      <c r="C363" s="18" t="s">
        <v>385</v>
      </c>
      <c r="D363" s="18">
        <v>2012</v>
      </c>
      <c r="E363" s="37" t="s">
        <v>386</v>
      </c>
      <c r="F363" s="18" t="s">
        <v>271</v>
      </c>
      <c r="G363" s="18" t="s">
        <v>271</v>
      </c>
      <c r="J363" s="18" t="s">
        <v>82</v>
      </c>
      <c r="M363" s="18" t="s">
        <v>213</v>
      </c>
      <c r="N363" s="18" t="s">
        <v>403</v>
      </c>
      <c r="O363" s="18" t="s">
        <v>403</v>
      </c>
      <c r="P363" s="18" t="s">
        <v>404</v>
      </c>
      <c r="Q363" s="18" t="s">
        <v>692</v>
      </c>
      <c r="R363" s="18" t="s">
        <v>410</v>
      </c>
      <c r="S363" s="18">
        <v>225</v>
      </c>
      <c r="W363" s="18">
        <v>24</v>
      </c>
      <c r="X363" s="18" t="s">
        <v>418</v>
      </c>
      <c r="Y363" s="18">
        <v>37</v>
      </c>
      <c r="Z363" s="16" t="s">
        <v>413</v>
      </c>
      <c r="AC363" s="16" t="s">
        <v>415</v>
      </c>
      <c r="AE363" s="18">
        <v>20</v>
      </c>
      <c r="AF363" s="18" t="s">
        <v>660</v>
      </c>
      <c r="AJ363" s="18">
        <v>28.095238095237999</v>
      </c>
      <c r="CC363" s="18">
        <v>310.819672131147</v>
      </c>
    </row>
    <row r="364" spans="1:81" s="18" customFormat="1" ht="15" customHeight="1" x14ac:dyDescent="0.35">
      <c r="A364" s="18">
        <v>15</v>
      </c>
      <c r="C364" s="18" t="s">
        <v>385</v>
      </c>
      <c r="D364" s="18">
        <v>2012</v>
      </c>
      <c r="E364" s="37" t="s">
        <v>386</v>
      </c>
      <c r="F364" s="18" t="s">
        <v>271</v>
      </c>
      <c r="G364" s="18" t="s">
        <v>271</v>
      </c>
      <c r="J364" s="18" t="s">
        <v>82</v>
      </c>
      <c r="M364" s="18" t="s">
        <v>213</v>
      </c>
      <c r="N364" s="18" t="s">
        <v>403</v>
      </c>
      <c r="O364" s="18" t="s">
        <v>403</v>
      </c>
      <c r="P364" s="18" t="s">
        <v>404</v>
      </c>
      <c r="Q364" s="18" t="s">
        <v>692</v>
      </c>
      <c r="R364" s="18" t="s">
        <v>410</v>
      </c>
      <c r="S364" s="18">
        <v>225</v>
      </c>
      <c r="W364" s="18">
        <v>24</v>
      </c>
      <c r="X364" s="18" t="s">
        <v>418</v>
      </c>
      <c r="Y364" s="18">
        <v>37</v>
      </c>
      <c r="Z364" s="16" t="s">
        <v>413</v>
      </c>
      <c r="AC364" s="16" t="s">
        <v>415</v>
      </c>
      <c r="AE364" s="18">
        <v>40</v>
      </c>
      <c r="AF364" s="18" t="s">
        <v>660</v>
      </c>
      <c r="AJ364" s="18">
        <v>31.904761904761902</v>
      </c>
      <c r="CC364" s="18">
        <v>330.491803278688</v>
      </c>
    </row>
    <row r="365" spans="1:81" s="18" customFormat="1" ht="15" customHeight="1" x14ac:dyDescent="0.35">
      <c r="A365" s="18">
        <v>15</v>
      </c>
      <c r="C365" s="18" t="s">
        <v>385</v>
      </c>
      <c r="D365" s="18">
        <v>2012</v>
      </c>
      <c r="E365" s="37" t="s">
        <v>386</v>
      </c>
      <c r="F365" s="18" t="s">
        <v>271</v>
      </c>
      <c r="G365" s="18" t="s">
        <v>271</v>
      </c>
      <c r="J365" s="18" t="s">
        <v>82</v>
      </c>
      <c r="M365" s="18" t="s">
        <v>213</v>
      </c>
      <c r="N365" s="18" t="s">
        <v>403</v>
      </c>
      <c r="O365" s="18" t="s">
        <v>403</v>
      </c>
      <c r="P365" s="18" t="s">
        <v>404</v>
      </c>
      <c r="Q365" s="18" t="s">
        <v>692</v>
      </c>
      <c r="R365" s="18" t="s">
        <v>410</v>
      </c>
      <c r="S365" s="18">
        <v>225</v>
      </c>
      <c r="W365" s="18">
        <v>24</v>
      </c>
      <c r="X365" s="18" t="s">
        <v>418</v>
      </c>
      <c r="Y365" s="18">
        <v>37</v>
      </c>
      <c r="Z365" s="16" t="s">
        <v>413</v>
      </c>
      <c r="AC365" s="16" t="s">
        <v>415</v>
      </c>
      <c r="AE365" s="18">
        <v>80</v>
      </c>
      <c r="AF365" s="18" t="s">
        <v>660</v>
      </c>
      <c r="AJ365" s="18">
        <v>31.428571428571399</v>
      </c>
      <c r="CC365" s="18">
        <v>350.16393442622899</v>
      </c>
    </row>
    <row r="366" spans="1:81" s="18" customFormat="1" ht="15" customHeight="1" x14ac:dyDescent="0.35">
      <c r="A366" s="18">
        <v>15</v>
      </c>
      <c r="C366" s="18" t="s">
        <v>385</v>
      </c>
      <c r="D366" s="18">
        <v>2012</v>
      </c>
      <c r="E366" s="37" t="s">
        <v>386</v>
      </c>
      <c r="F366" s="18" t="s">
        <v>63</v>
      </c>
      <c r="G366" s="18" t="s">
        <v>63</v>
      </c>
      <c r="J366" s="18" t="s">
        <v>407</v>
      </c>
      <c r="M366" s="18" t="s">
        <v>409</v>
      </c>
      <c r="N366" s="18">
        <v>287</v>
      </c>
      <c r="O366" s="18">
        <v>287</v>
      </c>
      <c r="P366" s="18" t="s">
        <v>408</v>
      </c>
      <c r="Q366" s="18">
        <v>240</v>
      </c>
      <c r="R366" s="18" t="s">
        <v>410</v>
      </c>
      <c r="S366" s="18">
        <v>84</v>
      </c>
      <c r="W366" s="18">
        <v>24</v>
      </c>
      <c r="X366" s="18" t="s">
        <v>418</v>
      </c>
      <c r="Y366" s="18">
        <v>37</v>
      </c>
      <c r="Z366" s="18" t="s">
        <v>413</v>
      </c>
      <c r="AC366" s="18" t="s">
        <v>415</v>
      </c>
      <c r="AE366" s="18">
        <v>0</v>
      </c>
      <c r="AF366" s="18" t="s">
        <v>660</v>
      </c>
      <c r="AJ366" s="18">
        <v>0</v>
      </c>
      <c r="CC366" s="18" t="s">
        <v>82</v>
      </c>
    </row>
    <row r="367" spans="1:81" s="18" customFormat="1" ht="15" customHeight="1" x14ac:dyDescent="0.35">
      <c r="A367" s="18">
        <v>15</v>
      </c>
      <c r="C367" s="18" t="s">
        <v>385</v>
      </c>
      <c r="D367" s="18">
        <v>2012</v>
      </c>
      <c r="E367" s="37" t="s">
        <v>386</v>
      </c>
      <c r="F367" s="18" t="s">
        <v>63</v>
      </c>
      <c r="G367" s="18" t="s">
        <v>63</v>
      </c>
      <c r="J367" s="18" t="s">
        <v>407</v>
      </c>
      <c r="M367" s="18" t="s">
        <v>409</v>
      </c>
      <c r="N367" s="18">
        <v>287</v>
      </c>
      <c r="O367" s="18">
        <v>287</v>
      </c>
      <c r="P367" s="18" t="s">
        <v>408</v>
      </c>
      <c r="Q367" s="18">
        <v>240</v>
      </c>
      <c r="R367" s="18" t="s">
        <v>410</v>
      </c>
      <c r="S367" s="18">
        <v>84</v>
      </c>
      <c r="W367" s="18">
        <v>24</v>
      </c>
      <c r="X367" s="18" t="s">
        <v>418</v>
      </c>
      <c r="Y367" s="18">
        <v>37</v>
      </c>
      <c r="Z367" s="18" t="s">
        <v>413</v>
      </c>
      <c r="AC367" s="18" t="s">
        <v>415</v>
      </c>
      <c r="AE367" s="18">
        <v>0.16</v>
      </c>
      <c r="AF367" s="18" t="s">
        <v>660</v>
      </c>
      <c r="AJ367" s="18">
        <v>0</v>
      </c>
      <c r="CC367" s="18">
        <v>206.896551724137</v>
      </c>
    </row>
    <row r="368" spans="1:81" s="18" customFormat="1" ht="15" customHeight="1" x14ac:dyDescent="0.35">
      <c r="A368" s="18">
        <v>15</v>
      </c>
      <c r="C368" s="18" t="s">
        <v>385</v>
      </c>
      <c r="D368" s="18">
        <v>2012</v>
      </c>
      <c r="E368" s="37" t="s">
        <v>386</v>
      </c>
      <c r="F368" s="18" t="s">
        <v>63</v>
      </c>
      <c r="G368" s="18" t="s">
        <v>63</v>
      </c>
      <c r="J368" s="18" t="s">
        <v>407</v>
      </c>
      <c r="M368" s="18" t="s">
        <v>409</v>
      </c>
      <c r="N368" s="18">
        <v>287</v>
      </c>
      <c r="O368" s="18">
        <v>287</v>
      </c>
      <c r="P368" s="18" t="s">
        <v>408</v>
      </c>
      <c r="Q368" s="18">
        <v>240</v>
      </c>
      <c r="R368" s="18" t="s">
        <v>410</v>
      </c>
      <c r="S368" s="18">
        <v>84</v>
      </c>
      <c r="W368" s="18">
        <v>24</v>
      </c>
      <c r="X368" s="18" t="s">
        <v>418</v>
      </c>
      <c r="Y368" s="18">
        <v>37</v>
      </c>
      <c r="Z368" s="18" t="s">
        <v>413</v>
      </c>
      <c r="AC368" s="18" t="s">
        <v>415</v>
      </c>
      <c r="AE368" s="18">
        <v>0.31</v>
      </c>
      <c r="AF368" s="18" t="s">
        <v>660</v>
      </c>
      <c r="AJ368" s="18">
        <v>5.86466165413532</v>
      </c>
      <c r="CC368" s="18">
        <v>218.18181818181699</v>
      </c>
    </row>
    <row r="369" spans="1:81" s="18" customFormat="1" ht="15" customHeight="1" x14ac:dyDescent="0.35">
      <c r="A369" s="18">
        <v>15</v>
      </c>
      <c r="C369" s="18" t="s">
        <v>385</v>
      </c>
      <c r="D369" s="18">
        <v>2012</v>
      </c>
      <c r="E369" s="37" t="s">
        <v>386</v>
      </c>
      <c r="F369" s="18" t="s">
        <v>63</v>
      </c>
      <c r="G369" s="18" t="s">
        <v>63</v>
      </c>
      <c r="J369" s="18" t="s">
        <v>407</v>
      </c>
      <c r="M369" s="18" t="s">
        <v>409</v>
      </c>
      <c r="N369" s="18">
        <v>287</v>
      </c>
      <c r="O369" s="18">
        <v>287</v>
      </c>
      <c r="P369" s="18" t="s">
        <v>408</v>
      </c>
      <c r="Q369" s="18">
        <v>240</v>
      </c>
      <c r="R369" s="18" t="s">
        <v>410</v>
      </c>
      <c r="S369" s="18">
        <v>84</v>
      </c>
      <c r="W369" s="18">
        <v>24</v>
      </c>
      <c r="X369" s="18" t="s">
        <v>418</v>
      </c>
      <c r="Y369" s="18">
        <v>37</v>
      </c>
      <c r="Z369" s="18" t="s">
        <v>413</v>
      </c>
      <c r="AC369" s="18" t="s">
        <v>415</v>
      </c>
      <c r="AE369" s="18">
        <v>0.63</v>
      </c>
      <c r="AF369" s="18" t="s">
        <v>660</v>
      </c>
      <c r="AJ369" s="18">
        <v>11.2781954887217</v>
      </c>
      <c r="CC369" s="18">
        <v>252.037617554858</v>
      </c>
    </row>
    <row r="370" spans="1:81" s="18" customFormat="1" ht="15" customHeight="1" x14ac:dyDescent="0.35">
      <c r="A370" s="18">
        <v>15</v>
      </c>
      <c r="C370" s="18" t="s">
        <v>385</v>
      </c>
      <c r="D370" s="18">
        <v>2012</v>
      </c>
      <c r="E370" s="37" t="s">
        <v>386</v>
      </c>
      <c r="F370" s="18" t="s">
        <v>63</v>
      </c>
      <c r="G370" s="18" t="s">
        <v>63</v>
      </c>
      <c r="J370" s="18" t="s">
        <v>407</v>
      </c>
      <c r="M370" s="18" t="s">
        <v>409</v>
      </c>
      <c r="N370" s="18">
        <v>287</v>
      </c>
      <c r="O370" s="18">
        <v>287</v>
      </c>
      <c r="P370" s="18" t="s">
        <v>408</v>
      </c>
      <c r="Q370" s="18">
        <v>240</v>
      </c>
      <c r="R370" s="18" t="s">
        <v>410</v>
      </c>
      <c r="S370" s="18">
        <v>84</v>
      </c>
      <c r="W370" s="18">
        <v>24</v>
      </c>
      <c r="X370" s="18" t="s">
        <v>418</v>
      </c>
      <c r="Y370" s="18">
        <v>37</v>
      </c>
      <c r="Z370" s="18" t="s">
        <v>413</v>
      </c>
      <c r="AC370" s="18" t="s">
        <v>415</v>
      </c>
      <c r="AE370" s="18">
        <v>1.25</v>
      </c>
      <c r="AF370" s="18" t="s">
        <v>660</v>
      </c>
      <c r="AJ370" s="18">
        <v>16.240601503759301</v>
      </c>
      <c r="CC370" s="18">
        <v>267.08463949843201</v>
      </c>
    </row>
    <row r="371" spans="1:81" s="18" customFormat="1" ht="15" customHeight="1" x14ac:dyDescent="0.35">
      <c r="A371" s="18">
        <v>15</v>
      </c>
      <c r="C371" s="18" t="s">
        <v>385</v>
      </c>
      <c r="D371" s="18">
        <v>2012</v>
      </c>
      <c r="E371" s="37" t="s">
        <v>386</v>
      </c>
      <c r="F371" s="18" t="s">
        <v>63</v>
      </c>
      <c r="G371" s="18" t="s">
        <v>63</v>
      </c>
      <c r="J371" s="18" t="s">
        <v>407</v>
      </c>
      <c r="M371" s="18" t="s">
        <v>409</v>
      </c>
      <c r="N371" s="18">
        <v>287</v>
      </c>
      <c r="O371" s="18">
        <v>287</v>
      </c>
      <c r="P371" s="18" t="s">
        <v>408</v>
      </c>
      <c r="Q371" s="18">
        <v>240</v>
      </c>
      <c r="R371" s="18" t="s">
        <v>410</v>
      </c>
      <c r="S371" s="18">
        <v>84</v>
      </c>
      <c r="W371" s="18">
        <v>24</v>
      </c>
      <c r="X371" s="18" t="s">
        <v>418</v>
      </c>
      <c r="Y371" s="18">
        <v>37</v>
      </c>
      <c r="Z371" s="18" t="s">
        <v>413</v>
      </c>
      <c r="AC371" s="18" t="s">
        <v>415</v>
      </c>
      <c r="AE371" s="18">
        <v>2.5</v>
      </c>
      <c r="AF371" s="18" t="s">
        <v>660</v>
      </c>
      <c r="AJ371" s="18">
        <v>22.105263157894701</v>
      </c>
      <c r="CC371" s="18">
        <v>255.79937304075199</v>
      </c>
    </row>
    <row r="372" spans="1:81" s="18" customFormat="1" ht="15" customHeight="1" x14ac:dyDescent="0.35">
      <c r="A372" s="18">
        <v>15</v>
      </c>
      <c r="C372" s="18" t="s">
        <v>385</v>
      </c>
      <c r="D372" s="18">
        <v>2012</v>
      </c>
      <c r="E372" s="37" t="s">
        <v>386</v>
      </c>
      <c r="F372" s="18" t="s">
        <v>63</v>
      </c>
      <c r="G372" s="18" t="s">
        <v>63</v>
      </c>
      <c r="J372" s="18" t="s">
        <v>407</v>
      </c>
      <c r="M372" s="18" t="s">
        <v>409</v>
      </c>
      <c r="N372" s="18">
        <v>287</v>
      </c>
      <c r="O372" s="18">
        <v>287</v>
      </c>
      <c r="P372" s="18" t="s">
        <v>408</v>
      </c>
      <c r="Q372" s="18">
        <v>240</v>
      </c>
      <c r="R372" s="18" t="s">
        <v>410</v>
      </c>
      <c r="S372" s="18">
        <v>84</v>
      </c>
      <c r="W372" s="18">
        <v>24</v>
      </c>
      <c r="X372" s="18" t="s">
        <v>418</v>
      </c>
      <c r="Y372" s="18">
        <v>37</v>
      </c>
      <c r="Z372" s="18" t="s">
        <v>413</v>
      </c>
      <c r="AC372" s="18" t="s">
        <v>415</v>
      </c>
      <c r="AE372" s="18">
        <v>5</v>
      </c>
      <c r="AF372" s="18" t="s">
        <v>660</v>
      </c>
      <c r="AJ372" s="18">
        <v>33.383458646616504</v>
      </c>
      <c r="CC372" s="18">
        <v>327.27272727272702</v>
      </c>
    </row>
    <row r="373" spans="1:81" s="18" customFormat="1" ht="15" customHeight="1" x14ac:dyDescent="0.35">
      <c r="A373" s="18">
        <v>15</v>
      </c>
      <c r="C373" s="18" t="s">
        <v>385</v>
      </c>
      <c r="D373" s="18">
        <v>2012</v>
      </c>
      <c r="E373" s="37" t="s">
        <v>386</v>
      </c>
      <c r="F373" s="18" t="s">
        <v>63</v>
      </c>
      <c r="G373" s="18" t="s">
        <v>63</v>
      </c>
      <c r="J373" s="18" t="s">
        <v>407</v>
      </c>
      <c r="M373" s="18" t="s">
        <v>409</v>
      </c>
      <c r="N373" s="18">
        <v>287</v>
      </c>
      <c r="O373" s="18">
        <v>287</v>
      </c>
      <c r="P373" s="18" t="s">
        <v>408</v>
      </c>
      <c r="Q373" s="18">
        <v>240</v>
      </c>
      <c r="R373" s="18" t="s">
        <v>410</v>
      </c>
      <c r="S373" s="18">
        <v>84</v>
      </c>
      <c r="W373" s="18">
        <v>24</v>
      </c>
      <c r="X373" s="18" t="s">
        <v>418</v>
      </c>
      <c r="Y373" s="18">
        <v>37</v>
      </c>
      <c r="Z373" s="18" t="s">
        <v>413</v>
      </c>
      <c r="AC373" s="18" t="s">
        <v>415</v>
      </c>
      <c r="AE373" s="18">
        <v>10</v>
      </c>
      <c r="AF373" s="18" t="s">
        <v>660</v>
      </c>
      <c r="AJ373" s="18">
        <v>34.285714285714199</v>
      </c>
      <c r="CC373" s="18">
        <v>323.51097178683301</v>
      </c>
    </row>
    <row r="374" spans="1:81" s="18" customFormat="1" ht="15" customHeight="1" x14ac:dyDescent="0.35">
      <c r="A374" s="18">
        <v>15</v>
      </c>
      <c r="C374" s="18" t="s">
        <v>385</v>
      </c>
      <c r="D374" s="18">
        <v>2012</v>
      </c>
      <c r="E374" s="37" t="s">
        <v>386</v>
      </c>
      <c r="F374" s="18" t="s">
        <v>63</v>
      </c>
      <c r="G374" s="18" t="s">
        <v>63</v>
      </c>
      <c r="J374" s="18" t="s">
        <v>407</v>
      </c>
      <c r="M374" s="18" t="s">
        <v>409</v>
      </c>
      <c r="N374" s="18">
        <v>287</v>
      </c>
      <c r="O374" s="18">
        <v>287</v>
      </c>
      <c r="P374" s="18" t="s">
        <v>408</v>
      </c>
      <c r="Q374" s="18">
        <v>240</v>
      </c>
      <c r="R374" s="18" t="s">
        <v>410</v>
      </c>
      <c r="S374" s="18">
        <v>84</v>
      </c>
      <c r="W374" s="18">
        <v>24</v>
      </c>
      <c r="X374" s="18" t="s">
        <v>418</v>
      </c>
      <c r="Y374" s="18">
        <v>37</v>
      </c>
      <c r="Z374" s="18" t="s">
        <v>413</v>
      </c>
      <c r="AC374" s="18" t="s">
        <v>415</v>
      </c>
      <c r="AE374" s="18">
        <v>20</v>
      </c>
      <c r="AF374" s="18" t="s">
        <v>660</v>
      </c>
      <c r="AJ374" s="18">
        <v>29.323308270676598</v>
      </c>
      <c r="CC374" s="18">
        <v>357.36677115987402</v>
      </c>
    </row>
    <row r="375" spans="1:81" s="18" customFormat="1" ht="15" customHeight="1" x14ac:dyDescent="0.35">
      <c r="A375" s="18">
        <v>15</v>
      </c>
      <c r="C375" s="18" t="s">
        <v>385</v>
      </c>
      <c r="D375" s="18">
        <v>2012</v>
      </c>
      <c r="E375" s="37" t="s">
        <v>386</v>
      </c>
      <c r="F375" s="18" t="s">
        <v>63</v>
      </c>
      <c r="G375" s="18" t="s">
        <v>63</v>
      </c>
      <c r="J375" s="18" t="s">
        <v>407</v>
      </c>
      <c r="M375" s="18" t="s">
        <v>409</v>
      </c>
      <c r="N375" s="18">
        <v>287</v>
      </c>
      <c r="O375" s="18">
        <v>287</v>
      </c>
      <c r="P375" s="18" t="s">
        <v>408</v>
      </c>
      <c r="Q375" s="18">
        <v>240</v>
      </c>
      <c r="R375" s="18" t="s">
        <v>410</v>
      </c>
      <c r="S375" s="18">
        <v>84</v>
      </c>
      <c r="W375" s="18">
        <v>24</v>
      </c>
      <c r="X375" s="18" t="s">
        <v>418</v>
      </c>
      <c r="Y375" s="18">
        <v>37</v>
      </c>
      <c r="Z375" s="18" t="s">
        <v>413</v>
      </c>
      <c r="AC375" s="18" t="s">
        <v>415</v>
      </c>
      <c r="AE375" s="18">
        <v>40</v>
      </c>
      <c r="AF375" s="18" t="s">
        <v>660</v>
      </c>
      <c r="AJ375" s="18">
        <v>37.894736842105203</v>
      </c>
      <c r="CC375" s="18">
        <v>364.89028213166102</v>
      </c>
    </row>
    <row r="376" spans="1:81" s="17" customFormat="1" ht="16.25" customHeight="1" thickBot="1" x14ac:dyDescent="0.4">
      <c r="A376" s="17">
        <v>15</v>
      </c>
      <c r="C376" s="17" t="s">
        <v>385</v>
      </c>
      <c r="D376" s="17">
        <v>2012</v>
      </c>
      <c r="E376" s="27" t="s">
        <v>386</v>
      </c>
      <c r="F376" s="17" t="s">
        <v>63</v>
      </c>
      <c r="G376" s="17" t="s">
        <v>63</v>
      </c>
      <c r="J376" s="17" t="s">
        <v>407</v>
      </c>
      <c r="M376" s="17" t="s">
        <v>409</v>
      </c>
      <c r="N376" s="17">
        <v>287</v>
      </c>
      <c r="O376" s="17">
        <v>287</v>
      </c>
      <c r="P376" s="17" t="s">
        <v>408</v>
      </c>
      <c r="Q376" s="17">
        <v>240</v>
      </c>
      <c r="R376" s="17" t="s">
        <v>410</v>
      </c>
      <c r="S376" s="17">
        <v>84</v>
      </c>
      <c r="W376" s="17">
        <v>24</v>
      </c>
      <c r="X376" s="17" t="s">
        <v>418</v>
      </c>
      <c r="Y376" s="17">
        <v>37</v>
      </c>
      <c r="Z376" s="17" t="s">
        <v>413</v>
      </c>
      <c r="AC376" s="17" t="s">
        <v>415</v>
      </c>
      <c r="AE376" s="17">
        <v>80</v>
      </c>
      <c r="AF376" s="17" t="s">
        <v>660</v>
      </c>
      <c r="AJ376" s="17">
        <v>46.0150375939849</v>
      </c>
      <c r="CC376" s="17">
        <v>402.50783699059502</v>
      </c>
    </row>
    <row r="377" spans="1:81" s="18" customFormat="1" ht="15" customHeight="1" x14ac:dyDescent="0.35">
      <c r="A377" s="18">
        <v>16</v>
      </c>
      <c r="C377" s="18" t="s">
        <v>419</v>
      </c>
      <c r="D377" s="18">
        <v>2014</v>
      </c>
      <c r="E377" s="37" t="s">
        <v>420</v>
      </c>
      <c r="F377" s="18" t="s">
        <v>428</v>
      </c>
      <c r="G377" s="18" t="s">
        <v>662</v>
      </c>
      <c r="L377" s="18" t="s">
        <v>426</v>
      </c>
      <c r="M377" s="18" t="s">
        <v>422</v>
      </c>
      <c r="N377" s="18">
        <v>297.0917</v>
      </c>
      <c r="O377" s="18">
        <v>297.0917</v>
      </c>
      <c r="Q377" s="18" t="s">
        <v>426</v>
      </c>
      <c r="U377" s="67" t="s">
        <v>424</v>
      </c>
      <c r="V377" s="67" t="s">
        <v>421</v>
      </c>
      <c r="W377" s="18">
        <v>24</v>
      </c>
      <c r="X377" s="18" t="s">
        <v>430</v>
      </c>
      <c r="Y377" s="18">
        <v>37</v>
      </c>
      <c r="Z377" s="18" t="s">
        <v>413</v>
      </c>
      <c r="AC377" s="18" t="s">
        <v>88</v>
      </c>
      <c r="AE377" s="18">
        <v>0</v>
      </c>
      <c r="AF377" s="18" t="s">
        <v>432</v>
      </c>
      <c r="AH377" s="18">
        <v>0</v>
      </c>
    </row>
    <row r="378" spans="1:81" s="18" customFormat="1" ht="15" customHeight="1" x14ac:dyDescent="0.35">
      <c r="A378" s="18">
        <v>16</v>
      </c>
      <c r="C378" s="18" t="s">
        <v>419</v>
      </c>
      <c r="D378" s="18">
        <v>2014</v>
      </c>
      <c r="E378" s="37" t="s">
        <v>420</v>
      </c>
      <c r="F378" s="18" t="s">
        <v>428</v>
      </c>
      <c r="G378" s="18" t="s">
        <v>662</v>
      </c>
      <c r="L378" s="18" t="s">
        <v>426</v>
      </c>
      <c r="M378" s="18" t="s">
        <v>422</v>
      </c>
      <c r="N378" s="18">
        <v>297.0917</v>
      </c>
      <c r="O378" s="18">
        <v>297.0917</v>
      </c>
      <c r="Q378" s="18" t="s">
        <v>426</v>
      </c>
      <c r="U378" s="67" t="s">
        <v>424</v>
      </c>
      <c r="V378" s="67" t="s">
        <v>421</v>
      </c>
      <c r="W378" s="18">
        <v>24</v>
      </c>
      <c r="X378" s="18" t="s">
        <v>430</v>
      </c>
      <c r="Y378" s="18">
        <v>37</v>
      </c>
      <c r="Z378" s="18" t="s">
        <v>413</v>
      </c>
      <c r="AE378" s="18">
        <v>1</v>
      </c>
      <c r="AF378" s="18" t="s">
        <v>432</v>
      </c>
      <c r="AH378" s="18">
        <v>4.9429657794676896</v>
      </c>
    </row>
    <row r="379" spans="1:81" s="18" customFormat="1" ht="15" customHeight="1" x14ac:dyDescent="0.35">
      <c r="A379" s="18">
        <v>16</v>
      </c>
      <c r="C379" s="18" t="s">
        <v>419</v>
      </c>
      <c r="D379" s="18">
        <v>2014</v>
      </c>
      <c r="E379" s="37" t="s">
        <v>420</v>
      </c>
      <c r="F379" s="18" t="s">
        <v>428</v>
      </c>
      <c r="G379" s="18" t="s">
        <v>662</v>
      </c>
      <c r="L379" s="18" t="s">
        <v>426</v>
      </c>
      <c r="M379" s="18" t="s">
        <v>422</v>
      </c>
      <c r="N379" s="18">
        <v>297.0917</v>
      </c>
      <c r="O379" s="18">
        <v>297.0917</v>
      </c>
      <c r="Q379" s="18" t="s">
        <v>426</v>
      </c>
      <c r="U379" s="67" t="s">
        <v>424</v>
      </c>
      <c r="V379" s="67" t="s">
        <v>421</v>
      </c>
      <c r="W379" s="18">
        <v>24</v>
      </c>
      <c r="X379" s="18" t="s">
        <v>430</v>
      </c>
      <c r="Y379" s="18">
        <v>37</v>
      </c>
      <c r="Z379" s="18" t="s">
        <v>413</v>
      </c>
      <c r="AE379" s="18">
        <v>5</v>
      </c>
      <c r="AF379" s="18" t="s">
        <v>432</v>
      </c>
      <c r="AH379" s="18">
        <v>11.406844106463801</v>
      </c>
    </row>
    <row r="380" spans="1:81" s="18" customFormat="1" ht="15" customHeight="1" x14ac:dyDescent="0.35">
      <c r="A380" s="18">
        <v>16</v>
      </c>
      <c r="C380" s="18" t="s">
        <v>419</v>
      </c>
      <c r="D380" s="18">
        <v>2014</v>
      </c>
      <c r="E380" s="37" t="s">
        <v>420</v>
      </c>
      <c r="F380" s="18" t="s">
        <v>428</v>
      </c>
      <c r="G380" s="18" t="s">
        <v>662</v>
      </c>
      <c r="L380" s="18" t="s">
        <v>426</v>
      </c>
      <c r="M380" s="18" t="s">
        <v>422</v>
      </c>
      <c r="N380" s="18">
        <v>297.0917</v>
      </c>
      <c r="O380" s="18">
        <v>297.0917</v>
      </c>
      <c r="Q380" s="18" t="s">
        <v>426</v>
      </c>
      <c r="U380" s="67" t="s">
        <v>424</v>
      </c>
      <c r="V380" s="67" t="s">
        <v>421</v>
      </c>
      <c r="W380" s="18">
        <v>24</v>
      </c>
      <c r="X380" s="18" t="s">
        <v>430</v>
      </c>
      <c r="Y380" s="18">
        <v>37</v>
      </c>
      <c r="Z380" s="18" t="s">
        <v>413</v>
      </c>
      <c r="AE380" s="18">
        <v>10</v>
      </c>
      <c r="AF380" s="18" t="s">
        <v>432</v>
      </c>
      <c r="AH380" s="18">
        <v>18.250950570342201</v>
      </c>
    </row>
    <row r="381" spans="1:81" s="18" customFormat="1" ht="15" customHeight="1" x14ac:dyDescent="0.35">
      <c r="A381" s="18">
        <v>16</v>
      </c>
      <c r="C381" s="18" t="s">
        <v>419</v>
      </c>
      <c r="D381" s="18">
        <v>2014</v>
      </c>
      <c r="E381" s="37" t="s">
        <v>420</v>
      </c>
      <c r="F381" s="18" t="s">
        <v>428</v>
      </c>
      <c r="G381" s="18" t="s">
        <v>662</v>
      </c>
      <c r="L381" s="18" t="s">
        <v>426</v>
      </c>
      <c r="M381" s="18" t="s">
        <v>422</v>
      </c>
      <c r="N381" s="18">
        <v>297.0917</v>
      </c>
      <c r="O381" s="18">
        <v>297.0917</v>
      </c>
      <c r="Q381" s="18" t="s">
        <v>426</v>
      </c>
      <c r="U381" s="67" t="s">
        <v>424</v>
      </c>
      <c r="V381" s="67" t="s">
        <v>421</v>
      </c>
      <c r="W381" s="18">
        <v>24</v>
      </c>
      <c r="X381" s="18" t="s">
        <v>430</v>
      </c>
      <c r="Y381" s="18">
        <v>37</v>
      </c>
      <c r="Z381" s="18" t="s">
        <v>413</v>
      </c>
      <c r="AE381" s="18">
        <v>25</v>
      </c>
      <c r="AF381" s="18" t="s">
        <v>432</v>
      </c>
      <c r="AH381" s="18">
        <v>24.7148288973384</v>
      </c>
    </row>
    <row r="382" spans="1:81" s="18" customFormat="1" ht="15" customHeight="1" x14ac:dyDescent="0.35">
      <c r="A382" s="18">
        <v>16</v>
      </c>
      <c r="C382" s="18" t="s">
        <v>419</v>
      </c>
      <c r="D382" s="18">
        <v>2014</v>
      </c>
      <c r="E382" s="37" t="s">
        <v>420</v>
      </c>
      <c r="F382" s="18" t="s">
        <v>428</v>
      </c>
      <c r="G382" s="18" t="s">
        <v>662</v>
      </c>
      <c r="L382" s="18" t="s">
        <v>426</v>
      </c>
      <c r="M382" s="18" t="s">
        <v>422</v>
      </c>
      <c r="N382" s="18">
        <v>297.0917</v>
      </c>
      <c r="O382" s="18">
        <v>297.0917</v>
      </c>
      <c r="Q382" s="18" t="s">
        <v>426</v>
      </c>
      <c r="U382" s="67" t="s">
        <v>424</v>
      </c>
      <c r="V382" s="67" t="s">
        <v>421</v>
      </c>
      <c r="W382" s="18">
        <v>24</v>
      </c>
      <c r="X382" s="18" t="s">
        <v>430</v>
      </c>
      <c r="Y382" s="18">
        <v>37</v>
      </c>
      <c r="Z382" s="18" t="s">
        <v>413</v>
      </c>
      <c r="AE382" s="18">
        <v>50</v>
      </c>
      <c r="AF382" s="18" t="s">
        <v>432</v>
      </c>
      <c r="AH382" s="18">
        <v>36.121673003802201</v>
      </c>
    </row>
    <row r="383" spans="1:81" s="18" customFormat="1" ht="15" customHeight="1" x14ac:dyDescent="0.35">
      <c r="A383" s="18">
        <v>16</v>
      </c>
      <c r="C383" s="18" t="s">
        <v>419</v>
      </c>
      <c r="D383" s="18">
        <v>2014</v>
      </c>
      <c r="E383" s="37" t="s">
        <v>420</v>
      </c>
      <c r="F383" s="18" t="s">
        <v>428</v>
      </c>
      <c r="G383" s="18" t="s">
        <v>662</v>
      </c>
      <c r="L383" s="18" t="s">
        <v>426</v>
      </c>
      <c r="M383" s="18" t="s">
        <v>422</v>
      </c>
      <c r="N383" s="18">
        <v>297.0917</v>
      </c>
      <c r="O383" s="18">
        <v>297.0917</v>
      </c>
      <c r="Q383" s="18" t="s">
        <v>426</v>
      </c>
      <c r="U383" s="67" t="s">
        <v>424</v>
      </c>
      <c r="V383" s="67" t="s">
        <v>421</v>
      </c>
      <c r="W383" s="18">
        <v>24</v>
      </c>
      <c r="X383" s="18" t="s">
        <v>430</v>
      </c>
      <c r="Y383" s="18">
        <v>37</v>
      </c>
      <c r="Z383" s="18" t="s">
        <v>413</v>
      </c>
      <c r="AE383" s="18">
        <v>75</v>
      </c>
      <c r="AF383" s="18" t="s">
        <v>432</v>
      </c>
      <c r="AH383" s="18">
        <v>45.2471482889733</v>
      </c>
    </row>
    <row r="384" spans="1:81" s="18" customFormat="1" ht="15" customHeight="1" x14ac:dyDescent="0.35">
      <c r="A384" s="18">
        <v>16</v>
      </c>
      <c r="C384" s="18" t="s">
        <v>419</v>
      </c>
      <c r="D384" s="18">
        <v>2014</v>
      </c>
      <c r="E384" s="37" t="s">
        <v>420</v>
      </c>
      <c r="F384" s="18" t="s">
        <v>428</v>
      </c>
      <c r="G384" s="18" t="s">
        <v>662</v>
      </c>
      <c r="L384" s="18" t="s">
        <v>426</v>
      </c>
      <c r="M384" s="18" t="s">
        <v>422</v>
      </c>
      <c r="N384" s="18">
        <v>297.0917</v>
      </c>
      <c r="O384" s="18">
        <v>297.0917</v>
      </c>
      <c r="Q384" s="18" t="s">
        <v>426</v>
      </c>
      <c r="U384" s="67" t="s">
        <v>424</v>
      </c>
      <c r="V384" s="67" t="s">
        <v>421</v>
      </c>
      <c r="W384" s="18">
        <v>24</v>
      </c>
      <c r="X384" s="18" t="s">
        <v>430</v>
      </c>
      <c r="Y384" s="18">
        <v>37</v>
      </c>
      <c r="Z384" s="18" t="s">
        <v>413</v>
      </c>
      <c r="AE384" s="18">
        <v>100</v>
      </c>
      <c r="AF384" s="18" t="s">
        <v>432</v>
      </c>
      <c r="AH384" s="18">
        <v>53.992395437262303</v>
      </c>
    </row>
    <row r="385" spans="1:76" s="18" customFormat="1" ht="15" customHeight="1" x14ac:dyDescent="0.35">
      <c r="A385" s="18">
        <v>16</v>
      </c>
      <c r="C385" s="18" t="s">
        <v>419</v>
      </c>
      <c r="D385" s="18">
        <v>2014</v>
      </c>
      <c r="E385" s="37" t="s">
        <v>420</v>
      </c>
      <c r="F385" s="18" t="s">
        <v>428</v>
      </c>
      <c r="G385" s="18" t="s">
        <v>662</v>
      </c>
      <c r="L385" s="18" t="s">
        <v>426</v>
      </c>
      <c r="M385" s="18" t="s">
        <v>422</v>
      </c>
      <c r="N385" s="18">
        <v>297.0917</v>
      </c>
      <c r="O385" s="18">
        <v>297.0917</v>
      </c>
      <c r="Q385" s="18" t="s">
        <v>426</v>
      </c>
      <c r="U385" s="67" t="s">
        <v>424</v>
      </c>
      <c r="V385" s="67" t="s">
        <v>421</v>
      </c>
      <c r="W385" s="18">
        <v>24</v>
      </c>
      <c r="X385" s="18" t="s">
        <v>430</v>
      </c>
      <c r="Y385" s="18">
        <v>37</v>
      </c>
      <c r="Z385" s="18" t="s">
        <v>413</v>
      </c>
      <c r="AE385" s="18">
        <v>125</v>
      </c>
      <c r="AF385" s="18" t="s">
        <v>432</v>
      </c>
      <c r="AH385" s="18">
        <v>66.159695817490402</v>
      </c>
    </row>
    <row r="386" spans="1:76" s="18" customFormat="1" ht="15" customHeight="1" x14ac:dyDescent="0.35">
      <c r="A386" s="18">
        <v>16</v>
      </c>
      <c r="C386" s="18" t="s">
        <v>419</v>
      </c>
      <c r="D386" s="18">
        <v>2014</v>
      </c>
      <c r="E386" s="37" t="s">
        <v>420</v>
      </c>
      <c r="F386" s="18" t="s">
        <v>428</v>
      </c>
      <c r="G386" s="18" t="s">
        <v>662</v>
      </c>
      <c r="L386" s="18" t="s">
        <v>426</v>
      </c>
      <c r="M386" s="18" t="s">
        <v>422</v>
      </c>
      <c r="N386" s="18">
        <v>297.0917</v>
      </c>
      <c r="O386" s="18">
        <v>297.0917</v>
      </c>
      <c r="Q386" s="18" t="s">
        <v>426</v>
      </c>
      <c r="U386" s="67" t="s">
        <v>424</v>
      </c>
      <c r="V386" s="67" t="s">
        <v>421</v>
      </c>
      <c r="W386" s="18">
        <v>24</v>
      </c>
      <c r="X386" s="18" t="s">
        <v>430</v>
      </c>
      <c r="Y386" s="18">
        <v>37</v>
      </c>
      <c r="Z386" s="18" t="s">
        <v>413</v>
      </c>
      <c r="AE386" s="18">
        <v>150</v>
      </c>
      <c r="AF386" s="18" t="s">
        <v>432</v>
      </c>
      <c r="AH386" s="18">
        <v>89.353612167300298</v>
      </c>
    </row>
    <row r="387" spans="1:76" s="18" customFormat="1" ht="15" customHeight="1" x14ac:dyDescent="0.35">
      <c r="A387" s="18">
        <v>16</v>
      </c>
      <c r="C387" s="18" t="s">
        <v>419</v>
      </c>
      <c r="D387" s="18">
        <v>2014</v>
      </c>
      <c r="E387" s="37" t="s">
        <v>420</v>
      </c>
      <c r="F387" s="18" t="s">
        <v>428</v>
      </c>
      <c r="G387" s="18" t="s">
        <v>662</v>
      </c>
      <c r="L387" s="18" t="s">
        <v>426</v>
      </c>
      <c r="M387" s="18" t="s">
        <v>422</v>
      </c>
      <c r="N387" s="18">
        <v>297.0917</v>
      </c>
      <c r="O387" s="18">
        <v>297.0917</v>
      </c>
      <c r="Q387" s="18" t="s">
        <v>426</v>
      </c>
      <c r="U387" s="67" t="s">
        <v>424</v>
      </c>
      <c r="V387" s="67" t="s">
        <v>421</v>
      </c>
      <c r="W387" s="18">
        <v>24</v>
      </c>
      <c r="X387" s="18" t="s">
        <v>430</v>
      </c>
      <c r="Y387" s="18">
        <v>37</v>
      </c>
      <c r="Z387" s="18" t="s">
        <v>413</v>
      </c>
      <c r="AE387" s="18">
        <v>200</v>
      </c>
      <c r="AF387" s="18" t="s">
        <v>432</v>
      </c>
      <c r="AH387" s="18">
        <v>96.197718631178702</v>
      </c>
    </row>
    <row r="388" spans="1:76" s="18" customFormat="1" ht="15" customHeight="1" x14ac:dyDescent="0.35">
      <c r="A388" s="18">
        <v>16</v>
      </c>
      <c r="C388" s="18" t="s">
        <v>419</v>
      </c>
      <c r="D388" s="18">
        <v>2014</v>
      </c>
      <c r="E388" s="37" t="s">
        <v>420</v>
      </c>
      <c r="F388" s="18" t="s">
        <v>429</v>
      </c>
      <c r="G388" s="18" t="s">
        <v>663</v>
      </c>
      <c r="L388" s="18" t="s">
        <v>427</v>
      </c>
      <c r="M388" s="18" t="s">
        <v>423</v>
      </c>
      <c r="N388" s="18">
        <v>36.396299999999997</v>
      </c>
      <c r="O388" s="18">
        <v>36.396299999999997</v>
      </c>
      <c r="Q388" s="18" t="s">
        <v>427</v>
      </c>
      <c r="U388" s="18" t="s">
        <v>425</v>
      </c>
      <c r="V388" s="67" t="s">
        <v>421</v>
      </c>
      <c r="Z388" s="18" t="s">
        <v>413</v>
      </c>
      <c r="AE388" s="18">
        <v>0</v>
      </c>
      <c r="AF388" s="18" t="s">
        <v>432</v>
      </c>
      <c r="AH388" s="18">
        <v>0.76045627376426606</v>
      </c>
    </row>
    <row r="389" spans="1:76" s="18" customFormat="1" ht="15" customHeight="1" x14ac:dyDescent="0.35">
      <c r="A389" s="18">
        <v>16</v>
      </c>
      <c r="C389" s="18" t="s">
        <v>419</v>
      </c>
      <c r="D389" s="18">
        <v>2014</v>
      </c>
      <c r="E389" s="37" t="s">
        <v>420</v>
      </c>
      <c r="F389" s="18" t="s">
        <v>429</v>
      </c>
      <c r="G389" s="18" t="s">
        <v>663</v>
      </c>
      <c r="L389" s="18" t="s">
        <v>427</v>
      </c>
      <c r="M389" s="18" t="s">
        <v>423</v>
      </c>
      <c r="N389" s="18">
        <v>36.396299999999997</v>
      </c>
      <c r="O389" s="18">
        <v>36.396299999999997</v>
      </c>
      <c r="Q389" s="18" t="s">
        <v>427</v>
      </c>
      <c r="U389" s="18" t="s">
        <v>425</v>
      </c>
      <c r="V389" s="67" t="s">
        <v>421</v>
      </c>
      <c r="Z389" s="18" t="s">
        <v>413</v>
      </c>
      <c r="AE389" s="18">
        <v>1</v>
      </c>
      <c r="AF389" s="18" t="s">
        <v>432</v>
      </c>
      <c r="AH389" s="18">
        <v>7.9847908745247098</v>
      </c>
    </row>
    <row r="390" spans="1:76" s="18" customFormat="1" ht="15" customHeight="1" x14ac:dyDescent="0.35">
      <c r="A390" s="18">
        <v>16</v>
      </c>
      <c r="C390" s="18" t="s">
        <v>419</v>
      </c>
      <c r="D390" s="18">
        <v>2014</v>
      </c>
      <c r="E390" s="37" t="s">
        <v>420</v>
      </c>
      <c r="F390" s="18" t="s">
        <v>429</v>
      </c>
      <c r="G390" s="18" t="s">
        <v>663</v>
      </c>
      <c r="L390" s="18" t="s">
        <v>427</v>
      </c>
      <c r="M390" s="18" t="s">
        <v>423</v>
      </c>
      <c r="N390" s="18">
        <v>36.396299999999997</v>
      </c>
      <c r="O390" s="18">
        <v>36.396299999999997</v>
      </c>
      <c r="Q390" s="18" t="s">
        <v>427</v>
      </c>
      <c r="U390" s="18" t="s">
        <v>425</v>
      </c>
      <c r="V390" s="67" t="s">
        <v>421</v>
      </c>
      <c r="Z390" s="18" t="s">
        <v>413</v>
      </c>
      <c r="AE390" s="18">
        <v>5</v>
      </c>
      <c r="AF390" s="18" t="s">
        <v>432</v>
      </c>
      <c r="AH390" s="18">
        <v>19.771863117870701</v>
      </c>
    </row>
    <row r="391" spans="1:76" s="18" customFormat="1" ht="15" customHeight="1" x14ac:dyDescent="0.35">
      <c r="A391" s="18">
        <v>16</v>
      </c>
      <c r="C391" s="18" t="s">
        <v>419</v>
      </c>
      <c r="D391" s="18">
        <v>2014</v>
      </c>
      <c r="E391" s="37" t="s">
        <v>420</v>
      </c>
      <c r="F391" s="18" t="s">
        <v>429</v>
      </c>
      <c r="G391" s="18" t="s">
        <v>663</v>
      </c>
      <c r="L391" s="18" t="s">
        <v>427</v>
      </c>
      <c r="M391" s="18" t="s">
        <v>423</v>
      </c>
      <c r="N391" s="18">
        <v>36.396299999999997</v>
      </c>
      <c r="O391" s="18">
        <v>36.396299999999997</v>
      </c>
      <c r="Q391" s="18" t="s">
        <v>427</v>
      </c>
      <c r="U391" s="18" t="s">
        <v>425</v>
      </c>
      <c r="V391" s="67" t="s">
        <v>421</v>
      </c>
      <c r="Z391" s="18" t="s">
        <v>413</v>
      </c>
      <c r="AE391" s="18">
        <v>10</v>
      </c>
      <c r="AF391" s="18" t="s">
        <v>432</v>
      </c>
      <c r="AH391" s="18">
        <v>25.475285171102598</v>
      </c>
    </row>
    <row r="392" spans="1:76" s="18" customFormat="1" ht="15" customHeight="1" x14ac:dyDescent="0.35">
      <c r="A392" s="18">
        <v>16</v>
      </c>
      <c r="C392" s="18" t="s">
        <v>419</v>
      </c>
      <c r="D392" s="18">
        <v>2014</v>
      </c>
      <c r="E392" s="37" t="s">
        <v>420</v>
      </c>
      <c r="F392" s="18" t="s">
        <v>429</v>
      </c>
      <c r="G392" s="18" t="s">
        <v>663</v>
      </c>
      <c r="L392" s="18" t="s">
        <v>427</v>
      </c>
      <c r="M392" s="18" t="s">
        <v>423</v>
      </c>
      <c r="N392" s="18">
        <v>36.396299999999997</v>
      </c>
      <c r="O392" s="18">
        <v>36.396299999999997</v>
      </c>
      <c r="Q392" s="18" t="s">
        <v>427</v>
      </c>
      <c r="U392" s="18" t="s">
        <v>425</v>
      </c>
      <c r="V392" s="67" t="s">
        <v>421</v>
      </c>
      <c r="Z392" s="18" t="s">
        <v>413</v>
      </c>
      <c r="AE392" s="18">
        <v>25</v>
      </c>
      <c r="AF392" s="18" t="s">
        <v>432</v>
      </c>
      <c r="AH392" s="18">
        <v>32.699619771863098</v>
      </c>
    </row>
    <row r="393" spans="1:76" s="18" customFormat="1" ht="15" customHeight="1" x14ac:dyDescent="0.35">
      <c r="A393" s="18">
        <v>16</v>
      </c>
      <c r="C393" s="18" t="s">
        <v>419</v>
      </c>
      <c r="D393" s="18">
        <v>2014</v>
      </c>
      <c r="E393" s="37" t="s">
        <v>420</v>
      </c>
      <c r="F393" s="18" t="s">
        <v>429</v>
      </c>
      <c r="G393" s="18" t="s">
        <v>663</v>
      </c>
      <c r="L393" s="18" t="s">
        <v>427</v>
      </c>
      <c r="M393" s="18" t="s">
        <v>423</v>
      </c>
      <c r="N393" s="18">
        <v>36.396299999999997</v>
      </c>
      <c r="O393" s="18">
        <v>36.396299999999997</v>
      </c>
      <c r="Q393" s="18" t="s">
        <v>427</v>
      </c>
      <c r="U393" s="18" t="s">
        <v>425</v>
      </c>
      <c r="V393" s="67" t="s">
        <v>421</v>
      </c>
      <c r="Z393" s="18" t="s">
        <v>413</v>
      </c>
      <c r="AE393" s="18">
        <v>50</v>
      </c>
      <c r="AF393" s="18" t="s">
        <v>432</v>
      </c>
      <c r="AH393" s="18">
        <v>49.809885931558902</v>
      </c>
    </row>
    <row r="394" spans="1:76" s="18" customFormat="1" ht="15" customHeight="1" x14ac:dyDescent="0.35">
      <c r="A394" s="18">
        <v>16</v>
      </c>
      <c r="C394" s="18" t="s">
        <v>419</v>
      </c>
      <c r="D394" s="18">
        <v>2014</v>
      </c>
      <c r="E394" s="37" t="s">
        <v>420</v>
      </c>
      <c r="F394" s="18" t="s">
        <v>429</v>
      </c>
      <c r="G394" s="18" t="s">
        <v>663</v>
      </c>
      <c r="L394" s="18" t="s">
        <v>427</v>
      </c>
      <c r="M394" s="18" t="s">
        <v>423</v>
      </c>
      <c r="N394" s="18">
        <v>36.396299999999997</v>
      </c>
      <c r="O394" s="18">
        <v>36.396299999999997</v>
      </c>
      <c r="Q394" s="18" t="s">
        <v>427</v>
      </c>
      <c r="U394" s="18" t="s">
        <v>425</v>
      </c>
      <c r="V394" s="67" t="s">
        <v>421</v>
      </c>
      <c r="Z394" s="18" t="s">
        <v>413</v>
      </c>
      <c r="AE394" s="18">
        <v>75</v>
      </c>
      <c r="AF394" s="18" t="s">
        <v>432</v>
      </c>
      <c r="AH394" s="18">
        <v>61.977186311787001</v>
      </c>
    </row>
    <row r="395" spans="1:76" s="18" customFormat="1" ht="15" customHeight="1" x14ac:dyDescent="0.35">
      <c r="A395" s="18">
        <v>16</v>
      </c>
      <c r="C395" s="18" t="s">
        <v>419</v>
      </c>
      <c r="D395" s="18">
        <v>2014</v>
      </c>
      <c r="E395" s="37" t="s">
        <v>420</v>
      </c>
      <c r="F395" s="18" t="s">
        <v>429</v>
      </c>
      <c r="G395" s="18" t="s">
        <v>663</v>
      </c>
      <c r="L395" s="18" t="s">
        <v>427</v>
      </c>
      <c r="M395" s="18" t="s">
        <v>423</v>
      </c>
      <c r="N395" s="18">
        <v>36.396299999999997</v>
      </c>
      <c r="O395" s="18">
        <v>36.396299999999997</v>
      </c>
      <c r="Q395" s="18" t="s">
        <v>427</v>
      </c>
      <c r="U395" s="18" t="s">
        <v>425</v>
      </c>
      <c r="V395" s="67" t="s">
        <v>421</v>
      </c>
      <c r="Z395" s="18" t="s">
        <v>413</v>
      </c>
      <c r="AE395" s="18">
        <v>100</v>
      </c>
      <c r="AF395" s="18" t="s">
        <v>432</v>
      </c>
      <c r="AH395" s="18">
        <v>76.045627376425799</v>
      </c>
    </row>
    <row r="396" spans="1:76" s="18" customFormat="1" ht="15" customHeight="1" x14ac:dyDescent="0.35">
      <c r="A396" s="18">
        <v>16</v>
      </c>
      <c r="C396" s="18" t="s">
        <v>419</v>
      </c>
      <c r="D396" s="18">
        <v>2014</v>
      </c>
      <c r="E396" s="37" t="s">
        <v>420</v>
      </c>
      <c r="F396" s="18" t="s">
        <v>429</v>
      </c>
      <c r="G396" s="18" t="s">
        <v>663</v>
      </c>
      <c r="L396" s="18" t="s">
        <v>427</v>
      </c>
      <c r="M396" s="18" t="s">
        <v>423</v>
      </c>
      <c r="N396" s="18">
        <v>36.396299999999997</v>
      </c>
      <c r="O396" s="18">
        <v>36.396299999999997</v>
      </c>
      <c r="Q396" s="18" t="s">
        <v>427</v>
      </c>
      <c r="U396" s="18" t="s">
        <v>425</v>
      </c>
      <c r="V396" s="67" t="s">
        <v>421</v>
      </c>
      <c r="Z396" s="18" t="s">
        <v>413</v>
      </c>
      <c r="AE396" s="18">
        <v>125</v>
      </c>
      <c r="AF396" s="18" t="s">
        <v>432</v>
      </c>
      <c r="AH396" s="18">
        <v>84.790874524714795</v>
      </c>
    </row>
    <row r="397" spans="1:76" s="18" customFormat="1" ht="15" customHeight="1" x14ac:dyDescent="0.35">
      <c r="A397" s="18">
        <v>16</v>
      </c>
      <c r="C397" s="18" t="s">
        <v>419</v>
      </c>
      <c r="D397" s="18">
        <v>2014</v>
      </c>
      <c r="E397" s="37" t="s">
        <v>420</v>
      </c>
      <c r="F397" s="18" t="s">
        <v>429</v>
      </c>
      <c r="G397" s="18" t="s">
        <v>663</v>
      </c>
      <c r="L397" s="18" t="s">
        <v>427</v>
      </c>
      <c r="M397" s="18" t="s">
        <v>423</v>
      </c>
      <c r="N397" s="18">
        <v>36.396299999999997</v>
      </c>
      <c r="O397" s="18">
        <v>36.396299999999997</v>
      </c>
      <c r="Q397" s="18" t="s">
        <v>427</v>
      </c>
      <c r="U397" s="18" t="s">
        <v>425</v>
      </c>
      <c r="V397" s="67" t="s">
        <v>421</v>
      </c>
      <c r="Z397" s="18" t="s">
        <v>413</v>
      </c>
      <c r="AE397" s="18">
        <v>150</v>
      </c>
      <c r="AF397" s="18" t="s">
        <v>432</v>
      </c>
      <c r="AH397" s="18">
        <v>93.916349809885901</v>
      </c>
    </row>
    <row r="398" spans="1:76" s="17" customFormat="1" ht="15" customHeight="1" thickBot="1" x14ac:dyDescent="0.4">
      <c r="A398" s="17">
        <v>16</v>
      </c>
      <c r="C398" s="17" t="s">
        <v>419</v>
      </c>
      <c r="D398" s="17">
        <v>2014</v>
      </c>
      <c r="E398" s="27" t="s">
        <v>420</v>
      </c>
      <c r="F398" s="17" t="s">
        <v>429</v>
      </c>
      <c r="G398" s="17" t="s">
        <v>663</v>
      </c>
      <c r="L398" s="17" t="s">
        <v>427</v>
      </c>
      <c r="M398" s="17" t="s">
        <v>423</v>
      </c>
      <c r="N398" s="17">
        <v>36.396299999999997</v>
      </c>
      <c r="O398" s="17">
        <v>36.396299999999997</v>
      </c>
      <c r="Q398" s="17" t="s">
        <v>427</v>
      </c>
      <c r="U398" s="17" t="s">
        <v>425</v>
      </c>
      <c r="V398" s="68" t="s">
        <v>421</v>
      </c>
      <c r="Z398" s="17" t="s">
        <v>413</v>
      </c>
      <c r="AE398" s="17">
        <v>200</v>
      </c>
      <c r="AF398" s="17" t="s">
        <v>432</v>
      </c>
      <c r="AH398" s="17">
        <v>98.479087452471404</v>
      </c>
    </row>
    <row r="399" spans="1:76" s="18" customFormat="1" ht="18" customHeight="1" x14ac:dyDescent="0.35">
      <c r="A399" s="18">
        <v>17</v>
      </c>
      <c r="C399" s="18" t="s">
        <v>437</v>
      </c>
      <c r="D399" s="18">
        <v>2022</v>
      </c>
      <c r="E399" s="37" t="s">
        <v>438</v>
      </c>
      <c r="F399" s="18" t="s">
        <v>439</v>
      </c>
      <c r="G399" s="18" t="s">
        <v>440</v>
      </c>
      <c r="N399" s="18">
        <v>161</v>
      </c>
      <c r="O399" s="18" t="s">
        <v>445</v>
      </c>
      <c r="P399" s="67" t="s">
        <v>446</v>
      </c>
      <c r="Q399" s="18">
        <v>32</v>
      </c>
      <c r="R399" s="18" t="s">
        <v>443</v>
      </c>
      <c r="U399" s="18" t="s">
        <v>444</v>
      </c>
      <c r="V399" s="69"/>
      <c r="W399" s="18">
        <v>48</v>
      </c>
      <c r="X399" s="18" t="s">
        <v>172</v>
      </c>
      <c r="Y399" s="18">
        <v>37</v>
      </c>
      <c r="Z399" s="18" t="s">
        <v>413</v>
      </c>
      <c r="AC399" s="18" t="s">
        <v>441</v>
      </c>
      <c r="AE399" s="18">
        <v>0</v>
      </c>
      <c r="AF399" s="18" t="s">
        <v>183</v>
      </c>
      <c r="AL399" s="18">
        <v>3.9473684210526199</v>
      </c>
      <c r="AR399" s="18">
        <v>0.41959459459459397</v>
      </c>
      <c r="AW399" s="18">
        <v>98.705501618122895</v>
      </c>
      <c r="BH399" s="18">
        <v>1.4202898550724601</v>
      </c>
      <c r="BL399" s="18" t="s">
        <v>380</v>
      </c>
      <c r="BM399" s="18">
        <v>118.939393939393</v>
      </c>
      <c r="BN399" s="18">
        <v>118.939393939393</v>
      </c>
      <c r="BS399" s="18">
        <v>100.32786885245901</v>
      </c>
      <c r="BW399" s="18">
        <v>98.859315589353599</v>
      </c>
      <c r="BX399" s="18">
        <v>989.92443324937005</v>
      </c>
    </row>
    <row r="400" spans="1:76" s="18" customFormat="1" ht="15" customHeight="1" x14ac:dyDescent="0.35">
      <c r="A400" s="18">
        <v>17</v>
      </c>
      <c r="C400" s="18" t="s">
        <v>437</v>
      </c>
      <c r="D400" s="18">
        <v>2022</v>
      </c>
      <c r="E400" s="37" t="s">
        <v>438</v>
      </c>
      <c r="F400" s="18" t="s">
        <v>439</v>
      </c>
      <c r="G400" s="18" t="s">
        <v>440</v>
      </c>
      <c r="N400" s="18">
        <v>161</v>
      </c>
      <c r="O400" s="18" t="s">
        <v>445</v>
      </c>
      <c r="P400" s="67" t="s">
        <v>446</v>
      </c>
      <c r="Q400" s="18">
        <v>32</v>
      </c>
      <c r="R400" s="18" t="s">
        <v>443</v>
      </c>
      <c r="U400" s="18" t="s">
        <v>444</v>
      </c>
      <c r="V400" s="69"/>
      <c r="W400" s="18">
        <v>48</v>
      </c>
      <c r="X400" s="18" t="s">
        <v>172</v>
      </c>
      <c r="Y400" s="18">
        <v>37</v>
      </c>
      <c r="Z400" s="18" t="s">
        <v>413</v>
      </c>
      <c r="AC400" s="18" t="s">
        <v>441</v>
      </c>
      <c r="AE400" s="18">
        <v>20</v>
      </c>
      <c r="AF400" s="18" t="s">
        <v>183</v>
      </c>
      <c r="AL400" s="18">
        <v>11.491228070175399</v>
      </c>
      <c r="AR400" s="18">
        <v>0.40135135135135103</v>
      </c>
      <c r="AW400" s="18">
        <v>102.750809061488</v>
      </c>
      <c r="BH400" s="18">
        <v>3.4492753623188301</v>
      </c>
      <c r="BL400" s="18" t="s">
        <v>381</v>
      </c>
      <c r="BM400" s="18">
        <v>182.575757575757</v>
      </c>
      <c r="BN400" s="18">
        <v>182.575757575757</v>
      </c>
      <c r="BS400" s="18">
        <v>65.4098360655737</v>
      </c>
      <c r="BW400" s="18">
        <v>114.828897338403</v>
      </c>
      <c r="BX400" s="18">
        <v>604.534005037783</v>
      </c>
    </row>
    <row r="401" spans="1:76" s="18" customFormat="1" ht="15" customHeight="1" x14ac:dyDescent="0.35">
      <c r="A401" s="18">
        <v>17</v>
      </c>
      <c r="C401" s="18" t="s">
        <v>437</v>
      </c>
      <c r="D401" s="18">
        <v>2022</v>
      </c>
      <c r="E401" s="37" t="s">
        <v>438</v>
      </c>
      <c r="F401" s="18" t="s">
        <v>439</v>
      </c>
      <c r="G401" s="18" t="s">
        <v>440</v>
      </c>
      <c r="N401" s="18">
        <v>161</v>
      </c>
      <c r="O401" s="18" t="s">
        <v>445</v>
      </c>
      <c r="P401" s="67" t="s">
        <v>446</v>
      </c>
      <c r="Q401" s="18">
        <v>32</v>
      </c>
      <c r="R401" s="18" t="s">
        <v>443</v>
      </c>
      <c r="U401" s="18" t="s">
        <v>444</v>
      </c>
      <c r="V401" s="69"/>
      <c r="W401" s="18">
        <v>48</v>
      </c>
      <c r="X401" s="18" t="s">
        <v>172</v>
      </c>
      <c r="Y401" s="18">
        <v>37</v>
      </c>
      <c r="Z401" s="18" t="s">
        <v>413</v>
      </c>
      <c r="AC401" s="18" t="s">
        <v>441</v>
      </c>
      <c r="AE401" s="18">
        <v>50</v>
      </c>
      <c r="AF401" s="18" t="s">
        <v>183</v>
      </c>
      <c r="AL401" s="18">
        <v>7.8070175438596401</v>
      </c>
      <c r="AR401" s="18">
        <v>0.338513513513513</v>
      </c>
      <c r="AW401" s="18">
        <v>104.368932038834</v>
      </c>
      <c r="BH401" s="18">
        <v>4.8695652173913002</v>
      </c>
      <c r="BL401" s="18" t="s">
        <v>382</v>
      </c>
      <c r="BM401" s="18">
        <v>149.24242424242399</v>
      </c>
      <c r="BN401" s="18">
        <v>149.24242424242399</v>
      </c>
      <c r="BS401" s="18">
        <v>68.360655737704903</v>
      </c>
      <c r="BW401" s="18">
        <v>123.954372623574</v>
      </c>
      <c r="BX401" s="18">
        <v>1949.6221662468499</v>
      </c>
    </row>
    <row r="402" spans="1:76" s="18" customFormat="1" ht="15" customHeight="1" x14ac:dyDescent="0.35">
      <c r="A402" s="18">
        <v>17</v>
      </c>
      <c r="C402" s="18" t="s">
        <v>437</v>
      </c>
      <c r="D402" s="18">
        <v>2022</v>
      </c>
      <c r="E402" s="37" t="s">
        <v>438</v>
      </c>
      <c r="F402" s="18" t="s">
        <v>439</v>
      </c>
      <c r="G402" s="18" t="s">
        <v>440</v>
      </c>
      <c r="N402" s="18">
        <v>161</v>
      </c>
      <c r="O402" s="18" t="s">
        <v>445</v>
      </c>
      <c r="P402" s="67" t="s">
        <v>446</v>
      </c>
      <c r="Q402" s="18">
        <v>32</v>
      </c>
      <c r="R402" s="18" t="s">
        <v>443</v>
      </c>
      <c r="U402" s="18" t="s">
        <v>444</v>
      </c>
      <c r="V402" s="69"/>
      <c r="W402" s="18">
        <v>48</v>
      </c>
      <c r="X402" s="18" t="s">
        <v>172</v>
      </c>
      <c r="Y402" s="18">
        <v>37</v>
      </c>
      <c r="Z402" s="18" t="s">
        <v>413</v>
      </c>
      <c r="AC402" s="18" t="s">
        <v>441</v>
      </c>
      <c r="AE402" s="18">
        <v>100</v>
      </c>
      <c r="AF402" s="18" t="s">
        <v>183</v>
      </c>
      <c r="AL402" s="18">
        <v>12.456140350877099</v>
      </c>
      <c r="AR402" s="18">
        <v>0.40135135135135103</v>
      </c>
      <c r="AW402" s="18">
        <v>183.656957928802</v>
      </c>
      <c r="BH402" s="18">
        <v>9.7066666666666706</v>
      </c>
      <c r="BL402" s="18" t="s">
        <v>383</v>
      </c>
      <c r="BM402" s="18">
        <v>190.90909090909</v>
      </c>
      <c r="BN402" s="18">
        <v>190.90909090909</v>
      </c>
      <c r="BS402" s="18">
        <v>54.590163934426201</v>
      </c>
      <c r="BW402" s="18">
        <v>113.307984790874</v>
      </c>
      <c r="BX402" s="18">
        <v>581.86397984886605</v>
      </c>
    </row>
    <row r="403" spans="1:76" s="18" customFormat="1" ht="15" customHeight="1" x14ac:dyDescent="0.35">
      <c r="A403" s="18">
        <v>17</v>
      </c>
      <c r="C403" s="18" t="s">
        <v>437</v>
      </c>
      <c r="D403" s="18">
        <v>2022</v>
      </c>
      <c r="E403" s="37" t="s">
        <v>438</v>
      </c>
      <c r="F403" s="18" t="s">
        <v>439</v>
      </c>
      <c r="G403" s="18" t="s">
        <v>440</v>
      </c>
      <c r="N403" s="18">
        <v>161</v>
      </c>
      <c r="O403" s="18" t="s">
        <v>445</v>
      </c>
      <c r="P403" s="67" t="s">
        <v>446</v>
      </c>
      <c r="Q403" s="18">
        <v>32</v>
      </c>
      <c r="R403" s="18" t="s">
        <v>443</v>
      </c>
      <c r="U403" s="18" t="s">
        <v>444</v>
      </c>
      <c r="V403" s="69"/>
      <c r="W403" s="18">
        <v>48</v>
      </c>
      <c r="X403" s="18" t="s">
        <v>172</v>
      </c>
      <c r="Y403" s="18">
        <v>37</v>
      </c>
      <c r="Z403" s="18" t="s">
        <v>413</v>
      </c>
      <c r="AC403" s="18" t="s">
        <v>441</v>
      </c>
      <c r="AE403" s="18">
        <v>300</v>
      </c>
      <c r="AF403" s="18" t="s">
        <v>183</v>
      </c>
      <c r="AL403" s="18">
        <v>12.543859649122799</v>
      </c>
      <c r="AR403" s="18">
        <v>0.45810810810810798</v>
      </c>
      <c r="AW403" s="18">
        <v>152.10355987054999</v>
      </c>
      <c r="BH403" s="18">
        <v>32.496231884057899</v>
      </c>
      <c r="BL403" s="18" t="s">
        <v>384</v>
      </c>
      <c r="BM403" s="18">
        <v>226.51515151515099</v>
      </c>
      <c r="BN403" s="18">
        <v>226.51515151515099</v>
      </c>
      <c r="BS403" s="18">
        <v>48.688524590163901</v>
      </c>
      <c r="BW403" s="18">
        <v>116.34980988593099</v>
      </c>
      <c r="BX403" s="18">
        <v>770.78085642317399</v>
      </c>
    </row>
    <row r="404" spans="1:76" s="18" customFormat="1" ht="15" customHeight="1" x14ac:dyDescent="0.35">
      <c r="A404" s="18">
        <v>17</v>
      </c>
      <c r="C404" s="18" t="s">
        <v>437</v>
      </c>
      <c r="D404" s="18">
        <v>2022</v>
      </c>
      <c r="E404" s="37" t="s">
        <v>438</v>
      </c>
      <c r="F404" s="18" t="s">
        <v>439</v>
      </c>
      <c r="G404" s="18" t="s">
        <v>440</v>
      </c>
      <c r="N404" s="18">
        <v>161</v>
      </c>
      <c r="O404" s="18" t="s">
        <v>445</v>
      </c>
      <c r="P404" s="67" t="s">
        <v>446</v>
      </c>
      <c r="Q404" s="18">
        <v>32</v>
      </c>
      <c r="R404" s="18" t="s">
        <v>443</v>
      </c>
      <c r="U404" s="18" t="s">
        <v>444</v>
      </c>
      <c r="V404" s="69"/>
      <c r="W404" s="18">
        <v>48</v>
      </c>
      <c r="X404" s="18" t="s">
        <v>172</v>
      </c>
      <c r="Y404" s="18">
        <v>37</v>
      </c>
      <c r="Z404" s="18" t="s">
        <v>413</v>
      </c>
      <c r="AC404" s="18" t="s">
        <v>441</v>
      </c>
      <c r="AE404" s="18">
        <v>400</v>
      </c>
      <c r="AF404" s="18" t="s">
        <v>183</v>
      </c>
      <c r="AL404" s="18" t="s">
        <v>82</v>
      </c>
      <c r="AR404" s="18" t="s">
        <v>82</v>
      </c>
      <c r="AW404" s="18" t="s">
        <v>82</v>
      </c>
      <c r="BH404" s="18">
        <v>38.924057971014498</v>
      </c>
      <c r="BM404" s="18" t="s">
        <v>82</v>
      </c>
      <c r="BN404" s="18" t="s">
        <v>82</v>
      </c>
      <c r="BS404" s="18" t="s">
        <v>82</v>
      </c>
      <c r="BW404" s="18" t="s">
        <v>82</v>
      </c>
      <c r="BX404" s="18" t="s">
        <v>82</v>
      </c>
    </row>
    <row r="405" spans="1:76" s="18" customFormat="1" ht="15" customHeight="1" x14ac:dyDescent="0.35">
      <c r="A405" s="18">
        <v>17</v>
      </c>
      <c r="C405" s="18" t="s">
        <v>437</v>
      </c>
      <c r="D405" s="18">
        <v>2022</v>
      </c>
      <c r="E405" s="37" t="s">
        <v>438</v>
      </c>
      <c r="F405" s="18" t="s">
        <v>439</v>
      </c>
      <c r="G405" s="18" t="s">
        <v>440</v>
      </c>
      <c r="N405" s="18">
        <v>161</v>
      </c>
      <c r="O405" s="18" t="s">
        <v>445</v>
      </c>
      <c r="P405" s="67" t="s">
        <v>446</v>
      </c>
      <c r="Q405" s="18">
        <v>32</v>
      </c>
      <c r="R405" s="18" t="s">
        <v>443</v>
      </c>
      <c r="V405" s="69"/>
      <c r="W405" s="18">
        <v>48</v>
      </c>
      <c r="X405" s="18" t="s">
        <v>172</v>
      </c>
      <c r="Y405" s="18">
        <v>37</v>
      </c>
      <c r="Z405" s="18" t="s">
        <v>413</v>
      </c>
      <c r="AC405" s="18" t="s">
        <v>442</v>
      </c>
      <c r="AE405" s="18">
        <v>0</v>
      </c>
      <c r="AF405" s="18" t="s">
        <v>183</v>
      </c>
      <c r="AL405" s="18">
        <v>3.9473684210526199</v>
      </c>
      <c r="AR405" s="18">
        <v>0.41959459459459397</v>
      </c>
      <c r="AW405" s="18">
        <v>99.514563106796103</v>
      </c>
      <c r="BH405" s="18">
        <v>1.8179710144927601</v>
      </c>
      <c r="BL405" s="18" t="s">
        <v>380</v>
      </c>
      <c r="BM405" s="18">
        <v>108.333333333333</v>
      </c>
      <c r="BN405" s="18">
        <v>108.333333333333</v>
      </c>
      <c r="BS405" s="18">
        <v>99.836065573770497</v>
      </c>
      <c r="BW405" s="18">
        <v>98.859315589353599</v>
      </c>
      <c r="BX405" s="18">
        <v>989.92443324937005</v>
      </c>
    </row>
    <row r="406" spans="1:76" s="18" customFormat="1" ht="15" customHeight="1" x14ac:dyDescent="0.35">
      <c r="A406" s="18">
        <v>17</v>
      </c>
      <c r="C406" s="18" t="s">
        <v>437</v>
      </c>
      <c r="D406" s="18">
        <v>2022</v>
      </c>
      <c r="E406" s="37" t="s">
        <v>438</v>
      </c>
      <c r="F406" s="18" t="s">
        <v>439</v>
      </c>
      <c r="G406" s="18" t="s">
        <v>440</v>
      </c>
      <c r="N406" s="18">
        <v>161</v>
      </c>
      <c r="O406" s="18" t="s">
        <v>445</v>
      </c>
      <c r="P406" s="67" t="s">
        <v>446</v>
      </c>
      <c r="Q406" s="18">
        <v>32</v>
      </c>
      <c r="R406" s="18" t="s">
        <v>443</v>
      </c>
      <c r="V406" s="69"/>
      <c r="W406" s="18">
        <v>48</v>
      </c>
      <c r="X406" s="18" t="s">
        <v>172</v>
      </c>
      <c r="Y406" s="18">
        <v>37</v>
      </c>
      <c r="Z406" s="18" t="s">
        <v>413</v>
      </c>
      <c r="AC406" s="18" t="s">
        <v>442</v>
      </c>
      <c r="AE406" s="18">
        <v>20</v>
      </c>
      <c r="AF406" s="18" t="s">
        <v>183</v>
      </c>
      <c r="AL406" s="18">
        <v>7.1052631578947301</v>
      </c>
      <c r="AR406" s="18">
        <v>0.43783783783783697</v>
      </c>
      <c r="AW406" s="18">
        <v>103.55987055016099</v>
      </c>
      <c r="BH406" s="18">
        <v>8.5217391304347796</v>
      </c>
      <c r="BL406" s="18" t="s">
        <v>381</v>
      </c>
      <c r="BM406" s="18">
        <v>111.363636363636</v>
      </c>
      <c r="BN406" s="18">
        <v>111.363636363636</v>
      </c>
      <c r="BS406" s="18">
        <v>46.229508196721298</v>
      </c>
      <c r="BW406" s="18">
        <v>119.391634980988</v>
      </c>
      <c r="BX406" s="18">
        <v>846.34760705289705</v>
      </c>
    </row>
    <row r="407" spans="1:76" s="18" customFormat="1" ht="15" customHeight="1" x14ac:dyDescent="0.35">
      <c r="A407" s="18">
        <v>17</v>
      </c>
      <c r="C407" s="18" t="s">
        <v>437</v>
      </c>
      <c r="D407" s="18">
        <v>2022</v>
      </c>
      <c r="E407" s="37" t="s">
        <v>438</v>
      </c>
      <c r="F407" s="18" t="s">
        <v>439</v>
      </c>
      <c r="G407" s="18" t="s">
        <v>440</v>
      </c>
      <c r="N407" s="18">
        <v>161</v>
      </c>
      <c r="O407" s="18" t="s">
        <v>445</v>
      </c>
      <c r="P407" s="67" t="s">
        <v>446</v>
      </c>
      <c r="Q407" s="18">
        <v>32</v>
      </c>
      <c r="R407" s="18" t="s">
        <v>443</v>
      </c>
      <c r="V407" s="69"/>
      <c r="W407" s="18">
        <v>48</v>
      </c>
      <c r="X407" s="18" t="s">
        <v>172</v>
      </c>
      <c r="Y407" s="18">
        <v>37</v>
      </c>
      <c r="Z407" s="18" t="s">
        <v>413</v>
      </c>
      <c r="AC407" s="18" t="s">
        <v>442</v>
      </c>
      <c r="AE407" s="18">
        <v>50</v>
      </c>
      <c r="AF407" s="18" t="s">
        <v>183</v>
      </c>
      <c r="AL407" s="18">
        <v>5.0877192982456103</v>
      </c>
      <c r="AR407" s="18">
        <v>0.427702702702702</v>
      </c>
      <c r="AW407" s="18">
        <v>105.17799352750799</v>
      </c>
      <c r="BH407" s="18">
        <v>12.173913043478199</v>
      </c>
      <c r="BL407" s="18" t="s">
        <v>382</v>
      </c>
      <c r="BM407" s="18">
        <v>107.575757575757</v>
      </c>
      <c r="BN407" s="18">
        <v>107.575757575757</v>
      </c>
      <c r="BS407" s="18">
        <v>59.5081967213114</v>
      </c>
      <c r="BW407" s="18">
        <v>103.422053231939</v>
      </c>
      <c r="BX407" s="18">
        <v>2561.7128463476001</v>
      </c>
    </row>
    <row r="408" spans="1:76" s="18" customFormat="1" ht="15" customHeight="1" x14ac:dyDescent="0.35">
      <c r="A408" s="18">
        <v>17</v>
      </c>
      <c r="C408" s="18" t="s">
        <v>437</v>
      </c>
      <c r="D408" s="18">
        <v>2022</v>
      </c>
      <c r="E408" s="37" t="s">
        <v>438</v>
      </c>
      <c r="F408" s="18" t="s">
        <v>439</v>
      </c>
      <c r="G408" s="18" t="s">
        <v>440</v>
      </c>
      <c r="N408" s="18">
        <v>161</v>
      </c>
      <c r="O408" s="18" t="s">
        <v>445</v>
      </c>
      <c r="P408" s="67" t="s">
        <v>446</v>
      </c>
      <c r="Q408" s="18">
        <v>32</v>
      </c>
      <c r="R408" s="18" t="s">
        <v>443</v>
      </c>
      <c r="V408" s="69"/>
      <c r="W408" s="18">
        <v>48</v>
      </c>
      <c r="X408" s="18" t="s">
        <v>172</v>
      </c>
      <c r="Y408" s="18">
        <v>37</v>
      </c>
      <c r="Z408" s="18" t="s">
        <v>413</v>
      </c>
      <c r="AC408" s="18" t="s">
        <v>442</v>
      </c>
      <c r="AE408" s="18">
        <v>100</v>
      </c>
      <c r="AF408" s="18" t="s">
        <v>183</v>
      </c>
      <c r="AL408" s="18">
        <v>12.456140350877099</v>
      </c>
      <c r="AR408" s="18">
        <v>0.41959459459459397</v>
      </c>
      <c r="AW408" s="18">
        <v>104.368932038834</v>
      </c>
      <c r="BH408" s="18">
        <v>18.869565217391301</v>
      </c>
      <c r="BL408" s="18" t="s">
        <v>383</v>
      </c>
      <c r="BM408" s="18">
        <v>118.181818181818</v>
      </c>
      <c r="BN408" s="18">
        <v>118.181818181818</v>
      </c>
      <c r="BS408" s="18">
        <v>73.278688524590095</v>
      </c>
      <c r="BW408" s="18">
        <v>116.34980988593099</v>
      </c>
      <c r="BX408" s="18">
        <v>634.76070528967205</v>
      </c>
    </row>
    <row r="409" spans="1:76" s="18" customFormat="1" ht="15" customHeight="1" x14ac:dyDescent="0.35">
      <c r="A409" s="18">
        <v>17</v>
      </c>
      <c r="C409" s="18" t="s">
        <v>437</v>
      </c>
      <c r="D409" s="18">
        <v>2022</v>
      </c>
      <c r="E409" s="37" t="s">
        <v>438</v>
      </c>
      <c r="F409" s="18" t="s">
        <v>439</v>
      </c>
      <c r="G409" s="18" t="s">
        <v>440</v>
      </c>
      <c r="N409" s="18">
        <v>161</v>
      </c>
      <c r="O409" s="18" t="s">
        <v>445</v>
      </c>
      <c r="P409" s="67" t="s">
        <v>446</v>
      </c>
      <c r="Q409" s="18">
        <v>32</v>
      </c>
      <c r="R409" s="18" t="s">
        <v>443</v>
      </c>
      <c r="V409" s="69"/>
      <c r="W409" s="18">
        <v>48</v>
      </c>
      <c r="X409" s="18" t="s">
        <v>172</v>
      </c>
      <c r="Y409" s="18">
        <v>37</v>
      </c>
      <c r="Z409" s="18" t="s">
        <v>413</v>
      </c>
      <c r="AC409" s="18" t="s">
        <v>442</v>
      </c>
      <c r="AE409" s="18">
        <v>300</v>
      </c>
      <c r="AF409" s="18" t="s">
        <v>183</v>
      </c>
      <c r="AL409" s="18">
        <v>15.9649122807017</v>
      </c>
      <c r="AR409" s="18">
        <v>0.35878378378378301</v>
      </c>
      <c r="AW409" s="18">
        <v>145.631067961165</v>
      </c>
      <c r="BH409" s="18">
        <v>26.782608695652101</v>
      </c>
      <c r="BL409" s="18" t="s">
        <v>384</v>
      </c>
      <c r="BM409" s="18">
        <v>179.54545454545399</v>
      </c>
      <c r="BN409" s="18">
        <v>179.54545454545399</v>
      </c>
      <c r="BS409" s="18">
        <v>37.868852459016402</v>
      </c>
      <c r="BW409" s="18">
        <v>165.77946768060801</v>
      </c>
      <c r="BX409" s="18">
        <v>869.01763224181298</v>
      </c>
    </row>
    <row r="410" spans="1:76" s="17" customFormat="1" ht="15" customHeight="1" thickBot="1" x14ac:dyDescent="0.4">
      <c r="A410" s="17">
        <v>17</v>
      </c>
      <c r="C410" s="17" t="s">
        <v>437</v>
      </c>
      <c r="D410" s="17">
        <v>2022</v>
      </c>
      <c r="E410" s="27" t="s">
        <v>438</v>
      </c>
      <c r="F410" s="17" t="s">
        <v>439</v>
      </c>
      <c r="G410" s="17" t="s">
        <v>440</v>
      </c>
      <c r="N410" s="17">
        <v>161</v>
      </c>
      <c r="O410" s="17" t="s">
        <v>445</v>
      </c>
      <c r="P410" s="68" t="s">
        <v>446</v>
      </c>
      <c r="Q410" s="17">
        <v>32</v>
      </c>
      <c r="R410" s="17" t="s">
        <v>443</v>
      </c>
      <c r="V410" s="68"/>
      <c r="W410" s="17">
        <v>48</v>
      </c>
      <c r="X410" s="17" t="s">
        <v>172</v>
      </c>
      <c r="Y410" s="17">
        <v>37</v>
      </c>
      <c r="Z410" s="17" t="s">
        <v>413</v>
      </c>
      <c r="AC410" s="17" t="s">
        <v>442</v>
      </c>
      <c r="AE410" s="17">
        <v>400</v>
      </c>
      <c r="AF410" s="17" t="s">
        <v>183</v>
      </c>
      <c r="AL410" s="17" t="s">
        <v>82</v>
      </c>
      <c r="AR410" s="17" t="s">
        <v>82</v>
      </c>
      <c r="AW410" s="17" t="s">
        <v>82</v>
      </c>
      <c r="BH410" s="17">
        <v>58.028985507246297</v>
      </c>
      <c r="BM410" s="17" t="s">
        <v>82</v>
      </c>
      <c r="BN410" s="17" t="s">
        <v>82</v>
      </c>
      <c r="BS410" s="17" t="s">
        <v>82</v>
      </c>
      <c r="BW410" s="17" t="s">
        <v>82</v>
      </c>
      <c r="BX410" s="17" t="s">
        <v>82</v>
      </c>
    </row>
    <row r="411" spans="1:76" s="18" customFormat="1" ht="15" customHeight="1" x14ac:dyDescent="0.35">
      <c r="A411" s="18">
        <v>18</v>
      </c>
      <c r="C411" s="18" t="s">
        <v>452</v>
      </c>
      <c r="D411" s="18">
        <v>2022</v>
      </c>
      <c r="E411" s="37" t="s">
        <v>453</v>
      </c>
      <c r="F411" s="18" t="s">
        <v>454</v>
      </c>
      <c r="G411" s="18" t="s">
        <v>664</v>
      </c>
      <c r="L411" s="18" t="s">
        <v>458</v>
      </c>
      <c r="N411" s="18">
        <v>71.66</v>
      </c>
      <c r="O411" s="67" t="s">
        <v>457</v>
      </c>
      <c r="Q411" s="67" t="s">
        <v>456</v>
      </c>
      <c r="U411" s="18">
        <v>-26.23</v>
      </c>
      <c r="V411" s="69"/>
      <c r="W411" s="18">
        <v>24</v>
      </c>
      <c r="X411" s="18" t="s">
        <v>172</v>
      </c>
      <c r="Y411" s="18">
        <v>37</v>
      </c>
      <c r="Z411" s="18" t="s">
        <v>413</v>
      </c>
      <c r="AC411" s="67" t="s">
        <v>455</v>
      </c>
      <c r="AE411" s="18">
        <v>0</v>
      </c>
      <c r="AF411" s="18" t="s">
        <v>183</v>
      </c>
      <c r="AG411" s="18">
        <v>100.27624309392201</v>
      </c>
      <c r="BT411" s="18">
        <v>163.291139240506</v>
      </c>
      <c r="BW411" s="18">
        <v>0.14285714285714199</v>
      </c>
    </row>
    <row r="412" spans="1:76" s="18" customFormat="1" ht="15" customHeight="1" x14ac:dyDescent="0.35">
      <c r="A412" s="18">
        <v>18</v>
      </c>
      <c r="C412" s="18" t="s">
        <v>452</v>
      </c>
      <c r="D412" s="18">
        <v>2022</v>
      </c>
      <c r="E412" s="37" t="s">
        <v>453</v>
      </c>
      <c r="F412" s="18" t="s">
        <v>454</v>
      </c>
      <c r="G412" s="18" t="s">
        <v>664</v>
      </c>
      <c r="L412" s="18" t="s">
        <v>458</v>
      </c>
      <c r="N412" s="18">
        <v>71.66</v>
      </c>
      <c r="O412" s="67" t="s">
        <v>457</v>
      </c>
      <c r="Q412" s="67" t="s">
        <v>456</v>
      </c>
      <c r="U412" s="18">
        <v>-26.23</v>
      </c>
      <c r="V412" s="69"/>
      <c r="W412" s="18">
        <v>24</v>
      </c>
      <c r="X412" s="18" t="s">
        <v>172</v>
      </c>
      <c r="Y412" s="18">
        <v>37</v>
      </c>
      <c r="Z412" s="18" t="s">
        <v>413</v>
      </c>
      <c r="AC412" s="67" t="s">
        <v>455</v>
      </c>
      <c r="AE412" s="18">
        <v>2.5</v>
      </c>
      <c r="AF412" s="18" t="s">
        <v>183</v>
      </c>
      <c r="AG412" s="18">
        <v>99.447513812154696</v>
      </c>
      <c r="BT412" s="18" t="s">
        <v>82</v>
      </c>
      <c r="BW412" s="18" t="s">
        <v>82</v>
      </c>
    </row>
    <row r="413" spans="1:76" s="18" customFormat="1" ht="15" customHeight="1" x14ac:dyDescent="0.35">
      <c r="A413" s="18">
        <v>18</v>
      </c>
      <c r="C413" s="18" t="s">
        <v>452</v>
      </c>
      <c r="D413" s="18">
        <v>2022</v>
      </c>
      <c r="E413" s="37" t="s">
        <v>453</v>
      </c>
      <c r="F413" s="18" t="s">
        <v>454</v>
      </c>
      <c r="G413" s="18" t="s">
        <v>664</v>
      </c>
      <c r="L413" s="18" t="s">
        <v>458</v>
      </c>
      <c r="N413" s="18">
        <v>71.66</v>
      </c>
      <c r="O413" s="67" t="s">
        <v>457</v>
      </c>
      <c r="Q413" s="67" t="s">
        <v>456</v>
      </c>
      <c r="U413" s="18">
        <v>-26.23</v>
      </c>
      <c r="V413" s="69"/>
      <c r="W413" s="18">
        <v>24</v>
      </c>
      <c r="X413" s="18" t="s">
        <v>172</v>
      </c>
      <c r="Y413" s="18">
        <v>37</v>
      </c>
      <c r="Z413" s="18" t="s">
        <v>413</v>
      </c>
      <c r="AC413" s="67" t="s">
        <v>455</v>
      </c>
      <c r="AE413" s="18">
        <v>5</v>
      </c>
      <c r="AF413" s="18" t="s">
        <v>183</v>
      </c>
      <c r="AG413" s="18">
        <v>101.10497237569</v>
      </c>
      <c r="BT413" s="18">
        <v>159.49367088607499</v>
      </c>
      <c r="BW413" s="18">
        <v>0.40372670807453398</v>
      </c>
    </row>
    <row r="414" spans="1:76" s="18" customFormat="1" ht="15" customHeight="1" x14ac:dyDescent="0.35">
      <c r="A414" s="18">
        <v>18</v>
      </c>
      <c r="C414" s="18" t="s">
        <v>452</v>
      </c>
      <c r="D414" s="18">
        <v>2022</v>
      </c>
      <c r="E414" s="37" t="s">
        <v>453</v>
      </c>
      <c r="F414" s="18" t="s">
        <v>454</v>
      </c>
      <c r="G414" s="18" t="s">
        <v>664</v>
      </c>
      <c r="L414" s="18" t="s">
        <v>458</v>
      </c>
      <c r="N414" s="18">
        <v>71.66</v>
      </c>
      <c r="O414" s="67" t="s">
        <v>457</v>
      </c>
      <c r="Q414" s="67" t="s">
        <v>456</v>
      </c>
      <c r="U414" s="18">
        <v>-26.23</v>
      </c>
      <c r="V414" s="69"/>
      <c r="W414" s="18">
        <v>24</v>
      </c>
      <c r="X414" s="18" t="s">
        <v>172</v>
      </c>
      <c r="Y414" s="18">
        <v>37</v>
      </c>
      <c r="Z414" s="18" t="s">
        <v>413</v>
      </c>
      <c r="AC414" s="67" t="s">
        <v>455</v>
      </c>
      <c r="AE414" s="18">
        <v>10</v>
      </c>
      <c r="AF414" s="18" t="s">
        <v>183</v>
      </c>
      <c r="AG414" s="18">
        <v>94.475138121546905</v>
      </c>
      <c r="BT414" s="18">
        <v>149.36708860759401</v>
      </c>
      <c r="BW414" s="18">
        <v>0.447204968944099</v>
      </c>
    </row>
    <row r="415" spans="1:76" s="18" customFormat="1" ht="15" customHeight="1" x14ac:dyDescent="0.35">
      <c r="A415" s="18">
        <v>18</v>
      </c>
      <c r="C415" s="18" t="s">
        <v>452</v>
      </c>
      <c r="D415" s="18">
        <v>2022</v>
      </c>
      <c r="E415" s="37" t="s">
        <v>453</v>
      </c>
      <c r="F415" s="18" t="s">
        <v>454</v>
      </c>
      <c r="G415" s="18" t="s">
        <v>664</v>
      </c>
      <c r="L415" s="18" t="s">
        <v>458</v>
      </c>
      <c r="N415" s="18">
        <v>71.66</v>
      </c>
      <c r="O415" s="67" t="s">
        <v>457</v>
      </c>
      <c r="Q415" s="67" t="s">
        <v>456</v>
      </c>
      <c r="U415" s="18">
        <v>-26.23</v>
      </c>
      <c r="V415" s="69"/>
      <c r="W415" s="18">
        <v>24</v>
      </c>
      <c r="X415" s="18" t="s">
        <v>172</v>
      </c>
      <c r="Y415" s="18">
        <v>37</v>
      </c>
      <c r="Z415" s="18" t="s">
        <v>413</v>
      </c>
      <c r="AC415" s="67" t="s">
        <v>455</v>
      </c>
      <c r="AE415" s="18">
        <v>20</v>
      </c>
      <c r="AF415" s="18" t="s">
        <v>183</v>
      </c>
      <c r="AG415" s="18">
        <v>98.618784530386705</v>
      </c>
      <c r="BT415" s="18">
        <v>127.848101265822</v>
      </c>
      <c r="BW415" s="18">
        <v>0.51552795031055898</v>
      </c>
    </row>
    <row r="416" spans="1:76" s="18" customFormat="1" ht="15" customHeight="1" x14ac:dyDescent="0.35">
      <c r="A416" s="18">
        <v>18</v>
      </c>
      <c r="C416" s="18" t="s">
        <v>452</v>
      </c>
      <c r="D416" s="18">
        <v>2022</v>
      </c>
      <c r="E416" s="37" t="s">
        <v>453</v>
      </c>
      <c r="F416" s="18" t="s">
        <v>454</v>
      </c>
      <c r="G416" s="18" t="s">
        <v>664</v>
      </c>
      <c r="L416" s="18" t="s">
        <v>458</v>
      </c>
      <c r="N416" s="18">
        <v>71.66</v>
      </c>
      <c r="O416" s="67" t="s">
        <v>457</v>
      </c>
      <c r="Q416" s="67" t="s">
        <v>456</v>
      </c>
      <c r="U416" s="18">
        <v>-26.23</v>
      </c>
      <c r="V416" s="69"/>
      <c r="W416" s="18">
        <v>24</v>
      </c>
      <c r="X416" s="18" t="s">
        <v>172</v>
      </c>
      <c r="Y416" s="18">
        <v>37</v>
      </c>
      <c r="Z416" s="18" t="s">
        <v>413</v>
      </c>
      <c r="AC416" s="67" t="s">
        <v>455</v>
      </c>
      <c r="AE416" s="18">
        <v>40</v>
      </c>
      <c r="AF416" s="18" t="s">
        <v>183</v>
      </c>
      <c r="AG416" s="18">
        <v>63.812154696132602</v>
      </c>
      <c r="BT416" s="18">
        <v>117.721518987341</v>
      </c>
      <c r="BW416" s="18">
        <v>0.90062111801242195</v>
      </c>
    </row>
    <row r="417" spans="1:79" s="18" customFormat="1" ht="15" customHeight="1" x14ac:dyDescent="0.35">
      <c r="A417" s="18">
        <v>18</v>
      </c>
      <c r="C417" s="18" t="s">
        <v>452</v>
      </c>
      <c r="D417" s="18">
        <v>2022</v>
      </c>
      <c r="E417" s="37" t="s">
        <v>453</v>
      </c>
      <c r="F417" s="18" t="s">
        <v>454</v>
      </c>
      <c r="G417" s="18" t="s">
        <v>664</v>
      </c>
      <c r="L417" s="18" t="s">
        <v>458</v>
      </c>
      <c r="N417" s="18">
        <v>71.66</v>
      </c>
      <c r="O417" s="67" t="s">
        <v>457</v>
      </c>
      <c r="Q417" s="67" t="s">
        <v>456</v>
      </c>
      <c r="U417" s="18">
        <v>-26.23</v>
      </c>
      <c r="V417" s="69"/>
      <c r="W417" s="18">
        <v>24</v>
      </c>
      <c r="X417" s="18" t="s">
        <v>172</v>
      </c>
      <c r="Y417" s="18">
        <v>37</v>
      </c>
      <c r="Z417" s="18" t="s">
        <v>413</v>
      </c>
      <c r="AC417" s="67" t="s">
        <v>455</v>
      </c>
      <c r="AE417" s="18">
        <v>80</v>
      </c>
      <c r="AF417" s="18" t="s">
        <v>183</v>
      </c>
      <c r="AG417" s="18">
        <v>18.232044198895</v>
      </c>
      <c r="BT417" s="18" t="s">
        <v>82</v>
      </c>
      <c r="BW417" s="18" t="s">
        <v>82</v>
      </c>
    </row>
    <row r="418" spans="1:79" s="17" customFormat="1" ht="15" customHeight="1" thickBot="1" x14ac:dyDescent="0.4">
      <c r="A418" s="17">
        <v>18</v>
      </c>
      <c r="C418" s="17" t="s">
        <v>452</v>
      </c>
      <c r="D418" s="17">
        <v>2022</v>
      </c>
      <c r="E418" s="27" t="s">
        <v>453</v>
      </c>
      <c r="F418" s="17" t="s">
        <v>454</v>
      </c>
      <c r="G418" s="17" t="s">
        <v>664</v>
      </c>
      <c r="L418" s="17" t="s">
        <v>458</v>
      </c>
      <c r="N418" s="17">
        <v>71.66</v>
      </c>
      <c r="O418" s="68" t="s">
        <v>457</v>
      </c>
      <c r="Q418" s="68" t="s">
        <v>456</v>
      </c>
      <c r="U418" s="17">
        <v>-26.23</v>
      </c>
      <c r="V418" s="68"/>
      <c r="W418" s="17">
        <v>24</v>
      </c>
      <c r="X418" s="17" t="s">
        <v>172</v>
      </c>
      <c r="Y418" s="17">
        <v>37</v>
      </c>
      <c r="Z418" s="17" t="s">
        <v>413</v>
      </c>
      <c r="AC418" s="68" t="s">
        <v>455</v>
      </c>
      <c r="AE418" s="17">
        <v>160</v>
      </c>
      <c r="AF418" s="17" t="s">
        <v>183</v>
      </c>
      <c r="AG418" s="17">
        <v>13.2596685082872</v>
      </c>
      <c r="BT418" s="17" t="s">
        <v>82</v>
      </c>
      <c r="BW418" s="17" t="s">
        <v>82</v>
      </c>
    </row>
    <row r="419" spans="1:79" s="18" customFormat="1" ht="15" customHeight="1" x14ac:dyDescent="0.35">
      <c r="A419" s="18">
        <v>19</v>
      </c>
      <c r="B419" s="18" t="s">
        <v>708</v>
      </c>
      <c r="C419" s="18" t="s">
        <v>460</v>
      </c>
      <c r="D419" s="18">
        <v>2016</v>
      </c>
      <c r="E419" s="37" t="s">
        <v>461</v>
      </c>
      <c r="F419" s="18" t="s">
        <v>462</v>
      </c>
      <c r="G419" s="18" t="s">
        <v>317</v>
      </c>
      <c r="K419" s="67" t="s">
        <v>466</v>
      </c>
      <c r="N419" s="18" t="s">
        <v>82</v>
      </c>
      <c r="O419" s="69"/>
      <c r="P419" s="67">
        <v>10</v>
      </c>
      <c r="Q419" s="67">
        <v>10</v>
      </c>
      <c r="V419" s="69"/>
      <c r="W419" s="18">
        <v>48</v>
      </c>
      <c r="X419" s="67" t="s">
        <v>172</v>
      </c>
      <c r="Y419" s="18" t="s">
        <v>463</v>
      </c>
      <c r="Z419" s="18" t="s">
        <v>413</v>
      </c>
      <c r="AC419" s="69" t="s">
        <v>114</v>
      </c>
      <c r="AE419" s="18">
        <v>0</v>
      </c>
      <c r="AF419" s="18" t="s">
        <v>183</v>
      </c>
      <c r="BH419" s="18">
        <v>100.279329608938</v>
      </c>
      <c r="BM419" s="18">
        <v>99.418604651162795</v>
      </c>
      <c r="BN419" s="18">
        <v>99.418604651162795</v>
      </c>
      <c r="BP419" s="18">
        <v>100.27855153203301</v>
      </c>
      <c r="CA419" s="18">
        <v>100.232018561484</v>
      </c>
    </row>
    <row r="420" spans="1:79" s="18" customFormat="1" ht="15" customHeight="1" x14ac:dyDescent="0.35">
      <c r="A420" s="18">
        <v>19</v>
      </c>
      <c r="C420" s="18" t="s">
        <v>460</v>
      </c>
      <c r="D420" s="18">
        <v>2016</v>
      </c>
      <c r="E420" s="37" t="s">
        <v>461</v>
      </c>
      <c r="F420" s="18" t="s">
        <v>462</v>
      </c>
      <c r="G420" s="18" t="s">
        <v>317</v>
      </c>
      <c r="K420" s="67" t="s">
        <v>466</v>
      </c>
      <c r="N420" s="18" t="s">
        <v>82</v>
      </c>
      <c r="O420" s="69"/>
      <c r="P420" s="67">
        <v>10</v>
      </c>
      <c r="Q420" s="67">
        <v>10</v>
      </c>
      <c r="V420" s="69"/>
      <c r="W420" s="18">
        <v>48</v>
      </c>
      <c r="X420" s="67" t="s">
        <v>172</v>
      </c>
      <c r="Y420" s="18" t="s">
        <v>463</v>
      </c>
      <c r="Z420" s="18" t="s">
        <v>413</v>
      </c>
      <c r="AC420" s="69" t="s">
        <v>114</v>
      </c>
      <c r="AE420" s="18">
        <v>10</v>
      </c>
      <c r="AF420" s="18" t="s">
        <v>183</v>
      </c>
      <c r="BH420" s="18">
        <v>63.407821229050199</v>
      </c>
      <c r="BM420" s="18">
        <v>128.488372093023</v>
      </c>
      <c r="BN420" s="18">
        <v>128.488372093023</v>
      </c>
      <c r="BP420" s="18">
        <v>79.665738161559801</v>
      </c>
      <c r="CA420" s="18">
        <v>156.84454756380501</v>
      </c>
    </row>
    <row r="421" spans="1:79" s="18" customFormat="1" ht="15" customHeight="1" x14ac:dyDescent="0.35">
      <c r="A421" s="18">
        <v>19</v>
      </c>
      <c r="C421" s="18" t="s">
        <v>460</v>
      </c>
      <c r="D421" s="18">
        <v>2016</v>
      </c>
      <c r="E421" s="37" t="s">
        <v>461</v>
      </c>
      <c r="F421" s="18" t="s">
        <v>462</v>
      </c>
      <c r="G421" s="18" t="s">
        <v>317</v>
      </c>
      <c r="K421" s="67" t="s">
        <v>466</v>
      </c>
      <c r="N421" s="18" t="s">
        <v>82</v>
      </c>
      <c r="O421" s="69"/>
      <c r="P421" s="67">
        <v>10</v>
      </c>
      <c r="Q421" s="67">
        <v>10</v>
      </c>
      <c r="V421" s="69"/>
      <c r="W421" s="18">
        <v>48</v>
      </c>
      <c r="X421" s="67" t="s">
        <v>172</v>
      </c>
      <c r="Y421" s="18" t="s">
        <v>463</v>
      </c>
      <c r="Z421" s="18" t="s">
        <v>413</v>
      </c>
      <c r="AC421" s="69" t="s">
        <v>114</v>
      </c>
      <c r="AE421" s="18">
        <v>30</v>
      </c>
      <c r="AF421" s="18" t="s">
        <v>183</v>
      </c>
      <c r="BH421" s="18">
        <v>44.972067039106101</v>
      </c>
      <c r="BM421" s="18">
        <v>154.06976744185999</v>
      </c>
      <c r="BN421" s="18">
        <v>154.06976744185999</v>
      </c>
      <c r="BP421" s="18">
        <v>62.116991643454</v>
      </c>
      <c r="CA421" s="18">
        <v>244.08352668213399</v>
      </c>
    </row>
    <row r="422" spans="1:79" s="18" customFormat="1" ht="15" customHeight="1" x14ac:dyDescent="0.35">
      <c r="A422" s="18">
        <v>19</v>
      </c>
      <c r="C422" s="18" t="s">
        <v>460</v>
      </c>
      <c r="D422" s="18">
        <v>2016</v>
      </c>
      <c r="E422" s="37" t="s">
        <v>461</v>
      </c>
      <c r="F422" s="18" t="s">
        <v>462</v>
      </c>
      <c r="G422" s="18" t="s">
        <v>317</v>
      </c>
      <c r="K422" s="67" t="s">
        <v>466</v>
      </c>
      <c r="N422" s="18" t="s">
        <v>82</v>
      </c>
      <c r="O422" s="69"/>
      <c r="P422" s="67">
        <v>10</v>
      </c>
      <c r="Q422" s="67">
        <v>10</v>
      </c>
      <c r="V422" s="69"/>
      <c r="W422" s="18">
        <v>48</v>
      </c>
      <c r="X422" s="67" t="s">
        <v>172</v>
      </c>
      <c r="Y422" s="18" t="s">
        <v>463</v>
      </c>
      <c r="Z422" s="18" t="s">
        <v>413</v>
      </c>
      <c r="AC422" s="69" t="s">
        <v>114</v>
      </c>
      <c r="AE422" s="18">
        <v>50</v>
      </c>
      <c r="AF422" s="18" t="s">
        <v>183</v>
      </c>
      <c r="BH422" s="18">
        <v>29.329608938547398</v>
      </c>
      <c r="BM422" s="18">
        <v>198.255813953488</v>
      </c>
      <c r="BN422" s="18">
        <v>198.255813953488</v>
      </c>
      <c r="BP422" s="18">
        <v>33.426183844011099</v>
      </c>
      <c r="CA422" s="18">
        <v>338.74709976798101</v>
      </c>
    </row>
    <row r="423" spans="1:79" s="18" customFormat="1" ht="15" customHeight="1" x14ac:dyDescent="0.35">
      <c r="A423" s="18">
        <v>19</v>
      </c>
      <c r="C423" s="18" t="s">
        <v>460</v>
      </c>
      <c r="D423" s="18">
        <v>2016</v>
      </c>
      <c r="E423" s="37" t="s">
        <v>461</v>
      </c>
      <c r="F423" s="18" t="s">
        <v>462</v>
      </c>
      <c r="G423" s="18" t="s">
        <v>317</v>
      </c>
      <c r="K423" s="67" t="s">
        <v>466</v>
      </c>
      <c r="N423" s="18" t="s">
        <v>82</v>
      </c>
      <c r="O423" s="69"/>
      <c r="P423" s="18">
        <v>25</v>
      </c>
      <c r="Q423" s="18">
        <v>25</v>
      </c>
      <c r="V423" s="69"/>
      <c r="W423" s="18">
        <v>48</v>
      </c>
      <c r="X423" s="67" t="s">
        <v>172</v>
      </c>
      <c r="Y423" s="18" t="s">
        <v>463</v>
      </c>
      <c r="Z423" s="18" t="s">
        <v>413</v>
      </c>
      <c r="AC423" s="69" t="s">
        <v>114</v>
      </c>
      <c r="AE423" s="18">
        <v>0</v>
      </c>
      <c r="AF423" s="18" t="s">
        <v>183</v>
      </c>
      <c r="BH423" s="18">
        <v>99.720670391061404</v>
      </c>
      <c r="BM423" s="18">
        <v>99.999999999999901</v>
      </c>
      <c r="BN423" s="18">
        <v>99.999999999999901</v>
      </c>
      <c r="BP423" s="18">
        <v>100.27855153203301</v>
      </c>
      <c r="CA423" s="18">
        <v>100.232018561484</v>
      </c>
    </row>
    <row r="424" spans="1:79" s="18" customFormat="1" ht="15" customHeight="1" x14ac:dyDescent="0.35">
      <c r="A424" s="18">
        <v>19</v>
      </c>
      <c r="C424" s="18" t="s">
        <v>460</v>
      </c>
      <c r="D424" s="18">
        <v>2016</v>
      </c>
      <c r="E424" s="37" t="s">
        <v>461</v>
      </c>
      <c r="F424" s="18" t="s">
        <v>462</v>
      </c>
      <c r="G424" s="18" t="s">
        <v>317</v>
      </c>
      <c r="K424" s="67" t="s">
        <v>466</v>
      </c>
      <c r="N424" s="18" t="s">
        <v>82</v>
      </c>
      <c r="O424" s="69"/>
      <c r="P424" s="18">
        <v>25</v>
      </c>
      <c r="Q424" s="18">
        <v>25</v>
      </c>
      <c r="V424" s="69"/>
      <c r="W424" s="18">
        <v>48</v>
      </c>
      <c r="X424" s="67" t="s">
        <v>172</v>
      </c>
      <c r="Y424" s="18" t="s">
        <v>463</v>
      </c>
      <c r="Z424" s="18" t="s">
        <v>413</v>
      </c>
      <c r="AC424" s="69" t="s">
        <v>114</v>
      </c>
      <c r="AE424" s="18">
        <v>10</v>
      </c>
      <c r="AF424" s="18" t="s">
        <v>183</v>
      </c>
      <c r="BH424" s="18">
        <v>68.715083798882603</v>
      </c>
      <c r="BM424" s="18">
        <v>113.95348837209301</v>
      </c>
      <c r="BN424" s="18">
        <v>113.95348837209301</v>
      </c>
      <c r="BP424" s="18">
        <v>91.364902506963801</v>
      </c>
      <c r="CA424" s="18">
        <v>136.426914153132</v>
      </c>
    </row>
    <row r="425" spans="1:79" s="18" customFormat="1" ht="15" customHeight="1" x14ac:dyDescent="0.35">
      <c r="A425" s="18">
        <v>19</v>
      </c>
      <c r="C425" s="18" t="s">
        <v>460</v>
      </c>
      <c r="D425" s="18">
        <v>2016</v>
      </c>
      <c r="E425" s="37" t="s">
        <v>461</v>
      </c>
      <c r="F425" s="18" t="s">
        <v>462</v>
      </c>
      <c r="G425" s="18" t="s">
        <v>317</v>
      </c>
      <c r="K425" s="67" t="s">
        <v>466</v>
      </c>
      <c r="N425" s="18" t="s">
        <v>82</v>
      </c>
      <c r="O425" s="69"/>
      <c r="P425" s="18">
        <v>25</v>
      </c>
      <c r="Q425" s="18">
        <v>25</v>
      </c>
      <c r="V425" s="69"/>
      <c r="W425" s="18">
        <v>48</v>
      </c>
      <c r="X425" s="67" t="s">
        <v>172</v>
      </c>
      <c r="Y425" s="18" t="s">
        <v>463</v>
      </c>
      <c r="Z425" s="18" t="s">
        <v>413</v>
      </c>
      <c r="AC425" s="69" t="s">
        <v>114</v>
      </c>
      <c r="AE425" s="18">
        <v>30</v>
      </c>
      <c r="AF425" s="18" t="s">
        <v>183</v>
      </c>
      <c r="BH425" s="18">
        <v>50</v>
      </c>
      <c r="BM425" s="18">
        <v>143.023255813953</v>
      </c>
      <c r="BN425" s="18">
        <v>143.023255813953</v>
      </c>
      <c r="BP425" s="18">
        <v>72.701949860724199</v>
      </c>
      <c r="CA425" s="18">
        <v>210.67285382830599</v>
      </c>
    </row>
    <row r="426" spans="1:79" s="17" customFormat="1" ht="15" customHeight="1" thickBot="1" x14ac:dyDescent="0.4">
      <c r="A426" s="17">
        <v>19</v>
      </c>
      <c r="C426" s="17" t="s">
        <v>460</v>
      </c>
      <c r="D426" s="17">
        <v>2016</v>
      </c>
      <c r="E426" s="27" t="s">
        <v>461</v>
      </c>
      <c r="F426" s="17" t="s">
        <v>462</v>
      </c>
      <c r="G426" s="17" t="s">
        <v>317</v>
      </c>
      <c r="K426" s="68" t="s">
        <v>466</v>
      </c>
      <c r="N426" s="17" t="s">
        <v>82</v>
      </c>
      <c r="O426" s="68"/>
      <c r="P426" s="17">
        <v>25</v>
      </c>
      <c r="Q426" s="17">
        <v>25</v>
      </c>
      <c r="V426" s="68"/>
      <c r="W426" s="17">
        <v>48</v>
      </c>
      <c r="X426" s="68" t="s">
        <v>172</v>
      </c>
      <c r="Y426" s="17" t="s">
        <v>463</v>
      </c>
      <c r="Z426" s="17" t="s">
        <v>413</v>
      </c>
      <c r="AC426" s="68" t="s">
        <v>114</v>
      </c>
      <c r="AE426" s="17">
        <v>50</v>
      </c>
      <c r="AF426" s="17" t="s">
        <v>183</v>
      </c>
      <c r="BH426" s="17">
        <v>36.033519553072601</v>
      </c>
      <c r="BM426" s="17">
        <v>174.41860465116201</v>
      </c>
      <c r="BN426" s="17">
        <v>174.41860465116201</v>
      </c>
      <c r="BP426" s="17">
        <v>48.467966573816099</v>
      </c>
      <c r="CA426" s="17">
        <v>285.846867749419</v>
      </c>
    </row>
    <row r="427" spans="1:79" s="18" customFormat="1" ht="15" customHeight="1" x14ac:dyDescent="0.35">
      <c r="A427" s="18">
        <v>20</v>
      </c>
      <c r="C427" s="18" t="s">
        <v>720</v>
      </c>
      <c r="D427" s="18">
        <v>2016</v>
      </c>
      <c r="E427" s="37" t="s">
        <v>467</v>
      </c>
      <c r="F427" s="18" t="s">
        <v>468</v>
      </c>
      <c r="G427" s="18" t="s">
        <v>665</v>
      </c>
      <c r="K427" s="69"/>
      <c r="L427" s="18" t="s">
        <v>471</v>
      </c>
      <c r="N427" s="18">
        <v>286</v>
      </c>
      <c r="O427" s="18" t="s">
        <v>470</v>
      </c>
      <c r="P427" s="18" t="s">
        <v>469</v>
      </c>
      <c r="Q427" s="18">
        <v>23.47</v>
      </c>
      <c r="R427" s="18" t="s">
        <v>473</v>
      </c>
      <c r="U427" s="18" t="s">
        <v>472</v>
      </c>
      <c r="V427" s="69"/>
      <c r="W427" s="18">
        <v>24</v>
      </c>
      <c r="X427" s="69" t="s">
        <v>182</v>
      </c>
      <c r="Y427" s="18">
        <v>37</v>
      </c>
      <c r="Z427" s="18" t="s">
        <v>413</v>
      </c>
      <c r="AC427" s="69" t="s">
        <v>88</v>
      </c>
      <c r="AD427" s="18" t="s">
        <v>28</v>
      </c>
      <c r="AE427" s="18">
        <v>0</v>
      </c>
      <c r="AF427" s="18" t="s">
        <v>183</v>
      </c>
      <c r="AQ427" s="18">
        <v>3.89048991354466</v>
      </c>
      <c r="BH427" s="18">
        <v>100.302114803625</v>
      </c>
      <c r="BM427" s="18">
        <v>99.668508287292696</v>
      </c>
      <c r="BN427" s="18">
        <v>99.668508287292696</v>
      </c>
      <c r="BS427" s="18">
        <v>1.92957746478873</v>
      </c>
      <c r="BX427" s="18">
        <v>100</v>
      </c>
    </row>
    <row r="428" spans="1:79" s="18" customFormat="1" ht="15" customHeight="1" x14ac:dyDescent="0.35">
      <c r="A428" s="18">
        <v>20</v>
      </c>
      <c r="C428" s="18" t="s">
        <v>720</v>
      </c>
      <c r="D428" s="18">
        <v>2016</v>
      </c>
      <c r="E428" s="37" t="s">
        <v>467</v>
      </c>
      <c r="F428" s="18" t="s">
        <v>468</v>
      </c>
      <c r="G428" s="18" t="s">
        <v>665</v>
      </c>
      <c r="K428" s="69"/>
      <c r="L428" s="18" t="s">
        <v>471</v>
      </c>
      <c r="N428" s="18">
        <v>286</v>
      </c>
      <c r="O428" s="18" t="s">
        <v>470</v>
      </c>
      <c r="P428" s="18" t="s">
        <v>469</v>
      </c>
      <c r="Q428" s="18">
        <v>23.47</v>
      </c>
      <c r="R428" s="18" t="s">
        <v>473</v>
      </c>
      <c r="U428" s="18" t="s">
        <v>472</v>
      </c>
      <c r="V428" s="69"/>
      <c r="W428" s="18">
        <v>24</v>
      </c>
      <c r="X428" s="69" t="s">
        <v>182</v>
      </c>
      <c r="Y428" s="18">
        <v>37</v>
      </c>
      <c r="Z428" s="18" t="s">
        <v>413</v>
      </c>
      <c r="AC428" s="69" t="s">
        <v>88</v>
      </c>
      <c r="AD428" s="18" t="s">
        <v>28</v>
      </c>
      <c r="AE428" s="18">
        <v>5</v>
      </c>
      <c r="AF428" s="18" t="s">
        <v>183</v>
      </c>
      <c r="AQ428" s="18" t="s">
        <v>82</v>
      </c>
      <c r="BH428" s="18">
        <v>98.187311178247697</v>
      </c>
      <c r="BM428" s="18">
        <v>102.099447513812</v>
      </c>
      <c r="BN428" s="18">
        <v>102.099447513812</v>
      </c>
      <c r="BS428" s="18" t="s">
        <v>82</v>
      </c>
      <c r="BX428" s="18" t="s">
        <v>82</v>
      </c>
    </row>
    <row r="429" spans="1:79" s="18" customFormat="1" ht="15" customHeight="1" x14ac:dyDescent="0.35">
      <c r="A429" s="18">
        <v>20</v>
      </c>
      <c r="C429" s="18" t="s">
        <v>720</v>
      </c>
      <c r="D429" s="18">
        <v>2016</v>
      </c>
      <c r="E429" s="37" t="s">
        <v>467</v>
      </c>
      <c r="F429" s="18" t="s">
        <v>468</v>
      </c>
      <c r="G429" s="18" t="s">
        <v>665</v>
      </c>
      <c r="K429" s="69"/>
      <c r="L429" s="18" t="s">
        <v>471</v>
      </c>
      <c r="N429" s="18">
        <v>286</v>
      </c>
      <c r="O429" s="18" t="s">
        <v>470</v>
      </c>
      <c r="P429" s="18" t="s">
        <v>469</v>
      </c>
      <c r="Q429" s="18">
        <v>23.47</v>
      </c>
      <c r="R429" s="18" t="s">
        <v>473</v>
      </c>
      <c r="U429" s="18" t="s">
        <v>472</v>
      </c>
      <c r="V429" s="69"/>
      <c r="W429" s="18">
        <v>24</v>
      </c>
      <c r="X429" s="69" t="s">
        <v>182</v>
      </c>
      <c r="Y429" s="18">
        <v>37</v>
      </c>
      <c r="Z429" s="18" t="s">
        <v>413</v>
      </c>
      <c r="AC429" s="69" t="s">
        <v>88</v>
      </c>
      <c r="AD429" s="18" t="s">
        <v>28</v>
      </c>
      <c r="AE429" s="18">
        <v>10</v>
      </c>
      <c r="AF429" s="18" t="s">
        <v>183</v>
      </c>
      <c r="AQ429" s="18" t="s">
        <v>82</v>
      </c>
      <c r="BH429" s="18">
        <v>96.978851963746195</v>
      </c>
      <c r="BM429" s="18">
        <v>101.491712707182</v>
      </c>
      <c r="BN429" s="18">
        <v>101.491712707182</v>
      </c>
      <c r="BS429" s="18" t="s">
        <v>82</v>
      </c>
      <c r="BX429" s="18" t="s">
        <v>82</v>
      </c>
    </row>
    <row r="430" spans="1:79" s="18" customFormat="1" ht="15" customHeight="1" x14ac:dyDescent="0.35">
      <c r="A430" s="18">
        <v>20</v>
      </c>
      <c r="C430" s="18" t="s">
        <v>720</v>
      </c>
      <c r="D430" s="18">
        <v>2016</v>
      </c>
      <c r="E430" s="37" t="s">
        <v>467</v>
      </c>
      <c r="F430" s="18" t="s">
        <v>468</v>
      </c>
      <c r="G430" s="18" t="s">
        <v>665</v>
      </c>
      <c r="K430" s="69"/>
      <c r="L430" s="18" t="s">
        <v>471</v>
      </c>
      <c r="N430" s="18">
        <v>286</v>
      </c>
      <c r="O430" s="18" t="s">
        <v>470</v>
      </c>
      <c r="P430" s="18" t="s">
        <v>469</v>
      </c>
      <c r="Q430" s="18">
        <v>23.47</v>
      </c>
      <c r="R430" s="18" t="s">
        <v>473</v>
      </c>
      <c r="U430" s="18" t="s">
        <v>472</v>
      </c>
      <c r="V430" s="69"/>
      <c r="W430" s="18">
        <v>24</v>
      </c>
      <c r="X430" s="69" t="s">
        <v>182</v>
      </c>
      <c r="Y430" s="18">
        <v>37</v>
      </c>
      <c r="Z430" s="18" t="s">
        <v>413</v>
      </c>
      <c r="AC430" s="67" t="s">
        <v>88</v>
      </c>
      <c r="AD430" s="18" t="s">
        <v>28</v>
      </c>
      <c r="AE430" s="18">
        <v>25</v>
      </c>
      <c r="AF430" s="18" t="s">
        <v>183</v>
      </c>
      <c r="AQ430" s="18" t="s">
        <v>82</v>
      </c>
      <c r="BH430" s="18">
        <v>95.166163141993906</v>
      </c>
      <c r="BM430" s="18">
        <v>102.707182320442</v>
      </c>
      <c r="BN430" s="18">
        <v>102.707182320442</v>
      </c>
      <c r="BS430" s="18" t="s">
        <v>82</v>
      </c>
      <c r="BX430" s="18" t="s">
        <v>82</v>
      </c>
    </row>
    <row r="431" spans="1:79" s="18" customFormat="1" ht="15" customHeight="1" x14ac:dyDescent="0.35">
      <c r="A431" s="18">
        <v>20</v>
      </c>
      <c r="C431" s="18" t="s">
        <v>720</v>
      </c>
      <c r="D431" s="18">
        <v>2016</v>
      </c>
      <c r="E431" s="37" t="s">
        <v>467</v>
      </c>
      <c r="F431" s="18" t="s">
        <v>468</v>
      </c>
      <c r="G431" s="18" t="s">
        <v>665</v>
      </c>
      <c r="K431" s="69"/>
      <c r="L431" s="18" t="s">
        <v>471</v>
      </c>
      <c r="N431" s="18">
        <v>286</v>
      </c>
      <c r="O431" s="18" t="s">
        <v>470</v>
      </c>
      <c r="P431" s="18" t="s">
        <v>469</v>
      </c>
      <c r="Q431" s="18">
        <v>23.47</v>
      </c>
      <c r="R431" s="18" t="s">
        <v>473</v>
      </c>
      <c r="U431" s="18" t="s">
        <v>472</v>
      </c>
      <c r="V431" s="69"/>
      <c r="W431" s="18">
        <v>24</v>
      </c>
      <c r="X431" s="69" t="s">
        <v>182</v>
      </c>
      <c r="Y431" s="18">
        <v>37</v>
      </c>
      <c r="Z431" s="18" t="s">
        <v>413</v>
      </c>
      <c r="AC431" s="69" t="s">
        <v>88</v>
      </c>
      <c r="AD431" s="18" t="s">
        <v>28</v>
      </c>
      <c r="AE431" s="18">
        <v>50</v>
      </c>
      <c r="AF431" s="18" t="s">
        <v>183</v>
      </c>
      <c r="AQ431" s="18">
        <v>3.4106628242074901</v>
      </c>
      <c r="BH431" s="18">
        <v>83.081570996978797</v>
      </c>
      <c r="BM431" s="18">
        <v>119.11602209944699</v>
      </c>
      <c r="BN431" s="18">
        <v>119.11602209944699</v>
      </c>
      <c r="BS431" s="18">
        <v>1.64788732394366</v>
      </c>
      <c r="BX431" s="18">
        <v>127.01149425287301</v>
      </c>
    </row>
    <row r="432" spans="1:79" s="18" customFormat="1" ht="15" customHeight="1" x14ac:dyDescent="0.35">
      <c r="A432" s="18">
        <v>20</v>
      </c>
      <c r="C432" s="18" t="s">
        <v>720</v>
      </c>
      <c r="D432" s="18">
        <v>2016</v>
      </c>
      <c r="E432" s="37" t="s">
        <v>467</v>
      </c>
      <c r="F432" s="18" t="s">
        <v>468</v>
      </c>
      <c r="G432" s="18" t="s">
        <v>665</v>
      </c>
      <c r="K432" s="69"/>
      <c r="L432" s="18" t="s">
        <v>471</v>
      </c>
      <c r="N432" s="18">
        <v>286</v>
      </c>
      <c r="O432" s="18" t="s">
        <v>470</v>
      </c>
      <c r="P432" s="18" t="s">
        <v>469</v>
      </c>
      <c r="Q432" s="18">
        <v>23.47</v>
      </c>
      <c r="R432" s="18" t="s">
        <v>473</v>
      </c>
      <c r="U432" s="18" t="s">
        <v>472</v>
      </c>
      <c r="V432" s="69"/>
      <c r="W432" s="18">
        <v>24</v>
      </c>
      <c r="X432" s="69" t="s">
        <v>182</v>
      </c>
      <c r="Y432" s="18">
        <v>37</v>
      </c>
      <c r="Z432" s="18" t="s">
        <v>413</v>
      </c>
      <c r="AC432" s="69" t="s">
        <v>88</v>
      </c>
      <c r="AD432" s="18" t="s">
        <v>28</v>
      </c>
      <c r="AE432" s="18">
        <v>100</v>
      </c>
      <c r="AF432" s="18" t="s">
        <v>183</v>
      </c>
      <c r="AQ432" s="18">
        <v>2.93083573487031</v>
      </c>
      <c r="BH432" s="18">
        <v>68.882175226586099</v>
      </c>
      <c r="BM432" s="18">
        <v>140.994475138121</v>
      </c>
      <c r="BN432" s="18">
        <v>140.994475138121</v>
      </c>
      <c r="BS432" s="18">
        <v>1.3943661971830901</v>
      </c>
      <c r="BX432" s="18">
        <v>148.85057471264301</v>
      </c>
    </row>
    <row r="433" spans="1:76" s="18" customFormat="1" ht="15" customHeight="1" x14ac:dyDescent="0.35">
      <c r="A433" s="18">
        <v>20</v>
      </c>
      <c r="C433" s="18" t="s">
        <v>720</v>
      </c>
      <c r="D433" s="18">
        <v>2016</v>
      </c>
      <c r="E433" s="37" t="s">
        <v>467</v>
      </c>
      <c r="F433" s="18" t="s">
        <v>468</v>
      </c>
      <c r="G433" s="18" t="s">
        <v>665</v>
      </c>
      <c r="K433" s="69"/>
      <c r="L433" s="18" t="s">
        <v>471</v>
      </c>
      <c r="N433" s="18">
        <v>286</v>
      </c>
      <c r="O433" s="18" t="s">
        <v>470</v>
      </c>
      <c r="P433" s="18" t="s">
        <v>469</v>
      </c>
      <c r="Q433" s="18">
        <v>23.47</v>
      </c>
      <c r="R433" s="18" t="s">
        <v>473</v>
      </c>
      <c r="U433" s="18" t="s">
        <v>472</v>
      </c>
      <c r="V433" s="69"/>
      <c r="W433" s="18">
        <v>24</v>
      </c>
      <c r="X433" s="69" t="s">
        <v>182</v>
      </c>
      <c r="Y433" s="18">
        <v>37</v>
      </c>
      <c r="Z433" s="18" t="s">
        <v>413</v>
      </c>
      <c r="AC433" s="67" t="s">
        <v>88</v>
      </c>
      <c r="AD433" s="18" t="s">
        <v>28</v>
      </c>
      <c r="AE433" s="18">
        <v>200</v>
      </c>
      <c r="AF433" s="18" t="s">
        <v>183</v>
      </c>
      <c r="AQ433" s="18">
        <v>2.5028818443804002</v>
      </c>
      <c r="BH433" s="18">
        <v>52.265861027190297</v>
      </c>
      <c r="BM433" s="18">
        <v>165.303867403314</v>
      </c>
      <c r="BN433" s="18">
        <v>165.303867403314</v>
      </c>
      <c r="BS433" s="18">
        <v>1.1549295774647801</v>
      </c>
      <c r="BX433" s="18">
        <v>173.563218390804</v>
      </c>
    </row>
    <row r="434" spans="1:76" s="18" customFormat="1" ht="15" customHeight="1" x14ac:dyDescent="0.35">
      <c r="A434" s="18">
        <v>20</v>
      </c>
      <c r="C434" s="18" t="s">
        <v>720</v>
      </c>
      <c r="D434" s="18">
        <v>2016</v>
      </c>
      <c r="E434" s="37" t="s">
        <v>467</v>
      </c>
      <c r="F434" s="18" t="s">
        <v>468</v>
      </c>
      <c r="G434" s="18" t="s">
        <v>665</v>
      </c>
      <c r="K434" s="69"/>
      <c r="L434" s="18" t="s">
        <v>471</v>
      </c>
      <c r="N434" s="18">
        <v>286</v>
      </c>
      <c r="O434" s="18" t="s">
        <v>470</v>
      </c>
      <c r="P434" s="18" t="s">
        <v>469</v>
      </c>
      <c r="Q434" s="18">
        <v>23.47</v>
      </c>
      <c r="R434" s="18" t="s">
        <v>473</v>
      </c>
      <c r="U434" s="18" t="s">
        <v>472</v>
      </c>
      <c r="V434" s="69"/>
      <c r="W434" s="18">
        <v>24</v>
      </c>
      <c r="X434" s="69" t="s">
        <v>182</v>
      </c>
      <c r="Y434" s="18">
        <v>37</v>
      </c>
      <c r="Z434" s="18" t="s">
        <v>413</v>
      </c>
      <c r="AC434" s="69" t="s">
        <v>88</v>
      </c>
      <c r="AD434" s="18" t="s">
        <v>28</v>
      </c>
      <c r="AE434" s="18">
        <v>400</v>
      </c>
      <c r="AF434" s="18" t="s">
        <v>183</v>
      </c>
      <c r="AQ434" s="18" t="s">
        <v>82</v>
      </c>
      <c r="BH434" s="18">
        <v>37.160120845921398</v>
      </c>
      <c r="BM434" s="18">
        <v>192.65193370165699</v>
      </c>
      <c r="BN434" s="18">
        <v>192.65193370165699</v>
      </c>
      <c r="BS434" s="18" t="s">
        <v>82</v>
      </c>
      <c r="BX434" s="18" t="s">
        <v>82</v>
      </c>
    </row>
    <row r="435" spans="1:76" s="18" customFormat="1" ht="15" customHeight="1" x14ac:dyDescent="0.35">
      <c r="A435" s="18">
        <v>20</v>
      </c>
      <c r="C435" s="18" t="s">
        <v>720</v>
      </c>
      <c r="D435" s="18">
        <v>2016</v>
      </c>
      <c r="E435" s="37" t="s">
        <v>467</v>
      </c>
      <c r="F435" s="18" t="s">
        <v>468</v>
      </c>
      <c r="G435" s="18" t="s">
        <v>665</v>
      </c>
      <c r="K435" s="69"/>
      <c r="L435" s="18" t="s">
        <v>471</v>
      </c>
      <c r="N435" s="18">
        <v>286</v>
      </c>
      <c r="O435" s="18" t="s">
        <v>470</v>
      </c>
      <c r="P435" s="18" t="s">
        <v>469</v>
      </c>
      <c r="Q435" s="18">
        <v>23.47</v>
      </c>
      <c r="R435" s="18" t="s">
        <v>473</v>
      </c>
      <c r="U435" s="18" t="s">
        <v>472</v>
      </c>
      <c r="V435" s="69"/>
      <c r="W435" s="18">
        <v>48</v>
      </c>
      <c r="X435" s="69" t="s">
        <v>182</v>
      </c>
      <c r="Y435" s="18">
        <v>37</v>
      </c>
      <c r="Z435" s="18" t="s">
        <v>413</v>
      </c>
      <c r="AC435" s="69" t="s">
        <v>88</v>
      </c>
      <c r="AD435" s="18" t="s">
        <v>28</v>
      </c>
      <c r="AE435" s="18">
        <v>0</v>
      </c>
      <c r="AF435" s="18" t="s">
        <v>183</v>
      </c>
      <c r="BH435" s="18">
        <v>100.302114803625</v>
      </c>
      <c r="BM435" s="18">
        <v>99.668508287292696</v>
      </c>
      <c r="BN435" s="18">
        <v>99.668508287292696</v>
      </c>
    </row>
    <row r="436" spans="1:76" s="18" customFormat="1" ht="15" customHeight="1" x14ac:dyDescent="0.35">
      <c r="A436" s="18">
        <v>20</v>
      </c>
      <c r="C436" s="18" t="s">
        <v>720</v>
      </c>
      <c r="D436" s="18">
        <v>2016</v>
      </c>
      <c r="E436" s="37" t="s">
        <v>467</v>
      </c>
      <c r="F436" s="18" t="s">
        <v>468</v>
      </c>
      <c r="G436" s="18" t="s">
        <v>665</v>
      </c>
      <c r="K436" s="69"/>
      <c r="L436" s="18" t="s">
        <v>471</v>
      </c>
      <c r="N436" s="18">
        <v>286</v>
      </c>
      <c r="O436" s="18" t="s">
        <v>470</v>
      </c>
      <c r="P436" s="18" t="s">
        <v>469</v>
      </c>
      <c r="Q436" s="18">
        <v>23.47</v>
      </c>
      <c r="R436" s="18" t="s">
        <v>473</v>
      </c>
      <c r="U436" s="18" t="s">
        <v>472</v>
      </c>
      <c r="V436" s="69"/>
      <c r="W436" s="18">
        <v>48</v>
      </c>
      <c r="X436" s="69" t="s">
        <v>182</v>
      </c>
      <c r="Y436" s="18">
        <v>37</v>
      </c>
      <c r="Z436" s="18" t="s">
        <v>413</v>
      </c>
      <c r="AC436" s="67" t="s">
        <v>88</v>
      </c>
      <c r="AD436" s="18" t="s">
        <v>28</v>
      </c>
      <c r="AE436" s="18">
        <v>5</v>
      </c>
      <c r="AF436" s="18" t="s">
        <v>183</v>
      </c>
      <c r="BH436" s="18">
        <v>99.093655589123799</v>
      </c>
      <c r="BM436" s="18">
        <v>99.060773480662903</v>
      </c>
      <c r="BN436" s="18">
        <v>99.060773480662903</v>
      </c>
    </row>
    <row r="437" spans="1:76" s="18" customFormat="1" ht="15" customHeight="1" x14ac:dyDescent="0.35">
      <c r="A437" s="18">
        <v>20</v>
      </c>
      <c r="C437" s="18" t="s">
        <v>720</v>
      </c>
      <c r="D437" s="18">
        <v>2016</v>
      </c>
      <c r="E437" s="37" t="s">
        <v>467</v>
      </c>
      <c r="F437" s="18" t="s">
        <v>468</v>
      </c>
      <c r="G437" s="18" t="s">
        <v>665</v>
      </c>
      <c r="K437" s="69"/>
      <c r="L437" s="18" t="s">
        <v>471</v>
      </c>
      <c r="N437" s="18">
        <v>286</v>
      </c>
      <c r="O437" s="18" t="s">
        <v>470</v>
      </c>
      <c r="P437" s="18" t="s">
        <v>469</v>
      </c>
      <c r="Q437" s="18">
        <v>23.47</v>
      </c>
      <c r="R437" s="18" t="s">
        <v>473</v>
      </c>
      <c r="U437" s="18" t="s">
        <v>472</v>
      </c>
      <c r="V437" s="69"/>
      <c r="W437" s="18">
        <v>48</v>
      </c>
      <c r="X437" s="69" t="s">
        <v>182</v>
      </c>
      <c r="Y437" s="18">
        <v>37</v>
      </c>
      <c r="Z437" s="18" t="s">
        <v>413</v>
      </c>
      <c r="AC437" s="69" t="s">
        <v>88</v>
      </c>
      <c r="AD437" s="18" t="s">
        <v>28</v>
      </c>
      <c r="AE437" s="18">
        <v>10</v>
      </c>
      <c r="AF437" s="18" t="s">
        <v>183</v>
      </c>
      <c r="BH437" s="18">
        <v>95.166163141993906</v>
      </c>
      <c r="BM437" s="18">
        <v>102.707182320442</v>
      </c>
      <c r="BN437" s="18">
        <v>102.707182320442</v>
      </c>
    </row>
    <row r="438" spans="1:76" s="18" customFormat="1" ht="15" customHeight="1" x14ac:dyDescent="0.35">
      <c r="A438" s="18">
        <v>20</v>
      </c>
      <c r="C438" s="18" t="s">
        <v>720</v>
      </c>
      <c r="D438" s="18">
        <v>2016</v>
      </c>
      <c r="E438" s="37" t="s">
        <v>467</v>
      </c>
      <c r="F438" s="18" t="s">
        <v>468</v>
      </c>
      <c r="G438" s="18" t="s">
        <v>665</v>
      </c>
      <c r="K438" s="69"/>
      <c r="L438" s="18" t="s">
        <v>471</v>
      </c>
      <c r="N438" s="18">
        <v>286</v>
      </c>
      <c r="O438" s="18" t="s">
        <v>470</v>
      </c>
      <c r="P438" s="18" t="s">
        <v>469</v>
      </c>
      <c r="Q438" s="18">
        <v>23.47</v>
      </c>
      <c r="R438" s="18" t="s">
        <v>473</v>
      </c>
      <c r="U438" s="18" t="s">
        <v>472</v>
      </c>
      <c r="V438" s="69"/>
      <c r="W438" s="18">
        <v>48</v>
      </c>
      <c r="X438" s="69" t="s">
        <v>182</v>
      </c>
      <c r="Y438" s="18">
        <v>37</v>
      </c>
      <c r="Z438" s="18" t="s">
        <v>413</v>
      </c>
      <c r="AC438" s="69" t="s">
        <v>88</v>
      </c>
      <c r="AD438" s="18" t="s">
        <v>28</v>
      </c>
      <c r="AE438" s="18">
        <v>25</v>
      </c>
      <c r="AF438" s="18" t="s">
        <v>183</v>
      </c>
      <c r="BH438" s="18">
        <v>93.051359516616301</v>
      </c>
      <c r="BM438" s="18">
        <v>102.099447513812</v>
      </c>
      <c r="BN438" s="18">
        <v>102.099447513812</v>
      </c>
    </row>
    <row r="439" spans="1:76" s="18" customFormat="1" ht="15" customHeight="1" x14ac:dyDescent="0.35">
      <c r="A439" s="18">
        <v>20</v>
      </c>
      <c r="C439" s="18" t="s">
        <v>720</v>
      </c>
      <c r="D439" s="18">
        <v>2016</v>
      </c>
      <c r="E439" s="37" t="s">
        <v>467</v>
      </c>
      <c r="F439" s="18" t="s">
        <v>468</v>
      </c>
      <c r="G439" s="18" t="s">
        <v>665</v>
      </c>
      <c r="K439" s="69"/>
      <c r="L439" s="18" t="s">
        <v>471</v>
      </c>
      <c r="N439" s="18">
        <v>286</v>
      </c>
      <c r="O439" s="18" t="s">
        <v>470</v>
      </c>
      <c r="P439" s="18" t="s">
        <v>469</v>
      </c>
      <c r="Q439" s="18">
        <v>23.47</v>
      </c>
      <c r="R439" s="18" t="s">
        <v>473</v>
      </c>
      <c r="U439" s="18" t="s">
        <v>472</v>
      </c>
      <c r="V439" s="69"/>
      <c r="W439" s="18">
        <v>48</v>
      </c>
      <c r="X439" s="69" t="s">
        <v>182</v>
      </c>
      <c r="Y439" s="18">
        <v>37</v>
      </c>
      <c r="Z439" s="18" t="s">
        <v>413</v>
      </c>
      <c r="AC439" s="67" t="s">
        <v>88</v>
      </c>
      <c r="AD439" s="18" t="s">
        <v>28</v>
      </c>
      <c r="AE439" s="18">
        <v>50</v>
      </c>
      <c r="AF439" s="18" t="s">
        <v>183</v>
      </c>
      <c r="BH439" s="18">
        <v>78.247734138972802</v>
      </c>
      <c r="BM439" s="18">
        <v>128.23204419889501</v>
      </c>
      <c r="BN439" s="18">
        <v>128.23204419889501</v>
      </c>
    </row>
    <row r="440" spans="1:76" s="18" customFormat="1" ht="15" customHeight="1" x14ac:dyDescent="0.35">
      <c r="A440" s="18">
        <v>20</v>
      </c>
      <c r="C440" s="18" t="s">
        <v>720</v>
      </c>
      <c r="D440" s="18">
        <v>2016</v>
      </c>
      <c r="E440" s="37" t="s">
        <v>467</v>
      </c>
      <c r="F440" s="18" t="s">
        <v>468</v>
      </c>
      <c r="G440" s="18" t="s">
        <v>665</v>
      </c>
      <c r="K440" s="69"/>
      <c r="L440" s="18" t="s">
        <v>471</v>
      </c>
      <c r="N440" s="18">
        <v>286</v>
      </c>
      <c r="O440" s="18" t="s">
        <v>470</v>
      </c>
      <c r="P440" s="18" t="s">
        <v>469</v>
      </c>
      <c r="Q440" s="18">
        <v>23.47</v>
      </c>
      <c r="R440" s="18" t="s">
        <v>473</v>
      </c>
      <c r="U440" s="18" t="s">
        <v>472</v>
      </c>
      <c r="V440" s="69"/>
      <c r="W440" s="18">
        <v>48</v>
      </c>
      <c r="X440" s="69" t="s">
        <v>182</v>
      </c>
      <c r="Y440" s="18">
        <v>37</v>
      </c>
      <c r="Z440" s="18" t="s">
        <v>413</v>
      </c>
      <c r="AC440" s="69" t="s">
        <v>88</v>
      </c>
      <c r="AD440" s="18" t="s">
        <v>28</v>
      </c>
      <c r="AE440" s="18">
        <v>100</v>
      </c>
      <c r="AF440" s="18" t="s">
        <v>183</v>
      </c>
      <c r="BH440" s="18">
        <v>63.141993957703903</v>
      </c>
      <c r="BM440" s="18">
        <v>153.75690607734799</v>
      </c>
      <c r="BN440" s="18">
        <v>153.75690607734799</v>
      </c>
    </row>
    <row r="441" spans="1:76" s="18" customFormat="1" ht="15" customHeight="1" x14ac:dyDescent="0.35">
      <c r="A441" s="18">
        <v>20</v>
      </c>
      <c r="C441" s="18" t="s">
        <v>720</v>
      </c>
      <c r="D441" s="18">
        <v>2016</v>
      </c>
      <c r="E441" s="37" t="s">
        <v>467</v>
      </c>
      <c r="F441" s="18" t="s">
        <v>468</v>
      </c>
      <c r="G441" s="18" t="s">
        <v>665</v>
      </c>
      <c r="K441" s="69"/>
      <c r="L441" s="18" t="s">
        <v>471</v>
      </c>
      <c r="N441" s="18">
        <v>286</v>
      </c>
      <c r="O441" s="18" t="s">
        <v>470</v>
      </c>
      <c r="P441" s="18" t="s">
        <v>469</v>
      </c>
      <c r="Q441" s="18">
        <v>23.47</v>
      </c>
      <c r="R441" s="18" t="s">
        <v>473</v>
      </c>
      <c r="U441" s="18" t="s">
        <v>472</v>
      </c>
      <c r="V441" s="69"/>
      <c r="W441" s="18">
        <v>48</v>
      </c>
      <c r="X441" s="69" t="s">
        <v>182</v>
      </c>
      <c r="Y441" s="18">
        <v>37</v>
      </c>
      <c r="Z441" s="18" t="s">
        <v>413</v>
      </c>
      <c r="AC441" s="69" t="s">
        <v>88</v>
      </c>
      <c r="AD441" s="18" t="s">
        <v>28</v>
      </c>
      <c r="AE441" s="18">
        <v>200</v>
      </c>
      <c r="AF441" s="18" t="s">
        <v>183</v>
      </c>
      <c r="BH441" s="18">
        <v>47.129909365558902</v>
      </c>
      <c r="BM441" s="18">
        <v>176.24309392265101</v>
      </c>
      <c r="BN441" s="18">
        <v>176.24309392265101</v>
      </c>
    </row>
    <row r="442" spans="1:76" s="18" customFormat="1" ht="15" customHeight="1" x14ac:dyDescent="0.35">
      <c r="A442" s="18">
        <v>20</v>
      </c>
      <c r="C442" s="18" t="s">
        <v>720</v>
      </c>
      <c r="D442" s="18">
        <v>2016</v>
      </c>
      <c r="E442" s="37" t="s">
        <v>467</v>
      </c>
      <c r="F442" s="18" t="s">
        <v>468</v>
      </c>
      <c r="G442" s="18" t="s">
        <v>665</v>
      </c>
      <c r="K442" s="69"/>
      <c r="L442" s="18" t="s">
        <v>471</v>
      </c>
      <c r="N442" s="18">
        <v>286</v>
      </c>
      <c r="O442" s="18" t="s">
        <v>470</v>
      </c>
      <c r="P442" s="18" t="s">
        <v>469</v>
      </c>
      <c r="Q442" s="18">
        <v>23.47</v>
      </c>
      <c r="R442" s="18" t="s">
        <v>473</v>
      </c>
      <c r="U442" s="18" t="s">
        <v>472</v>
      </c>
      <c r="V442" s="69"/>
      <c r="W442" s="18">
        <v>48</v>
      </c>
      <c r="X442" s="69" t="s">
        <v>182</v>
      </c>
      <c r="Y442" s="18">
        <v>37</v>
      </c>
      <c r="Z442" s="18" t="s">
        <v>413</v>
      </c>
      <c r="AC442" s="67" t="s">
        <v>88</v>
      </c>
      <c r="AD442" s="18" t="s">
        <v>28</v>
      </c>
      <c r="AE442" s="18">
        <v>400</v>
      </c>
      <c r="AF442" s="18" t="s">
        <v>183</v>
      </c>
      <c r="BH442" s="18">
        <v>29.909365558912299</v>
      </c>
      <c r="BM442" s="18">
        <v>209.06077348066299</v>
      </c>
      <c r="BN442" s="18">
        <v>209.06077348066299</v>
      </c>
    </row>
    <row r="443" spans="1:76" s="18" customFormat="1" ht="15" customHeight="1" x14ac:dyDescent="0.35">
      <c r="A443" s="18">
        <v>20</v>
      </c>
      <c r="C443" s="18" t="s">
        <v>720</v>
      </c>
      <c r="D443" s="18">
        <v>2016</v>
      </c>
      <c r="E443" s="37" t="s">
        <v>467</v>
      </c>
      <c r="F443" s="18" t="s">
        <v>468</v>
      </c>
      <c r="G443" s="18" t="s">
        <v>665</v>
      </c>
      <c r="K443" s="69"/>
      <c r="L443" s="18" t="s">
        <v>471</v>
      </c>
      <c r="N443" s="18">
        <v>286</v>
      </c>
      <c r="O443" s="18" t="s">
        <v>470</v>
      </c>
      <c r="P443" s="18" t="s">
        <v>469</v>
      </c>
      <c r="Q443" s="18">
        <v>23.47</v>
      </c>
      <c r="R443" s="18" t="s">
        <v>473</v>
      </c>
      <c r="U443" s="18" t="s">
        <v>472</v>
      </c>
      <c r="V443" s="69"/>
      <c r="W443" s="18">
        <v>72</v>
      </c>
      <c r="X443" s="69" t="s">
        <v>182</v>
      </c>
      <c r="Y443" s="18">
        <v>37</v>
      </c>
      <c r="Z443" s="18" t="s">
        <v>413</v>
      </c>
      <c r="AC443" s="69" t="s">
        <v>88</v>
      </c>
      <c r="AD443" s="18" t="s">
        <v>28</v>
      </c>
      <c r="AE443" s="18">
        <v>0</v>
      </c>
      <c r="AF443" s="18" t="s">
        <v>183</v>
      </c>
      <c r="BH443" s="18">
        <v>100.302114803625</v>
      </c>
      <c r="BM443" s="18">
        <v>99.668508287292696</v>
      </c>
      <c r="BN443" s="18">
        <v>99.668508287292696</v>
      </c>
    </row>
    <row r="444" spans="1:76" s="18" customFormat="1" ht="15" customHeight="1" x14ac:dyDescent="0.35">
      <c r="A444" s="18">
        <v>20</v>
      </c>
      <c r="C444" s="18" t="s">
        <v>720</v>
      </c>
      <c r="D444" s="18">
        <v>2016</v>
      </c>
      <c r="E444" s="37" t="s">
        <v>467</v>
      </c>
      <c r="F444" s="18" t="s">
        <v>468</v>
      </c>
      <c r="G444" s="18" t="s">
        <v>665</v>
      </c>
      <c r="K444" s="69"/>
      <c r="L444" s="18" t="s">
        <v>471</v>
      </c>
      <c r="N444" s="18">
        <v>286</v>
      </c>
      <c r="O444" s="18" t="s">
        <v>470</v>
      </c>
      <c r="P444" s="18" t="s">
        <v>469</v>
      </c>
      <c r="Q444" s="18">
        <v>23.47</v>
      </c>
      <c r="R444" s="18" t="s">
        <v>473</v>
      </c>
      <c r="U444" s="18" t="s">
        <v>472</v>
      </c>
      <c r="V444" s="69"/>
      <c r="W444" s="18">
        <v>72</v>
      </c>
      <c r="X444" s="69" t="s">
        <v>182</v>
      </c>
      <c r="Y444" s="18">
        <v>37</v>
      </c>
      <c r="Z444" s="18" t="s">
        <v>413</v>
      </c>
      <c r="AC444" s="69" t="s">
        <v>88</v>
      </c>
      <c r="AD444" s="18" t="s">
        <v>28</v>
      </c>
      <c r="AE444" s="18">
        <v>5</v>
      </c>
      <c r="AF444" s="18" t="s">
        <v>183</v>
      </c>
      <c r="BH444" s="18">
        <v>96.978851963746195</v>
      </c>
      <c r="BM444" s="18">
        <v>102.707182320442</v>
      </c>
      <c r="BN444" s="18">
        <v>102.707182320442</v>
      </c>
    </row>
    <row r="445" spans="1:76" s="18" customFormat="1" ht="15" customHeight="1" x14ac:dyDescent="0.35">
      <c r="A445" s="18">
        <v>20</v>
      </c>
      <c r="C445" s="18" t="s">
        <v>720</v>
      </c>
      <c r="D445" s="18">
        <v>2016</v>
      </c>
      <c r="E445" s="37" t="s">
        <v>467</v>
      </c>
      <c r="F445" s="18" t="s">
        <v>468</v>
      </c>
      <c r="G445" s="18" t="s">
        <v>665</v>
      </c>
      <c r="K445" s="69"/>
      <c r="L445" s="18" t="s">
        <v>471</v>
      </c>
      <c r="N445" s="18">
        <v>286</v>
      </c>
      <c r="O445" s="18" t="s">
        <v>470</v>
      </c>
      <c r="P445" s="18" t="s">
        <v>469</v>
      </c>
      <c r="Q445" s="18">
        <v>23.47</v>
      </c>
      <c r="R445" s="18" t="s">
        <v>473</v>
      </c>
      <c r="U445" s="18" t="s">
        <v>472</v>
      </c>
      <c r="V445" s="69"/>
      <c r="W445" s="18">
        <v>72</v>
      </c>
      <c r="X445" s="69" t="s">
        <v>182</v>
      </c>
      <c r="Y445" s="18">
        <v>37</v>
      </c>
      <c r="Z445" s="18" t="s">
        <v>413</v>
      </c>
      <c r="AC445" s="67" t="s">
        <v>88</v>
      </c>
      <c r="AD445" s="18" t="s">
        <v>28</v>
      </c>
      <c r="AE445" s="18">
        <v>10</v>
      </c>
      <c r="AF445" s="18" t="s">
        <v>183</v>
      </c>
      <c r="BH445" s="18">
        <v>96.072507552870107</v>
      </c>
      <c r="BM445" s="18">
        <v>102.099447513812</v>
      </c>
      <c r="BN445" s="18">
        <v>102.099447513812</v>
      </c>
    </row>
    <row r="446" spans="1:76" s="18" customFormat="1" ht="15" customHeight="1" x14ac:dyDescent="0.35">
      <c r="A446" s="18">
        <v>20</v>
      </c>
      <c r="C446" s="18" t="s">
        <v>720</v>
      </c>
      <c r="D446" s="18">
        <v>2016</v>
      </c>
      <c r="E446" s="37" t="s">
        <v>467</v>
      </c>
      <c r="F446" s="18" t="s">
        <v>468</v>
      </c>
      <c r="G446" s="18" t="s">
        <v>665</v>
      </c>
      <c r="K446" s="69"/>
      <c r="L446" s="18" t="s">
        <v>471</v>
      </c>
      <c r="N446" s="18">
        <v>286</v>
      </c>
      <c r="O446" s="18" t="s">
        <v>470</v>
      </c>
      <c r="P446" s="18" t="s">
        <v>469</v>
      </c>
      <c r="Q446" s="18">
        <v>23.47</v>
      </c>
      <c r="R446" s="18" t="s">
        <v>473</v>
      </c>
      <c r="U446" s="18" t="s">
        <v>472</v>
      </c>
      <c r="V446" s="69"/>
      <c r="W446" s="18">
        <v>72</v>
      </c>
      <c r="X446" s="69" t="s">
        <v>182</v>
      </c>
      <c r="Y446" s="18">
        <v>37</v>
      </c>
      <c r="Z446" s="18" t="s">
        <v>413</v>
      </c>
      <c r="AC446" s="69" t="s">
        <v>88</v>
      </c>
      <c r="AD446" s="18" t="s">
        <v>28</v>
      </c>
      <c r="AE446" s="18">
        <v>25</v>
      </c>
      <c r="AF446" s="18" t="s">
        <v>183</v>
      </c>
      <c r="BH446" s="18">
        <v>93.957703927492403</v>
      </c>
      <c r="BM446" s="18">
        <v>105.138121546961</v>
      </c>
      <c r="BN446" s="18">
        <v>105.138121546961</v>
      </c>
    </row>
    <row r="447" spans="1:76" s="18" customFormat="1" ht="15" customHeight="1" x14ac:dyDescent="0.35">
      <c r="A447" s="18">
        <v>20</v>
      </c>
      <c r="C447" s="18" t="s">
        <v>720</v>
      </c>
      <c r="D447" s="18">
        <v>2016</v>
      </c>
      <c r="E447" s="37" t="s">
        <v>467</v>
      </c>
      <c r="F447" s="18" t="s">
        <v>468</v>
      </c>
      <c r="G447" s="18" t="s">
        <v>665</v>
      </c>
      <c r="K447" s="69"/>
      <c r="L447" s="18" t="s">
        <v>471</v>
      </c>
      <c r="N447" s="18">
        <v>286</v>
      </c>
      <c r="O447" s="18" t="s">
        <v>470</v>
      </c>
      <c r="P447" s="18" t="s">
        <v>469</v>
      </c>
      <c r="Q447" s="18">
        <v>23.47</v>
      </c>
      <c r="R447" s="18" t="s">
        <v>473</v>
      </c>
      <c r="U447" s="18" t="s">
        <v>472</v>
      </c>
      <c r="V447" s="69"/>
      <c r="W447" s="18">
        <v>72</v>
      </c>
      <c r="X447" s="69" t="s">
        <v>182</v>
      </c>
      <c r="Y447" s="18">
        <v>37</v>
      </c>
      <c r="Z447" s="18" t="s">
        <v>413</v>
      </c>
      <c r="AC447" s="69" t="s">
        <v>88</v>
      </c>
      <c r="AD447" s="18" t="s">
        <v>28</v>
      </c>
      <c r="AE447" s="18">
        <v>50</v>
      </c>
      <c r="AF447" s="18" t="s">
        <v>183</v>
      </c>
      <c r="BH447" s="18">
        <v>73.111782477341393</v>
      </c>
      <c r="BM447" s="18">
        <v>139.17127071823199</v>
      </c>
      <c r="BN447" s="18">
        <v>139.17127071823199</v>
      </c>
    </row>
    <row r="448" spans="1:76" s="18" customFormat="1" ht="15" customHeight="1" x14ac:dyDescent="0.35">
      <c r="A448" s="18">
        <v>20</v>
      </c>
      <c r="C448" s="18" t="s">
        <v>720</v>
      </c>
      <c r="D448" s="18">
        <v>2016</v>
      </c>
      <c r="E448" s="37" t="s">
        <v>467</v>
      </c>
      <c r="F448" s="18" t="s">
        <v>468</v>
      </c>
      <c r="G448" s="18" t="s">
        <v>665</v>
      </c>
      <c r="K448" s="69"/>
      <c r="L448" s="18" t="s">
        <v>471</v>
      </c>
      <c r="N448" s="18">
        <v>286</v>
      </c>
      <c r="O448" s="18" t="s">
        <v>470</v>
      </c>
      <c r="P448" s="18" t="s">
        <v>469</v>
      </c>
      <c r="Q448" s="18">
        <v>23.47</v>
      </c>
      <c r="R448" s="18" t="s">
        <v>473</v>
      </c>
      <c r="U448" s="18" t="s">
        <v>472</v>
      </c>
      <c r="V448" s="69"/>
      <c r="W448" s="18">
        <v>72</v>
      </c>
      <c r="X448" s="69" t="s">
        <v>182</v>
      </c>
      <c r="Y448" s="18">
        <v>37</v>
      </c>
      <c r="Z448" s="18" t="s">
        <v>413</v>
      </c>
      <c r="AC448" s="67" t="s">
        <v>88</v>
      </c>
      <c r="AD448" s="18" t="s">
        <v>28</v>
      </c>
      <c r="AE448" s="18">
        <v>100</v>
      </c>
      <c r="AF448" s="18" t="s">
        <v>183</v>
      </c>
      <c r="BH448" s="18">
        <v>55.891238670694797</v>
      </c>
      <c r="BM448" s="18">
        <v>161.04972375690599</v>
      </c>
      <c r="BN448" s="18">
        <v>161.04972375690599</v>
      </c>
    </row>
    <row r="449" spans="1:76" s="18" customFormat="1" ht="15" customHeight="1" x14ac:dyDescent="0.35">
      <c r="A449" s="18">
        <v>20</v>
      </c>
      <c r="C449" s="18" t="s">
        <v>720</v>
      </c>
      <c r="D449" s="18">
        <v>2016</v>
      </c>
      <c r="E449" s="37" t="s">
        <v>467</v>
      </c>
      <c r="F449" s="18" t="s">
        <v>468</v>
      </c>
      <c r="G449" s="18" t="s">
        <v>665</v>
      </c>
      <c r="K449" s="69"/>
      <c r="L449" s="18" t="s">
        <v>471</v>
      </c>
      <c r="N449" s="18">
        <v>286</v>
      </c>
      <c r="O449" s="18" t="s">
        <v>470</v>
      </c>
      <c r="P449" s="18" t="s">
        <v>469</v>
      </c>
      <c r="Q449" s="18">
        <v>23.47</v>
      </c>
      <c r="R449" s="18" t="s">
        <v>473</v>
      </c>
      <c r="U449" s="18" t="s">
        <v>472</v>
      </c>
      <c r="V449" s="69"/>
      <c r="W449" s="18">
        <v>72</v>
      </c>
      <c r="X449" s="69" t="s">
        <v>182</v>
      </c>
      <c r="Y449" s="18">
        <v>37</v>
      </c>
      <c r="Z449" s="18" t="s">
        <v>413</v>
      </c>
      <c r="AC449" s="69" t="s">
        <v>88</v>
      </c>
      <c r="AD449" s="18" t="s">
        <v>28</v>
      </c>
      <c r="AE449" s="18">
        <v>200</v>
      </c>
      <c r="AF449" s="18" t="s">
        <v>183</v>
      </c>
      <c r="BH449" s="18">
        <v>41.389728096676698</v>
      </c>
      <c r="BM449" s="18">
        <v>186.574585635359</v>
      </c>
      <c r="BN449" s="18">
        <v>186.574585635359</v>
      </c>
    </row>
    <row r="450" spans="1:76" s="17" customFormat="1" ht="15" customHeight="1" thickBot="1" x14ac:dyDescent="0.4">
      <c r="A450" s="17">
        <v>20</v>
      </c>
      <c r="C450" s="17" t="s">
        <v>720</v>
      </c>
      <c r="D450" s="17">
        <v>2016</v>
      </c>
      <c r="E450" s="27" t="s">
        <v>467</v>
      </c>
      <c r="F450" s="17" t="s">
        <v>468</v>
      </c>
      <c r="G450" s="17" t="s">
        <v>665</v>
      </c>
      <c r="K450" s="68"/>
      <c r="L450" s="17" t="s">
        <v>471</v>
      </c>
      <c r="N450" s="17">
        <v>286</v>
      </c>
      <c r="O450" s="17" t="s">
        <v>470</v>
      </c>
      <c r="P450" s="17" t="s">
        <v>469</v>
      </c>
      <c r="Q450" s="17">
        <v>23.47</v>
      </c>
      <c r="R450" s="17" t="s">
        <v>473</v>
      </c>
      <c r="U450" s="17" t="s">
        <v>472</v>
      </c>
      <c r="V450" s="68"/>
      <c r="W450" s="17">
        <v>72</v>
      </c>
      <c r="X450" s="68" t="s">
        <v>182</v>
      </c>
      <c r="Y450" s="17">
        <v>37</v>
      </c>
      <c r="Z450" s="17" t="s">
        <v>413</v>
      </c>
      <c r="AC450" s="68" t="s">
        <v>88</v>
      </c>
      <c r="AD450" s="17" t="s">
        <v>28</v>
      </c>
      <c r="AE450" s="17">
        <v>400</v>
      </c>
      <c r="AF450" s="17" t="s">
        <v>183</v>
      </c>
      <c r="BH450" s="17">
        <v>24.169184290030199</v>
      </c>
      <c r="BM450" s="17">
        <v>221.21546961325899</v>
      </c>
      <c r="BN450" s="17">
        <v>221.21546961325899</v>
      </c>
    </row>
    <row r="451" spans="1:76" s="18" customFormat="1" ht="15" customHeight="1" x14ac:dyDescent="0.35">
      <c r="A451" s="18">
        <v>21</v>
      </c>
      <c r="C451" s="18" t="s">
        <v>475</v>
      </c>
      <c r="D451" s="18">
        <v>2015</v>
      </c>
      <c r="E451" s="37" t="s">
        <v>476</v>
      </c>
      <c r="F451" s="18" t="s">
        <v>477</v>
      </c>
      <c r="G451" s="18" t="s">
        <v>478</v>
      </c>
      <c r="K451" s="69"/>
      <c r="N451" s="18">
        <v>278</v>
      </c>
      <c r="O451" s="18">
        <v>278</v>
      </c>
      <c r="P451" s="18">
        <v>28.39</v>
      </c>
      <c r="Q451" s="18">
        <v>28.39</v>
      </c>
      <c r="U451" s="18">
        <v>-19</v>
      </c>
      <c r="V451" s="69"/>
      <c r="W451" s="18">
        <v>24</v>
      </c>
      <c r="X451" s="69" t="s">
        <v>182</v>
      </c>
      <c r="Y451" s="18">
        <v>37</v>
      </c>
      <c r="Z451" s="18" t="s">
        <v>413</v>
      </c>
      <c r="AC451" s="69" t="s">
        <v>88</v>
      </c>
      <c r="AD451" s="18" t="s">
        <v>479</v>
      </c>
      <c r="AE451" s="18">
        <v>0</v>
      </c>
      <c r="AF451" s="18" t="s">
        <v>183</v>
      </c>
      <c r="BH451" s="18">
        <v>100</v>
      </c>
      <c r="BI451" s="18">
        <v>100</v>
      </c>
      <c r="BJ451" s="18">
        <v>99.567567567567494</v>
      </c>
      <c r="BP451" s="18">
        <v>99.730158730158706</v>
      </c>
    </row>
    <row r="452" spans="1:76" s="18" customFormat="1" ht="15" customHeight="1" x14ac:dyDescent="0.35">
      <c r="A452" s="18">
        <v>21</v>
      </c>
      <c r="C452" s="18" t="s">
        <v>475</v>
      </c>
      <c r="D452" s="18">
        <v>2015</v>
      </c>
      <c r="E452" s="37" t="s">
        <v>476</v>
      </c>
      <c r="F452" s="18" t="s">
        <v>477</v>
      </c>
      <c r="G452" s="18" t="s">
        <v>478</v>
      </c>
      <c r="K452" s="69"/>
      <c r="N452" s="18">
        <v>278</v>
      </c>
      <c r="O452" s="18">
        <v>278</v>
      </c>
      <c r="P452" s="18">
        <v>28.39</v>
      </c>
      <c r="Q452" s="18">
        <v>28.39</v>
      </c>
      <c r="U452" s="18">
        <v>-19</v>
      </c>
      <c r="V452" s="69"/>
      <c r="W452" s="18">
        <v>24</v>
      </c>
      <c r="X452" s="69" t="s">
        <v>182</v>
      </c>
      <c r="Y452" s="18">
        <v>37</v>
      </c>
      <c r="Z452" s="18" t="s">
        <v>413</v>
      </c>
      <c r="AC452" s="69" t="s">
        <v>88</v>
      </c>
      <c r="AD452" s="18" t="s">
        <v>479</v>
      </c>
      <c r="AE452" s="18">
        <v>1</v>
      </c>
      <c r="AF452" s="18" t="s">
        <v>183</v>
      </c>
      <c r="BH452" s="18">
        <v>100</v>
      </c>
      <c r="BI452" s="18">
        <v>99.891891891891902</v>
      </c>
      <c r="BJ452" s="18">
        <v>99.891891891891902</v>
      </c>
      <c r="BP452" s="18" t="s">
        <v>82</v>
      </c>
    </row>
    <row r="453" spans="1:76" s="18" customFormat="1" ht="15" customHeight="1" x14ac:dyDescent="0.35">
      <c r="A453" s="18">
        <v>21</v>
      </c>
      <c r="C453" s="18" t="s">
        <v>475</v>
      </c>
      <c r="D453" s="18">
        <v>2015</v>
      </c>
      <c r="E453" s="37" t="s">
        <v>476</v>
      </c>
      <c r="F453" s="18" t="s">
        <v>477</v>
      </c>
      <c r="G453" s="18" t="s">
        <v>478</v>
      </c>
      <c r="K453" s="69"/>
      <c r="N453" s="18">
        <v>278</v>
      </c>
      <c r="O453" s="18">
        <v>278</v>
      </c>
      <c r="P453" s="18">
        <v>28.39</v>
      </c>
      <c r="Q453" s="18">
        <v>28.39</v>
      </c>
      <c r="U453" s="18">
        <v>-19</v>
      </c>
      <c r="V453" s="69"/>
      <c r="W453" s="18">
        <v>24</v>
      </c>
      <c r="X453" s="69" t="s">
        <v>182</v>
      </c>
      <c r="Y453" s="18">
        <v>37</v>
      </c>
      <c r="Z453" s="18" t="s">
        <v>413</v>
      </c>
      <c r="AC453" s="69" t="s">
        <v>88</v>
      </c>
      <c r="AD453" s="18" t="s">
        <v>479</v>
      </c>
      <c r="AE453" s="18">
        <v>2</v>
      </c>
      <c r="AF453" s="18" t="s">
        <v>183</v>
      </c>
      <c r="BH453" s="18">
        <v>99.414922168545303</v>
      </c>
      <c r="BI453" s="18">
        <v>99.891891891891902</v>
      </c>
      <c r="BJ453" s="18">
        <v>99.891891891891902</v>
      </c>
      <c r="BP453" s="18" t="s">
        <v>82</v>
      </c>
    </row>
    <row r="454" spans="1:76" s="18" customFormat="1" ht="15" customHeight="1" x14ac:dyDescent="0.35">
      <c r="A454" s="18">
        <v>21</v>
      </c>
      <c r="C454" s="18" t="s">
        <v>475</v>
      </c>
      <c r="D454" s="18">
        <v>2015</v>
      </c>
      <c r="E454" s="37" t="s">
        <v>476</v>
      </c>
      <c r="F454" s="18" t="s">
        <v>477</v>
      </c>
      <c r="G454" s="18" t="s">
        <v>478</v>
      </c>
      <c r="K454" s="69"/>
      <c r="N454" s="18">
        <v>278</v>
      </c>
      <c r="O454" s="18">
        <v>278</v>
      </c>
      <c r="P454" s="18">
        <v>28.39</v>
      </c>
      <c r="Q454" s="18">
        <v>28.39</v>
      </c>
      <c r="U454" s="18">
        <v>-19</v>
      </c>
      <c r="V454" s="69"/>
      <c r="W454" s="18">
        <v>24</v>
      </c>
      <c r="X454" s="69" t="s">
        <v>182</v>
      </c>
      <c r="Y454" s="18">
        <v>37</v>
      </c>
      <c r="Z454" s="18" t="s">
        <v>413</v>
      </c>
      <c r="AC454" s="69" t="s">
        <v>88</v>
      </c>
      <c r="AD454" s="18" t="s">
        <v>479</v>
      </c>
      <c r="AE454" s="18">
        <v>5</v>
      </c>
      <c r="AF454" s="18" t="s">
        <v>183</v>
      </c>
      <c r="BH454" s="18">
        <v>100.085882984433</v>
      </c>
      <c r="BI454" s="18">
        <v>98.918918918918905</v>
      </c>
      <c r="BJ454" s="18">
        <v>98.918918918918905</v>
      </c>
      <c r="BP454" s="18" t="s">
        <v>82</v>
      </c>
    </row>
    <row r="455" spans="1:76" s="18" customFormat="1" ht="15" customHeight="1" x14ac:dyDescent="0.35">
      <c r="A455" s="18">
        <v>21</v>
      </c>
      <c r="C455" s="18" t="s">
        <v>475</v>
      </c>
      <c r="D455" s="18">
        <v>2015</v>
      </c>
      <c r="E455" s="37" t="s">
        <v>476</v>
      </c>
      <c r="F455" s="18" t="s">
        <v>477</v>
      </c>
      <c r="G455" s="18" t="s">
        <v>478</v>
      </c>
      <c r="K455" s="69"/>
      <c r="N455" s="18">
        <v>278</v>
      </c>
      <c r="O455" s="18">
        <v>278</v>
      </c>
      <c r="P455" s="18">
        <v>28.39</v>
      </c>
      <c r="Q455" s="18">
        <v>28.39</v>
      </c>
      <c r="U455" s="18">
        <v>-19</v>
      </c>
      <c r="V455" s="69"/>
      <c r="W455" s="18">
        <v>24</v>
      </c>
      <c r="X455" s="69" t="s">
        <v>182</v>
      </c>
      <c r="Y455" s="18">
        <v>37</v>
      </c>
      <c r="Z455" s="18" t="s">
        <v>413</v>
      </c>
      <c r="AC455" s="69" t="s">
        <v>88</v>
      </c>
      <c r="AD455" s="18" t="s">
        <v>479</v>
      </c>
      <c r="AE455" s="18">
        <v>10</v>
      </c>
      <c r="AF455" s="18" t="s">
        <v>183</v>
      </c>
      <c r="BH455" s="18">
        <v>96.3955984970477</v>
      </c>
      <c r="BI455" s="18">
        <v>94.378378378378301</v>
      </c>
      <c r="BJ455" s="18">
        <v>94.378378378378301</v>
      </c>
      <c r="BP455" s="18" t="s">
        <v>82</v>
      </c>
    </row>
    <row r="456" spans="1:76" s="18" customFormat="1" ht="15" customHeight="1" x14ac:dyDescent="0.35">
      <c r="A456" s="18">
        <v>21</v>
      </c>
      <c r="C456" s="18" t="s">
        <v>475</v>
      </c>
      <c r="D456" s="18">
        <v>2015</v>
      </c>
      <c r="E456" s="37" t="s">
        <v>476</v>
      </c>
      <c r="F456" s="18" t="s">
        <v>477</v>
      </c>
      <c r="G456" s="18" t="s">
        <v>478</v>
      </c>
      <c r="K456" s="69"/>
      <c r="N456" s="18">
        <v>278</v>
      </c>
      <c r="O456" s="18">
        <v>278</v>
      </c>
      <c r="P456" s="18">
        <v>28.39</v>
      </c>
      <c r="Q456" s="18">
        <v>28.39</v>
      </c>
      <c r="U456" s="18">
        <v>-19</v>
      </c>
      <c r="V456" s="69"/>
      <c r="W456" s="18">
        <v>24</v>
      </c>
      <c r="X456" s="69" t="s">
        <v>182</v>
      </c>
      <c r="Y456" s="18">
        <v>37</v>
      </c>
      <c r="Z456" s="18" t="s">
        <v>413</v>
      </c>
      <c r="AC456" s="69" t="s">
        <v>88</v>
      </c>
      <c r="AD456" s="18" t="s">
        <v>479</v>
      </c>
      <c r="AE456" s="18">
        <v>25</v>
      </c>
      <c r="AF456" s="18" t="s">
        <v>183</v>
      </c>
      <c r="BH456" s="18">
        <v>80.628019323671495</v>
      </c>
      <c r="BI456" s="18">
        <v>84.972972972972897</v>
      </c>
      <c r="BJ456" s="18">
        <v>84.972972972972897</v>
      </c>
      <c r="BP456" s="18">
        <v>85.841269841269806</v>
      </c>
    </row>
    <row r="457" spans="1:76" s="18" customFormat="1" ht="15" customHeight="1" x14ac:dyDescent="0.35">
      <c r="A457" s="18">
        <v>21</v>
      </c>
      <c r="C457" s="18" t="s">
        <v>475</v>
      </c>
      <c r="D457" s="18">
        <v>2015</v>
      </c>
      <c r="E457" s="37" t="s">
        <v>476</v>
      </c>
      <c r="F457" s="18" t="s">
        <v>477</v>
      </c>
      <c r="G457" s="18" t="s">
        <v>478</v>
      </c>
      <c r="K457" s="69"/>
      <c r="N457" s="18">
        <v>278</v>
      </c>
      <c r="O457" s="18">
        <v>278</v>
      </c>
      <c r="P457" s="18">
        <v>28.39</v>
      </c>
      <c r="Q457" s="18">
        <v>28.39</v>
      </c>
      <c r="U457" s="18">
        <v>-19</v>
      </c>
      <c r="V457" s="69"/>
      <c r="W457" s="18">
        <v>24</v>
      </c>
      <c r="X457" s="69" t="s">
        <v>182</v>
      </c>
      <c r="Y457" s="18">
        <v>37</v>
      </c>
      <c r="Z457" s="18" t="s">
        <v>413</v>
      </c>
      <c r="AC457" s="69" t="s">
        <v>88</v>
      </c>
      <c r="AD457" s="18" t="s">
        <v>479</v>
      </c>
      <c r="AE457" s="18">
        <v>50</v>
      </c>
      <c r="AF457" s="18" t="s">
        <v>183</v>
      </c>
      <c r="BH457" s="18">
        <v>65.531400966183497</v>
      </c>
      <c r="BI457" s="18">
        <v>71.999999999999901</v>
      </c>
      <c r="BJ457" s="18">
        <v>71.999999999999901</v>
      </c>
      <c r="BP457" s="18">
        <v>68.7777777777777</v>
      </c>
    </row>
    <row r="458" spans="1:76" s="17" customFormat="1" ht="15" customHeight="1" thickBot="1" x14ac:dyDescent="0.4">
      <c r="A458" s="17">
        <v>21</v>
      </c>
      <c r="C458" s="17" t="s">
        <v>475</v>
      </c>
      <c r="D458" s="17">
        <v>2015</v>
      </c>
      <c r="E458" s="27" t="s">
        <v>476</v>
      </c>
      <c r="F458" s="17" t="s">
        <v>477</v>
      </c>
      <c r="G458" s="17" t="s">
        <v>478</v>
      </c>
      <c r="K458" s="68"/>
      <c r="N458" s="17">
        <v>278</v>
      </c>
      <c r="O458" s="17">
        <v>278</v>
      </c>
      <c r="P458" s="17">
        <v>28.39</v>
      </c>
      <c r="Q458" s="17">
        <v>28.39</v>
      </c>
      <c r="U458" s="17">
        <v>-19</v>
      </c>
      <c r="V458" s="68"/>
      <c r="W458" s="17">
        <v>24</v>
      </c>
      <c r="X458" s="68" t="s">
        <v>182</v>
      </c>
      <c r="Y458" s="17">
        <v>37</v>
      </c>
      <c r="Z458" s="17" t="s">
        <v>413</v>
      </c>
      <c r="AC458" s="68" t="s">
        <v>88</v>
      </c>
      <c r="AD458" s="17" t="s">
        <v>479</v>
      </c>
      <c r="AE458" s="17">
        <v>100</v>
      </c>
      <c r="AF458" s="17" t="s">
        <v>183</v>
      </c>
      <c r="BH458" s="17">
        <v>51.776704240472299</v>
      </c>
      <c r="BI458" s="17">
        <v>55.135135135135101</v>
      </c>
      <c r="BJ458" s="17">
        <v>55.135135135135101</v>
      </c>
      <c r="BP458" s="17">
        <v>50.920634920634903</v>
      </c>
    </row>
    <row r="459" spans="1:76" s="18" customFormat="1" ht="15" customHeight="1" x14ac:dyDescent="0.35">
      <c r="A459" s="18">
        <v>22</v>
      </c>
      <c r="C459" s="18" t="s">
        <v>481</v>
      </c>
      <c r="D459" s="18">
        <v>2015</v>
      </c>
      <c r="E459" s="37" t="s">
        <v>482</v>
      </c>
      <c r="F459" s="18" t="s">
        <v>483</v>
      </c>
      <c r="G459" s="18" t="s">
        <v>484</v>
      </c>
      <c r="K459" s="69"/>
      <c r="N459" s="18">
        <v>111</v>
      </c>
      <c r="O459" s="18">
        <v>111</v>
      </c>
      <c r="P459" s="18" t="s">
        <v>485</v>
      </c>
      <c r="Q459" s="18">
        <v>20.87</v>
      </c>
      <c r="R459" s="18" t="s">
        <v>473</v>
      </c>
      <c r="U459" s="18">
        <v>-25</v>
      </c>
      <c r="V459" s="69"/>
      <c r="W459" s="18">
        <v>24</v>
      </c>
      <c r="X459" s="69" t="s">
        <v>182</v>
      </c>
      <c r="Y459" s="18">
        <v>37</v>
      </c>
      <c r="Z459" s="18" t="s">
        <v>413</v>
      </c>
      <c r="AC459" s="69" t="s">
        <v>88</v>
      </c>
      <c r="AE459" s="18">
        <v>0</v>
      </c>
      <c r="AF459" s="18" t="s">
        <v>183</v>
      </c>
      <c r="BH459" s="18">
        <v>99.813084112149497</v>
      </c>
      <c r="BI459" s="18">
        <v>100.521739130434</v>
      </c>
      <c r="BM459" s="18">
        <v>99.999999999999901</v>
      </c>
      <c r="BN459" s="18">
        <v>99.999999999999901</v>
      </c>
      <c r="BX459" s="18">
        <v>100.236111111111</v>
      </c>
    </row>
    <row r="460" spans="1:76" s="18" customFormat="1" ht="15" customHeight="1" x14ac:dyDescent="0.35">
      <c r="A460" s="18">
        <v>22</v>
      </c>
      <c r="C460" s="18" t="s">
        <v>481</v>
      </c>
      <c r="D460" s="18">
        <v>2015</v>
      </c>
      <c r="E460" s="37" t="s">
        <v>482</v>
      </c>
      <c r="F460" s="18" t="s">
        <v>483</v>
      </c>
      <c r="G460" s="18" t="s">
        <v>484</v>
      </c>
      <c r="K460" s="69"/>
      <c r="N460" s="18">
        <v>111</v>
      </c>
      <c r="O460" s="18">
        <v>111</v>
      </c>
      <c r="P460" s="18" t="s">
        <v>485</v>
      </c>
      <c r="Q460" s="18">
        <v>20.87</v>
      </c>
      <c r="R460" s="18" t="s">
        <v>473</v>
      </c>
      <c r="U460" s="18">
        <v>-25</v>
      </c>
      <c r="V460" s="69"/>
      <c r="W460" s="18">
        <v>24</v>
      </c>
      <c r="X460" s="69" t="s">
        <v>182</v>
      </c>
      <c r="Y460" s="18">
        <v>37</v>
      </c>
      <c r="Z460" s="18" t="s">
        <v>413</v>
      </c>
      <c r="AC460" s="69" t="s">
        <v>88</v>
      </c>
      <c r="AE460" s="18">
        <v>5</v>
      </c>
      <c r="AF460" s="18" t="s">
        <v>183</v>
      </c>
      <c r="BH460" s="18">
        <v>81.121495327102707</v>
      </c>
      <c r="BI460" s="18">
        <v>79.304347826086897</v>
      </c>
      <c r="BM460" s="18">
        <v>119.04761904761899</v>
      </c>
      <c r="BN460" s="18">
        <v>119.04761904761899</v>
      </c>
      <c r="BX460" s="18">
        <v>129.402777777777</v>
      </c>
    </row>
    <row r="461" spans="1:76" s="18" customFormat="1" ht="15" customHeight="1" x14ac:dyDescent="0.35">
      <c r="A461" s="18">
        <v>22</v>
      </c>
      <c r="C461" s="18" t="s">
        <v>481</v>
      </c>
      <c r="D461" s="18">
        <v>2015</v>
      </c>
      <c r="E461" s="37" t="s">
        <v>482</v>
      </c>
      <c r="F461" s="18" t="s">
        <v>483</v>
      </c>
      <c r="G461" s="18" t="s">
        <v>484</v>
      </c>
      <c r="K461" s="69"/>
      <c r="N461" s="18">
        <v>111</v>
      </c>
      <c r="O461" s="18">
        <v>111</v>
      </c>
      <c r="P461" s="18" t="s">
        <v>485</v>
      </c>
      <c r="Q461" s="18">
        <v>20.87</v>
      </c>
      <c r="R461" s="18" t="s">
        <v>473</v>
      </c>
      <c r="U461" s="18">
        <v>-25</v>
      </c>
      <c r="V461" s="69"/>
      <c r="W461" s="18">
        <v>24</v>
      </c>
      <c r="X461" s="69" t="s">
        <v>182</v>
      </c>
      <c r="Y461" s="18">
        <v>37</v>
      </c>
      <c r="Z461" s="18" t="s">
        <v>413</v>
      </c>
      <c r="AC461" s="69" t="s">
        <v>88</v>
      </c>
      <c r="AE461" s="18">
        <v>10</v>
      </c>
      <c r="AF461" s="18" t="s">
        <v>183</v>
      </c>
      <c r="BH461" s="18">
        <v>66.9158878504672</v>
      </c>
      <c r="BI461" s="18">
        <v>68.173913043478194</v>
      </c>
      <c r="BM461" s="18">
        <v>130.95238095238</v>
      </c>
      <c r="BN461" s="18">
        <v>130.95238095238</v>
      </c>
      <c r="BX461" s="18">
        <v>143.378472222222</v>
      </c>
    </row>
    <row r="462" spans="1:76" s="18" customFormat="1" ht="15" customHeight="1" x14ac:dyDescent="0.35">
      <c r="A462" s="18">
        <v>22</v>
      </c>
      <c r="C462" s="18" t="s">
        <v>481</v>
      </c>
      <c r="D462" s="18">
        <v>2015</v>
      </c>
      <c r="E462" s="37" t="s">
        <v>482</v>
      </c>
      <c r="F462" s="18" t="s">
        <v>483</v>
      </c>
      <c r="G462" s="18" t="s">
        <v>484</v>
      </c>
      <c r="K462" s="69"/>
      <c r="N462" s="18">
        <v>111</v>
      </c>
      <c r="O462" s="18">
        <v>111</v>
      </c>
      <c r="P462" s="18" t="s">
        <v>485</v>
      </c>
      <c r="Q462" s="18">
        <v>20.87</v>
      </c>
      <c r="R462" s="18" t="s">
        <v>473</v>
      </c>
      <c r="U462" s="18">
        <v>-25</v>
      </c>
      <c r="V462" s="69"/>
      <c r="W462" s="18">
        <v>24</v>
      </c>
      <c r="X462" s="69" t="s">
        <v>182</v>
      </c>
      <c r="Y462" s="18">
        <v>37</v>
      </c>
      <c r="Z462" s="18" t="s">
        <v>413</v>
      </c>
      <c r="AC462" s="69" t="s">
        <v>88</v>
      </c>
      <c r="AE462" s="18">
        <v>25</v>
      </c>
      <c r="AF462" s="18" t="s">
        <v>183</v>
      </c>
      <c r="BH462" s="18">
        <v>51.962616822429801</v>
      </c>
      <c r="BI462" s="18">
        <v>53.913043478260803</v>
      </c>
      <c r="BM462" s="18">
        <v>153.57142857142799</v>
      </c>
      <c r="BN462" s="18">
        <v>153.57142857142799</v>
      </c>
      <c r="BX462" s="18">
        <v>168.899305555555</v>
      </c>
    </row>
    <row r="463" spans="1:76" s="18" customFormat="1" ht="15" customHeight="1" x14ac:dyDescent="0.35">
      <c r="A463" s="18">
        <v>22</v>
      </c>
      <c r="C463" s="18" t="s">
        <v>481</v>
      </c>
      <c r="D463" s="18">
        <v>2015</v>
      </c>
      <c r="E463" s="37" t="s">
        <v>482</v>
      </c>
      <c r="F463" s="18" t="s">
        <v>483</v>
      </c>
      <c r="G463" s="18" t="s">
        <v>484</v>
      </c>
      <c r="K463" s="69"/>
      <c r="N463" s="18">
        <v>111</v>
      </c>
      <c r="O463" s="18">
        <v>111</v>
      </c>
      <c r="P463" s="18" t="s">
        <v>485</v>
      </c>
      <c r="Q463" s="18">
        <v>20.87</v>
      </c>
      <c r="R463" s="18" t="s">
        <v>473</v>
      </c>
      <c r="U463" s="18">
        <v>-25</v>
      </c>
      <c r="V463" s="69"/>
      <c r="W463" s="18">
        <v>24</v>
      </c>
      <c r="X463" s="69" t="s">
        <v>182</v>
      </c>
      <c r="Y463" s="18">
        <v>37</v>
      </c>
      <c r="Z463" s="18" t="s">
        <v>487</v>
      </c>
      <c r="AC463" s="69" t="s">
        <v>88</v>
      </c>
      <c r="AE463" s="18">
        <v>0</v>
      </c>
      <c r="AF463" s="18" t="s">
        <v>183</v>
      </c>
      <c r="BS463" s="18">
        <v>1.87147651006711</v>
      </c>
      <c r="BV463" s="18">
        <v>100.058823529411</v>
      </c>
    </row>
    <row r="464" spans="1:76" s="18" customFormat="1" ht="15" customHeight="1" x14ac:dyDescent="0.35">
      <c r="A464" s="18">
        <v>22</v>
      </c>
      <c r="C464" s="18" t="s">
        <v>481</v>
      </c>
      <c r="D464" s="18">
        <v>2015</v>
      </c>
      <c r="E464" s="37" t="s">
        <v>482</v>
      </c>
      <c r="F464" s="18" t="s">
        <v>483</v>
      </c>
      <c r="G464" s="18" t="s">
        <v>484</v>
      </c>
      <c r="K464" s="69"/>
      <c r="N464" s="18">
        <v>111</v>
      </c>
      <c r="O464" s="18">
        <v>111</v>
      </c>
      <c r="P464" s="18" t="s">
        <v>485</v>
      </c>
      <c r="Q464" s="18">
        <v>20.87</v>
      </c>
      <c r="R464" s="18" t="s">
        <v>473</v>
      </c>
      <c r="U464" s="18">
        <v>-25</v>
      </c>
      <c r="V464" s="69"/>
      <c r="W464" s="18">
        <v>24</v>
      </c>
      <c r="X464" s="69" t="s">
        <v>182</v>
      </c>
      <c r="Y464" s="18">
        <v>37</v>
      </c>
      <c r="Z464" s="18" t="s">
        <v>487</v>
      </c>
      <c r="AC464" s="69" t="s">
        <v>88</v>
      </c>
      <c r="AE464" s="18">
        <v>5</v>
      </c>
      <c r="AF464" s="18" t="s">
        <v>183</v>
      </c>
      <c r="BS464" s="18">
        <v>1.70939597315436</v>
      </c>
      <c r="BV464" s="18">
        <v>112.41176470588201</v>
      </c>
    </row>
    <row r="465" spans="1:76" s="18" customFormat="1" ht="15" customHeight="1" x14ac:dyDescent="0.35">
      <c r="A465" s="18">
        <v>22</v>
      </c>
      <c r="C465" s="18" t="s">
        <v>481</v>
      </c>
      <c r="D465" s="18">
        <v>2015</v>
      </c>
      <c r="E465" s="37" t="s">
        <v>482</v>
      </c>
      <c r="F465" s="18" t="s">
        <v>483</v>
      </c>
      <c r="G465" s="18" t="s">
        <v>484</v>
      </c>
      <c r="K465" s="69"/>
      <c r="N465" s="18">
        <v>111</v>
      </c>
      <c r="O465" s="18">
        <v>111</v>
      </c>
      <c r="P465" s="18" t="s">
        <v>485</v>
      </c>
      <c r="Q465" s="18">
        <v>20.87</v>
      </c>
      <c r="R465" s="18" t="s">
        <v>473</v>
      </c>
      <c r="U465" s="18">
        <v>-25</v>
      </c>
      <c r="V465" s="69"/>
      <c r="W465" s="18">
        <v>24</v>
      </c>
      <c r="X465" s="69" t="s">
        <v>182</v>
      </c>
      <c r="Y465" s="18">
        <v>37</v>
      </c>
      <c r="Z465" s="18" t="s">
        <v>487</v>
      </c>
      <c r="AC465" s="69" t="s">
        <v>88</v>
      </c>
      <c r="AE465" s="18">
        <v>10</v>
      </c>
      <c r="AF465" s="18" t="s">
        <v>183</v>
      </c>
      <c r="BS465" s="18">
        <v>1.49093959731543</v>
      </c>
      <c r="BV465" s="18">
        <v>128.470588235294</v>
      </c>
    </row>
    <row r="466" spans="1:76" s="17" customFormat="1" ht="15" customHeight="1" thickBot="1" x14ac:dyDescent="0.4">
      <c r="A466" s="17">
        <v>22</v>
      </c>
      <c r="C466" s="17" t="s">
        <v>481</v>
      </c>
      <c r="D466" s="17">
        <v>2015</v>
      </c>
      <c r="E466" s="27" t="s">
        <v>482</v>
      </c>
      <c r="F466" s="17" t="s">
        <v>483</v>
      </c>
      <c r="G466" s="17" t="s">
        <v>484</v>
      </c>
      <c r="K466" s="68"/>
      <c r="N466" s="17">
        <v>111</v>
      </c>
      <c r="O466" s="17">
        <v>111</v>
      </c>
      <c r="P466" s="17" t="s">
        <v>485</v>
      </c>
      <c r="Q466" s="17">
        <v>20.87</v>
      </c>
      <c r="R466" s="17" t="s">
        <v>473</v>
      </c>
      <c r="U466" s="17">
        <v>-25</v>
      </c>
      <c r="V466" s="68"/>
      <c r="W466" s="17">
        <v>24</v>
      </c>
      <c r="X466" s="68" t="s">
        <v>182</v>
      </c>
      <c r="Y466" s="17">
        <v>37</v>
      </c>
      <c r="Z466" s="17" t="s">
        <v>487</v>
      </c>
      <c r="AC466" s="69" t="s">
        <v>88</v>
      </c>
      <c r="AE466" s="17">
        <v>25</v>
      </c>
      <c r="AF466" s="17" t="s">
        <v>183</v>
      </c>
      <c r="BS466" s="17">
        <v>1.3852348993288499</v>
      </c>
      <c r="BV466" s="17">
        <v>142.67647058823499</v>
      </c>
    </row>
    <row r="467" spans="1:76" s="18" customFormat="1" ht="15" customHeight="1" x14ac:dyDescent="0.35">
      <c r="A467" s="18">
        <v>23</v>
      </c>
      <c r="C467" s="18" t="s">
        <v>488</v>
      </c>
      <c r="D467" s="18">
        <v>2015</v>
      </c>
      <c r="E467" s="37" t="s">
        <v>489</v>
      </c>
      <c r="F467" s="18" t="s">
        <v>490</v>
      </c>
      <c r="G467" s="18" t="s">
        <v>491</v>
      </c>
      <c r="K467" s="69"/>
      <c r="N467" s="18">
        <v>237</v>
      </c>
      <c r="O467" s="18" t="s">
        <v>492</v>
      </c>
      <c r="P467" s="18">
        <v>13</v>
      </c>
      <c r="Q467" s="18">
        <v>13</v>
      </c>
      <c r="U467" s="67" t="s">
        <v>493</v>
      </c>
      <c r="V467" s="69"/>
      <c r="W467" s="18">
        <v>24</v>
      </c>
      <c r="X467" s="69" t="s">
        <v>172</v>
      </c>
      <c r="Y467" s="18">
        <v>37</v>
      </c>
      <c r="Z467" s="18" t="s">
        <v>413</v>
      </c>
      <c r="AC467" s="69" t="s">
        <v>88</v>
      </c>
      <c r="AE467" s="18">
        <v>0</v>
      </c>
      <c r="AF467" s="18" t="s">
        <v>183</v>
      </c>
      <c r="BH467" s="18">
        <v>99.755501222493805</v>
      </c>
      <c r="BI467" s="18">
        <v>100.096153846153</v>
      </c>
      <c r="BM467" s="18">
        <v>100.11574074073999</v>
      </c>
      <c r="BN467" s="18">
        <v>100.11574074073999</v>
      </c>
      <c r="BX467" s="18">
        <v>99.723618090452206</v>
      </c>
    </row>
    <row r="468" spans="1:76" s="18" customFormat="1" ht="15" customHeight="1" x14ac:dyDescent="0.35">
      <c r="A468" s="18">
        <v>23</v>
      </c>
      <c r="C468" s="18" t="s">
        <v>488</v>
      </c>
      <c r="D468" s="18">
        <v>2015</v>
      </c>
      <c r="E468" s="37" t="s">
        <v>489</v>
      </c>
      <c r="F468" s="18" t="s">
        <v>490</v>
      </c>
      <c r="G468" s="18" t="s">
        <v>491</v>
      </c>
      <c r="K468" s="69"/>
      <c r="N468" s="18">
        <v>237</v>
      </c>
      <c r="O468" s="18" t="s">
        <v>492</v>
      </c>
      <c r="P468" s="18">
        <v>13</v>
      </c>
      <c r="Q468" s="18">
        <v>13</v>
      </c>
      <c r="U468" s="67" t="s">
        <v>493</v>
      </c>
      <c r="V468" s="69"/>
      <c r="W468" s="18">
        <v>24</v>
      </c>
      <c r="X468" s="69" t="s">
        <v>172</v>
      </c>
      <c r="Y468" s="18">
        <v>37</v>
      </c>
      <c r="Z468" s="18" t="s">
        <v>413</v>
      </c>
      <c r="AC468" s="69" t="s">
        <v>88</v>
      </c>
      <c r="AE468" s="18">
        <v>1</v>
      </c>
      <c r="AF468" s="18" t="s">
        <v>183</v>
      </c>
      <c r="BH468" s="18">
        <v>98.288508557457206</v>
      </c>
      <c r="BI468" s="18">
        <v>100.961538461538</v>
      </c>
      <c r="BM468" s="18">
        <v>100.694444444444</v>
      </c>
      <c r="BN468" s="18">
        <v>100.694444444444</v>
      </c>
      <c r="BX468" s="18" t="s">
        <v>82</v>
      </c>
    </row>
    <row r="469" spans="1:76" s="18" customFormat="1" ht="15" customHeight="1" x14ac:dyDescent="0.35">
      <c r="A469" s="18">
        <v>23</v>
      </c>
      <c r="C469" s="18" t="s">
        <v>488</v>
      </c>
      <c r="D469" s="18">
        <v>2015</v>
      </c>
      <c r="E469" s="37" t="s">
        <v>489</v>
      </c>
      <c r="F469" s="18" t="s">
        <v>490</v>
      </c>
      <c r="G469" s="18" t="s">
        <v>491</v>
      </c>
      <c r="K469" s="69"/>
      <c r="N469" s="18">
        <v>237</v>
      </c>
      <c r="O469" s="18" t="s">
        <v>492</v>
      </c>
      <c r="P469" s="18">
        <v>13</v>
      </c>
      <c r="Q469" s="18">
        <v>13</v>
      </c>
      <c r="U469" s="67" t="s">
        <v>493</v>
      </c>
      <c r="V469" s="69"/>
      <c r="W469" s="18">
        <v>24</v>
      </c>
      <c r="X469" s="69" t="s">
        <v>172</v>
      </c>
      <c r="Y469" s="18">
        <v>37</v>
      </c>
      <c r="Z469" s="18" t="s">
        <v>413</v>
      </c>
      <c r="AC469" s="69" t="s">
        <v>88</v>
      </c>
      <c r="AE469" s="18">
        <v>2</v>
      </c>
      <c r="AF469" s="18" t="s">
        <v>183</v>
      </c>
      <c r="BH469" s="18">
        <v>98.581907090464497</v>
      </c>
      <c r="BI469" s="18">
        <v>100.673076923076</v>
      </c>
      <c r="BM469" s="18">
        <v>104.166666666666</v>
      </c>
      <c r="BN469" s="18">
        <v>104.166666666666</v>
      </c>
      <c r="BX469" s="18" t="s">
        <v>82</v>
      </c>
    </row>
    <row r="470" spans="1:76" s="18" customFormat="1" ht="15" customHeight="1" x14ac:dyDescent="0.35">
      <c r="A470" s="18">
        <v>23</v>
      </c>
      <c r="C470" s="18" t="s">
        <v>488</v>
      </c>
      <c r="D470" s="18">
        <v>2015</v>
      </c>
      <c r="E470" s="37" t="s">
        <v>489</v>
      </c>
      <c r="F470" s="18" t="s">
        <v>490</v>
      </c>
      <c r="G470" s="18" t="s">
        <v>491</v>
      </c>
      <c r="K470" s="69"/>
      <c r="N470" s="18">
        <v>237</v>
      </c>
      <c r="O470" s="18" t="s">
        <v>492</v>
      </c>
      <c r="P470" s="18">
        <v>13</v>
      </c>
      <c r="Q470" s="18">
        <v>13</v>
      </c>
      <c r="U470" s="67" t="s">
        <v>493</v>
      </c>
      <c r="V470" s="69"/>
      <c r="W470" s="18">
        <v>24</v>
      </c>
      <c r="X470" s="69" t="s">
        <v>172</v>
      </c>
      <c r="Y470" s="18">
        <v>37</v>
      </c>
      <c r="Z470" s="18" t="s">
        <v>413</v>
      </c>
      <c r="AC470" s="69" t="s">
        <v>88</v>
      </c>
      <c r="AE470" s="18">
        <v>5</v>
      </c>
      <c r="AF470" s="18" t="s">
        <v>183</v>
      </c>
      <c r="BH470" s="18">
        <v>97.114914425427799</v>
      </c>
      <c r="BI470" s="18">
        <v>98.942307692307693</v>
      </c>
      <c r="BM470" s="18">
        <v>103.009259259259</v>
      </c>
      <c r="BN470" s="18">
        <v>103.009259259259</v>
      </c>
      <c r="BX470" s="18" t="s">
        <v>82</v>
      </c>
    </row>
    <row r="471" spans="1:76" s="18" customFormat="1" ht="15" customHeight="1" x14ac:dyDescent="0.35">
      <c r="A471" s="18">
        <v>23</v>
      </c>
      <c r="C471" s="18" t="s">
        <v>488</v>
      </c>
      <c r="D471" s="18">
        <v>2015</v>
      </c>
      <c r="E471" s="37" t="s">
        <v>489</v>
      </c>
      <c r="F471" s="18" t="s">
        <v>490</v>
      </c>
      <c r="G471" s="18" t="s">
        <v>491</v>
      </c>
      <c r="K471" s="69"/>
      <c r="N471" s="18">
        <v>237</v>
      </c>
      <c r="O471" s="18" t="s">
        <v>492</v>
      </c>
      <c r="P471" s="18">
        <v>13</v>
      </c>
      <c r="Q471" s="18">
        <v>13</v>
      </c>
      <c r="U471" s="67" t="s">
        <v>493</v>
      </c>
      <c r="V471" s="69"/>
      <c r="W471" s="18">
        <v>24</v>
      </c>
      <c r="X471" s="69" t="s">
        <v>172</v>
      </c>
      <c r="Y471" s="18">
        <v>37</v>
      </c>
      <c r="Z471" s="18" t="s">
        <v>413</v>
      </c>
      <c r="AC471" s="69" t="s">
        <v>88</v>
      </c>
      <c r="AE471" s="18">
        <v>10</v>
      </c>
      <c r="AF471" s="18" t="s">
        <v>183</v>
      </c>
      <c r="BH471" s="18">
        <v>83.031784841075705</v>
      </c>
      <c r="BI471" s="18">
        <v>84.807692307692193</v>
      </c>
      <c r="BM471" s="18">
        <v>116.319444444444</v>
      </c>
      <c r="BN471" s="18">
        <v>116.319444444444</v>
      </c>
      <c r="BX471" s="18">
        <v>114.497487437185</v>
      </c>
    </row>
    <row r="472" spans="1:76" s="18" customFormat="1" ht="15" customHeight="1" x14ac:dyDescent="0.35">
      <c r="A472" s="18">
        <v>23</v>
      </c>
      <c r="C472" s="18" t="s">
        <v>488</v>
      </c>
      <c r="D472" s="18">
        <v>2015</v>
      </c>
      <c r="E472" s="37" t="s">
        <v>489</v>
      </c>
      <c r="F472" s="18" t="s">
        <v>490</v>
      </c>
      <c r="G472" s="18" t="s">
        <v>491</v>
      </c>
      <c r="K472" s="69"/>
      <c r="N472" s="18">
        <v>237</v>
      </c>
      <c r="O472" s="18" t="s">
        <v>492</v>
      </c>
      <c r="P472" s="18">
        <v>13</v>
      </c>
      <c r="Q472" s="18">
        <v>13</v>
      </c>
      <c r="U472" s="67" t="s">
        <v>493</v>
      </c>
      <c r="V472" s="69"/>
      <c r="W472" s="18">
        <v>24</v>
      </c>
      <c r="X472" s="69" t="s">
        <v>172</v>
      </c>
      <c r="Y472" s="18">
        <v>37</v>
      </c>
      <c r="Z472" s="18" t="s">
        <v>413</v>
      </c>
      <c r="AC472" s="69" t="s">
        <v>88</v>
      </c>
      <c r="AE472" s="18">
        <v>20</v>
      </c>
      <c r="AF472" s="18" t="s">
        <v>183</v>
      </c>
      <c r="BH472" s="18">
        <v>71.295843520782398</v>
      </c>
      <c r="BI472" s="18">
        <v>64.903846153846104</v>
      </c>
      <c r="BM472" s="18">
        <v>134.83796296296299</v>
      </c>
      <c r="BN472" s="18">
        <v>134.83796296296299</v>
      </c>
      <c r="BX472" s="18">
        <v>130.85427135678299</v>
      </c>
    </row>
    <row r="473" spans="1:76" s="18" customFormat="1" ht="15" customHeight="1" x14ac:dyDescent="0.35">
      <c r="A473" s="18">
        <v>23</v>
      </c>
      <c r="C473" s="18" t="s">
        <v>488</v>
      </c>
      <c r="D473" s="18">
        <v>2015</v>
      </c>
      <c r="E473" s="37" t="s">
        <v>489</v>
      </c>
      <c r="F473" s="18" t="s">
        <v>490</v>
      </c>
      <c r="G473" s="18" t="s">
        <v>491</v>
      </c>
      <c r="K473" s="69"/>
      <c r="N473" s="18">
        <v>237</v>
      </c>
      <c r="O473" s="18" t="s">
        <v>492</v>
      </c>
      <c r="P473" s="18">
        <v>13</v>
      </c>
      <c r="Q473" s="18">
        <v>13</v>
      </c>
      <c r="U473" s="67" t="s">
        <v>493</v>
      </c>
      <c r="V473" s="69"/>
      <c r="W473" s="18">
        <v>24</v>
      </c>
      <c r="X473" s="69" t="s">
        <v>172</v>
      </c>
      <c r="Y473" s="18">
        <v>37</v>
      </c>
      <c r="Z473" s="18" t="s">
        <v>413</v>
      </c>
      <c r="AC473" s="69" t="s">
        <v>88</v>
      </c>
      <c r="AE473" s="18">
        <v>40</v>
      </c>
      <c r="AF473" s="18" t="s">
        <v>183</v>
      </c>
      <c r="BH473" s="18">
        <v>59.266503667481601</v>
      </c>
      <c r="BI473" s="18">
        <v>51.923076923076898</v>
      </c>
      <c r="BM473" s="18">
        <v>168.98148148148101</v>
      </c>
      <c r="BN473" s="18">
        <v>168.98148148148101</v>
      </c>
      <c r="BX473" s="18">
        <v>157.763819095477</v>
      </c>
    </row>
    <row r="474" spans="1:76" s="18" customFormat="1" ht="15" customHeight="1" x14ac:dyDescent="0.35">
      <c r="A474" s="18">
        <v>23</v>
      </c>
      <c r="C474" s="18" t="s">
        <v>488</v>
      </c>
      <c r="D474" s="18">
        <v>2015</v>
      </c>
      <c r="E474" s="37" t="s">
        <v>489</v>
      </c>
      <c r="F474" s="18" t="s">
        <v>490</v>
      </c>
      <c r="G474" s="18" t="s">
        <v>491</v>
      </c>
      <c r="K474" s="69"/>
      <c r="N474" s="18">
        <v>237</v>
      </c>
      <c r="O474" s="18" t="s">
        <v>492</v>
      </c>
      <c r="P474" s="18">
        <v>13</v>
      </c>
      <c r="Q474" s="18">
        <v>13</v>
      </c>
      <c r="U474" s="69" t="s">
        <v>493</v>
      </c>
      <c r="V474" s="69"/>
      <c r="W474" s="18">
        <v>24</v>
      </c>
      <c r="X474" s="69" t="s">
        <v>172</v>
      </c>
      <c r="Y474" s="18">
        <v>37</v>
      </c>
      <c r="Z474" s="18" t="s">
        <v>413</v>
      </c>
      <c r="AC474" s="69" t="s">
        <v>88</v>
      </c>
      <c r="AE474" s="18">
        <v>80</v>
      </c>
      <c r="AF474" s="18" t="s">
        <v>183</v>
      </c>
      <c r="BH474" s="18">
        <v>53.398533007334898</v>
      </c>
      <c r="BI474" s="18">
        <v>45.288461538461497</v>
      </c>
      <c r="BM474" s="18">
        <v>198.49537037037001</v>
      </c>
      <c r="BN474" s="18">
        <v>198.49537037037001</v>
      </c>
      <c r="BX474" s="18">
        <v>180.45226130653199</v>
      </c>
    </row>
    <row r="475" spans="1:76" s="18" customFormat="1" ht="15" customHeight="1" x14ac:dyDescent="0.35">
      <c r="A475" s="18">
        <v>23</v>
      </c>
      <c r="C475" s="18" t="s">
        <v>488</v>
      </c>
      <c r="D475" s="18">
        <v>2015</v>
      </c>
      <c r="E475" s="37" t="s">
        <v>489</v>
      </c>
      <c r="F475" s="18" t="s">
        <v>490</v>
      </c>
      <c r="G475" s="18" t="s">
        <v>491</v>
      </c>
      <c r="K475" s="69"/>
      <c r="N475" s="18">
        <v>237</v>
      </c>
      <c r="O475" s="18" t="s">
        <v>492</v>
      </c>
      <c r="P475" s="18">
        <v>13</v>
      </c>
      <c r="Q475" s="18">
        <v>13</v>
      </c>
      <c r="U475" s="67" t="s">
        <v>493</v>
      </c>
      <c r="V475" s="69"/>
      <c r="W475" s="18">
        <v>24</v>
      </c>
      <c r="X475" s="69" t="s">
        <v>172</v>
      </c>
      <c r="Y475" s="18">
        <v>37</v>
      </c>
      <c r="Z475" s="18" t="s">
        <v>487</v>
      </c>
      <c r="AC475" s="69" t="s">
        <v>88</v>
      </c>
      <c r="AE475" s="18">
        <v>0</v>
      </c>
      <c r="AF475" s="18" t="s">
        <v>183</v>
      </c>
      <c r="BP475" s="18">
        <v>100.3125</v>
      </c>
      <c r="BV475" s="18">
        <v>99.272727272727195</v>
      </c>
    </row>
    <row r="476" spans="1:76" s="18" customFormat="1" ht="15" customHeight="1" x14ac:dyDescent="0.35">
      <c r="A476" s="18">
        <v>23</v>
      </c>
      <c r="C476" s="18" t="s">
        <v>488</v>
      </c>
      <c r="D476" s="18">
        <v>2015</v>
      </c>
      <c r="E476" s="37" t="s">
        <v>489</v>
      </c>
      <c r="F476" s="18" t="s">
        <v>490</v>
      </c>
      <c r="G476" s="18" t="s">
        <v>491</v>
      </c>
      <c r="K476" s="69"/>
      <c r="N476" s="18">
        <v>237</v>
      </c>
      <c r="O476" s="18" t="s">
        <v>492</v>
      </c>
      <c r="P476" s="18">
        <v>13</v>
      </c>
      <c r="Q476" s="18">
        <v>13</v>
      </c>
      <c r="U476" s="67" t="s">
        <v>493</v>
      </c>
      <c r="V476" s="69"/>
      <c r="W476" s="18">
        <v>24</v>
      </c>
      <c r="X476" s="69" t="s">
        <v>172</v>
      </c>
      <c r="Y476" s="18">
        <v>37</v>
      </c>
      <c r="Z476" s="18" t="s">
        <v>487</v>
      </c>
      <c r="AC476" s="69" t="s">
        <v>88</v>
      </c>
      <c r="AE476" s="18">
        <v>10</v>
      </c>
      <c r="AF476" s="18" t="s">
        <v>183</v>
      </c>
      <c r="BP476" s="18">
        <v>88.125</v>
      </c>
      <c r="BV476" s="18">
        <v>116.181818181818</v>
      </c>
    </row>
    <row r="477" spans="1:76" s="18" customFormat="1" ht="15" customHeight="1" x14ac:dyDescent="0.35">
      <c r="A477" s="18">
        <v>23</v>
      </c>
      <c r="C477" s="18" t="s">
        <v>488</v>
      </c>
      <c r="D477" s="18">
        <v>2015</v>
      </c>
      <c r="E477" s="37" t="s">
        <v>489</v>
      </c>
      <c r="F477" s="18" t="s">
        <v>490</v>
      </c>
      <c r="G477" s="18" t="s">
        <v>491</v>
      </c>
      <c r="K477" s="69"/>
      <c r="N477" s="18">
        <v>237</v>
      </c>
      <c r="O477" s="18" t="s">
        <v>492</v>
      </c>
      <c r="P477" s="18">
        <v>13</v>
      </c>
      <c r="Q477" s="18">
        <v>13</v>
      </c>
      <c r="U477" s="67" t="s">
        <v>493</v>
      </c>
      <c r="V477" s="69"/>
      <c r="W477" s="18">
        <v>24</v>
      </c>
      <c r="X477" s="69" t="s">
        <v>172</v>
      </c>
      <c r="Y477" s="18">
        <v>37</v>
      </c>
      <c r="Z477" s="18" t="s">
        <v>487</v>
      </c>
      <c r="AC477" s="69" t="s">
        <v>88</v>
      </c>
      <c r="AE477" s="18">
        <v>20</v>
      </c>
      <c r="AF477" s="18" t="s">
        <v>183</v>
      </c>
      <c r="BP477" s="18">
        <v>76.875</v>
      </c>
      <c r="BV477" s="18">
        <v>132.54545454545399</v>
      </c>
    </row>
    <row r="478" spans="1:76" s="18" customFormat="1" ht="15" customHeight="1" x14ac:dyDescent="0.35">
      <c r="A478" s="18">
        <v>23</v>
      </c>
      <c r="C478" s="18" t="s">
        <v>488</v>
      </c>
      <c r="D478" s="18">
        <v>2015</v>
      </c>
      <c r="E478" s="37" t="s">
        <v>489</v>
      </c>
      <c r="F478" s="18" t="s">
        <v>490</v>
      </c>
      <c r="G478" s="18" t="s">
        <v>491</v>
      </c>
      <c r="K478" s="69"/>
      <c r="N478" s="18">
        <v>237</v>
      </c>
      <c r="O478" s="18" t="s">
        <v>492</v>
      </c>
      <c r="P478" s="18">
        <v>13</v>
      </c>
      <c r="Q478" s="18">
        <v>13</v>
      </c>
      <c r="U478" s="67" t="s">
        <v>493</v>
      </c>
      <c r="V478" s="69"/>
      <c r="W478" s="18">
        <v>24</v>
      </c>
      <c r="X478" s="69" t="s">
        <v>172</v>
      </c>
      <c r="Y478" s="18">
        <v>37</v>
      </c>
      <c r="Z478" s="18" t="s">
        <v>487</v>
      </c>
      <c r="AC478" s="69" t="s">
        <v>88</v>
      </c>
      <c r="AE478" s="18">
        <v>40</v>
      </c>
      <c r="AF478" s="18" t="s">
        <v>183</v>
      </c>
      <c r="BP478" s="18">
        <v>65</v>
      </c>
      <c r="BV478" s="18">
        <v>160.363636363636</v>
      </c>
    </row>
    <row r="479" spans="1:76" s="17" customFormat="1" ht="15" customHeight="1" thickBot="1" x14ac:dyDescent="0.4">
      <c r="A479" s="17">
        <v>23</v>
      </c>
      <c r="C479" s="17" t="s">
        <v>488</v>
      </c>
      <c r="D479" s="17">
        <v>2015</v>
      </c>
      <c r="E479" s="27" t="s">
        <v>489</v>
      </c>
      <c r="F479" s="17" t="s">
        <v>490</v>
      </c>
      <c r="G479" s="17" t="s">
        <v>491</v>
      </c>
      <c r="K479" s="68"/>
      <c r="N479" s="17">
        <v>237</v>
      </c>
      <c r="O479" s="17" t="s">
        <v>492</v>
      </c>
      <c r="P479" s="17">
        <v>13</v>
      </c>
      <c r="Q479" s="17">
        <v>13</v>
      </c>
      <c r="U479" s="68" t="s">
        <v>493</v>
      </c>
      <c r="V479" s="68"/>
      <c r="W479" s="17">
        <v>24</v>
      </c>
      <c r="X479" s="68" t="s">
        <v>172</v>
      </c>
      <c r="Y479" s="17">
        <v>37</v>
      </c>
      <c r="Z479" s="17" t="s">
        <v>487</v>
      </c>
      <c r="AC479" s="68" t="s">
        <v>88</v>
      </c>
      <c r="AE479" s="17">
        <v>80</v>
      </c>
      <c r="AF479" s="17" t="s">
        <v>183</v>
      </c>
      <c r="BP479" s="17">
        <v>50.9375</v>
      </c>
      <c r="BV479" s="17">
        <v>175.09090909090901</v>
      </c>
    </row>
    <row r="480" spans="1:76" s="18" customFormat="1" ht="15" customHeight="1" x14ac:dyDescent="0.35">
      <c r="A480" s="18">
        <v>24</v>
      </c>
      <c r="B480" s="18" t="s">
        <v>513</v>
      </c>
      <c r="C480" s="18" t="s">
        <v>494</v>
      </c>
      <c r="D480" s="18">
        <v>2015</v>
      </c>
      <c r="E480" s="37" t="s">
        <v>495</v>
      </c>
      <c r="F480" s="18" t="s">
        <v>496</v>
      </c>
      <c r="G480" s="18" t="s">
        <v>664</v>
      </c>
      <c r="K480" s="69"/>
      <c r="N480" s="18">
        <v>37.82</v>
      </c>
      <c r="O480" s="18" t="s">
        <v>509</v>
      </c>
      <c r="P480" s="18" t="s">
        <v>498</v>
      </c>
      <c r="Q480" s="18">
        <v>21.06</v>
      </c>
      <c r="R480" s="18" t="s">
        <v>473</v>
      </c>
      <c r="S480" s="18">
        <v>88.905000000000001</v>
      </c>
      <c r="U480" s="69" t="s">
        <v>505</v>
      </c>
      <c r="V480" s="69"/>
      <c r="W480" s="18">
        <v>24</v>
      </c>
      <c r="X480" s="67" t="s">
        <v>172</v>
      </c>
      <c r="Y480" s="18">
        <v>37</v>
      </c>
      <c r="Z480" s="18" t="s">
        <v>497</v>
      </c>
      <c r="AC480" s="69" t="s">
        <v>88</v>
      </c>
      <c r="AE480" s="18">
        <v>0</v>
      </c>
      <c r="AF480" s="18" t="s">
        <v>183</v>
      </c>
      <c r="BH480" s="18">
        <v>100</v>
      </c>
      <c r="BP480" s="18">
        <v>100</v>
      </c>
      <c r="BX480" s="18">
        <v>100</v>
      </c>
    </row>
    <row r="481" spans="1:76" s="18" customFormat="1" ht="15" customHeight="1" x14ac:dyDescent="0.35">
      <c r="A481" s="18">
        <v>24</v>
      </c>
      <c r="B481" s="18" t="s">
        <v>513</v>
      </c>
      <c r="C481" s="18" t="s">
        <v>494</v>
      </c>
      <c r="D481" s="18">
        <v>2015</v>
      </c>
      <c r="E481" s="37" t="s">
        <v>495</v>
      </c>
      <c r="F481" s="18" t="s">
        <v>496</v>
      </c>
      <c r="G481" s="18" t="s">
        <v>664</v>
      </c>
      <c r="K481" s="69"/>
      <c r="N481" s="18">
        <v>37.82</v>
      </c>
      <c r="O481" s="18" t="s">
        <v>509</v>
      </c>
      <c r="P481" s="18" t="s">
        <v>498</v>
      </c>
      <c r="Q481" s="18">
        <v>21.06</v>
      </c>
      <c r="R481" s="18" t="s">
        <v>473</v>
      </c>
      <c r="S481" s="18">
        <v>88.905000000000001</v>
      </c>
      <c r="U481" s="69" t="s">
        <v>505</v>
      </c>
      <c r="V481" s="69"/>
      <c r="W481" s="18">
        <v>24</v>
      </c>
      <c r="X481" s="67" t="s">
        <v>172</v>
      </c>
      <c r="Y481" s="18">
        <v>37</v>
      </c>
      <c r="Z481" s="18" t="s">
        <v>497</v>
      </c>
      <c r="AC481" s="69" t="s">
        <v>88</v>
      </c>
      <c r="AE481" s="18">
        <v>10</v>
      </c>
      <c r="AF481" s="18" t="s">
        <v>183</v>
      </c>
      <c r="BH481" s="18">
        <v>68.663594470046107</v>
      </c>
      <c r="BP481" s="18" t="s">
        <v>82</v>
      </c>
      <c r="BX481" s="18" t="s">
        <v>82</v>
      </c>
    </row>
    <row r="482" spans="1:76" s="18" customFormat="1" ht="15" customHeight="1" x14ac:dyDescent="0.35">
      <c r="A482" s="18">
        <v>24</v>
      </c>
      <c r="B482" s="18" t="s">
        <v>513</v>
      </c>
      <c r="C482" s="18" t="s">
        <v>494</v>
      </c>
      <c r="D482" s="18">
        <v>2015</v>
      </c>
      <c r="E482" s="37" t="s">
        <v>495</v>
      </c>
      <c r="F482" s="18" t="s">
        <v>496</v>
      </c>
      <c r="G482" s="18" t="s">
        <v>664</v>
      </c>
      <c r="K482" s="69"/>
      <c r="N482" s="18">
        <v>37.82</v>
      </c>
      <c r="O482" s="18" t="s">
        <v>509</v>
      </c>
      <c r="P482" s="18" t="s">
        <v>498</v>
      </c>
      <c r="Q482" s="18">
        <v>21.06</v>
      </c>
      <c r="R482" s="18" t="s">
        <v>473</v>
      </c>
      <c r="S482" s="18">
        <v>88.905000000000001</v>
      </c>
      <c r="U482" s="69" t="s">
        <v>505</v>
      </c>
      <c r="V482" s="69"/>
      <c r="W482" s="18">
        <v>24</v>
      </c>
      <c r="X482" s="67" t="s">
        <v>172</v>
      </c>
      <c r="Y482" s="18">
        <v>37</v>
      </c>
      <c r="Z482" s="18" t="s">
        <v>497</v>
      </c>
      <c r="AC482" s="69" t="s">
        <v>88</v>
      </c>
      <c r="AE482" s="18">
        <v>50</v>
      </c>
      <c r="AF482" s="18" t="s">
        <v>183</v>
      </c>
      <c r="BH482" s="18">
        <v>60.36866359447</v>
      </c>
      <c r="BP482" s="18">
        <v>91.570881226053601</v>
      </c>
      <c r="BX482" s="18">
        <v>123.646209386281</v>
      </c>
    </row>
    <row r="483" spans="1:76" s="18" customFormat="1" ht="15" customHeight="1" x14ac:dyDescent="0.35">
      <c r="A483" s="18">
        <v>24</v>
      </c>
      <c r="B483" s="18" t="s">
        <v>513</v>
      </c>
      <c r="C483" s="18" t="s">
        <v>494</v>
      </c>
      <c r="D483" s="18">
        <v>2015</v>
      </c>
      <c r="E483" s="37" t="s">
        <v>495</v>
      </c>
      <c r="F483" s="18" t="s">
        <v>496</v>
      </c>
      <c r="G483" s="18" t="s">
        <v>664</v>
      </c>
      <c r="K483" s="69"/>
      <c r="N483" s="18">
        <v>37.82</v>
      </c>
      <c r="O483" s="18" t="s">
        <v>509</v>
      </c>
      <c r="P483" s="18" t="s">
        <v>498</v>
      </c>
      <c r="Q483" s="18">
        <v>21.06</v>
      </c>
      <c r="R483" s="18" t="s">
        <v>473</v>
      </c>
      <c r="S483" s="18">
        <v>88.905000000000001</v>
      </c>
      <c r="U483" s="69" t="s">
        <v>505</v>
      </c>
      <c r="V483" s="69"/>
      <c r="W483" s="18">
        <v>24</v>
      </c>
      <c r="X483" s="67" t="s">
        <v>172</v>
      </c>
      <c r="Y483" s="18">
        <v>37</v>
      </c>
      <c r="Z483" s="18" t="s">
        <v>497</v>
      </c>
      <c r="AC483" s="69" t="s">
        <v>88</v>
      </c>
      <c r="AE483" s="18">
        <v>100</v>
      </c>
      <c r="AF483" s="18" t="s">
        <v>183</v>
      </c>
      <c r="BH483" s="18">
        <v>58.986175115207303</v>
      </c>
      <c r="BP483" s="18">
        <v>86.2068965517241</v>
      </c>
      <c r="BX483" s="18">
        <v>127.25631768952999</v>
      </c>
    </row>
    <row r="484" spans="1:76" s="18" customFormat="1" ht="15" customHeight="1" x14ac:dyDescent="0.35">
      <c r="A484" s="18">
        <v>24</v>
      </c>
      <c r="B484" s="18" t="s">
        <v>513</v>
      </c>
      <c r="C484" s="18" t="s">
        <v>494</v>
      </c>
      <c r="D484" s="18">
        <v>2015</v>
      </c>
      <c r="E484" s="37" t="s">
        <v>495</v>
      </c>
      <c r="F484" s="18" t="s">
        <v>496</v>
      </c>
      <c r="G484" s="18" t="s">
        <v>664</v>
      </c>
      <c r="K484" s="69"/>
      <c r="N484" s="18">
        <v>37.82</v>
      </c>
      <c r="O484" s="18" t="s">
        <v>509</v>
      </c>
      <c r="P484" s="18" t="s">
        <v>498</v>
      </c>
      <c r="Q484" s="18">
        <v>21.06</v>
      </c>
      <c r="R484" s="18" t="s">
        <v>473</v>
      </c>
      <c r="S484" s="18">
        <v>88.905000000000001</v>
      </c>
      <c r="U484" s="69" t="s">
        <v>505</v>
      </c>
      <c r="V484" s="69"/>
      <c r="W484" s="18">
        <v>24</v>
      </c>
      <c r="X484" s="67" t="s">
        <v>172</v>
      </c>
      <c r="Y484" s="18">
        <v>37</v>
      </c>
      <c r="Z484" s="18" t="s">
        <v>497</v>
      </c>
      <c r="AC484" s="69" t="s">
        <v>88</v>
      </c>
      <c r="AE484" s="18">
        <v>200</v>
      </c>
      <c r="AF484" s="18" t="s">
        <v>183</v>
      </c>
      <c r="BH484" s="18">
        <v>58.064516129032299</v>
      </c>
      <c r="BP484" s="18">
        <v>71.647509578544003</v>
      </c>
      <c r="BX484" s="18">
        <v>135.379061371841</v>
      </c>
    </row>
    <row r="485" spans="1:76" s="18" customFormat="1" ht="15" customHeight="1" x14ac:dyDescent="0.35">
      <c r="A485" s="18">
        <v>24</v>
      </c>
      <c r="B485" s="18" t="s">
        <v>513</v>
      </c>
      <c r="C485" s="18" t="s">
        <v>494</v>
      </c>
      <c r="D485" s="18">
        <v>2015</v>
      </c>
      <c r="E485" s="37" t="s">
        <v>495</v>
      </c>
      <c r="F485" s="18" t="s">
        <v>496</v>
      </c>
      <c r="G485" s="18" t="s">
        <v>664</v>
      </c>
      <c r="K485" s="69"/>
      <c r="N485" s="18">
        <v>37.82</v>
      </c>
      <c r="O485" s="18" t="s">
        <v>509</v>
      </c>
      <c r="P485" s="18" t="s">
        <v>498</v>
      </c>
      <c r="Q485" s="18">
        <v>21.06</v>
      </c>
      <c r="R485" s="18" t="s">
        <v>473</v>
      </c>
      <c r="S485" s="18">
        <v>88.905000000000001</v>
      </c>
      <c r="U485" s="69" t="s">
        <v>505</v>
      </c>
      <c r="V485" s="69"/>
      <c r="W485" s="18">
        <v>24</v>
      </c>
      <c r="X485" s="67" t="s">
        <v>172</v>
      </c>
      <c r="Y485" s="18">
        <v>37</v>
      </c>
      <c r="Z485" s="18" t="s">
        <v>497</v>
      </c>
      <c r="AC485" s="69" t="s">
        <v>88</v>
      </c>
      <c r="AE485" s="18">
        <v>500</v>
      </c>
      <c r="AF485" s="18" t="s">
        <v>183</v>
      </c>
      <c r="BH485" s="18">
        <v>57.603686635944698</v>
      </c>
      <c r="BP485" s="18">
        <v>63.218390804597703</v>
      </c>
      <c r="BX485" s="18">
        <v>131.768953068592</v>
      </c>
    </row>
    <row r="486" spans="1:76" s="18" customFormat="1" ht="15" customHeight="1" x14ac:dyDescent="0.35">
      <c r="A486" s="18">
        <v>24</v>
      </c>
      <c r="B486" s="18" t="s">
        <v>513</v>
      </c>
      <c r="C486" s="18" t="s">
        <v>494</v>
      </c>
      <c r="D486" s="18">
        <v>2015</v>
      </c>
      <c r="E486" s="37" t="s">
        <v>495</v>
      </c>
      <c r="F486" s="18" t="s">
        <v>496</v>
      </c>
      <c r="G486" s="18" t="s">
        <v>664</v>
      </c>
      <c r="K486" s="69"/>
      <c r="N486" s="18" t="s">
        <v>82</v>
      </c>
      <c r="O486" s="18" t="s">
        <v>82</v>
      </c>
      <c r="P486" s="18" t="s">
        <v>499</v>
      </c>
      <c r="Q486" s="18">
        <v>40.26</v>
      </c>
      <c r="R486" s="18" t="s">
        <v>473</v>
      </c>
      <c r="S486" s="18" t="s">
        <v>82</v>
      </c>
      <c r="U486" s="18" t="s">
        <v>82</v>
      </c>
      <c r="V486" s="69"/>
      <c r="W486" s="18">
        <v>24</v>
      </c>
      <c r="X486" s="67" t="s">
        <v>172</v>
      </c>
      <c r="Z486" s="18" t="s">
        <v>497</v>
      </c>
      <c r="AC486" s="69" t="s">
        <v>88</v>
      </c>
      <c r="AE486" s="18">
        <v>0</v>
      </c>
      <c r="AF486" s="18" t="s">
        <v>183</v>
      </c>
      <c r="BH486" s="18">
        <v>100</v>
      </c>
    </row>
    <row r="487" spans="1:76" s="18" customFormat="1" ht="15" customHeight="1" x14ac:dyDescent="0.35">
      <c r="A487" s="18">
        <v>24</v>
      </c>
      <c r="B487" s="18" t="s">
        <v>513</v>
      </c>
      <c r="C487" s="18" t="s">
        <v>494</v>
      </c>
      <c r="D487" s="18">
        <v>2015</v>
      </c>
      <c r="E487" s="37" t="s">
        <v>495</v>
      </c>
      <c r="F487" s="18" t="s">
        <v>496</v>
      </c>
      <c r="G487" s="18" t="s">
        <v>664</v>
      </c>
      <c r="K487" s="69"/>
      <c r="N487" s="18" t="s">
        <v>82</v>
      </c>
      <c r="O487" s="18" t="s">
        <v>82</v>
      </c>
      <c r="P487" s="18" t="s">
        <v>499</v>
      </c>
      <c r="Q487" s="18">
        <v>40.26</v>
      </c>
      <c r="R487" s="18" t="s">
        <v>473</v>
      </c>
      <c r="S487" s="18" t="s">
        <v>82</v>
      </c>
      <c r="U487" s="18" t="s">
        <v>82</v>
      </c>
      <c r="V487" s="69"/>
      <c r="W487" s="18">
        <v>24</v>
      </c>
      <c r="X487" s="67" t="s">
        <v>172</v>
      </c>
      <c r="Z487" s="18" t="s">
        <v>497</v>
      </c>
      <c r="AC487" s="69" t="s">
        <v>88</v>
      </c>
      <c r="AE487" s="18">
        <v>10</v>
      </c>
      <c r="AF487" s="18" t="s">
        <v>183</v>
      </c>
      <c r="BH487" s="18">
        <v>83.4101382488479</v>
      </c>
    </row>
    <row r="488" spans="1:76" s="18" customFormat="1" ht="15" customHeight="1" x14ac:dyDescent="0.35">
      <c r="A488" s="18">
        <v>24</v>
      </c>
      <c r="B488" s="18" t="s">
        <v>513</v>
      </c>
      <c r="C488" s="18" t="s">
        <v>494</v>
      </c>
      <c r="D488" s="18">
        <v>2015</v>
      </c>
      <c r="E488" s="37" t="s">
        <v>495</v>
      </c>
      <c r="F488" s="18" t="s">
        <v>496</v>
      </c>
      <c r="G488" s="18" t="s">
        <v>664</v>
      </c>
      <c r="K488" s="69"/>
      <c r="N488" s="18" t="s">
        <v>82</v>
      </c>
      <c r="O488" s="18" t="s">
        <v>82</v>
      </c>
      <c r="P488" s="18" t="s">
        <v>499</v>
      </c>
      <c r="Q488" s="18">
        <v>40.26</v>
      </c>
      <c r="R488" s="18" t="s">
        <v>473</v>
      </c>
      <c r="S488" s="18" t="s">
        <v>82</v>
      </c>
      <c r="U488" s="18" t="s">
        <v>82</v>
      </c>
      <c r="V488" s="69"/>
      <c r="W488" s="18">
        <v>24</v>
      </c>
      <c r="X488" s="67" t="s">
        <v>172</v>
      </c>
      <c r="Z488" s="18" t="s">
        <v>497</v>
      </c>
      <c r="AC488" s="69" t="s">
        <v>88</v>
      </c>
      <c r="AE488" s="18">
        <v>50</v>
      </c>
      <c r="AF488" s="18" t="s">
        <v>183</v>
      </c>
      <c r="BH488" s="18">
        <v>66.359447004608199</v>
      </c>
    </row>
    <row r="489" spans="1:76" s="18" customFormat="1" ht="15" customHeight="1" x14ac:dyDescent="0.35">
      <c r="A489" s="18">
        <v>24</v>
      </c>
      <c r="B489" s="18" t="s">
        <v>513</v>
      </c>
      <c r="C489" s="18" t="s">
        <v>494</v>
      </c>
      <c r="D489" s="18">
        <v>2015</v>
      </c>
      <c r="E489" s="37" t="s">
        <v>495</v>
      </c>
      <c r="F489" s="18" t="s">
        <v>496</v>
      </c>
      <c r="G489" s="18" t="s">
        <v>664</v>
      </c>
      <c r="K489" s="69"/>
      <c r="N489" s="18" t="s">
        <v>82</v>
      </c>
      <c r="O489" s="18" t="s">
        <v>82</v>
      </c>
      <c r="P489" s="18" t="s">
        <v>499</v>
      </c>
      <c r="Q489" s="18">
        <v>40.26</v>
      </c>
      <c r="R489" s="18" t="s">
        <v>473</v>
      </c>
      <c r="S489" s="18" t="s">
        <v>82</v>
      </c>
      <c r="U489" s="18" t="s">
        <v>82</v>
      </c>
      <c r="V489" s="69"/>
      <c r="W489" s="18">
        <v>24</v>
      </c>
      <c r="X489" s="67" t="s">
        <v>172</v>
      </c>
      <c r="Z489" s="18" t="s">
        <v>497</v>
      </c>
      <c r="AC489" s="69" t="s">
        <v>88</v>
      </c>
      <c r="AE489" s="18">
        <v>100</v>
      </c>
      <c r="AF489" s="18" t="s">
        <v>183</v>
      </c>
      <c r="BH489" s="18">
        <v>61.290322580645103</v>
      </c>
    </row>
    <row r="490" spans="1:76" s="18" customFormat="1" ht="15" customHeight="1" x14ac:dyDescent="0.35">
      <c r="A490" s="18">
        <v>24</v>
      </c>
      <c r="B490" s="18" t="s">
        <v>513</v>
      </c>
      <c r="C490" s="18" t="s">
        <v>494</v>
      </c>
      <c r="D490" s="18">
        <v>2015</v>
      </c>
      <c r="E490" s="37" t="s">
        <v>495</v>
      </c>
      <c r="F490" s="18" t="s">
        <v>496</v>
      </c>
      <c r="G490" s="18" t="s">
        <v>664</v>
      </c>
      <c r="K490" s="69"/>
      <c r="N490" s="18" t="s">
        <v>82</v>
      </c>
      <c r="O490" s="18" t="s">
        <v>82</v>
      </c>
      <c r="P490" s="18" t="s">
        <v>499</v>
      </c>
      <c r="Q490" s="18">
        <v>40.26</v>
      </c>
      <c r="R490" s="18" t="s">
        <v>473</v>
      </c>
      <c r="S490" s="18" t="s">
        <v>82</v>
      </c>
      <c r="U490" s="18" t="s">
        <v>82</v>
      </c>
      <c r="V490" s="69"/>
      <c r="W490" s="18">
        <v>24</v>
      </c>
      <c r="X490" s="67" t="s">
        <v>172</v>
      </c>
      <c r="Z490" s="18" t="s">
        <v>497</v>
      </c>
      <c r="AC490" s="69" t="s">
        <v>88</v>
      </c>
      <c r="AE490" s="18">
        <v>200</v>
      </c>
      <c r="AF490" s="18" t="s">
        <v>183</v>
      </c>
      <c r="BH490" s="18">
        <v>60.829493087557601</v>
      </c>
    </row>
    <row r="491" spans="1:76" s="18" customFormat="1" ht="15" customHeight="1" x14ac:dyDescent="0.35">
      <c r="A491" s="18">
        <v>24</v>
      </c>
      <c r="B491" s="18" t="s">
        <v>513</v>
      </c>
      <c r="C491" s="18" t="s">
        <v>494</v>
      </c>
      <c r="D491" s="18">
        <v>2015</v>
      </c>
      <c r="E491" s="37" t="s">
        <v>495</v>
      </c>
      <c r="F491" s="18" t="s">
        <v>496</v>
      </c>
      <c r="G491" s="18" t="s">
        <v>664</v>
      </c>
      <c r="K491" s="69"/>
      <c r="N491" s="18" t="s">
        <v>82</v>
      </c>
      <c r="O491" s="18" t="s">
        <v>82</v>
      </c>
      <c r="P491" s="18" t="s">
        <v>499</v>
      </c>
      <c r="Q491" s="18">
        <v>40.26</v>
      </c>
      <c r="R491" s="18" t="s">
        <v>473</v>
      </c>
      <c r="S491" s="18" t="s">
        <v>82</v>
      </c>
      <c r="U491" s="18" t="s">
        <v>82</v>
      </c>
      <c r="V491" s="69"/>
      <c r="W491" s="18">
        <v>24</v>
      </c>
      <c r="X491" s="67" t="s">
        <v>172</v>
      </c>
      <c r="Z491" s="18" t="s">
        <v>497</v>
      </c>
      <c r="AC491" s="69" t="s">
        <v>88</v>
      </c>
      <c r="AE491" s="18">
        <v>500</v>
      </c>
      <c r="AF491" s="18" t="s">
        <v>183</v>
      </c>
      <c r="BH491" s="18">
        <v>59.907834101382498</v>
      </c>
    </row>
    <row r="492" spans="1:76" s="18" customFormat="1" ht="15" customHeight="1" x14ac:dyDescent="0.35">
      <c r="A492" s="18">
        <v>24</v>
      </c>
      <c r="B492" s="18" t="s">
        <v>513</v>
      </c>
      <c r="C492" s="18" t="s">
        <v>494</v>
      </c>
      <c r="D492" s="18">
        <v>2015</v>
      </c>
      <c r="E492" s="37" t="s">
        <v>495</v>
      </c>
      <c r="F492" s="18" t="s">
        <v>496</v>
      </c>
      <c r="G492" s="18" t="s">
        <v>664</v>
      </c>
      <c r="K492" s="69"/>
      <c r="N492" s="18">
        <v>70.12</v>
      </c>
      <c r="O492" s="18" t="s">
        <v>510</v>
      </c>
      <c r="P492" s="18" t="s">
        <v>500</v>
      </c>
      <c r="Q492" s="18">
        <v>59.72</v>
      </c>
      <c r="R492" s="18" t="s">
        <v>473</v>
      </c>
      <c r="S492" s="18">
        <v>49.723999999999997</v>
      </c>
      <c r="U492" s="69" t="s">
        <v>506</v>
      </c>
      <c r="V492" s="69"/>
      <c r="W492" s="18">
        <v>24</v>
      </c>
      <c r="X492" s="67" t="s">
        <v>172</v>
      </c>
      <c r="Z492" s="18" t="s">
        <v>497</v>
      </c>
      <c r="AC492" s="69" t="s">
        <v>88</v>
      </c>
      <c r="AE492" s="18">
        <v>0</v>
      </c>
      <c r="AF492" s="18" t="s">
        <v>183</v>
      </c>
      <c r="BH492" s="18">
        <v>100</v>
      </c>
      <c r="BP492" s="18">
        <v>100</v>
      </c>
      <c r="BX492" s="18">
        <v>100</v>
      </c>
    </row>
    <row r="493" spans="1:76" s="18" customFormat="1" ht="15" customHeight="1" x14ac:dyDescent="0.35">
      <c r="A493" s="18">
        <v>24</v>
      </c>
      <c r="B493" s="18" t="s">
        <v>513</v>
      </c>
      <c r="C493" s="18" t="s">
        <v>494</v>
      </c>
      <c r="D493" s="18">
        <v>2015</v>
      </c>
      <c r="E493" s="37" t="s">
        <v>495</v>
      </c>
      <c r="F493" s="18" t="s">
        <v>496</v>
      </c>
      <c r="G493" s="18" t="s">
        <v>664</v>
      </c>
      <c r="K493" s="69"/>
      <c r="N493" s="18">
        <v>70.12</v>
      </c>
      <c r="O493" s="18" t="s">
        <v>510</v>
      </c>
      <c r="P493" s="18" t="s">
        <v>500</v>
      </c>
      <c r="Q493" s="18">
        <v>59.72</v>
      </c>
      <c r="R493" s="18" t="s">
        <v>473</v>
      </c>
      <c r="S493" s="18">
        <v>49.723999999999997</v>
      </c>
      <c r="U493" s="69" t="s">
        <v>506</v>
      </c>
      <c r="V493" s="69"/>
      <c r="W493" s="18">
        <v>24</v>
      </c>
      <c r="X493" s="67" t="s">
        <v>172</v>
      </c>
      <c r="Z493" s="18" t="s">
        <v>497</v>
      </c>
      <c r="AC493" s="69" t="s">
        <v>88</v>
      </c>
      <c r="AE493" s="18">
        <v>10</v>
      </c>
      <c r="AF493" s="18" t="s">
        <v>183</v>
      </c>
      <c r="BH493" s="18">
        <v>100</v>
      </c>
      <c r="BP493" s="18" t="s">
        <v>82</v>
      </c>
      <c r="BX493" s="18" t="s">
        <v>82</v>
      </c>
    </row>
    <row r="494" spans="1:76" s="18" customFormat="1" ht="15" customHeight="1" x14ac:dyDescent="0.35">
      <c r="A494" s="18">
        <v>24</v>
      </c>
      <c r="B494" s="18" t="s">
        <v>513</v>
      </c>
      <c r="C494" s="18" t="s">
        <v>494</v>
      </c>
      <c r="D494" s="18">
        <v>2015</v>
      </c>
      <c r="E494" s="37" t="s">
        <v>495</v>
      </c>
      <c r="F494" s="18" t="s">
        <v>496</v>
      </c>
      <c r="G494" s="18" t="s">
        <v>664</v>
      </c>
      <c r="K494" s="69"/>
      <c r="N494" s="18">
        <v>70.12</v>
      </c>
      <c r="O494" s="18" t="s">
        <v>510</v>
      </c>
      <c r="P494" s="18" t="s">
        <v>500</v>
      </c>
      <c r="Q494" s="18">
        <v>59.72</v>
      </c>
      <c r="R494" s="18" t="s">
        <v>473</v>
      </c>
      <c r="S494" s="18">
        <v>49.723999999999997</v>
      </c>
      <c r="U494" s="69" t="s">
        <v>506</v>
      </c>
      <c r="V494" s="69"/>
      <c r="W494" s="18">
        <v>24</v>
      </c>
      <c r="X494" s="67" t="s">
        <v>172</v>
      </c>
      <c r="Z494" s="18" t="s">
        <v>497</v>
      </c>
      <c r="AC494" s="69" t="s">
        <v>88</v>
      </c>
      <c r="AE494" s="18">
        <v>50</v>
      </c>
      <c r="AF494" s="18" t="s">
        <v>183</v>
      </c>
      <c r="BH494" s="18">
        <v>67.281105990783402</v>
      </c>
      <c r="BP494" s="18">
        <v>85.057471264367706</v>
      </c>
      <c r="BX494" s="18">
        <v>104.693140794223</v>
      </c>
    </row>
    <row r="495" spans="1:76" s="18" customFormat="1" ht="15" customHeight="1" x14ac:dyDescent="0.35">
      <c r="A495" s="18">
        <v>24</v>
      </c>
      <c r="B495" s="18" t="s">
        <v>513</v>
      </c>
      <c r="C495" s="18" t="s">
        <v>494</v>
      </c>
      <c r="D495" s="18">
        <v>2015</v>
      </c>
      <c r="E495" s="37" t="s">
        <v>495</v>
      </c>
      <c r="F495" s="18" t="s">
        <v>496</v>
      </c>
      <c r="G495" s="18" t="s">
        <v>664</v>
      </c>
      <c r="K495" s="69"/>
      <c r="N495" s="18">
        <v>70.12</v>
      </c>
      <c r="O495" s="18" t="s">
        <v>510</v>
      </c>
      <c r="P495" s="18" t="s">
        <v>500</v>
      </c>
      <c r="Q495" s="18">
        <v>59.72</v>
      </c>
      <c r="R495" s="18" t="s">
        <v>473</v>
      </c>
      <c r="S495" s="18">
        <v>49.723999999999997</v>
      </c>
      <c r="U495" s="69" t="s">
        <v>506</v>
      </c>
      <c r="V495" s="69"/>
      <c r="W495" s="18">
        <v>24</v>
      </c>
      <c r="X495" s="67" t="s">
        <v>172</v>
      </c>
      <c r="Z495" s="18" t="s">
        <v>497</v>
      </c>
      <c r="AC495" s="69" t="s">
        <v>88</v>
      </c>
      <c r="AE495" s="18">
        <v>100</v>
      </c>
      <c r="AF495" s="18" t="s">
        <v>183</v>
      </c>
      <c r="BH495" s="18">
        <v>66.359447004608199</v>
      </c>
      <c r="BP495" s="18">
        <v>77.394636015325602</v>
      </c>
      <c r="BX495" s="18">
        <v>112.81588447653399</v>
      </c>
    </row>
    <row r="496" spans="1:76" s="18" customFormat="1" ht="15" customHeight="1" x14ac:dyDescent="0.35">
      <c r="A496" s="18">
        <v>24</v>
      </c>
      <c r="B496" s="18" t="s">
        <v>513</v>
      </c>
      <c r="C496" s="18" t="s">
        <v>494</v>
      </c>
      <c r="D496" s="18">
        <v>2015</v>
      </c>
      <c r="E496" s="37" t="s">
        <v>495</v>
      </c>
      <c r="F496" s="18" t="s">
        <v>496</v>
      </c>
      <c r="G496" s="18" t="s">
        <v>664</v>
      </c>
      <c r="K496" s="69"/>
      <c r="N496" s="18">
        <v>70.12</v>
      </c>
      <c r="O496" s="18" t="s">
        <v>510</v>
      </c>
      <c r="P496" s="18" t="s">
        <v>500</v>
      </c>
      <c r="Q496" s="18">
        <v>59.72</v>
      </c>
      <c r="R496" s="18" t="s">
        <v>473</v>
      </c>
      <c r="S496" s="18">
        <v>49.723999999999997</v>
      </c>
      <c r="U496" s="69" t="s">
        <v>506</v>
      </c>
      <c r="V496" s="69"/>
      <c r="W496" s="18">
        <v>24</v>
      </c>
      <c r="X496" s="67" t="s">
        <v>172</v>
      </c>
      <c r="Z496" s="18" t="s">
        <v>497</v>
      </c>
      <c r="AC496" s="69" t="s">
        <v>88</v>
      </c>
      <c r="AE496" s="18">
        <v>200</v>
      </c>
      <c r="AF496" s="18" t="s">
        <v>183</v>
      </c>
      <c r="BH496" s="18">
        <v>62.672811059907801</v>
      </c>
      <c r="BP496" s="18">
        <v>65.900383141762404</v>
      </c>
      <c r="BX496" s="18">
        <v>118.231046931408</v>
      </c>
    </row>
    <row r="497" spans="1:76" s="18" customFormat="1" ht="15" customHeight="1" x14ac:dyDescent="0.35">
      <c r="A497" s="18">
        <v>24</v>
      </c>
      <c r="B497" s="18" t="s">
        <v>513</v>
      </c>
      <c r="C497" s="18" t="s">
        <v>494</v>
      </c>
      <c r="D497" s="18">
        <v>2015</v>
      </c>
      <c r="E497" s="37" t="s">
        <v>495</v>
      </c>
      <c r="F497" s="18" t="s">
        <v>496</v>
      </c>
      <c r="G497" s="18" t="s">
        <v>664</v>
      </c>
      <c r="K497" s="69"/>
      <c r="N497" s="18">
        <v>70.12</v>
      </c>
      <c r="O497" s="18" t="s">
        <v>510</v>
      </c>
      <c r="P497" s="18" t="s">
        <v>500</v>
      </c>
      <c r="Q497" s="18">
        <v>59.72</v>
      </c>
      <c r="R497" s="18" t="s">
        <v>473</v>
      </c>
      <c r="S497" s="18">
        <v>49.723999999999997</v>
      </c>
      <c r="U497" s="69" t="s">
        <v>506</v>
      </c>
      <c r="V497" s="69"/>
      <c r="W497" s="18">
        <v>24</v>
      </c>
      <c r="X497" s="67" t="s">
        <v>172</v>
      </c>
      <c r="Z497" s="18" t="s">
        <v>497</v>
      </c>
      <c r="AC497" s="69" t="s">
        <v>88</v>
      </c>
      <c r="AE497" s="18">
        <v>500</v>
      </c>
      <c r="AF497" s="18" t="s">
        <v>183</v>
      </c>
      <c r="BH497" s="18">
        <v>52.995391705069103</v>
      </c>
      <c r="BP497" s="18">
        <v>55.172413793103402</v>
      </c>
      <c r="BX497" s="18">
        <v>166.064981949458</v>
      </c>
    </row>
    <row r="498" spans="1:76" s="18" customFormat="1" ht="15" customHeight="1" x14ac:dyDescent="0.35">
      <c r="A498" s="18">
        <v>24</v>
      </c>
      <c r="B498" s="18" t="s">
        <v>513</v>
      </c>
      <c r="C498" s="18" t="s">
        <v>494</v>
      </c>
      <c r="D498" s="18">
        <v>2015</v>
      </c>
      <c r="E498" s="37" t="s">
        <v>495</v>
      </c>
      <c r="F498" s="18" t="s">
        <v>496</v>
      </c>
      <c r="G498" s="18" t="s">
        <v>664</v>
      </c>
      <c r="K498" s="69"/>
      <c r="N498" s="18" t="s">
        <v>82</v>
      </c>
      <c r="O498" s="18" t="s">
        <v>82</v>
      </c>
      <c r="P498" s="18" t="s">
        <v>501</v>
      </c>
      <c r="Q498" s="18">
        <v>81.05</v>
      </c>
      <c r="R498" s="18" t="s">
        <v>473</v>
      </c>
      <c r="S498" s="18" t="s">
        <v>82</v>
      </c>
      <c r="U498" s="18" t="s">
        <v>82</v>
      </c>
      <c r="V498" s="69"/>
      <c r="W498" s="18">
        <v>24</v>
      </c>
      <c r="X498" s="67" t="s">
        <v>172</v>
      </c>
      <c r="Z498" s="18" t="s">
        <v>497</v>
      </c>
      <c r="AC498" s="69" t="s">
        <v>88</v>
      </c>
      <c r="AE498" s="18">
        <v>0</v>
      </c>
      <c r="AF498" s="18" t="s">
        <v>183</v>
      </c>
      <c r="BH498" s="18">
        <v>100</v>
      </c>
    </row>
    <row r="499" spans="1:76" s="18" customFormat="1" ht="15" customHeight="1" x14ac:dyDescent="0.35">
      <c r="A499" s="18">
        <v>24</v>
      </c>
      <c r="B499" s="18" t="s">
        <v>513</v>
      </c>
      <c r="C499" s="18" t="s">
        <v>494</v>
      </c>
      <c r="D499" s="18">
        <v>2015</v>
      </c>
      <c r="E499" s="37" t="s">
        <v>495</v>
      </c>
      <c r="F499" s="18" t="s">
        <v>496</v>
      </c>
      <c r="G499" s="18" t="s">
        <v>664</v>
      </c>
      <c r="K499" s="69"/>
      <c r="N499" s="18" t="s">
        <v>82</v>
      </c>
      <c r="O499" s="18" t="s">
        <v>82</v>
      </c>
      <c r="P499" s="18" t="s">
        <v>501</v>
      </c>
      <c r="Q499" s="18">
        <v>81.05</v>
      </c>
      <c r="R499" s="18" t="s">
        <v>473</v>
      </c>
      <c r="S499" s="18" t="s">
        <v>82</v>
      </c>
      <c r="U499" s="18" t="s">
        <v>82</v>
      </c>
      <c r="V499" s="69"/>
      <c r="W499" s="18">
        <v>24</v>
      </c>
      <c r="X499" s="67" t="s">
        <v>172</v>
      </c>
      <c r="Z499" s="18" t="s">
        <v>497</v>
      </c>
      <c r="AC499" s="69" t="s">
        <v>88</v>
      </c>
      <c r="AE499" s="18">
        <v>10</v>
      </c>
      <c r="AF499" s="18" t="s">
        <v>183</v>
      </c>
      <c r="BH499" s="18">
        <v>90.783410138248797</v>
      </c>
    </row>
    <row r="500" spans="1:76" s="18" customFormat="1" ht="15" customHeight="1" x14ac:dyDescent="0.35">
      <c r="A500" s="18">
        <v>24</v>
      </c>
      <c r="B500" s="18" t="s">
        <v>513</v>
      </c>
      <c r="C500" s="18" t="s">
        <v>494</v>
      </c>
      <c r="D500" s="18">
        <v>2015</v>
      </c>
      <c r="E500" s="37" t="s">
        <v>495</v>
      </c>
      <c r="F500" s="18" t="s">
        <v>496</v>
      </c>
      <c r="G500" s="18" t="s">
        <v>664</v>
      </c>
      <c r="K500" s="69"/>
      <c r="N500" s="18" t="s">
        <v>82</v>
      </c>
      <c r="O500" s="18" t="s">
        <v>82</v>
      </c>
      <c r="P500" s="18" t="s">
        <v>501</v>
      </c>
      <c r="Q500" s="18">
        <v>81.05</v>
      </c>
      <c r="R500" s="18" t="s">
        <v>473</v>
      </c>
      <c r="S500" s="18" t="s">
        <v>82</v>
      </c>
      <c r="U500" s="18" t="s">
        <v>82</v>
      </c>
      <c r="V500" s="69"/>
      <c r="W500" s="18">
        <v>24</v>
      </c>
      <c r="X500" s="67" t="s">
        <v>172</v>
      </c>
      <c r="Z500" s="18" t="s">
        <v>497</v>
      </c>
      <c r="AC500" s="69" t="s">
        <v>88</v>
      </c>
      <c r="AE500" s="18">
        <v>50</v>
      </c>
      <c r="AF500" s="18" t="s">
        <v>183</v>
      </c>
      <c r="BH500" s="18">
        <v>67.741935483871003</v>
      </c>
    </row>
    <row r="501" spans="1:76" s="18" customFormat="1" ht="15" customHeight="1" x14ac:dyDescent="0.35">
      <c r="A501" s="18">
        <v>24</v>
      </c>
      <c r="B501" s="18" t="s">
        <v>513</v>
      </c>
      <c r="C501" s="18" t="s">
        <v>494</v>
      </c>
      <c r="D501" s="18">
        <v>2015</v>
      </c>
      <c r="E501" s="37" t="s">
        <v>495</v>
      </c>
      <c r="F501" s="18" t="s">
        <v>496</v>
      </c>
      <c r="G501" s="18" t="s">
        <v>664</v>
      </c>
      <c r="K501" s="69"/>
      <c r="N501" s="18" t="s">
        <v>82</v>
      </c>
      <c r="O501" s="18" t="s">
        <v>82</v>
      </c>
      <c r="P501" s="18" t="s">
        <v>501</v>
      </c>
      <c r="Q501" s="18">
        <v>81.05</v>
      </c>
      <c r="R501" s="18" t="s">
        <v>473</v>
      </c>
      <c r="S501" s="18" t="s">
        <v>82</v>
      </c>
      <c r="U501" s="18" t="s">
        <v>82</v>
      </c>
      <c r="V501" s="69"/>
      <c r="W501" s="18">
        <v>24</v>
      </c>
      <c r="X501" s="67" t="s">
        <v>172</v>
      </c>
      <c r="Z501" s="18" t="s">
        <v>497</v>
      </c>
      <c r="AC501" s="69" t="s">
        <v>88</v>
      </c>
      <c r="AE501" s="18">
        <v>100</v>
      </c>
      <c r="AF501" s="18" t="s">
        <v>183</v>
      </c>
      <c r="BH501" s="18">
        <v>67.741935483871003</v>
      </c>
    </row>
    <row r="502" spans="1:76" s="18" customFormat="1" ht="15" customHeight="1" x14ac:dyDescent="0.35">
      <c r="A502" s="18">
        <v>24</v>
      </c>
      <c r="B502" s="18" t="s">
        <v>513</v>
      </c>
      <c r="C502" s="18" t="s">
        <v>494</v>
      </c>
      <c r="D502" s="18">
        <v>2015</v>
      </c>
      <c r="E502" s="37" t="s">
        <v>495</v>
      </c>
      <c r="F502" s="18" t="s">
        <v>496</v>
      </c>
      <c r="G502" s="18" t="s">
        <v>664</v>
      </c>
      <c r="K502" s="69"/>
      <c r="N502" s="18" t="s">
        <v>82</v>
      </c>
      <c r="O502" s="18" t="s">
        <v>82</v>
      </c>
      <c r="P502" s="18" t="s">
        <v>501</v>
      </c>
      <c r="Q502" s="18">
        <v>81.05</v>
      </c>
      <c r="R502" s="18" t="s">
        <v>473</v>
      </c>
      <c r="S502" s="18" t="s">
        <v>82</v>
      </c>
      <c r="U502" s="18" t="s">
        <v>82</v>
      </c>
      <c r="V502" s="69"/>
      <c r="W502" s="18">
        <v>24</v>
      </c>
      <c r="X502" s="67" t="s">
        <v>172</v>
      </c>
      <c r="Z502" s="18" t="s">
        <v>497</v>
      </c>
      <c r="AC502" s="69" t="s">
        <v>88</v>
      </c>
      <c r="AE502" s="18">
        <v>200</v>
      </c>
      <c r="AF502" s="18" t="s">
        <v>183</v>
      </c>
      <c r="BH502" s="18">
        <v>66.359447004608199</v>
      </c>
    </row>
    <row r="503" spans="1:76" s="18" customFormat="1" ht="15" customHeight="1" x14ac:dyDescent="0.35">
      <c r="A503" s="18">
        <v>24</v>
      </c>
      <c r="B503" s="18" t="s">
        <v>513</v>
      </c>
      <c r="C503" s="18" t="s">
        <v>494</v>
      </c>
      <c r="D503" s="18">
        <v>2015</v>
      </c>
      <c r="E503" s="37" t="s">
        <v>495</v>
      </c>
      <c r="F503" s="18" t="s">
        <v>496</v>
      </c>
      <c r="G503" s="18" t="s">
        <v>664</v>
      </c>
      <c r="K503" s="69"/>
      <c r="N503" s="18" t="s">
        <v>82</v>
      </c>
      <c r="O503" s="18" t="s">
        <v>82</v>
      </c>
      <c r="P503" s="18" t="s">
        <v>501</v>
      </c>
      <c r="Q503" s="18">
        <v>81.05</v>
      </c>
      <c r="R503" s="18" t="s">
        <v>473</v>
      </c>
      <c r="S503" s="18" t="s">
        <v>82</v>
      </c>
      <c r="U503" s="18" t="s">
        <v>82</v>
      </c>
      <c r="V503" s="69"/>
      <c r="W503" s="18">
        <v>24</v>
      </c>
      <c r="X503" s="67" t="s">
        <v>172</v>
      </c>
      <c r="Z503" s="18" t="s">
        <v>497</v>
      </c>
      <c r="AC503" s="69" t="s">
        <v>88</v>
      </c>
      <c r="AE503" s="18">
        <v>500</v>
      </c>
      <c r="AF503" s="18" t="s">
        <v>183</v>
      </c>
      <c r="BH503" s="18">
        <v>64.516129032257993</v>
      </c>
    </row>
    <row r="504" spans="1:76" s="18" customFormat="1" ht="15" customHeight="1" x14ac:dyDescent="0.35">
      <c r="A504" s="18">
        <v>24</v>
      </c>
      <c r="B504" s="18" t="s">
        <v>513</v>
      </c>
      <c r="C504" s="18" t="s">
        <v>494</v>
      </c>
      <c r="D504" s="18">
        <v>2015</v>
      </c>
      <c r="E504" s="37" t="s">
        <v>495</v>
      </c>
      <c r="F504" s="18" t="s">
        <v>496</v>
      </c>
      <c r="G504" s="18" t="s">
        <v>664</v>
      </c>
      <c r="K504" s="69"/>
      <c r="N504" s="18">
        <v>105.5</v>
      </c>
      <c r="O504" s="18" t="s">
        <v>511</v>
      </c>
      <c r="P504" s="18" t="s">
        <v>502</v>
      </c>
      <c r="Q504" s="18">
        <v>100.33</v>
      </c>
      <c r="R504" s="18" t="s">
        <v>473</v>
      </c>
      <c r="S504" s="18">
        <v>29.289000000000001</v>
      </c>
      <c r="U504" s="69" t="s">
        <v>507</v>
      </c>
      <c r="V504" s="69"/>
      <c r="W504" s="18">
        <v>24</v>
      </c>
      <c r="X504" s="67" t="s">
        <v>172</v>
      </c>
      <c r="Z504" s="18" t="s">
        <v>497</v>
      </c>
      <c r="AC504" s="69" t="s">
        <v>88</v>
      </c>
      <c r="AE504" s="18">
        <v>0</v>
      </c>
      <c r="AF504" s="18" t="s">
        <v>183</v>
      </c>
      <c r="BH504" s="18">
        <v>100</v>
      </c>
      <c r="BP504" s="18">
        <v>100</v>
      </c>
      <c r="BX504" s="18">
        <v>100</v>
      </c>
    </row>
    <row r="505" spans="1:76" s="18" customFormat="1" ht="15" customHeight="1" x14ac:dyDescent="0.35">
      <c r="A505" s="18">
        <v>24</v>
      </c>
      <c r="B505" s="18" t="s">
        <v>513</v>
      </c>
      <c r="C505" s="18" t="s">
        <v>494</v>
      </c>
      <c r="D505" s="18">
        <v>2015</v>
      </c>
      <c r="E505" s="37" t="s">
        <v>495</v>
      </c>
      <c r="F505" s="18" t="s">
        <v>496</v>
      </c>
      <c r="G505" s="18" t="s">
        <v>664</v>
      </c>
      <c r="K505" s="69"/>
      <c r="N505" s="18">
        <v>105.5</v>
      </c>
      <c r="O505" s="18" t="s">
        <v>511</v>
      </c>
      <c r="P505" s="18" t="s">
        <v>502</v>
      </c>
      <c r="Q505" s="18">
        <v>100.33</v>
      </c>
      <c r="R505" s="18" t="s">
        <v>473</v>
      </c>
      <c r="S505" s="18">
        <v>29.289000000000001</v>
      </c>
      <c r="U505" s="69" t="s">
        <v>507</v>
      </c>
      <c r="V505" s="69"/>
      <c r="W505" s="18">
        <v>24</v>
      </c>
      <c r="X505" s="67" t="s">
        <v>172</v>
      </c>
      <c r="Z505" s="18" t="s">
        <v>497</v>
      </c>
      <c r="AC505" s="69" t="s">
        <v>88</v>
      </c>
      <c r="AE505" s="18">
        <v>10</v>
      </c>
      <c r="AF505" s="18" t="s">
        <v>183</v>
      </c>
      <c r="BH505" s="18">
        <v>68.663594470046107</v>
      </c>
      <c r="BP505" s="18" t="s">
        <v>82</v>
      </c>
      <c r="BX505" s="18" t="s">
        <v>82</v>
      </c>
    </row>
    <row r="506" spans="1:76" s="18" customFormat="1" ht="15" customHeight="1" x14ac:dyDescent="0.35">
      <c r="A506" s="18">
        <v>24</v>
      </c>
      <c r="B506" s="18" t="s">
        <v>513</v>
      </c>
      <c r="C506" s="18" t="s">
        <v>494</v>
      </c>
      <c r="D506" s="18">
        <v>2015</v>
      </c>
      <c r="E506" s="37" t="s">
        <v>495</v>
      </c>
      <c r="F506" s="18" t="s">
        <v>496</v>
      </c>
      <c r="G506" s="18" t="s">
        <v>664</v>
      </c>
      <c r="K506" s="69"/>
      <c r="N506" s="18">
        <v>105.5</v>
      </c>
      <c r="O506" s="18" t="s">
        <v>511</v>
      </c>
      <c r="P506" s="18" t="s">
        <v>502</v>
      </c>
      <c r="Q506" s="18">
        <v>100.33</v>
      </c>
      <c r="R506" s="18" t="s">
        <v>473</v>
      </c>
      <c r="S506" s="18">
        <v>29.289000000000001</v>
      </c>
      <c r="U506" s="69" t="s">
        <v>507</v>
      </c>
      <c r="V506" s="69"/>
      <c r="W506" s="18">
        <v>24</v>
      </c>
      <c r="X506" s="67" t="s">
        <v>172</v>
      </c>
      <c r="Z506" s="18" t="s">
        <v>497</v>
      </c>
      <c r="AC506" s="69" t="s">
        <v>88</v>
      </c>
      <c r="AE506" s="18">
        <v>50</v>
      </c>
      <c r="AF506" s="18" t="s">
        <v>183</v>
      </c>
      <c r="BH506" s="18">
        <v>66.359447004608199</v>
      </c>
      <c r="BP506" s="18">
        <v>85.057471264367706</v>
      </c>
      <c r="BX506" s="18">
        <v>115.523465703971</v>
      </c>
    </row>
    <row r="507" spans="1:76" s="18" customFormat="1" ht="15" customHeight="1" x14ac:dyDescent="0.35">
      <c r="A507" s="18">
        <v>24</v>
      </c>
      <c r="B507" s="18" t="s">
        <v>513</v>
      </c>
      <c r="C507" s="18" t="s">
        <v>494</v>
      </c>
      <c r="D507" s="18">
        <v>2015</v>
      </c>
      <c r="E507" s="37" t="s">
        <v>495</v>
      </c>
      <c r="F507" s="18" t="s">
        <v>496</v>
      </c>
      <c r="G507" s="18" t="s">
        <v>664</v>
      </c>
      <c r="K507" s="69"/>
      <c r="N507" s="18">
        <v>105.5</v>
      </c>
      <c r="O507" s="18" t="s">
        <v>511</v>
      </c>
      <c r="P507" s="18" t="s">
        <v>502</v>
      </c>
      <c r="Q507" s="18">
        <v>100.33</v>
      </c>
      <c r="R507" s="18" t="s">
        <v>473</v>
      </c>
      <c r="S507" s="18">
        <v>29.289000000000001</v>
      </c>
      <c r="U507" s="69" t="s">
        <v>507</v>
      </c>
      <c r="V507" s="69"/>
      <c r="W507" s="18">
        <v>24</v>
      </c>
      <c r="X507" s="67" t="s">
        <v>172</v>
      </c>
      <c r="Z507" s="18" t="s">
        <v>497</v>
      </c>
      <c r="AC507" s="69" t="s">
        <v>88</v>
      </c>
      <c r="AE507" s="18">
        <v>100</v>
      </c>
      <c r="AF507" s="18" t="s">
        <v>183</v>
      </c>
      <c r="BH507" s="18">
        <v>64.976958525345594</v>
      </c>
      <c r="BP507" s="18">
        <v>82.758620689655103</v>
      </c>
      <c r="BX507" s="18">
        <v>120.03610108303199</v>
      </c>
    </row>
    <row r="508" spans="1:76" s="18" customFormat="1" ht="15" customHeight="1" x14ac:dyDescent="0.35">
      <c r="A508" s="18">
        <v>24</v>
      </c>
      <c r="B508" s="18" t="s">
        <v>513</v>
      </c>
      <c r="C508" s="18" t="s">
        <v>494</v>
      </c>
      <c r="D508" s="18">
        <v>2015</v>
      </c>
      <c r="E508" s="37" t="s">
        <v>495</v>
      </c>
      <c r="F508" s="18" t="s">
        <v>496</v>
      </c>
      <c r="G508" s="18" t="s">
        <v>664</v>
      </c>
      <c r="K508" s="69"/>
      <c r="N508" s="18">
        <v>105.5</v>
      </c>
      <c r="O508" s="18" t="s">
        <v>511</v>
      </c>
      <c r="P508" s="18" t="s">
        <v>502</v>
      </c>
      <c r="Q508" s="18">
        <v>100.33</v>
      </c>
      <c r="R508" s="18" t="s">
        <v>473</v>
      </c>
      <c r="S508" s="18">
        <v>29.289000000000001</v>
      </c>
      <c r="U508" s="69" t="s">
        <v>507</v>
      </c>
      <c r="V508" s="69"/>
      <c r="W508" s="18">
        <v>24</v>
      </c>
      <c r="X508" s="67" t="s">
        <v>172</v>
      </c>
      <c r="Z508" s="18" t="s">
        <v>497</v>
      </c>
      <c r="AC508" s="69" t="s">
        <v>88</v>
      </c>
      <c r="AE508" s="18">
        <v>200</v>
      </c>
      <c r="AF508" s="18" t="s">
        <v>183</v>
      </c>
      <c r="BH508" s="18">
        <v>64.055299539170505</v>
      </c>
      <c r="BP508" s="18">
        <v>70.498084291187695</v>
      </c>
      <c r="BX508" s="18">
        <v>129.06137184115499</v>
      </c>
    </row>
    <row r="509" spans="1:76" s="18" customFormat="1" ht="15" customHeight="1" x14ac:dyDescent="0.35">
      <c r="A509" s="18">
        <v>24</v>
      </c>
      <c r="B509" s="18" t="s">
        <v>513</v>
      </c>
      <c r="C509" s="18" t="s">
        <v>494</v>
      </c>
      <c r="D509" s="18">
        <v>2015</v>
      </c>
      <c r="E509" s="37" t="s">
        <v>495</v>
      </c>
      <c r="F509" s="18" t="s">
        <v>496</v>
      </c>
      <c r="G509" s="18" t="s">
        <v>664</v>
      </c>
      <c r="K509" s="69"/>
      <c r="N509" s="18">
        <v>105.5</v>
      </c>
      <c r="O509" s="18" t="s">
        <v>511</v>
      </c>
      <c r="P509" s="18" t="s">
        <v>502</v>
      </c>
      <c r="Q509" s="18">
        <v>100.33</v>
      </c>
      <c r="R509" s="18" t="s">
        <v>473</v>
      </c>
      <c r="S509" s="18">
        <v>29.289000000000001</v>
      </c>
      <c r="U509" s="69" t="s">
        <v>507</v>
      </c>
      <c r="V509" s="69"/>
      <c r="W509" s="18">
        <v>24</v>
      </c>
      <c r="X509" s="67" t="s">
        <v>172</v>
      </c>
      <c r="Z509" s="18" t="s">
        <v>497</v>
      </c>
      <c r="AC509" s="69" t="s">
        <v>88</v>
      </c>
      <c r="AE509" s="18">
        <v>500</v>
      </c>
      <c r="AF509" s="18" t="s">
        <v>183</v>
      </c>
      <c r="BH509" s="18">
        <v>64.055299539170505</v>
      </c>
      <c r="BP509" s="18">
        <v>62.068965517241303</v>
      </c>
      <c r="BX509" s="18">
        <v>129.963898916967</v>
      </c>
    </row>
    <row r="510" spans="1:76" s="18" customFormat="1" ht="15" customHeight="1" x14ac:dyDescent="0.35">
      <c r="A510" s="18">
        <v>24</v>
      </c>
      <c r="B510" s="18" t="s">
        <v>513</v>
      </c>
      <c r="C510" s="18" t="s">
        <v>494</v>
      </c>
      <c r="D510" s="18">
        <v>2015</v>
      </c>
      <c r="E510" s="37" t="s">
        <v>495</v>
      </c>
      <c r="F510" s="18" t="s">
        <v>496</v>
      </c>
      <c r="G510" s="18" t="s">
        <v>664</v>
      </c>
      <c r="K510" s="69"/>
      <c r="N510" s="18" t="s">
        <v>82</v>
      </c>
      <c r="O510" s="18" t="s">
        <v>82</v>
      </c>
      <c r="P510" s="18" t="s">
        <v>503</v>
      </c>
      <c r="Q510" s="18">
        <v>149.87</v>
      </c>
      <c r="R510" s="18" t="s">
        <v>473</v>
      </c>
      <c r="S510" s="18" t="s">
        <v>82</v>
      </c>
      <c r="U510" s="18" t="s">
        <v>82</v>
      </c>
      <c r="V510" s="69"/>
      <c r="W510" s="18">
        <v>24</v>
      </c>
      <c r="X510" s="67" t="s">
        <v>172</v>
      </c>
      <c r="Z510" s="18" t="s">
        <v>497</v>
      </c>
      <c r="AC510" s="69" t="s">
        <v>88</v>
      </c>
      <c r="AE510" s="18">
        <v>0</v>
      </c>
      <c r="AF510" s="18" t="s">
        <v>183</v>
      </c>
      <c r="BH510" s="18">
        <v>100</v>
      </c>
    </row>
    <row r="511" spans="1:76" s="18" customFormat="1" ht="15" customHeight="1" x14ac:dyDescent="0.35">
      <c r="A511" s="18">
        <v>24</v>
      </c>
      <c r="B511" s="18" t="s">
        <v>513</v>
      </c>
      <c r="C511" s="18" t="s">
        <v>494</v>
      </c>
      <c r="D511" s="18">
        <v>2015</v>
      </c>
      <c r="E511" s="37" t="s">
        <v>495</v>
      </c>
      <c r="F511" s="18" t="s">
        <v>496</v>
      </c>
      <c r="G511" s="18" t="s">
        <v>664</v>
      </c>
      <c r="K511" s="69"/>
      <c r="N511" s="18" t="s">
        <v>82</v>
      </c>
      <c r="O511" s="18" t="s">
        <v>82</v>
      </c>
      <c r="P511" s="18" t="s">
        <v>503</v>
      </c>
      <c r="Q511" s="18">
        <v>149.87</v>
      </c>
      <c r="R511" s="18" t="s">
        <v>473</v>
      </c>
      <c r="S511" s="18" t="s">
        <v>82</v>
      </c>
      <c r="U511" s="18" t="s">
        <v>82</v>
      </c>
      <c r="V511" s="69"/>
      <c r="W511" s="18">
        <v>24</v>
      </c>
      <c r="X511" s="67" t="s">
        <v>172</v>
      </c>
      <c r="Z511" s="18" t="s">
        <v>497</v>
      </c>
      <c r="AC511" s="69" t="s">
        <v>88</v>
      </c>
      <c r="AE511" s="18">
        <v>10</v>
      </c>
      <c r="AF511" s="18" t="s">
        <v>183</v>
      </c>
      <c r="BH511" s="18">
        <v>68.202764976958505</v>
      </c>
    </row>
    <row r="512" spans="1:76" s="18" customFormat="1" ht="15" customHeight="1" x14ac:dyDescent="0.35">
      <c r="A512" s="18">
        <v>24</v>
      </c>
      <c r="B512" s="18" t="s">
        <v>513</v>
      </c>
      <c r="C512" s="18" t="s">
        <v>494</v>
      </c>
      <c r="D512" s="18">
        <v>2015</v>
      </c>
      <c r="E512" s="37" t="s">
        <v>495</v>
      </c>
      <c r="F512" s="18" t="s">
        <v>496</v>
      </c>
      <c r="G512" s="18" t="s">
        <v>664</v>
      </c>
      <c r="K512" s="69"/>
      <c r="N512" s="18" t="s">
        <v>82</v>
      </c>
      <c r="O512" s="18" t="s">
        <v>82</v>
      </c>
      <c r="P512" s="18" t="s">
        <v>503</v>
      </c>
      <c r="Q512" s="18">
        <v>149.87</v>
      </c>
      <c r="R512" s="18" t="s">
        <v>473</v>
      </c>
      <c r="S512" s="18" t="s">
        <v>82</v>
      </c>
      <c r="U512" s="18" t="s">
        <v>82</v>
      </c>
      <c r="V512" s="69"/>
      <c r="W512" s="18">
        <v>24</v>
      </c>
      <c r="X512" s="67" t="s">
        <v>172</v>
      </c>
      <c r="Z512" s="18" t="s">
        <v>497</v>
      </c>
      <c r="AC512" s="69" t="s">
        <v>88</v>
      </c>
      <c r="AE512" s="18">
        <v>50</v>
      </c>
      <c r="AF512" s="18" t="s">
        <v>183</v>
      </c>
      <c r="BH512" s="18">
        <v>62.672811059907801</v>
      </c>
    </row>
    <row r="513" spans="1:76" s="18" customFormat="1" ht="15" customHeight="1" x14ac:dyDescent="0.35">
      <c r="A513" s="18">
        <v>24</v>
      </c>
      <c r="B513" s="18" t="s">
        <v>513</v>
      </c>
      <c r="C513" s="18" t="s">
        <v>494</v>
      </c>
      <c r="D513" s="18">
        <v>2015</v>
      </c>
      <c r="E513" s="37" t="s">
        <v>495</v>
      </c>
      <c r="F513" s="18" t="s">
        <v>496</v>
      </c>
      <c r="G513" s="18" t="s">
        <v>664</v>
      </c>
      <c r="K513" s="69"/>
      <c r="N513" s="18" t="s">
        <v>82</v>
      </c>
      <c r="O513" s="18" t="s">
        <v>82</v>
      </c>
      <c r="P513" s="18" t="s">
        <v>503</v>
      </c>
      <c r="Q513" s="18">
        <v>149.87</v>
      </c>
      <c r="R513" s="18" t="s">
        <v>473</v>
      </c>
      <c r="S513" s="18" t="s">
        <v>82</v>
      </c>
      <c r="U513" s="18" t="s">
        <v>82</v>
      </c>
      <c r="V513" s="69"/>
      <c r="W513" s="18">
        <v>24</v>
      </c>
      <c r="X513" s="67" t="s">
        <v>172</v>
      </c>
      <c r="Z513" s="18" t="s">
        <v>497</v>
      </c>
      <c r="AC513" s="69" t="s">
        <v>88</v>
      </c>
      <c r="AE513" s="18">
        <v>100</v>
      </c>
      <c r="AF513" s="18" t="s">
        <v>183</v>
      </c>
      <c r="BH513" s="18">
        <v>63.133640552995303</v>
      </c>
    </row>
    <row r="514" spans="1:76" s="18" customFormat="1" ht="15" customHeight="1" x14ac:dyDescent="0.35">
      <c r="A514" s="18">
        <v>24</v>
      </c>
      <c r="B514" s="18" t="s">
        <v>513</v>
      </c>
      <c r="C514" s="18" t="s">
        <v>494</v>
      </c>
      <c r="D514" s="18">
        <v>2015</v>
      </c>
      <c r="E514" s="37" t="s">
        <v>495</v>
      </c>
      <c r="F514" s="18" t="s">
        <v>496</v>
      </c>
      <c r="G514" s="18" t="s">
        <v>664</v>
      </c>
      <c r="K514" s="69"/>
      <c r="N514" s="18" t="s">
        <v>82</v>
      </c>
      <c r="O514" s="18" t="s">
        <v>82</v>
      </c>
      <c r="P514" s="18" t="s">
        <v>503</v>
      </c>
      <c r="Q514" s="18">
        <v>149.87</v>
      </c>
      <c r="R514" s="18" t="s">
        <v>473</v>
      </c>
      <c r="S514" s="18" t="s">
        <v>82</v>
      </c>
      <c r="U514" s="18" t="s">
        <v>82</v>
      </c>
      <c r="V514" s="69"/>
      <c r="W514" s="18">
        <v>24</v>
      </c>
      <c r="X514" s="67" t="s">
        <v>172</v>
      </c>
      <c r="Z514" s="18" t="s">
        <v>497</v>
      </c>
      <c r="AC514" s="69" t="s">
        <v>88</v>
      </c>
      <c r="AE514" s="18">
        <v>200</v>
      </c>
      <c r="AF514" s="18" t="s">
        <v>183</v>
      </c>
      <c r="BH514" s="18">
        <v>58.986175115207303</v>
      </c>
    </row>
    <row r="515" spans="1:76" s="18" customFormat="1" ht="15" customHeight="1" x14ac:dyDescent="0.35">
      <c r="A515" s="18">
        <v>24</v>
      </c>
      <c r="B515" s="18" t="s">
        <v>513</v>
      </c>
      <c r="C515" s="18" t="s">
        <v>494</v>
      </c>
      <c r="D515" s="18">
        <v>2015</v>
      </c>
      <c r="E515" s="37" t="s">
        <v>495</v>
      </c>
      <c r="F515" s="18" t="s">
        <v>496</v>
      </c>
      <c r="G515" s="18" t="s">
        <v>664</v>
      </c>
      <c r="K515" s="69"/>
      <c r="N515" s="18" t="s">
        <v>82</v>
      </c>
      <c r="O515" s="18" t="s">
        <v>82</v>
      </c>
      <c r="P515" s="18" t="s">
        <v>503</v>
      </c>
      <c r="Q515" s="18">
        <v>149.87</v>
      </c>
      <c r="R515" s="18" t="s">
        <v>473</v>
      </c>
      <c r="S515" s="18" t="s">
        <v>82</v>
      </c>
      <c r="U515" s="18" t="s">
        <v>82</v>
      </c>
      <c r="V515" s="69"/>
      <c r="W515" s="18">
        <v>24</v>
      </c>
      <c r="X515" s="67" t="s">
        <v>172</v>
      </c>
      <c r="Z515" s="18" t="s">
        <v>497</v>
      </c>
      <c r="AC515" s="69" t="s">
        <v>88</v>
      </c>
      <c r="AE515" s="18">
        <v>500</v>
      </c>
      <c r="AF515" s="18" t="s">
        <v>183</v>
      </c>
      <c r="BH515" s="18">
        <v>58.064516129032299</v>
      </c>
    </row>
    <row r="516" spans="1:76" s="18" customFormat="1" ht="15" customHeight="1" x14ac:dyDescent="0.35">
      <c r="A516" s="18">
        <v>24</v>
      </c>
      <c r="B516" s="18" t="s">
        <v>513</v>
      </c>
      <c r="C516" s="18" t="s">
        <v>494</v>
      </c>
      <c r="D516" s="18">
        <v>2015</v>
      </c>
      <c r="E516" s="37" t="s">
        <v>495</v>
      </c>
      <c r="F516" s="18" t="s">
        <v>496</v>
      </c>
      <c r="G516" s="18" t="s">
        <v>664</v>
      </c>
      <c r="K516" s="69"/>
      <c r="N516" s="18">
        <v>203.3</v>
      </c>
      <c r="O516" s="18" t="s">
        <v>512</v>
      </c>
      <c r="P516" s="18" t="s">
        <v>504</v>
      </c>
      <c r="Q516" s="18">
        <v>199.89</v>
      </c>
      <c r="R516" s="18" t="s">
        <v>473</v>
      </c>
      <c r="S516" s="18">
        <v>13.762</v>
      </c>
      <c r="U516" s="69" t="s">
        <v>508</v>
      </c>
      <c r="V516" s="69"/>
      <c r="W516" s="18">
        <v>24</v>
      </c>
      <c r="X516" s="69" t="s">
        <v>172</v>
      </c>
      <c r="Z516" s="18" t="s">
        <v>497</v>
      </c>
      <c r="AC516" s="69" t="s">
        <v>88</v>
      </c>
      <c r="AE516" s="18">
        <v>0</v>
      </c>
      <c r="AF516" s="18" t="s">
        <v>183</v>
      </c>
      <c r="BH516" s="18">
        <v>100</v>
      </c>
      <c r="BP516" s="18">
        <v>100</v>
      </c>
      <c r="BX516" s="18">
        <v>100</v>
      </c>
    </row>
    <row r="517" spans="1:76" s="18" customFormat="1" ht="15" customHeight="1" x14ac:dyDescent="0.35">
      <c r="A517" s="18">
        <v>24</v>
      </c>
      <c r="B517" s="18" t="s">
        <v>513</v>
      </c>
      <c r="C517" s="18" t="s">
        <v>494</v>
      </c>
      <c r="D517" s="18">
        <v>2015</v>
      </c>
      <c r="E517" s="37" t="s">
        <v>495</v>
      </c>
      <c r="F517" s="18" t="s">
        <v>496</v>
      </c>
      <c r="G517" s="18" t="s">
        <v>664</v>
      </c>
      <c r="K517" s="69"/>
      <c r="N517" s="18">
        <v>203.3</v>
      </c>
      <c r="O517" s="18" t="s">
        <v>512</v>
      </c>
      <c r="P517" s="18" t="s">
        <v>504</v>
      </c>
      <c r="Q517" s="18">
        <v>199.89</v>
      </c>
      <c r="R517" s="18" t="s">
        <v>473</v>
      </c>
      <c r="S517" s="18">
        <v>13.762</v>
      </c>
      <c r="U517" s="69" t="s">
        <v>508</v>
      </c>
      <c r="V517" s="69"/>
      <c r="W517" s="18">
        <v>24</v>
      </c>
      <c r="X517" s="69" t="s">
        <v>172</v>
      </c>
      <c r="Z517" s="18" t="s">
        <v>497</v>
      </c>
      <c r="AC517" s="69" t="s">
        <v>88</v>
      </c>
      <c r="AE517" s="18">
        <v>10</v>
      </c>
      <c r="AF517" s="18" t="s">
        <v>183</v>
      </c>
      <c r="BH517" s="18">
        <v>68.663594470046107</v>
      </c>
      <c r="BP517" s="18" t="s">
        <v>82</v>
      </c>
      <c r="BX517" s="18" t="s">
        <v>82</v>
      </c>
    </row>
    <row r="518" spans="1:76" s="18" customFormat="1" ht="15" customHeight="1" x14ac:dyDescent="0.35">
      <c r="A518" s="18">
        <v>24</v>
      </c>
      <c r="B518" s="18" t="s">
        <v>513</v>
      </c>
      <c r="C518" s="18" t="s">
        <v>494</v>
      </c>
      <c r="D518" s="18">
        <v>2015</v>
      </c>
      <c r="E518" s="37" t="s">
        <v>495</v>
      </c>
      <c r="F518" s="18" t="s">
        <v>496</v>
      </c>
      <c r="G518" s="18" t="s">
        <v>664</v>
      </c>
      <c r="K518" s="69"/>
      <c r="N518" s="18">
        <v>203.3</v>
      </c>
      <c r="O518" s="18" t="s">
        <v>512</v>
      </c>
      <c r="P518" s="18" t="s">
        <v>504</v>
      </c>
      <c r="Q518" s="18">
        <v>199.89</v>
      </c>
      <c r="R518" s="18" t="s">
        <v>473</v>
      </c>
      <c r="S518" s="18">
        <v>13.762</v>
      </c>
      <c r="U518" s="69" t="s">
        <v>508</v>
      </c>
      <c r="V518" s="69"/>
      <c r="W518" s="18">
        <v>24</v>
      </c>
      <c r="X518" s="69" t="s">
        <v>172</v>
      </c>
      <c r="Z518" s="18" t="s">
        <v>497</v>
      </c>
      <c r="AC518" s="69" t="s">
        <v>88</v>
      </c>
      <c r="AE518" s="18">
        <v>50</v>
      </c>
      <c r="AF518" s="18" t="s">
        <v>183</v>
      </c>
      <c r="BH518" s="18">
        <v>63.133640552995303</v>
      </c>
      <c r="BP518" s="18">
        <v>84.291187739463595</v>
      </c>
      <c r="BX518" s="18">
        <v>106.498194945848</v>
      </c>
    </row>
    <row r="519" spans="1:76" s="18" customFormat="1" ht="15" customHeight="1" x14ac:dyDescent="0.35">
      <c r="A519" s="18">
        <v>24</v>
      </c>
      <c r="B519" s="18" t="s">
        <v>513</v>
      </c>
      <c r="C519" s="18" t="s">
        <v>494</v>
      </c>
      <c r="D519" s="18">
        <v>2015</v>
      </c>
      <c r="E519" s="37" t="s">
        <v>495</v>
      </c>
      <c r="F519" s="18" t="s">
        <v>496</v>
      </c>
      <c r="G519" s="18" t="s">
        <v>664</v>
      </c>
      <c r="K519" s="69"/>
      <c r="N519" s="18">
        <v>203.3</v>
      </c>
      <c r="O519" s="18" t="s">
        <v>512</v>
      </c>
      <c r="P519" s="18" t="s">
        <v>504</v>
      </c>
      <c r="Q519" s="18">
        <v>199.89</v>
      </c>
      <c r="R519" s="18" t="s">
        <v>473</v>
      </c>
      <c r="S519" s="18">
        <v>13.762</v>
      </c>
      <c r="U519" s="69" t="s">
        <v>508</v>
      </c>
      <c r="V519" s="69"/>
      <c r="W519" s="18">
        <v>24</v>
      </c>
      <c r="X519" s="69" t="s">
        <v>172</v>
      </c>
      <c r="Z519" s="18" t="s">
        <v>497</v>
      </c>
      <c r="AC519" s="69" t="s">
        <v>88</v>
      </c>
      <c r="AE519" s="18">
        <v>100</v>
      </c>
      <c r="AF519" s="18" t="s">
        <v>183</v>
      </c>
      <c r="BH519" s="18">
        <v>62.211981566820199</v>
      </c>
      <c r="BP519" s="18">
        <v>78.927203065134094</v>
      </c>
      <c r="BX519" s="18">
        <v>115.523465703971</v>
      </c>
    </row>
    <row r="520" spans="1:76" s="18" customFormat="1" ht="15" customHeight="1" x14ac:dyDescent="0.35">
      <c r="A520" s="18">
        <v>24</v>
      </c>
      <c r="B520" s="18" t="s">
        <v>513</v>
      </c>
      <c r="C520" s="18" t="s">
        <v>494</v>
      </c>
      <c r="D520" s="18">
        <v>2015</v>
      </c>
      <c r="E520" s="37" t="s">
        <v>495</v>
      </c>
      <c r="F520" s="18" t="s">
        <v>496</v>
      </c>
      <c r="G520" s="18" t="s">
        <v>664</v>
      </c>
      <c r="K520" s="69"/>
      <c r="N520" s="18">
        <v>203.3</v>
      </c>
      <c r="O520" s="18" t="s">
        <v>512</v>
      </c>
      <c r="P520" s="18" t="s">
        <v>504</v>
      </c>
      <c r="Q520" s="18">
        <v>199.89</v>
      </c>
      <c r="R520" s="18" t="s">
        <v>473</v>
      </c>
      <c r="S520" s="18">
        <v>13.762</v>
      </c>
      <c r="U520" s="69" t="s">
        <v>508</v>
      </c>
      <c r="V520" s="69"/>
      <c r="W520" s="18">
        <v>24</v>
      </c>
      <c r="X520" s="69" t="s">
        <v>172</v>
      </c>
      <c r="Z520" s="18" t="s">
        <v>497</v>
      </c>
      <c r="AC520" s="69" t="s">
        <v>88</v>
      </c>
      <c r="AE520" s="18">
        <v>200</v>
      </c>
      <c r="AF520" s="18" t="s">
        <v>183</v>
      </c>
      <c r="BH520" s="18">
        <v>59.907834101382498</v>
      </c>
      <c r="BP520" s="18">
        <v>67.432950191570896</v>
      </c>
      <c r="BX520" s="18">
        <v>120.03610108303199</v>
      </c>
    </row>
    <row r="521" spans="1:76" s="18" customFormat="1" ht="15" customHeight="1" x14ac:dyDescent="0.35">
      <c r="A521" s="18">
        <v>24</v>
      </c>
      <c r="B521" s="18" t="s">
        <v>513</v>
      </c>
      <c r="C521" s="18" t="s">
        <v>494</v>
      </c>
      <c r="D521" s="18">
        <v>2015</v>
      </c>
      <c r="E521" s="37" t="s">
        <v>495</v>
      </c>
      <c r="F521" s="18" t="s">
        <v>496</v>
      </c>
      <c r="G521" s="18" t="s">
        <v>664</v>
      </c>
      <c r="K521" s="69"/>
      <c r="N521" s="18">
        <v>203.3</v>
      </c>
      <c r="O521" s="18" t="s">
        <v>512</v>
      </c>
      <c r="P521" s="18" t="s">
        <v>504</v>
      </c>
      <c r="Q521" s="18">
        <v>199.89</v>
      </c>
      <c r="R521" s="18" t="s">
        <v>473</v>
      </c>
      <c r="S521" s="18">
        <v>13.762</v>
      </c>
      <c r="U521" s="69" t="s">
        <v>508</v>
      </c>
      <c r="V521" s="69"/>
      <c r="W521" s="18">
        <v>24</v>
      </c>
      <c r="X521" s="69" t="s">
        <v>172</v>
      </c>
      <c r="Z521" s="18" t="s">
        <v>497</v>
      </c>
      <c r="AC521" s="69" t="s">
        <v>88</v>
      </c>
      <c r="AE521" s="18">
        <v>500</v>
      </c>
      <c r="AF521" s="18" t="s">
        <v>183</v>
      </c>
      <c r="BH521" s="18">
        <v>58.064516129032299</v>
      </c>
      <c r="BP521" s="18">
        <v>55.5555555555555</v>
      </c>
      <c r="BX521" s="18">
        <v>127.25631768952999</v>
      </c>
    </row>
    <row r="522" spans="1:76" s="18" customFormat="1" ht="15" customHeight="1" x14ac:dyDescent="0.35">
      <c r="A522" s="18">
        <v>24</v>
      </c>
      <c r="B522" s="18" t="s">
        <v>513</v>
      </c>
      <c r="C522" s="18" t="s">
        <v>494</v>
      </c>
      <c r="D522" s="18">
        <v>2015</v>
      </c>
      <c r="E522" s="37" t="s">
        <v>495</v>
      </c>
      <c r="F522" s="18" t="s">
        <v>496</v>
      </c>
      <c r="G522" s="18" t="s">
        <v>664</v>
      </c>
      <c r="K522" s="69"/>
      <c r="N522" s="18">
        <v>37.82</v>
      </c>
      <c r="O522" s="18" t="s">
        <v>509</v>
      </c>
      <c r="P522" s="18" t="s">
        <v>498</v>
      </c>
      <c r="Q522" s="18">
        <v>21.06</v>
      </c>
      <c r="R522" s="18" t="s">
        <v>473</v>
      </c>
      <c r="S522" s="18">
        <v>88.905000000000001</v>
      </c>
      <c r="U522" s="69" t="s">
        <v>505</v>
      </c>
      <c r="V522" s="69"/>
      <c r="W522" s="18">
        <v>72</v>
      </c>
      <c r="X522" s="67" t="s">
        <v>172</v>
      </c>
      <c r="Y522" s="18">
        <v>37</v>
      </c>
      <c r="Z522" s="18" t="s">
        <v>497</v>
      </c>
      <c r="AC522" s="69" t="s">
        <v>88</v>
      </c>
      <c r="AE522" s="18">
        <v>0</v>
      </c>
      <c r="AF522" s="18" t="s">
        <v>183</v>
      </c>
      <c r="BH522" s="18">
        <v>100</v>
      </c>
    </row>
    <row r="523" spans="1:76" s="18" customFormat="1" ht="15" customHeight="1" x14ac:dyDescent="0.35">
      <c r="A523" s="18">
        <v>24</v>
      </c>
      <c r="B523" s="18" t="s">
        <v>513</v>
      </c>
      <c r="C523" s="18" t="s">
        <v>494</v>
      </c>
      <c r="D523" s="18">
        <v>2015</v>
      </c>
      <c r="E523" s="37" t="s">
        <v>495</v>
      </c>
      <c r="F523" s="18" t="s">
        <v>496</v>
      </c>
      <c r="G523" s="18" t="s">
        <v>664</v>
      </c>
      <c r="K523" s="69"/>
      <c r="N523" s="18">
        <v>37.82</v>
      </c>
      <c r="O523" s="18" t="s">
        <v>509</v>
      </c>
      <c r="P523" s="18" t="s">
        <v>498</v>
      </c>
      <c r="Q523" s="18">
        <v>21.06</v>
      </c>
      <c r="R523" s="18" t="s">
        <v>473</v>
      </c>
      <c r="S523" s="18">
        <v>88.905000000000001</v>
      </c>
      <c r="U523" s="69" t="s">
        <v>505</v>
      </c>
      <c r="V523" s="69"/>
      <c r="W523" s="18">
        <v>72</v>
      </c>
      <c r="X523" s="67" t="s">
        <v>172</v>
      </c>
      <c r="Y523" s="18">
        <v>37</v>
      </c>
      <c r="Z523" s="18" t="s">
        <v>497</v>
      </c>
      <c r="AC523" s="69" t="s">
        <v>88</v>
      </c>
      <c r="AE523" s="18">
        <v>10</v>
      </c>
      <c r="AF523" s="18" t="s">
        <v>183</v>
      </c>
      <c r="BH523" s="18">
        <v>55.963302752293501</v>
      </c>
    </row>
    <row r="524" spans="1:76" s="18" customFormat="1" ht="15" customHeight="1" x14ac:dyDescent="0.35">
      <c r="A524" s="18">
        <v>24</v>
      </c>
      <c r="B524" s="18" t="s">
        <v>513</v>
      </c>
      <c r="C524" s="18" t="s">
        <v>494</v>
      </c>
      <c r="D524" s="18">
        <v>2015</v>
      </c>
      <c r="E524" s="37" t="s">
        <v>495</v>
      </c>
      <c r="F524" s="18" t="s">
        <v>496</v>
      </c>
      <c r="G524" s="18" t="s">
        <v>664</v>
      </c>
      <c r="K524" s="69"/>
      <c r="N524" s="18">
        <v>37.82</v>
      </c>
      <c r="O524" s="18" t="s">
        <v>509</v>
      </c>
      <c r="P524" s="18" t="s">
        <v>498</v>
      </c>
      <c r="Q524" s="18">
        <v>21.06</v>
      </c>
      <c r="R524" s="18" t="s">
        <v>473</v>
      </c>
      <c r="S524" s="18">
        <v>88.905000000000001</v>
      </c>
      <c r="U524" s="69" t="s">
        <v>505</v>
      </c>
      <c r="V524" s="69"/>
      <c r="W524" s="18">
        <v>72</v>
      </c>
      <c r="X524" s="67" t="s">
        <v>172</v>
      </c>
      <c r="Y524" s="18">
        <v>37</v>
      </c>
      <c r="Z524" s="18" t="s">
        <v>497</v>
      </c>
      <c r="AC524" s="69" t="s">
        <v>88</v>
      </c>
      <c r="AE524" s="18">
        <v>50</v>
      </c>
      <c r="AF524" s="18" t="s">
        <v>183</v>
      </c>
      <c r="BH524" s="18">
        <v>54.587155963302699</v>
      </c>
    </row>
    <row r="525" spans="1:76" s="18" customFormat="1" ht="15" customHeight="1" x14ac:dyDescent="0.35">
      <c r="A525" s="18">
        <v>24</v>
      </c>
      <c r="B525" s="18" t="s">
        <v>513</v>
      </c>
      <c r="C525" s="18" t="s">
        <v>494</v>
      </c>
      <c r="D525" s="18">
        <v>2015</v>
      </c>
      <c r="E525" s="37" t="s">
        <v>495</v>
      </c>
      <c r="F525" s="18" t="s">
        <v>496</v>
      </c>
      <c r="G525" s="18" t="s">
        <v>664</v>
      </c>
      <c r="K525" s="69"/>
      <c r="N525" s="18">
        <v>37.82</v>
      </c>
      <c r="O525" s="18" t="s">
        <v>509</v>
      </c>
      <c r="P525" s="18" t="s">
        <v>498</v>
      </c>
      <c r="Q525" s="18">
        <v>21.06</v>
      </c>
      <c r="R525" s="18" t="s">
        <v>473</v>
      </c>
      <c r="S525" s="18">
        <v>88.905000000000001</v>
      </c>
      <c r="U525" s="69" t="s">
        <v>505</v>
      </c>
      <c r="V525" s="69"/>
      <c r="W525" s="18">
        <v>72</v>
      </c>
      <c r="X525" s="67" t="s">
        <v>172</v>
      </c>
      <c r="Y525" s="18">
        <v>37</v>
      </c>
      <c r="Z525" s="18" t="s">
        <v>497</v>
      </c>
      <c r="AC525" s="69" t="s">
        <v>88</v>
      </c>
      <c r="AE525" s="18">
        <v>100</v>
      </c>
      <c r="AF525" s="18" t="s">
        <v>183</v>
      </c>
      <c r="BH525" s="18">
        <v>54.587155963302699</v>
      </c>
    </row>
    <row r="526" spans="1:76" s="18" customFormat="1" ht="15" customHeight="1" x14ac:dyDescent="0.35">
      <c r="A526" s="18">
        <v>24</v>
      </c>
      <c r="B526" s="18" t="s">
        <v>513</v>
      </c>
      <c r="C526" s="18" t="s">
        <v>494</v>
      </c>
      <c r="D526" s="18">
        <v>2015</v>
      </c>
      <c r="E526" s="37" t="s">
        <v>495</v>
      </c>
      <c r="F526" s="18" t="s">
        <v>496</v>
      </c>
      <c r="G526" s="18" t="s">
        <v>664</v>
      </c>
      <c r="K526" s="69"/>
      <c r="N526" s="18">
        <v>37.82</v>
      </c>
      <c r="O526" s="18" t="s">
        <v>509</v>
      </c>
      <c r="P526" s="18" t="s">
        <v>498</v>
      </c>
      <c r="Q526" s="18">
        <v>21.06</v>
      </c>
      <c r="R526" s="18" t="s">
        <v>473</v>
      </c>
      <c r="S526" s="18">
        <v>88.905000000000001</v>
      </c>
      <c r="U526" s="69" t="s">
        <v>505</v>
      </c>
      <c r="V526" s="69"/>
      <c r="W526" s="18">
        <v>72</v>
      </c>
      <c r="X526" s="67" t="s">
        <v>172</v>
      </c>
      <c r="Y526" s="18">
        <v>37</v>
      </c>
      <c r="Z526" s="18" t="s">
        <v>497</v>
      </c>
      <c r="AC526" s="69" t="s">
        <v>88</v>
      </c>
      <c r="AE526" s="18">
        <v>200</v>
      </c>
      <c r="AF526" s="18" t="s">
        <v>183</v>
      </c>
      <c r="BH526" s="18">
        <v>48.623853211009198</v>
      </c>
    </row>
    <row r="527" spans="1:76" s="18" customFormat="1" ht="15" customHeight="1" x14ac:dyDescent="0.35">
      <c r="A527" s="18">
        <v>24</v>
      </c>
      <c r="B527" s="18" t="s">
        <v>513</v>
      </c>
      <c r="C527" s="18" t="s">
        <v>494</v>
      </c>
      <c r="D527" s="18">
        <v>2015</v>
      </c>
      <c r="E527" s="37" t="s">
        <v>495</v>
      </c>
      <c r="F527" s="18" t="s">
        <v>496</v>
      </c>
      <c r="G527" s="18" t="s">
        <v>664</v>
      </c>
      <c r="K527" s="69"/>
      <c r="N527" s="18">
        <v>37.82</v>
      </c>
      <c r="O527" s="18" t="s">
        <v>509</v>
      </c>
      <c r="P527" s="18" t="s">
        <v>498</v>
      </c>
      <c r="Q527" s="18">
        <v>21.06</v>
      </c>
      <c r="R527" s="18" t="s">
        <v>473</v>
      </c>
      <c r="S527" s="18">
        <v>88.905000000000001</v>
      </c>
      <c r="U527" s="69" t="s">
        <v>505</v>
      </c>
      <c r="V527" s="69"/>
      <c r="W527" s="18">
        <v>72</v>
      </c>
      <c r="X527" s="67" t="s">
        <v>172</v>
      </c>
      <c r="Y527" s="18">
        <v>37</v>
      </c>
      <c r="Z527" s="18" t="s">
        <v>497</v>
      </c>
      <c r="AC527" s="69" t="s">
        <v>88</v>
      </c>
      <c r="AE527" s="18">
        <v>500</v>
      </c>
      <c r="AF527" s="18" t="s">
        <v>183</v>
      </c>
      <c r="BH527" s="18">
        <v>45.871559633027502</v>
      </c>
    </row>
    <row r="528" spans="1:76" s="18" customFormat="1" ht="15" customHeight="1" x14ac:dyDescent="0.35">
      <c r="A528" s="18">
        <v>24</v>
      </c>
      <c r="B528" s="18" t="s">
        <v>513</v>
      </c>
      <c r="C528" s="18" t="s">
        <v>494</v>
      </c>
      <c r="D528" s="18">
        <v>2015</v>
      </c>
      <c r="E528" s="37" t="s">
        <v>495</v>
      </c>
      <c r="F528" s="18" t="s">
        <v>496</v>
      </c>
      <c r="G528" s="18" t="s">
        <v>664</v>
      </c>
      <c r="K528" s="69"/>
      <c r="N528" s="18" t="s">
        <v>82</v>
      </c>
      <c r="O528" s="18" t="s">
        <v>82</v>
      </c>
      <c r="P528" s="18" t="s">
        <v>499</v>
      </c>
      <c r="Q528" s="18">
        <v>40.26</v>
      </c>
      <c r="R528" s="18" t="s">
        <v>473</v>
      </c>
      <c r="S528" s="18" t="s">
        <v>82</v>
      </c>
      <c r="U528" s="18" t="s">
        <v>82</v>
      </c>
      <c r="V528" s="69"/>
      <c r="W528" s="18">
        <v>72</v>
      </c>
      <c r="X528" s="67" t="s">
        <v>172</v>
      </c>
      <c r="Z528" s="18" t="s">
        <v>497</v>
      </c>
      <c r="AC528" s="69" t="s">
        <v>88</v>
      </c>
      <c r="AE528" s="18">
        <v>0</v>
      </c>
      <c r="AF528" s="18" t="s">
        <v>183</v>
      </c>
      <c r="BH528" s="18">
        <v>100</v>
      </c>
    </row>
    <row r="529" spans="1:60" s="18" customFormat="1" ht="15" customHeight="1" x14ac:dyDescent="0.35">
      <c r="A529" s="18">
        <v>24</v>
      </c>
      <c r="B529" s="18" t="s">
        <v>513</v>
      </c>
      <c r="C529" s="18" t="s">
        <v>494</v>
      </c>
      <c r="D529" s="18">
        <v>2015</v>
      </c>
      <c r="E529" s="37" t="s">
        <v>495</v>
      </c>
      <c r="F529" s="18" t="s">
        <v>496</v>
      </c>
      <c r="G529" s="18" t="s">
        <v>664</v>
      </c>
      <c r="K529" s="69"/>
      <c r="N529" s="18" t="s">
        <v>82</v>
      </c>
      <c r="O529" s="18" t="s">
        <v>82</v>
      </c>
      <c r="P529" s="18" t="s">
        <v>499</v>
      </c>
      <c r="Q529" s="18">
        <v>40.26</v>
      </c>
      <c r="R529" s="18" t="s">
        <v>473</v>
      </c>
      <c r="S529" s="18" t="s">
        <v>82</v>
      </c>
      <c r="U529" s="18" t="s">
        <v>82</v>
      </c>
      <c r="V529" s="69"/>
      <c r="W529" s="18">
        <v>72</v>
      </c>
      <c r="X529" s="67" t="s">
        <v>172</v>
      </c>
      <c r="Z529" s="18" t="s">
        <v>497</v>
      </c>
      <c r="AC529" s="69" t="s">
        <v>88</v>
      </c>
      <c r="AE529" s="18">
        <v>10</v>
      </c>
      <c r="AF529" s="18" t="s">
        <v>183</v>
      </c>
      <c r="BH529" s="18">
        <v>88.9908256880734</v>
      </c>
    </row>
    <row r="530" spans="1:60" s="18" customFormat="1" ht="15" customHeight="1" x14ac:dyDescent="0.35">
      <c r="A530" s="18">
        <v>24</v>
      </c>
      <c r="B530" s="18" t="s">
        <v>513</v>
      </c>
      <c r="C530" s="18" t="s">
        <v>494</v>
      </c>
      <c r="D530" s="18">
        <v>2015</v>
      </c>
      <c r="E530" s="37" t="s">
        <v>495</v>
      </c>
      <c r="F530" s="18" t="s">
        <v>496</v>
      </c>
      <c r="G530" s="18" t="s">
        <v>664</v>
      </c>
      <c r="K530" s="69"/>
      <c r="N530" s="18" t="s">
        <v>82</v>
      </c>
      <c r="O530" s="18" t="s">
        <v>82</v>
      </c>
      <c r="P530" s="18" t="s">
        <v>499</v>
      </c>
      <c r="Q530" s="18">
        <v>40.26</v>
      </c>
      <c r="R530" s="18" t="s">
        <v>473</v>
      </c>
      <c r="S530" s="18" t="s">
        <v>82</v>
      </c>
      <c r="U530" s="18" t="s">
        <v>82</v>
      </c>
      <c r="V530" s="69"/>
      <c r="W530" s="18">
        <v>72</v>
      </c>
      <c r="X530" s="67" t="s">
        <v>172</v>
      </c>
      <c r="Z530" s="18" t="s">
        <v>497</v>
      </c>
      <c r="AC530" s="69" t="s">
        <v>88</v>
      </c>
      <c r="AE530" s="18">
        <v>50</v>
      </c>
      <c r="AF530" s="18" t="s">
        <v>183</v>
      </c>
      <c r="BH530" s="18">
        <v>63.302752293577903</v>
      </c>
    </row>
    <row r="531" spans="1:60" s="18" customFormat="1" ht="15" customHeight="1" x14ac:dyDescent="0.35">
      <c r="A531" s="18">
        <v>24</v>
      </c>
      <c r="B531" s="18" t="s">
        <v>513</v>
      </c>
      <c r="C531" s="18" t="s">
        <v>494</v>
      </c>
      <c r="D531" s="18">
        <v>2015</v>
      </c>
      <c r="E531" s="37" t="s">
        <v>495</v>
      </c>
      <c r="F531" s="18" t="s">
        <v>496</v>
      </c>
      <c r="G531" s="18" t="s">
        <v>664</v>
      </c>
      <c r="K531" s="69"/>
      <c r="N531" s="18" t="s">
        <v>82</v>
      </c>
      <c r="O531" s="18" t="s">
        <v>82</v>
      </c>
      <c r="P531" s="18" t="s">
        <v>499</v>
      </c>
      <c r="Q531" s="18">
        <v>40.26</v>
      </c>
      <c r="R531" s="18" t="s">
        <v>473</v>
      </c>
      <c r="S531" s="18" t="s">
        <v>82</v>
      </c>
      <c r="U531" s="18" t="s">
        <v>82</v>
      </c>
      <c r="V531" s="69"/>
      <c r="W531" s="18">
        <v>72</v>
      </c>
      <c r="X531" s="67" t="s">
        <v>172</v>
      </c>
      <c r="Z531" s="18" t="s">
        <v>497</v>
      </c>
      <c r="AC531" s="69" t="s">
        <v>88</v>
      </c>
      <c r="AE531" s="18">
        <v>100</v>
      </c>
      <c r="AF531" s="18" t="s">
        <v>183</v>
      </c>
      <c r="BH531" s="18">
        <v>58.715596330275197</v>
      </c>
    </row>
    <row r="532" spans="1:60" s="18" customFormat="1" ht="15" customHeight="1" x14ac:dyDescent="0.35">
      <c r="A532" s="18">
        <v>24</v>
      </c>
      <c r="B532" s="18" t="s">
        <v>513</v>
      </c>
      <c r="C532" s="18" t="s">
        <v>494</v>
      </c>
      <c r="D532" s="18">
        <v>2015</v>
      </c>
      <c r="E532" s="37" t="s">
        <v>495</v>
      </c>
      <c r="F532" s="18" t="s">
        <v>496</v>
      </c>
      <c r="G532" s="18" t="s">
        <v>664</v>
      </c>
      <c r="K532" s="69"/>
      <c r="N532" s="18" t="s">
        <v>82</v>
      </c>
      <c r="O532" s="18" t="s">
        <v>82</v>
      </c>
      <c r="P532" s="18" t="s">
        <v>499</v>
      </c>
      <c r="Q532" s="18">
        <v>40.26</v>
      </c>
      <c r="R532" s="18" t="s">
        <v>473</v>
      </c>
      <c r="S532" s="18" t="s">
        <v>82</v>
      </c>
      <c r="U532" s="18" t="s">
        <v>82</v>
      </c>
      <c r="V532" s="69"/>
      <c r="W532" s="18">
        <v>72</v>
      </c>
      <c r="X532" s="67" t="s">
        <v>172</v>
      </c>
      <c r="Z532" s="18" t="s">
        <v>497</v>
      </c>
      <c r="AC532" s="69" t="s">
        <v>88</v>
      </c>
      <c r="AE532" s="18">
        <v>200</v>
      </c>
      <c r="AF532" s="18" t="s">
        <v>183</v>
      </c>
      <c r="BH532" s="18">
        <v>51.834862385321102</v>
      </c>
    </row>
    <row r="533" spans="1:60" s="18" customFormat="1" ht="15" customHeight="1" x14ac:dyDescent="0.35">
      <c r="A533" s="18">
        <v>24</v>
      </c>
      <c r="B533" s="18" t="s">
        <v>513</v>
      </c>
      <c r="C533" s="18" t="s">
        <v>494</v>
      </c>
      <c r="D533" s="18">
        <v>2015</v>
      </c>
      <c r="E533" s="37" t="s">
        <v>495</v>
      </c>
      <c r="F533" s="18" t="s">
        <v>496</v>
      </c>
      <c r="G533" s="18" t="s">
        <v>664</v>
      </c>
      <c r="K533" s="69"/>
      <c r="N533" s="18" t="s">
        <v>82</v>
      </c>
      <c r="O533" s="18" t="s">
        <v>82</v>
      </c>
      <c r="P533" s="18" t="s">
        <v>499</v>
      </c>
      <c r="Q533" s="18">
        <v>40.26</v>
      </c>
      <c r="R533" s="18" t="s">
        <v>473</v>
      </c>
      <c r="S533" s="18" t="s">
        <v>82</v>
      </c>
      <c r="U533" s="18" t="s">
        <v>82</v>
      </c>
      <c r="V533" s="69"/>
      <c r="W533" s="18">
        <v>72</v>
      </c>
      <c r="X533" s="67" t="s">
        <v>172</v>
      </c>
      <c r="Z533" s="18" t="s">
        <v>497</v>
      </c>
      <c r="AC533" s="69" t="s">
        <v>88</v>
      </c>
      <c r="AE533" s="18">
        <v>500</v>
      </c>
      <c r="AF533" s="18" t="s">
        <v>183</v>
      </c>
      <c r="BH533" s="18">
        <v>46.330275229357703</v>
      </c>
    </row>
    <row r="534" spans="1:60" s="18" customFormat="1" ht="15" customHeight="1" x14ac:dyDescent="0.35">
      <c r="A534" s="18">
        <v>24</v>
      </c>
      <c r="B534" s="18" t="s">
        <v>513</v>
      </c>
      <c r="C534" s="18" t="s">
        <v>494</v>
      </c>
      <c r="D534" s="18">
        <v>2015</v>
      </c>
      <c r="E534" s="37" t="s">
        <v>495</v>
      </c>
      <c r="F534" s="18" t="s">
        <v>496</v>
      </c>
      <c r="G534" s="18" t="s">
        <v>664</v>
      </c>
      <c r="K534" s="69"/>
      <c r="N534" s="18">
        <v>70.12</v>
      </c>
      <c r="O534" s="18" t="s">
        <v>510</v>
      </c>
      <c r="P534" s="18" t="s">
        <v>500</v>
      </c>
      <c r="Q534" s="18">
        <v>59.72</v>
      </c>
      <c r="R534" s="18" t="s">
        <v>473</v>
      </c>
      <c r="S534" s="18">
        <v>49.723999999999997</v>
      </c>
      <c r="U534" s="69" t="s">
        <v>506</v>
      </c>
      <c r="V534" s="69"/>
      <c r="W534" s="18">
        <v>72</v>
      </c>
      <c r="X534" s="67" t="s">
        <v>172</v>
      </c>
      <c r="Z534" s="18" t="s">
        <v>497</v>
      </c>
      <c r="AC534" s="69" t="s">
        <v>88</v>
      </c>
      <c r="AE534" s="18">
        <v>0</v>
      </c>
      <c r="AF534" s="18" t="s">
        <v>183</v>
      </c>
      <c r="BH534" s="18">
        <v>100</v>
      </c>
    </row>
    <row r="535" spans="1:60" s="18" customFormat="1" ht="15" customHeight="1" x14ac:dyDescent="0.35">
      <c r="A535" s="18">
        <v>24</v>
      </c>
      <c r="B535" s="18" t="s">
        <v>513</v>
      </c>
      <c r="C535" s="18" t="s">
        <v>494</v>
      </c>
      <c r="D535" s="18">
        <v>2015</v>
      </c>
      <c r="E535" s="37" t="s">
        <v>495</v>
      </c>
      <c r="F535" s="18" t="s">
        <v>496</v>
      </c>
      <c r="G535" s="18" t="s">
        <v>664</v>
      </c>
      <c r="K535" s="69"/>
      <c r="N535" s="18">
        <v>70.12</v>
      </c>
      <c r="O535" s="18" t="s">
        <v>510</v>
      </c>
      <c r="P535" s="18" t="s">
        <v>500</v>
      </c>
      <c r="Q535" s="18">
        <v>59.72</v>
      </c>
      <c r="R535" s="18" t="s">
        <v>473</v>
      </c>
      <c r="S535" s="18">
        <v>49.723999999999997</v>
      </c>
      <c r="U535" s="69" t="s">
        <v>506</v>
      </c>
      <c r="V535" s="69"/>
      <c r="W535" s="18">
        <v>72</v>
      </c>
      <c r="X535" s="67" t="s">
        <v>172</v>
      </c>
      <c r="Z535" s="18" t="s">
        <v>497</v>
      </c>
      <c r="AC535" s="69" t="s">
        <v>88</v>
      </c>
      <c r="AE535" s="18">
        <v>10</v>
      </c>
      <c r="AF535" s="18" t="s">
        <v>183</v>
      </c>
      <c r="BH535" s="18">
        <v>94.495412844036693</v>
      </c>
    </row>
    <row r="536" spans="1:60" s="18" customFormat="1" ht="15" customHeight="1" x14ac:dyDescent="0.35">
      <c r="A536" s="18">
        <v>24</v>
      </c>
      <c r="B536" s="18" t="s">
        <v>513</v>
      </c>
      <c r="C536" s="18" t="s">
        <v>494</v>
      </c>
      <c r="D536" s="18">
        <v>2015</v>
      </c>
      <c r="E536" s="37" t="s">
        <v>495</v>
      </c>
      <c r="F536" s="18" t="s">
        <v>496</v>
      </c>
      <c r="G536" s="18" t="s">
        <v>664</v>
      </c>
      <c r="K536" s="69"/>
      <c r="N536" s="18">
        <v>70.12</v>
      </c>
      <c r="O536" s="18" t="s">
        <v>510</v>
      </c>
      <c r="P536" s="18" t="s">
        <v>500</v>
      </c>
      <c r="Q536" s="18">
        <v>59.72</v>
      </c>
      <c r="R536" s="18" t="s">
        <v>473</v>
      </c>
      <c r="S536" s="18">
        <v>49.723999999999997</v>
      </c>
      <c r="U536" s="69" t="s">
        <v>506</v>
      </c>
      <c r="V536" s="69"/>
      <c r="W536" s="18">
        <v>72</v>
      </c>
      <c r="X536" s="67" t="s">
        <v>172</v>
      </c>
      <c r="Z536" s="18" t="s">
        <v>497</v>
      </c>
      <c r="AC536" s="69" t="s">
        <v>88</v>
      </c>
      <c r="AE536" s="18">
        <v>50</v>
      </c>
      <c r="AF536" s="18" t="s">
        <v>183</v>
      </c>
      <c r="BH536" s="18">
        <v>65.596330275229306</v>
      </c>
    </row>
    <row r="537" spans="1:60" s="18" customFormat="1" ht="15" customHeight="1" x14ac:dyDescent="0.35">
      <c r="A537" s="18">
        <v>24</v>
      </c>
      <c r="B537" s="18" t="s">
        <v>513</v>
      </c>
      <c r="C537" s="18" t="s">
        <v>494</v>
      </c>
      <c r="D537" s="18">
        <v>2015</v>
      </c>
      <c r="E537" s="37" t="s">
        <v>495</v>
      </c>
      <c r="F537" s="18" t="s">
        <v>496</v>
      </c>
      <c r="G537" s="18" t="s">
        <v>664</v>
      </c>
      <c r="K537" s="69"/>
      <c r="N537" s="18">
        <v>70.12</v>
      </c>
      <c r="O537" s="18" t="s">
        <v>510</v>
      </c>
      <c r="P537" s="18" t="s">
        <v>500</v>
      </c>
      <c r="Q537" s="18">
        <v>59.72</v>
      </c>
      <c r="R537" s="18" t="s">
        <v>473</v>
      </c>
      <c r="S537" s="18">
        <v>49.723999999999997</v>
      </c>
      <c r="U537" s="69" t="s">
        <v>506</v>
      </c>
      <c r="V537" s="69"/>
      <c r="W537" s="18">
        <v>72</v>
      </c>
      <c r="X537" s="67" t="s">
        <v>172</v>
      </c>
      <c r="Z537" s="18" t="s">
        <v>497</v>
      </c>
      <c r="AC537" s="69" t="s">
        <v>88</v>
      </c>
      <c r="AE537" s="18">
        <v>100</v>
      </c>
      <c r="AF537" s="18" t="s">
        <v>183</v>
      </c>
      <c r="BH537" s="18">
        <v>60.550458715596299</v>
      </c>
    </row>
    <row r="538" spans="1:60" s="18" customFormat="1" ht="15" customHeight="1" x14ac:dyDescent="0.35">
      <c r="A538" s="18">
        <v>24</v>
      </c>
      <c r="B538" s="18" t="s">
        <v>513</v>
      </c>
      <c r="C538" s="18" t="s">
        <v>494</v>
      </c>
      <c r="D538" s="18">
        <v>2015</v>
      </c>
      <c r="E538" s="37" t="s">
        <v>495</v>
      </c>
      <c r="F538" s="18" t="s">
        <v>496</v>
      </c>
      <c r="G538" s="18" t="s">
        <v>664</v>
      </c>
      <c r="K538" s="69"/>
      <c r="N538" s="18">
        <v>70.12</v>
      </c>
      <c r="O538" s="18" t="s">
        <v>510</v>
      </c>
      <c r="P538" s="18" t="s">
        <v>500</v>
      </c>
      <c r="Q538" s="18">
        <v>59.72</v>
      </c>
      <c r="R538" s="18" t="s">
        <v>473</v>
      </c>
      <c r="S538" s="18">
        <v>49.723999999999997</v>
      </c>
      <c r="U538" s="69" t="s">
        <v>506</v>
      </c>
      <c r="V538" s="69"/>
      <c r="W538" s="18">
        <v>72</v>
      </c>
      <c r="X538" s="67" t="s">
        <v>172</v>
      </c>
      <c r="Z538" s="18" t="s">
        <v>497</v>
      </c>
      <c r="AC538" s="69" t="s">
        <v>88</v>
      </c>
      <c r="AE538" s="18">
        <v>200</v>
      </c>
      <c r="AF538" s="18" t="s">
        <v>183</v>
      </c>
      <c r="BH538" s="18">
        <v>54.128440366972399</v>
      </c>
    </row>
    <row r="539" spans="1:60" s="18" customFormat="1" ht="15" customHeight="1" x14ac:dyDescent="0.35">
      <c r="A539" s="18">
        <v>24</v>
      </c>
      <c r="B539" s="18" t="s">
        <v>513</v>
      </c>
      <c r="C539" s="18" t="s">
        <v>494</v>
      </c>
      <c r="D539" s="18">
        <v>2015</v>
      </c>
      <c r="E539" s="37" t="s">
        <v>495</v>
      </c>
      <c r="F539" s="18" t="s">
        <v>496</v>
      </c>
      <c r="G539" s="18" t="s">
        <v>664</v>
      </c>
      <c r="K539" s="69"/>
      <c r="N539" s="18">
        <v>70.12</v>
      </c>
      <c r="O539" s="18" t="s">
        <v>510</v>
      </c>
      <c r="P539" s="18" t="s">
        <v>500</v>
      </c>
      <c r="Q539" s="18">
        <v>59.72</v>
      </c>
      <c r="R539" s="18" t="s">
        <v>473</v>
      </c>
      <c r="S539" s="18">
        <v>49.723999999999997</v>
      </c>
      <c r="U539" s="69" t="s">
        <v>506</v>
      </c>
      <c r="V539" s="69"/>
      <c r="W539" s="18">
        <v>72</v>
      </c>
      <c r="X539" s="67" t="s">
        <v>172</v>
      </c>
      <c r="Z539" s="18" t="s">
        <v>497</v>
      </c>
      <c r="AC539" s="69" t="s">
        <v>88</v>
      </c>
      <c r="AE539" s="18">
        <v>500</v>
      </c>
      <c r="AF539" s="18" t="s">
        <v>183</v>
      </c>
      <c r="BH539" s="18">
        <v>42.201834862385297</v>
      </c>
    </row>
    <row r="540" spans="1:60" s="18" customFormat="1" ht="15" customHeight="1" x14ac:dyDescent="0.35">
      <c r="A540" s="18">
        <v>24</v>
      </c>
      <c r="B540" s="18" t="s">
        <v>513</v>
      </c>
      <c r="C540" s="18" t="s">
        <v>494</v>
      </c>
      <c r="D540" s="18">
        <v>2015</v>
      </c>
      <c r="E540" s="37" t="s">
        <v>495</v>
      </c>
      <c r="F540" s="18" t="s">
        <v>496</v>
      </c>
      <c r="G540" s="18" t="s">
        <v>664</v>
      </c>
      <c r="K540" s="69"/>
      <c r="N540" s="18" t="s">
        <v>82</v>
      </c>
      <c r="O540" s="18" t="s">
        <v>82</v>
      </c>
      <c r="P540" s="18" t="s">
        <v>501</v>
      </c>
      <c r="Q540" s="18">
        <v>81.05</v>
      </c>
      <c r="R540" s="18" t="s">
        <v>473</v>
      </c>
      <c r="S540" s="18" t="s">
        <v>82</v>
      </c>
      <c r="U540" s="18" t="s">
        <v>82</v>
      </c>
      <c r="V540" s="69"/>
      <c r="W540" s="18">
        <v>72</v>
      </c>
      <c r="X540" s="67" t="s">
        <v>172</v>
      </c>
      <c r="Z540" s="18" t="s">
        <v>497</v>
      </c>
      <c r="AC540" s="69" t="s">
        <v>88</v>
      </c>
      <c r="AE540" s="18">
        <v>0</v>
      </c>
      <c r="AF540" s="18" t="s">
        <v>183</v>
      </c>
      <c r="BH540" s="18">
        <v>100</v>
      </c>
    </row>
    <row r="541" spans="1:60" s="18" customFormat="1" ht="15" customHeight="1" x14ac:dyDescent="0.35">
      <c r="A541" s="18">
        <v>24</v>
      </c>
      <c r="B541" s="18" t="s">
        <v>513</v>
      </c>
      <c r="C541" s="18" t="s">
        <v>494</v>
      </c>
      <c r="D541" s="18">
        <v>2015</v>
      </c>
      <c r="E541" s="37" t="s">
        <v>495</v>
      </c>
      <c r="F541" s="18" t="s">
        <v>496</v>
      </c>
      <c r="G541" s="18" t="s">
        <v>664</v>
      </c>
      <c r="K541" s="69"/>
      <c r="N541" s="18" t="s">
        <v>82</v>
      </c>
      <c r="O541" s="18" t="s">
        <v>82</v>
      </c>
      <c r="P541" s="18" t="s">
        <v>501</v>
      </c>
      <c r="Q541" s="18">
        <v>81.05</v>
      </c>
      <c r="R541" s="18" t="s">
        <v>473</v>
      </c>
      <c r="S541" s="18" t="s">
        <v>82</v>
      </c>
      <c r="U541" s="18" t="s">
        <v>82</v>
      </c>
      <c r="V541" s="69"/>
      <c r="W541" s="18">
        <v>72</v>
      </c>
      <c r="X541" s="67" t="s">
        <v>172</v>
      </c>
      <c r="Z541" s="18" t="s">
        <v>497</v>
      </c>
      <c r="AC541" s="69" t="s">
        <v>88</v>
      </c>
      <c r="AE541" s="18">
        <v>10</v>
      </c>
      <c r="AF541" s="18" t="s">
        <v>183</v>
      </c>
      <c r="BH541" s="18">
        <v>75.229357798165097</v>
      </c>
    </row>
    <row r="542" spans="1:60" s="18" customFormat="1" ht="15" customHeight="1" x14ac:dyDescent="0.35">
      <c r="A542" s="18">
        <v>24</v>
      </c>
      <c r="B542" s="18" t="s">
        <v>513</v>
      </c>
      <c r="C542" s="18" t="s">
        <v>494</v>
      </c>
      <c r="D542" s="18">
        <v>2015</v>
      </c>
      <c r="E542" s="37" t="s">
        <v>495</v>
      </c>
      <c r="F542" s="18" t="s">
        <v>496</v>
      </c>
      <c r="G542" s="18" t="s">
        <v>664</v>
      </c>
      <c r="K542" s="69"/>
      <c r="N542" s="18" t="s">
        <v>82</v>
      </c>
      <c r="O542" s="18" t="s">
        <v>82</v>
      </c>
      <c r="P542" s="18" t="s">
        <v>514</v>
      </c>
      <c r="Q542" s="18">
        <v>81.05</v>
      </c>
      <c r="R542" s="18" t="s">
        <v>473</v>
      </c>
      <c r="S542" s="18" t="s">
        <v>82</v>
      </c>
      <c r="U542" s="18" t="s">
        <v>82</v>
      </c>
      <c r="V542" s="69"/>
      <c r="W542" s="18">
        <v>72</v>
      </c>
      <c r="X542" s="67" t="s">
        <v>172</v>
      </c>
      <c r="Z542" s="18" t="s">
        <v>497</v>
      </c>
      <c r="AC542" s="69" t="s">
        <v>88</v>
      </c>
      <c r="AE542" s="18">
        <v>50</v>
      </c>
      <c r="AF542" s="18" t="s">
        <v>183</v>
      </c>
      <c r="BH542" s="18">
        <v>63.302752293577903</v>
      </c>
    </row>
    <row r="543" spans="1:60" s="18" customFormat="1" ht="15" customHeight="1" x14ac:dyDescent="0.35">
      <c r="A543" s="18">
        <v>24</v>
      </c>
      <c r="B543" s="18" t="s">
        <v>513</v>
      </c>
      <c r="C543" s="18" t="s">
        <v>494</v>
      </c>
      <c r="D543" s="18">
        <v>2015</v>
      </c>
      <c r="E543" s="37" t="s">
        <v>495</v>
      </c>
      <c r="F543" s="18" t="s">
        <v>496</v>
      </c>
      <c r="G543" s="18" t="s">
        <v>664</v>
      </c>
      <c r="K543" s="69"/>
      <c r="N543" s="18" t="s">
        <v>82</v>
      </c>
      <c r="O543" s="18" t="s">
        <v>82</v>
      </c>
      <c r="P543" s="18" t="s">
        <v>514</v>
      </c>
      <c r="Q543" s="18">
        <v>81.05</v>
      </c>
      <c r="R543" s="18" t="s">
        <v>473</v>
      </c>
      <c r="S543" s="18" t="s">
        <v>82</v>
      </c>
      <c r="U543" s="18" t="s">
        <v>82</v>
      </c>
      <c r="V543" s="69"/>
      <c r="W543" s="18">
        <v>72</v>
      </c>
      <c r="X543" s="67" t="s">
        <v>172</v>
      </c>
      <c r="Z543" s="18" t="s">
        <v>497</v>
      </c>
      <c r="AC543" s="69" t="s">
        <v>88</v>
      </c>
      <c r="AE543" s="18">
        <v>100</v>
      </c>
      <c r="AF543" s="18" t="s">
        <v>183</v>
      </c>
      <c r="BH543" s="18">
        <v>57.798165137614703</v>
      </c>
    </row>
    <row r="544" spans="1:60" s="18" customFormat="1" ht="15" customHeight="1" x14ac:dyDescent="0.35">
      <c r="A544" s="18">
        <v>24</v>
      </c>
      <c r="B544" s="18" t="s">
        <v>513</v>
      </c>
      <c r="C544" s="18" t="s">
        <v>494</v>
      </c>
      <c r="D544" s="18">
        <v>2015</v>
      </c>
      <c r="E544" s="37" t="s">
        <v>495</v>
      </c>
      <c r="F544" s="18" t="s">
        <v>496</v>
      </c>
      <c r="G544" s="18" t="s">
        <v>664</v>
      </c>
      <c r="K544" s="69"/>
      <c r="N544" s="18" t="s">
        <v>82</v>
      </c>
      <c r="O544" s="18" t="s">
        <v>82</v>
      </c>
      <c r="P544" s="18" t="s">
        <v>514</v>
      </c>
      <c r="Q544" s="18">
        <v>81.05</v>
      </c>
      <c r="R544" s="18" t="s">
        <v>473</v>
      </c>
      <c r="S544" s="18" t="s">
        <v>82</v>
      </c>
      <c r="U544" s="18" t="s">
        <v>82</v>
      </c>
      <c r="V544" s="69"/>
      <c r="W544" s="18">
        <v>72</v>
      </c>
      <c r="X544" s="67" t="s">
        <v>172</v>
      </c>
      <c r="Z544" s="18" t="s">
        <v>497</v>
      </c>
      <c r="AC544" s="69" t="s">
        <v>88</v>
      </c>
      <c r="AE544" s="18">
        <v>200</v>
      </c>
      <c r="AF544" s="18" t="s">
        <v>183</v>
      </c>
      <c r="BH544" s="18">
        <v>56.422018348623801</v>
      </c>
    </row>
    <row r="545" spans="1:60" s="18" customFormat="1" ht="15" customHeight="1" x14ac:dyDescent="0.35">
      <c r="A545" s="18">
        <v>24</v>
      </c>
      <c r="B545" s="18" t="s">
        <v>513</v>
      </c>
      <c r="C545" s="18" t="s">
        <v>494</v>
      </c>
      <c r="D545" s="18">
        <v>2015</v>
      </c>
      <c r="E545" s="37" t="s">
        <v>495</v>
      </c>
      <c r="F545" s="18" t="s">
        <v>496</v>
      </c>
      <c r="G545" s="18" t="s">
        <v>664</v>
      </c>
      <c r="K545" s="69"/>
      <c r="N545" s="18" t="s">
        <v>82</v>
      </c>
      <c r="O545" s="18" t="s">
        <v>82</v>
      </c>
      <c r="P545" s="18" t="s">
        <v>514</v>
      </c>
      <c r="Q545" s="18">
        <v>81.05</v>
      </c>
      <c r="R545" s="18" t="s">
        <v>473</v>
      </c>
      <c r="S545" s="18" t="s">
        <v>82</v>
      </c>
      <c r="U545" s="18" t="s">
        <v>82</v>
      </c>
      <c r="V545" s="69"/>
      <c r="W545" s="18">
        <v>72</v>
      </c>
      <c r="X545" s="67" t="s">
        <v>172</v>
      </c>
      <c r="Z545" s="18" t="s">
        <v>497</v>
      </c>
      <c r="AC545" s="69" t="s">
        <v>88</v>
      </c>
      <c r="AE545" s="18">
        <v>500</v>
      </c>
      <c r="AF545" s="18" t="s">
        <v>183</v>
      </c>
      <c r="BH545" s="18">
        <v>56.422018348623801</v>
      </c>
    </row>
    <row r="546" spans="1:60" s="18" customFormat="1" ht="15" customHeight="1" x14ac:dyDescent="0.35">
      <c r="A546" s="18">
        <v>24</v>
      </c>
      <c r="B546" s="18" t="s">
        <v>513</v>
      </c>
      <c r="C546" s="18" t="s">
        <v>494</v>
      </c>
      <c r="D546" s="18">
        <v>2015</v>
      </c>
      <c r="E546" s="37" t="s">
        <v>495</v>
      </c>
      <c r="F546" s="18" t="s">
        <v>496</v>
      </c>
      <c r="G546" s="18" t="s">
        <v>664</v>
      </c>
      <c r="K546" s="69"/>
      <c r="N546" s="18">
        <v>105.5</v>
      </c>
      <c r="O546" s="18" t="s">
        <v>511</v>
      </c>
      <c r="P546" s="18" t="s">
        <v>502</v>
      </c>
      <c r="Q546" s="18">
        <v>100.33</v>
      </c>
      <c r="R546" s="18" t="s">
        <v>473</v>
      </c>
      <c r="S546" s="18">
        <v>29.289000000000001</v>
      </c>
      <c r="U546" s="69" t="s">
        <v>507</v>
      </c>
      <c r="V546" s="69"/>
      <c r="W546" s="18">
        <v>72</v>
      </c>
      <c r="X546" s="67" t="s">
        <v>172</v>
      </c>
      <c r="Z546" s="18" t="s">
        <v>497</v>
      </c>
      <c r="AC546" s="69" t="s">
        <v>88</v>
      </c>
      <c r="AE546" s="18">
        <v>0</v>
      </c>
      <c r="AF546" s="18" t="s">
        <v>183</v>
      </c>
      <c r="BH546" s="18">
        <v>100</v>
      </c>
    </row>
    <row r="547" spans="1:60" s="18" customFormat="1" ht="15" customHeight="1" x14ac:dyDescent="0.35">
      <c r="A547" s="18">
        <v>24</v>
      </c>
      <c r="B547" s="18" t="s">
        <v>513</v>
      </c>
      <c r="C547" s="18" t="s">
        <v>494</v>
      </c>
      <c r="D547" s="18">
        <v>2015</v>
      </c>
      <c r="E547" s="37" t="s">
        <v>495</v>
      </c>
      <c r="F547" s="18" t="s">
        <v>496</v>
      </c>
      <c r="G547" s="18" t="s">
        <v>664</v>
      </c>
      <c r="K547" s="69"/>
      <c r="N547" s="18">
        <v>105.5</v>
      </c>
      <c r="O547" s="18" t="s">
        <v>511</v>
      </c>
      <c r="P547" s="18" t="s">
        <v>502</v>
      </c>
      <c r="Q547" s="18">
        <v>100.33</v>
      </c>
      <c r="R547" s="18" t="s">
        <v>473</v>
      </c>
      <c r="S547" s="18">
        <v>29.289000000000001</v>
      </c>
      <c r="U547" s="69" t="s">
        <v>507</v>
      </c>
      <c r="V547" s="69"/>
      <c r="W547" s="18">
        <v>72</v>
      </c>
      <c r="X547" s="67" t="s">
        <v>172</v>
      </c>
      <c r="Z547" s="18" t="s">
        <v>497</v>
      </c>
      <c r="AC547" s="69" t="s">
        <v>88</v>
      </c>
      <c r="AE547" s="18">
        <v>10</v>
      </c>
      <c r="AF547" s="18" t="s">
        <v>183</v>
      </c>
      <c r="BH547" s="18">
        <v>66.055045871559599</v>
      </c>
    </row>
    <row r="548" spans="1:60" s="18" customFormat="1" ht="15" customHeight="1" x14ac:dyDescent="0.35">
      <c r="A548" s="18">
        <v>24</v>
      </c>
      <c r="B548" s="18" t="s">
        <v>513</v>
      </c>
      <c r="C548" s="18" t="s">
        <v>494</v>
      </c>
      <c r="D548" s="18">
        <v>2015</v>
      </c>
      <c r="E548" s="37" t="s">
        <v>495</v>
      </c>
      <c r="F548" s="18" t="s">
        <v>496</v>
      </c>
      <c r="G548" s="18" t="s">
        <v>664</v>
      </c>
      <c r="K548" s="69"/>
      <c r="N548" s="18">
        <v>105.5</v>
      </c>
      <c r="O548" s="18" t="s">
        <v>511</v>
      </c>
      <c r="P548" s="18" t="s">
        <v>502</v>
      </c>
      <c r="Q548" s="18">
        <v>100.33</v>
      </c>
      <c r="R548" s="18" t="s">
        <v>473</v>
      </c>
      <c r="S548" s="18">
        <v>29.289000000000001</v>
      </c>
      <c r="U548" s="69" t="s">
        <v>507</v>
      </c>
      <c r="V548" s="69"/>
      <c r="W548" s="18">
        <v>72</v>
      </c>
      <c r="X548" s="67" t="s">
        <v>172</v>
      </c>
      <c r="Z548" s="18" t="s">
        <v>497</v>
      </c>
      <c r="AC548" s="69" t="s">
        <v>88</v>
      </c>
      <c r="AE548" s="18">
        <v>50</v>
      </c>
      <c r="AF548" s="18" t="s">
        <v>183</v>
      </c>
      <c r="BH548" s="18">
        <v>57.798165137614703</v>
      </c>
    </row>
    <row r="549" spans="1:60" s="18" customFormat="1" ht="15" customHeight="1" x14ac:dyDescent="0.35">
      <c r="A549" s="18">
        <v>24</v>
      </c>
      <c r="B549" s="18" t="s">
        <v>513</v>
      </c>
      <c r="C549" s="18" t="s">
        <v>494</v>
      </c>
      <c r="D549" s="18">
        <v>2015</v>
      </c>
      <c r="E549" s="37" t="s">
        <v>495</v>
      </c>
      <c r="F549" s="18" t="s">
        <v>496</v>
      </c>
      <c r="G549" s="18" t="s">
        <v>664</v>
      </c>
      <c r="K549" s="69"/>
      <c r="N549" s="18">
        <v>105.5</v>
      </c>
      <c r="O549" s="18" t="s">
        <v>511</v>
      </c>
      <c r="P549" s="18" t="s">
        <v>502</v>
      </c>
      <c r="Q549" s="18">
        <v>100.33</v>
      </c>
      <c r="R549" s="18" t="s">
        <v>473</v>
      </c>
      <c r="S549" s="18">
        <v>29.289000000000001</v>
      </c>
      <c r="U549" s="69" t="s">
        <v>507</v>
      </c>
      <c r="V549" s="69"/>
      <c r="W549" s="18">
        <v>72</v>
      </c>
      <c r="X549" s="67" t="s">
        <v>172</v>
      </c>
      <c r="Z549" s="18" t="s">
        <v>497</v>
      </c>
      <c r="AC549" s="69" t="s">
        <v>88</v>
      </c>
      <c r="AE549" s="18">
        <v>100</v>
      </c>
      <c r="AF549" s="18" t="s">
        <v>183</v>
      </c>
      <c r="BH549" s="18">
        <v>55.963302752293501</v>
      </c>
    </row>
    <row r="550" spans="1:60" s="18" customFormat="1" ht="15" customHeight="1" x14ac:dyDescent="0.35">
      <c r="A550" s="18">
        <v>24</v>
      </c>
      <c r="B550" s="18" t="s">
        <v>513</v>
      </c>
      <c r="C550" s="18" t="s">
        <v>494</v>
      </c>
      <c r="D550" s="18">
        <v>2015</v>
      </c>
      <c r="E550" s="37" t="s">
        <v>495</v>
      </c>
      <c r="F550" s="18" t="s">
        <v>496</v>
      </c>
      <c r="G550" s="18" t="s">
        <v>664</v>
      </c>
      <c r="K550" s="69"/>
      <c r="N550" s="18">
        <v>105.5</v>
      </c>
      <c r="O550" s="18" t="s">
        <v>511</v>
      </c>
      <c r="P550" s="18" t="s">
        <v>502</v>
      </c>
      <c r="Q550" s="18">
        <v>100.33</v>
      </c>
      <c r="R550" s="18" t="s">
        <v>473</v>
      </c>
      <c r="S550" s="18">
        <v>29.289000000000001</v>
      </c>
      <c r="U550" s="69" t="s">
        <v>507</v>
      </c>
      <c r="V550" s="69"/>
      <c r="W550" s="18">
        <v>72</v>
      </c>
      <c r="X550" s="67" t="s">
        <v>172</v>
      </c>
      <c r="Z550" s="18" t="s">
        <v>497</v>
      </c>
      <c r="AC550" s="69" t="s">
        <v>88</v>
      </c>
      <c r="AE550" s="18">
        <v>200</v>
      </c>
      <c r="AF550" s="18" t="s">
        <v>183</v>
      </c>
      <c r="BH550" s="18">
        <v>55.963302752293501</v>
      </c>
    </row>
    <row r="551" spans="1:60" s="18" customFormat="1" ht="15" customHeight="1" x14ac:dyDescent="0.35">
      <c r="A551" s="18">
        <v>24</v>
      </c>
      <c r="B551" s="18" t="s">
        <v>513</v>
      </c>
      <c r="C551" s="18" t="s">
        <v>494</v>
      </c>
      <c r="D551" s="18">
        <v>2015</v>
      </c>
      <c r="E551" s="37" t="s">
        <v>495</v>
      </c>
      <c r="F551" s="18" t="s">
        <v>496</v>
      </c>
      <c r="G551" s="18" t="s">
        <v>664</v>
      </c>
      <c r="K551" s="69"/>
      <c r="N551" s="18">
        <v>105.5</v>
      </c>
      <c r="O551" s="18" t="s">
        <v>511</v>
      </c>
      <c r="P551" s="18" t="s">
        <v>502</v>
      </c>
      <c r="Q551" s="18">
        <v>100.33</v>
      </c>
      <c r="R551" s="18" t="s">
        <v>473</v>
      </c>
      <c r="S551" s="18">
        <v>29.289000000000001</v>
      </c>
      <c r="U551" s="69" t="s">
        <v>507</v>
      </c>
      <c r="V551" s="69"/>
      <c r="W551" s="18">
        <v>72</v>
      </c>
      <c r="X551" s="67" t="s">
        <v>172</v>
      </c>
      <c r="Z551" s="18" t="s">
        <v>497</v>
      </c>
      <c r="AC551" s="69" t="s">
        <v>88</v>
      </c>
      <c r="AE551" s="18">
        <v>500</v>
      </c>
      <c r="AF551" s="18" t="s">
        <v>183</v>
      </c>
      <c r="BH551" s="18">
        <v>55.5045871559632</v>
      </c>
    </row>
    <row r="552" spans="1:60" s="18" customFormat="1" ht="15" customHeight="1" x14ac:dyDescent="0.35">
      <c r="A552" s="18">
        <v>24</v>
      </c>
      <c r="B552" s="18" t="s">
        <v>513</v>
      </c>
      <c r="C552" s="18" t="s">
        <v>494</v>
      </c>
      <c r="D552" s="18">
        <v>2015</v>
      </c>
      <c r="E552" s="37" t="s">
        <v>495</v>
      </c>
      <c r="F552" s="18" t="s">
        <v>496</v>
      </c>
      <c r="G552" s="18" t="s">
        <v>664</v>
      </c>
      <c r="K552" s="69"/>
      <c r="N552" s="18" t="s">
        <v>82</v>
      </c>
      <c r="O552" s="18" t="s">
        <v>82</v>
      </c>
      <c r="P552" s="18" t="s">
        <v>503</v>
      </c>
      <c r="Q552" s="18">
        <v>149.87</v>
      </c>
      <c r="R552" s="18" t="s">
        <v>473</v>
      </c>
      <c r="S552" s="18" t="s">
        <v>82</v>
      </c>
      <c r="U552" s="18" t="s">
        <v>82</v>
      </c>
      <c r="V552" s="69"/>
      <c r="W552" s="18">
        <v>72</v>
      </c>
      <c r="X552" s="67" t="s">
        <v>172</v>
      </c>
      <c r="Z552" s="18" t="s">
        <v>497</v>
      </c>
      <c r="AC552" s="69" t="s">
        <v>88</v>
      </c>
      <c r="AE552" s="18">
        <v>0</v>
      </c>
      <c r="AF552" s="18" t="s">
        <v>183</v>
      </c>
      <c r="BH552" s="18">
        <v>100</v>
      </c>
    </row>
    <row r="553" spans="1:60" s="18" customFormat="1" ht="15" customHeight="1" x14ac:dyDescent="0.35">
      <c r="A553" s="18">
        <v>24</v>
      </c>
      <c r="B553" s="18" t="s">
        <v>513</v>
      </c>
      <c r="C553" s="18" t="s">
        <v>494</v>
      </c>
      <c r="D553" s="18">
        <v>2015</v>
      </c>
      <c r="E553" s="37" t="s">
        <v>495</v>
      </c>
      <c r="F553" s="18" t="s">
        <v>496</v>
      </c>
      <c r="G553" s="18" t="s">
        <v>664</v>
      </c>
      <c r="K553" s="69"/>
      <c r="N553" s="18" t="s">
        <v>82</v>
      </c>
      <c r="O553" s="18" t="s">
        <v>82</v>
      </c>
      <c r="P553" s="18" t="s">
        <v>503</v>
      </c>
      <c r="Q553" s="18">
        <v>149.87</v>
      </c>
      <c r="R553" s="18" t="s">
        <v>473</v>
      </c>
      <c r="S553" s="18" t="s">
        <v>82</v>
      </c>
      <c r="U553" s="18" t="s">
        <v>82</v>
      </c>
      <c r="V553" s="69"/>
      <c r="W553" s="18">
        <v>72</v>
      </c>
      <c r="X553" s="67" t="s">
        <v>172</v>
      </c>
      <c r="Z553" s="18" t="s">
        <v>497</v>
      </c>
      <c r="AC553" s="69" t="s">
        <v>88</v>
      </c>
      <c r="AE553" s="18">
        <v>10</v>
      </c>
      <c r="AF553" s="18" t="s">
        <v>183</v>
      </c>
      <c r="BH553" s="18">
        <v>65.596330275229306</v>
      </c>
    </row>
    <row r="554" spans="1:60" s="18" customFormat="1" ht="15" customHeight="1" x14ac:dyDescent="0.35">
      <c r="A554" s="18">
        <v>24</v>
      </c>
      <c r="B554" s="18" t="s">
        <v>513</v>
      </c>
      <c r="C554" s="18" t="s">
        <v>494</v>
      </c>
      <c r="D554" s="18">
        <v>2015</v>
      </c>
      <c r="E554" s="37" t="s">
        <v>495</v>
      </c>
      <c r="F554" s="18" t="s">
        <v>496</v>
      </c>
      <c r="G554" s="18" t="s">
        <v>664</v>
      </c>
      <c r="K554" s="69"/>
      <c r="N554" s="18" t="s">
        <v>82</v>
      </c>
      <c r="O554" s="18" t="s">
        <v>82</v>
      </c>
      <c r="P554" s="18" t="s">
        <v>503</v>
      </c>
      <c r="Q554" s="18">
        <v>149.87</v>
      </c>
      <c r="R554" s="18" t="s">
        <v>473</v>
      </c>
      <c r="S554" s="18" t="s">
        <v>82</v>
      </c>
      <c r="U554" s="18" t="s">
        <v>82</v>
      </c>
      <c r="V554" s="69"/>
      <c r="W554" s="18">
        <v>72</v>
      </c>
      <c r="X554" s="67" t="s">
        <v>172</v>
      </c>
      <c r="Z554" s="18" t="s">
        <v>497</v>
      </c>
      <c r="AC554" s="69" t="s">
        <v>88</v>
      </c>
      <c r="AE554" s="18">
        <v>50</v>
      </c>
      <c r="AF554" s="18" t="s">
        <v>183</v>
      </c>
      <c r="BH554" s="18">
        <v>55.045871559632999</v>
      </c>
    </row>
    <row r="555" spans="1:60" s="18" customFormat="1" ht="15" customHeight="1" x14ac:dyDescent="0.35">
      <c r="A555" s="18">
        <v>24</v>
      </c>
      <c r="B555" s="18" t="s">
        <v>513</v>
      </c>
      <c r="C555" s="18" t="s">
        <v>494</v>
      </c>
      <c r="D555" s="18">
        <v>2015</v>
      </c>
      <c r="E555" s="37" t="s">
        <v>495</v>
      </c>
      <c r="F555" s="18" t="s">
        <v>496</v>
      </c>
      <c r="G555" s="18" t="s">
        <v>664</v>
      </c>
      <c r="K555" s="69"/>
      <c r="N555" s="18" t="s">
        <v>82</v>
      </c>
      <c r="O555" s="18" t="s">
        <v>82</v>
      </c>
      <c r="P555" s="18" t="s">
        <v>503</v>
      </c>
      <c r="Q555" s="18">
        <v>149.87</v>
      </c>
      <c r="R555" s="18" t="s">
        <v>473</v>
      </c>
      <c r="S555" s="18" t="s">
        <v>82</v>
      </c>
      <c r="U555" s="18" t="s">
        <v>82</v>
      </c>
      <c r="V555" s="69"/>
      <c r="W555" s="18">
        <v>72</v>
      </c>
      <c r="X555" s="67" t="s">
        <v>172</v>
      </c>
      <c r="Z555" s="18" t="s">
        <v>497</v>
      </c>
      <c r="AC555" s="69" t="s">
        <v>88</v>
      </c>
      <c r="AE555" s="18">
        <v>100</v>
      </c>
      <c r="AF555" s="18" t="s">
        <v>183</v>
      </c>
      <c r="BH555" s="18">
        <v>54.587155963302699</v>
      </c>
    </row>
    <row r="556" spans="1:60" s="18" customFormat="1" ht="15" customHeight="1" x14ac:dyDescent="0.35">
      <c r="A556" s="18">
        <v>24</v>
      </c>
      <c r="B556" s="18" t="s">
        <v>513</v>
      </c>
      <c r="C556" s="18" t="s">
        <v>494</v>
      </c>
      <c r="D556" s="18">
        <v>2015</v>
      </c>
      <c r="E556" s="37" t="s">
        <v>495</v>
      </c>
      <c r="F556" s="18" t="s">
        <v>496</v>
      </c>
      <c r="G556" s="18" t="s">
        <v>664</v>
      </c>
      <c r="K556" s="69"/>
      <c r="N556" s="18" t="s">
        <v>82</v>
      </c>
      <c r="O556" s="18" t="s">
        <v>82</v>
      </c>
      <c r="P556" s="18" t="s">
        <v>503</v>
      </c>
      <c r="Q556" s="18">
        <v>149.87</v>
      </c>
      <c r="R556" s="18" t="s">
        <v>473</v>
      </c>
      <c r="S556" s="18" t="s">
        <v>82</v>
      </c>
      <c r="U556" s="18" t="s">
        <v>82</v>
      </c>
      <c r="V556" s="69"/>
      <c r="W556" s="18">
        <v>72</v>
      </c>
      <c r="X556" s="67" t="s">
        <v>172</v>
      </c>
      <c r="Z556" s="18" t="s">
        <v>497</v>
      </c>
      <c r="AC556" s="69" t="s">
        <v>88</v>
      </c>
      <c r="AE556" s="18">
        <v>200</v>
      </c>
      <c r="AF556" s="18" t="s">
        <v>183</v>
      </c>
      <c r="BH556" s="18">
        <v>54.128440366972399</v>
      </c>
    </row>
    <row r="557" spans="1:60" s="18" customFormat="1" ht="15" customHeight="1" x14ac:dyDescent="0.35">
      <c r="A557" s="18">
        <v>24</v>
      </c>
      <c r="B557" s="18" t="s">
        <v>513</v>
      </c>
      <c r="C557" s="18" t="s">
        <v>494</v>
      </c>
      <c r="D557" s="18">
        <v>2015</v>
      </c>
      <c r="E557" s="37" t="s">
        <v>495</v>
      </c>
      <c r="F557" s="18" t="s">
        <v>496</v>
      </c>
      <c r="G557" s="18" t="s">
        <v>664</v>
      </c>
      <c r="K557" s="69"/>
      <c r="N557" s="18" t="s">
        <v>82</v>
      </c>
      <c r="O557" s="18" t="s">
        <v>82</v>
      </c>
      <c r="P557" s="18" t="s">
        <v>503</v>
      </c>
      <c r="Q557" s="18">
        <v>149.87</v>
      </c>
      <c r="R557" s="18" t="s">
        <v>473</v>
      </c>
      <c r="S557" s="18" t="s">
        <v>82</v>
      </c>
      <c r="U557" s="18" t="s">
        <v>82</v>
      </c>
      <c r="V557" s="69"/>
      <c r="W557" s="18">
        <v>72</v>
      </c>
      <c r="X557" s="67" t="s">
        <v>172</v>
      </c>
      <c r="Z557" s="18" t="s">
        <v>497</v>
      </c>
      <c r="AC557" s="69" t="s">
        <v>88</v>
      </c>
      <c r="AE557" s="18">
        <v>500</v>
      </c>
      <c r="AF557" s="18" t="s">
        <v>183</v>
      </c>
      <c r="BH557" s="18">
        <v>53.669724770642198</v>
      </c>
    </row>
    <row r="558" spans="1:60" s="18" customFormat="1" ht="15" customHeight="1" x14ac:dyDescent="0.35">
      <c r="A558" s="18">
        <v>24</v>
      </c>
      <c r="B558" s="18" t="s">
        <v>513</v>
      </c>
      <c r="C558" s="18" t="s">
        <v>494</v>
      </c>
      <c r="D558" s="18">
        <v>2015</v>
      </c>
      <c r="E558" s="37" t="s">
        <v>495</v>
      </c>
      <c r="F558" s="18" t="s">
        <v>496</v>
      </c>
      <c r="G558" s="18" t="s">
        <v>664</v>
      </c>
      <c r="K558" s="69"/>
      <c r="N558" s="18">
        <v>203.3</v>
      </c>
      <c r="O558" s="18" t="s">
        <v>512</v>
      </c>
      <c r="P558" s="18" t="s">
        <v>504</v>
      </c>
      <c r="Q558" s="18">
        <v>199.89</v>
      </c>
      <c r="R558" s="18" t="s">
        <v>473</v>
      </c>
      <c r="S558" s="18">
        <v>13.762</v>
      </c>
      <c r="U558" s="69" t="s">
        <v>508</v>
      </c>
      <c r="V558" s="69"/>
      <c r="W558" s="18">
        <v>72</v>
      </c>
      <c r="X558" s="69" t="s">
        <v>172</v>
      </c>
      <c r="Z558" s="18" t="s">
        <v>497</v>
      </c>
      <c r="AC558" s="69" t="s">
        <v>88</v>
      </c>
      <c r="AE558" s="18">
        <v>0</v>
      </c>
      <c r="AF558" s="18" t="s">
        <v>183</v>
      </c>
      <c r="BH558" s="18">
        <v>100</v>
      </c>
    </row>
    <row r="559" spans="1:60" s="18" customFormat="1" ht="15" customHeight="1" x14ac:dyDescent="0.35">
      <c r="A559" s="18">
        <v>24</v>
      </c>
      <c r="B559" s="18" t="s">
        <v>513</v>
      </c>
      <c r="C559" s="18" t="s">
        <v>494</v>
      </c>
      <c r="D559" s="18">
        <v>2015</v>
      </c>
      <c r="E559" s="37" t="s">
        <v>495</v>
      </c>
      <c r="F559" s="18" t="s">
        <v>496</v>
      </c>
      <c r="G559" s="18" t="s">
        <v>664</v>
      </c>
      <c r="K559" s="69"/>
      <c r="N559" s="18">
        <v>203.3</v>
      </c>
      <c r="O559" s="18" t="s">
        <v>512</v>
      </c>
      <c r="P559" s="18" t="s">
        <v>504</v>
      </c>
      <c r="Q559" s="18">
        <v>199.89</v>
      </c>
      <c r="R559" s="18" t="s">
        <v>473</v>
      </c>
      <c r="S559" s="18">
        <v>13.762</v>
      </c>
      <c r="U559" s="69" t="s">
        <v>508</v>
      </c>
      <c r="V559" s="69"/>
      <c r="W559" s="18">
        <v>72</v>
      </c>
      <c r="X559" s="69" t="s">
        <v>172</v>
      </c>
      <c r="Z559" s="18" t="s">
        <v>497</v>
      </c>
      <c r="AC559" s="69" t="s">
        <v>88</v>
      </c>
      <c r="AE559" s="18">
        <v>10</v>
      </c>
      <c r="AF559" s="18" t="s">
        <v>183</v>
      </c>
      <c r="BH559" s="18">
        <v>63.761467889908197</v>
      </c>
    </row>
    <row r="560" spans="1:60" s="18" customFormat="1" ht="15" customHeight="1" x14ac:dyDescent="0.35">
      <c r="A560" s="18">
        <v>24</v>
      </c>
      <c r="B560" s="18" t="s">
        <v>513</v>
      </c>
      <c r="C560" s="18" t="s">
        <v>494</v>
      </c>
      <c r="D560" s="18">
        <v>2015</v>
      </c>
      <c r="E560" s="37" t="s">
        <v>495</v>
      </c>
      <c r="F560" s="18" t="s">
        <v>496</v>
      </c>
      <c r="G560" s="18" t="s">
        <v>664</v>
      </c>
      <c r="K560" s="69"/>
      <c r="N560" s="18">
        <v>203.3</v>
      </c>
      <c r="O560" s="18" t="s">
        <v>512</v>
      </c>
      <c r="P560" s="18" t="s">
        <v>504</v>
      </c>
      <c r="Q560" s="18">
        <v>199.89</v>
      </c>
      <c r="R560" s="18" t="s">
        <v>473</v>
      </c>
      <c r="S560" s="18">
        <v>13.762</v>
      </c>
      <c r="U560" s="69" t="s">
        <v>508</v>
      </c>
      <c r="V560" s="69"/>
      <c r="W560" s="18">
        <v>72</v>
      </c>
      <c r="X560" s="69" t="s">
        <v>172</v>
      </c>
      <c r="Z560" s="18" t="s">
        <v>497</v>
      </c>
      <c r="AC560" s="69" t="s">
        <v>88</v>
      </c>
      <c r="AE560" s="18">
        <v>50</v>
      </c>
      <c r="AF560" s="18" t="s">
        <v>183</v>
      </c>
      <c r="BH560" s="18">
        <v>55.045871559632999</v>
      </c>
    </row>
    <row r="561" spans="1:76" s="18" customFormat="1" ht="15" customHeight="1" x14ac:dyDescent="0.35">
      <c r="A561" s="18">
        <v>24</v>
      </c>
      <c r="B561" s="18" t="s">
        <v>513</v>
      </c>
      <c r="C561" s="18" t="s">
        <v>494</v>
      </c>
      <c r="D561" s="18">
        <v>2015</v>
      </c>
      <c r="E561" s="37" t="s">
        <v>495</v>
      </c>
      <c r="F561" s="18" t="s">
        <v>496</v>
      </c>
      <c r="G561" s="18" t="s">
        <v>664</v>
      </c>
      <c r="K561" s="69"/>
      <c r="N561" s="18">
        <v>203.3</v>
      </c>
      <c r="O561" s="18" t="s">
        <v>512</v>
      </c>
      <c r="P561" s="18" t="s">
        <v>504</v>
      </c>
      <c r="Q561" s="18">
        <v>199.89</v>
      </c>
      <c r="R561" s="18" t="s">
        <v>473</v>
      </c>
      <c r="S561" s="18">
        <v>13.762</v>
      </c>
      <c r="U561" s="69" t="s">
        <v>508</v>
      </c>
      <c r="V561" s="69"/>
      <c r="W561" s="18">
        <v>72</v>
      </c>
      <c r="X561" s="69" t="s">
        <v>172</v>
      </c>
      <c r="Z561" s="18" t="s">
        <v>497</v>
      </c>
      <c r="AC561" s="69" t="s">
        <v>88</v>
      </c>
      <c r="AE561" s="18">
        <v>100</v>
      </c>
      <c r="AF561" s="18" t="s">
        <v>183</v>
      </c>
      <c r="BH561" s="18">
        <v>53.669724770642198</v>
      </c>
    </row>
    <row r="562" spans="1:76" s="18" customFormat="1" ht="15" customHeight="1" x14ac:dyDescent="0.35">
      <c r="A562" s="18">
        <v>24</v>
      </c>
      <c r="B562" s="18" t="s">
        <v>513</v>
      </c>
      <c r="C562" s="18" t="s">
        <v>494</v>
      </c>
      <c r="D562" s="18">
        <v>2015</v>
      </c>
      <c r="E562" s="37" t="s">
        <v>495</v>
      </c>
      <c r="F562" s="18" t="s">
        <v>496</v>
      </c>
      <c r="G562" s="18" t="s">
        <v>664</v>
      </c>
      <c r="K562" s="69"/>
      <c r="N562" s="18">
        <v>203.3</v>
      </c>
      <c r="O562" s="18" t="s">
        <v>512</v>
      </c>
      <c r="P562" s="18" t="s">
        <v>504</v>
      </c>
      <c r="Q562" s="18">
        <v>199.89</v>
      </c>
      <c r="R562" s="18" t="s">
        <v>473</v>
      </c>
      <c r="S562" s="18">
        <v>13.762</v>
      </c>
      <c r="U562" s="69" t="s">
        <v>508</v>
      </c>
      <c r="V562" s="69"/>
      <c r="W562" s="18">
        <v>72</v>
      </c>
      <c r="X562" s="69" t="s">
        <v>172</v>
      </c>
      <c r="Z562" s="18" t="s">
        <v>497</v>
      </c>
      <c r="AC562" s="69" t="s">
        <v>88</v>
      </c>
      <c r="AE562" s="18">
        <v>200</v>
      </c>
      <c r="AF562" s="18" t="s">
        <v>183</v>
      </c>
      <c r="BH562" s="18">
        <v>50.917431192660501</v>
      </c>
    </row>
    <row r="563" spans="1:76" s="17" customFormat="1" ht="15" customHeight="1" thickBot="1" x14ac:dyDescent="0.4">
      <c r="A563" s="17">
        <v>24</v>
      </c>
      <c r="B563" s="17" t="s">
        <v>513</v>
      </c>
      <c r="C563" s="17" t="s">
        <v>494</v>
      </c>
      <c r="D563" s="17">
        <v>2015</v>
      </c>
      <c r="E563" s="27" t="s">
        <v>495</v>
      </c>
      <c r="F563" s="17" t="s">
        <v>496</v>
      </c>
      <c r="G563" s="17" t="s">
        <v>664</v>
      </c>
      <c r="K563" s="68"/>
      <c r="N563" s="17">
        <v>203.3</v>
      </c>
      <c r="O563" s="17" t="s">
        <v>512</v>
      </c>
      <c r="P563" s="17" t="s">
        <v>504</v>
      </c>
      <c r="Q563" s="17">
        <v>199.89</v>
      </c>
      <c r="R563" s="17" t="s">
        <v>473</v>
      </c>
      <c r="S563" s="17">
        <v>13.762</v>
      </c>
      <c r="U563" s="68" t="s">
        <v>508</v>
      </c>
      <c r="V563" s="68"/>
      <c r="W563" s="17">
        <v>72</v>
      </c>
      <c r="X563" s="68" t="s">
        <v>172</v>
      </c>
      <c r="Z563" s="17" t="s">
        <v>497</v>
      </c>
      <c r="AC563" s="68" t="s">
        <v>88</v>
      </c>
      <c r="AE563" s="17">
        <v>500</v>
      </c>
      <c r="AF563" s="17" t="s">
        <v>183</v>
      </c>
      <c r="BH563" s="17">
        <v>50.4587155963303</v>
      </c>
    </row>
    <row r="564" spans="1:76" s="18" customFormat="1" ht="15" customHeight="1" x14ac:dyDescent="0.35">
      <c r="A564" s="18">
        <v>25</v>
      </c>
      <c r="C564" s="18" t="s">
        <v>515</v>
      </c>
      <c r="D564" s="18">
        <v>2013</v>
      </c>
      <c r="E564" s="37" t="s">
        <v>516</v>
      </c>
      <c r="F564" s="18" t="s">
        <v>518</v>
      </c>
      <c r="G564" s="18" t="s">
        <v>517</v>
      </c>
      <c r="K564" s="69"/>
      <c r="N564" s="18">
        <v>311</v>
      </c>
      <c r="O564" s="18">
        <v>311</v>
      </c>
      <c r="P564" s="18" t="s">
        <v>520</v>
      </c>
      <c r="Q564" s="18">
        <f>(22+69)/2</f>
        <v>45.5</v>
      </c>
      <c r="U564" s="69">
        <v>-18</v>
      </c>
      <c r="V564" s="69"/>
      <c r="W564" s="18">
        <v>24</v>
      </c>
      <c r="X564" s="67" t="s">
        <v>172</v>
      </c>
      <c r="Z564" s="18" t="s">
        <v>519</v>
      </c>
      <c r="AC564" s="69" t="s">
        <v>88</v>
      </c>
      <c r="AE564" s="18">
        <v>0</v>
      </c>
      <c r="AF564" s="18" t="s">
        <v>183</v>
      </c>
      <c r="BH564" s="18">
        <v>100</v>
      </c>
      <c r="BX564" s="18">
        <v>100</v>
      </c>
    </row>
    <row r="565" spans="1:76" s="18" customFormat="1" ht="15" customHeight="1" x14ac:dyDescent="0.35">
      <c r="A565" s="18">
        <v>25</v>
      </c>
      <c r="C565" s="18" t="s">
        <v>515</v>
      </c>
      <c r="D565" s="18">
        <v>2013</v>
      </c>
      <c r="E565" s="37" t="s">
        <v>516</v>
      </c>
      <c r="F565" s="18" t="s">
        <v>518</v>
      </c>
      <c r="G565" s="18" t="s">
        <v>517</v>
      </c>
      <c r="K565" s="69"/>
      <c r="N565" s="18">
        <v>311</v>
      </c>
      <c r="O565" s="18">
        <v>311</v>
      </c>
      <c r="P565" s="18" t="s">
        <v>520</v>
      </c>
      <c r="Q565" s="18">
        <f>(22+69)/2</f>
        <v>45.5</v>
      </c>
      <c r="U565" s="69">
        <v>-18</v>
      </c>
      <c r="V565" s="69"/>
      <c r="W565" s="18">
        <v>24</v>
      </c>
      <c r="X565" s="67" t="s">
        <v>172</v>
      </c>
      <c r="Z565" s="18" t="s">
        <v>519</v>
      </c>
      <c r="AC565" s="69" t="s">
        <v>88</v>
      </c>
      <c r="AE565" s="18">
        <v>2</v>
      </c>
      <c r="AF565" s="18" t="s">
        <v>183</v>
      </c>
      <c r="BH565" s="18">
        <v>98.480243161094194</v>
      </c>
      <c r="BX565" s="18" t="s">
        <v>82</v>
      </c>
    </row>
    <row r="566" spans="1:76" s="18" customFormat="1" ht="15" customHeight="1" x14ac:dyDescent="0.35">
      <c r="A566" s="18">
        <v>25</v>
      </c>
      <c r="C566" s="18" t="s">
        <v>515</v>
      </c>
      <c r="D566" s="18">
        <v>2013</v>
      </c>
      <c r="E566" s="37" t="s">
        <v>516</v>
      </c>
      <c r="F566" s="18" t="s">
        <v>518</v>
      </c>
      <c r="G566" s="18" t="s">
        <v>517</v>
      </c>
      <c r="K566" s="69"/>
      <c r="N566" s="18">
        <v>311</v>
      </c>
      <c r="O566" s="18">
        <v>311</v>
      </c>
      <c r="P566" s="18" t="s">
        <v>520</v>
      </c>
      <c r="Q566" s="18">
        <f t="shared" ref="Q566:Q575" si="9">(22+69)/2</f>
        <v>45.5</v>
      </c>
      <c r="U566" s="69">
        <v>-18</v>
      </c>
      <c r="V566" s="69"/>
      <c r="W566" s="18">
        <v>24</v>
      </c>
      <c r="X566" s="67" t="s">
        <v>172</v>
      </c>
      <c r="Z566" s="18" t="s">
        <v>519</v>
      </c>
      <c r="AC566" s="69" t="s">
        <v>88</v>
      </c>
      <c r="AE566" s="18">
        <v>5</v>
      </c>
      <c r="AF566" s="18" t="s">
        <v>183</v>
      </c>
      <c r="BH566" s="18">
        <v>99.088145896656499</v>
      </c>
      <c r="BX566" s="18" t="s">
        <v>82</v>
      </c>
    </row>
    <row r="567" spans="1:76" s="18" customFormat="1" ht="15" customHeight="1" x14ac:dyDescent="0.35">
      <c r="A567" s="18">
        <v>25</v>
      </c>
      <c r="C567" s="18" t="s">
        <v>515</v>
      </c>
      <c r="D567" s="18">
        <v>2013</v>
      </c>
      <c r="E567" s="37" t="s">
        <v>516</v>
      </c>
      <c r="F567" s="18" t="s">
        <v>518</v>
      </c>
      <c r="G567" s="18" t="s">
        <v>517</v>
      </c>
      <c r="K567" s="69"/>
      <c r="N567" s="18">
        <v>311</v>
      </c>
      <c r="O567" s="18">
        <v>311</v>
      </c>
      <c r="P567" s="18" t="s">
        <v>520</v>
      </c>
      <c r="Q567" s="18">
        <f t="shared" si="9"/>
        <v>45.5</v>
      </c>
      <c r="U567" s="69">
        <v>-18</v>
      </c>
      <c r="V567" s="69"/>
      <c r="W567" s="18">
        <v>24</v>
      </c>
      <c r="X567" s="67" t="s">
        <v>172</v>
      </c>
      <c r="Z567" s="18" t="s">
        <v>519</v>
      </c>
      <c r="AC567" s="69" t="s">
        <v>88</v>
      </c>
      <c r="AE567" s="18">
        <v>10</v>
      </c>
      <c r="AF567" s="18" t="s">
        <v>183</v>
      </c>
      <c r="BH567" s="18">
        <v>88.145896656534902</v>
      </c>
      <c r="BX567" s="18" t="s">
        <v>82</v>
      </c>
    </row>
    <row r="568" spans="1:76" s="18" customFormat="1" ht="15" customHeight="1" x14ac:dyDescent="0.35">
      <c r="A568" s="18">
        <v>25</v>
      </c>
      <c r="C568" s="18" t="s">
        <v>515</v>
      </c>
      <c r="D568" s="18">
        <v>2013</v>
      </c>
      <c r="E568" s="37" t="s">
        <v>516</v>
      </c>
      <c r="F568" s="18" t="s">
        <v>518</v>
      </c>
      <c r="G568" s="18" t="s">
        <v>517</v>
      </c>
      <c r="K568" s="69"/>
      <c r="N568" s="18">
        <v>311</v>
      </c>
      <c r="O568" s="18">
        <v>311</v>
      </c>
      <c r="P568" s="18" t="s">
        <v>520</v>
      </c>
      <c r="Q568" s="18">
        <f t="shared" si="9"/>
        <v>45.5</v>
      </c>
      <c r="U568" s="69">
        <v>-18</v>
      </c>
      <c r="V568" s="69"/>
      <c r="W568" s="18">
        <v>24</v>
      </c>
      <c r="X568" s="67" t="s">
        <v>172</v>
      </c>
      <c r="Z568" s="18" t="s">
        <v>519</v>
      </c>
      <c r="AC568" s="69" t="s">
        <v>88</v>
      </c>
      <c r="AE568" s="18">
        <v>25</v>
      </c>
      <c r="AF568" s="18" t="s">
        <v>183</v>
      </c>
      <c r="BH568" s="18">
        <v>77.203647416413304</v>
      </c>
      <c r="BX568" s="18">
        <v>127.692307692307</v>
      </c>
    </row>
    <row r="569" spans="1:76" s="18" customFormat="1" ht="15" customHeight="1" x14ac:dyDescent="0.35">
      <c r="A569" s="18">
        <v>25</v>
      </c>
      <c r="C569" s="18" t="s">
        <v>515</v>
      </c>
      <c r="D569" s="18">
        <v>2013</v>
      </c>
      <c r="E569" s="37" t="s">
        <v>516</v>
      </c>
      <c r="F569" s="18" t="s">
        <v>518</v>
      </c>
      <c r="G569" s="18" t="s">
        <v>517</v>
      </c>
      <c r="K569" s="69"/>
      <c r="N569" s="18">
        <v>311</v>
      </c>
      <c r="O569" s="18">
        <v>311</v>
      </c>
      <c r="P569" s="18" t="s">
        <v>520</v>
      </c>
      <c r="Q569" s="18">
        <f t="shared" si="9"/>
        <v>45.5</v>
      </c>
      <c r="U569" s="69">
        <v>-18</v>
      </c>
      <c r="V569" s="69"/>
      <c r="W569" s="18">
        <v>24</v>
      </c>
      <c r="X569" s="67" t="s">
        <v>172</v>
      </c>
      <c r="Z569" s="18" t="s">
        <v>519</v>
      </c>
      <c r="AC569" s="69" t="s">
        <v>88</v>
      </c>
      <c r="AE569" s="18">
        <v>50</v>
      </c>
      <c r="AF569" s="18" t="s">
        <v>183</v>
      </c>
      <c r="BH569" s="18">
        <v>63.2218844984802</v>
      </c>
      <c r="BX569" s="18">
        <v>149.61538461538399</v>
      </c>
    </row>
    <row r="570" spans="1:76" s="18" customFormat="1" ht="15" customHeight="1" x14ac:dyDescent="0.35">
      <c r="A570" s="18">
        <v>25</v>
      </c>
      <c r="C570" s="18" t="s">
        <v>515</v>
      </c>
      <c r="D570" s="18">
        <v>2013</v>
      </c>
      <c r="E570" s="37" t="s">
        <v>516</v>
      </c>
      <c r="F570" s="18" t="s">
        <v>518</v>
      </c>
      <c r="G570" s="18" t="s">
        <v>517</v>
      </c>
      <c r="K570" s="69"/>
      <c r="N570" s="18">
        <v>311</v>
      </c>
      <c r="O570" s="18">
        <v>311</v>
      </c>
      <c r="P570" s="18" t="s">
        <v>520</v>
      </c>
      <c r="Q570" s="18">
        <f t="shared" si="9"/>
        <v>45.5</v>
      </c>
      <c r="U570" s="69">
        <v>-18</v>
      </c>
      <c r="V570" s="69"/>
      <c r="W570" s="18">
        <v>24</v>
      </c>
      <c r="X570" s="67" t="s">
        <v>172</v>
      </c>
      <c r="Z570" s="18" t="s">
        <v>519</v>
      </c>
      <c r="AC570" s="69" t="s">
        <v>88</v>
      </c>
      <c r="AE570" s="18">
        <v>100</v>
      </c>
      <c r="AF570" s="18" t="s">
        <v>183</v>
      </c>
      <c r="BH570" s="18">
        <v>41.033434650455902</v>
      </c>
      <c r="BX570" s="18">
        <v>160.76923076923001</v>
      </c>
    </row>
    <row r="571" spans="1:76" s="18" customFormat="1" ht="15" customHeight="1" x14ac:dyDescent="0.35">
      <c r="A571" s="18">
        <v>25</v>
      </c>
      <c r="C571" s="18" t="s">
        <v>515</v>
      </c>
      <c r="D571" s="18">
        <v>2013</v>
      </c>
      <c r="E571" s="37" t="s">
        <v>516</v>
      </c>
      <c r="F571" s="18" t="s">
        <v>518</v>
      </c>
      <c r="G571" s="18" t="s">
        <v>517</v>
      </c>
      <c r="K571" s="69"/>
      <c r="N571" s="18">
        <v>311</v>
      </c>
      <c r="O571" s="18">
        <v>311</v>
      </c>
      <c r="P571" s="18" t="s">
        <v>520</v>
      </c>
      <c r="Q571" s="18">
        <f t="shared" si="9"/>
        <v>45.5</v>
      </c>
      <c r="U571" s="69">
        <v>-18</v>
      </c>
      <c r="V571" s="69"/>
      <c r="W571" s="18">
        <v>24</v>
      </c>
      <c r="X571" s="69" t="s">
        <v>172</v>
      </c>
      <c r="Z571" s="18" t="s">
        <v>519</v>
      </c>
      <c r="AC571" s="69" t="s">
        <v>88</v>
      </c>
      <c r="AE571" s="18">
        <v>200</v>
      </c>
      <c r="AF571" s="18" t="s">
        <v>183</v>
      </c>
      <c r="BH571" s="18">
        <v>24.620060790273499</v>
      </c>
      <c r="BX571" s="18" t="s">
        <v>82</v>
      </c>
    </row>
    <row r="572" spans="1:76" s="18" customFormat="1" ht="15" customHeight="1" x14ac:dyDescent="0.35">
      <c r="A572" s="18">
        <v>25</v>
      </c>
      <c r="C572" s="18" t="s">
        <v>515</v>
      </c>
      <c r="D572" s="18">
        <v>2013</v>
      </c>
      <c r="E572" s="37" t="s">
        <v>516</v>
      </c>
      <c r="F572" s="18" t="s">
        <v>518</v>
      </c>
      <c r="G572" s="18" t="s">
        <v>517</v>
      </c>
      <c r="K572" s="69"/>
      <c r="N572" s="18">
        <v>311</v>
      </c>
      <c r="O572" s="18">
        <v>311</v>
      </c>
      <c r="P572" s="18" t="s">
        <v>520</v>
      </c>
      <c r="Q572" s="18">
        <f t="shared" si="9"/>
        <v>45.5</v>
      </c>
      <c r="U572" s="69">
        <v>-18</v>
      </c>
      <c r="V572" s="69"/>
      <c r="W572" s="18">
        <v>24</v>
      </c>
      <c r="X572" s="67" t="s">
        <v>172</v>
      </c>
      <c r="Z572" s="18" t="s">
        <v>521</v>
      </c>
      <c r="AC572" s="69" t="s">
        <v>88</v>
      </c>
      <c r="AE572" s="18">
        <v>0</v>
      </c>
      <c r="AF572" s="18" t="s">
        <v>183</v>
      </c>
      <c r="AL572" s="18">
        <v>2.5249382716049298</v>
      </c>
      <c r="AO572" s="18">
        <v>0.31088082901554398</v>
      </c>
      <c r="BH572" s="18">
        <v>100</v>
      </c>
      <c r="BX572" s="18">
        <v>100</v>
      </c>
    </row>
    <row r="573" spans="1:76" s="18" customFormat="1" ht="15" customHeight="1" x14ac:dyDescent="0.35">
      <c r="A573" s="18">
        <v>25</v>
      </c>
      <c r="C573" s="18" t="s">
        <v>515</v>
      </c>
      <c r="D573" s="18">
        <v>2013</v>
      </c>
      <c r="E573" s="37" t="s">
        <v>516</v>
      </c>
      <c r="F573" s="18" t="s">
        <v>518</v>
      </c>
      <c r="G573" s="18" t="s">
        <v>517</v>
      </c>
      <c r="K573" s="69"/>
      <c r="N573" s="18">
        <v>311</v>
      </c>
      <c r="O573" s="18">
        <v>311</v>
      </c>
      <c r="P573" s="18" t="s">
        <v>520</v>
      </c>
      <c r="Q573" s="18">
        <f t="shared" si="9"/>
        <v>45.5</v>
      </c>
      <c r="U573" s="69">
        <v>-18</v>
      </c>
      <c r="V573" s="69"/>
      <c r="W573" s="18">
        <v>24</v>
      </c>
      <c r="X573" s="67" t="s">
        <v>172</v>
      </c>
      <c r="Z573" s="18" t="s">
        <v>521</v>
      </c>
      <c r="AC573" s="69" t="s">
        <v>88</v>
      </c>
      <c r="AE573" s="18">
        <v>25</v>
      </c>
      <c r="AF573" s="18" t="s">
        <v>183</v>
      </c>
      <c r="AL573" s="18">
        <v>3.6566255144032902</v>
      </c>
      <c r="AO573" s="18">
        <v>0.472538860103627</v>
      </c>
      <c r="BH573" s="18">
        <v>77.203647416413304</v>
      </c>
      <c r="BX573" s="18">
        <v>127.692307692307</v>
      </c>
    </row>
    <row r="574" spans="1:76" s="18" customFormat="1" ht="15" customHeight="1" x14ac:dyDescent="0.35">
      <c r="A574" s="18">
        <v>25</v>
      </c>
      <c r="C574" s="18" t="s">
        <v>515</v>
      </c>
      <c r="D574" s="18">
        <v>2013</v>
      </c>
      <c r="E574" s="37" t="s">
        <v>516</v>
      </c>
      <c r="F574" s="18" t="s">
        <v>518</v>
      </c>
      <c r="G574" s="18" t="s">
        <v>517</v>
      </c>
      <c r="K574" s="69"/>
      <c r="N574" s="18">
        <v>311</v>
      </c>
      <c r="O574" s="18">
        <v>311</v>
      </c>
      <c r="P574" s="18" t="s">
        <v>520</v>
      </c>
      <c r="Q574" s="18">
        <f t="shared" si="9"/>
        <v>45.5</v>
      </c>
      <c r="U574" s="69">
        <v>-18</v>
      </c>
      <c r="V574" s="69"/>
      <c r="W574" s="18">
        <v>24</v>
      </c>
      <c r="X574" s="67" t="s">
        <v>172</v>
      </c>
      <c r="Z574" s="18" t="s">
        <v>521</v>
      </c>
      <c r="AC574" s="69" t="s">
        <v>88</v>
      </c>
      <c r="AE574" s="18">
        <v>50</v>
      </c>
      <c r="AF574" s="18" t="s">
        <v>183</v>
      </c>
      <c r="AL574" s="18">
        <v>5.0558024691358003</v>
      </c>
      <c r="AO574" s="18">
        <v>0.69326424870466297</v>
      </c>
      <c r="BH574" s="18">
        <v>63.2218844984802</v>
      </c>
      <c r="BX574" s="18">
        <v>149.61538461538399</v>
      </c>
    </row>
    <row r="575" spans="1:76" s="17" customFormat="1" ht="15" customHeight="1" thickBot="1" x14ac:dyDescent="0.4">
      <c r="A575" s="17">
        <v>25</v>
      </c>
      <c r="C575" s="17" t="s">
        <v>515</v>
      </c>
      <c r="D575" s="17">
        <v>2013</v>
      </c>
      <c r="E575" s="27" t="s">
        <v>516</v>
      </c>
      <c r="F575" s="17" t="s">
        <v>518</v>
      </c>
      <c r="G575" s="17" t="s">
        <v>517</v>
      </c>
      <c r="K575" s="68"/>
      <c r="N575" s="17">
        <v>311</v>
      </c>
      <c r="O575" s="17">
        <v>311</v>
      </c>
      <c r="P575" s="17" t="s">
        <v>520</v>
      </c>
      <c r="Q575" s="18">
        <f t="shared" si="9"/>
        <v>45.5</v>
      </c>
      <c r="U575" s="68">
        <v>-18</v>
      </c>
      <c r="V575" s="68"/>
      <c r="W575" s="17">
        <v>24</v>
      </c>
      <c r="X575" s="68" t="s">
        <v>172</v>
      </c>
      <c r="Z575" s="17" t="s">
        <v>521</v>
      </c>
      <c r="AC575" s="68" t="s">
        <v>88</v>
      </c>
      <c r="AE575" s="17">
        <v>100</v>
      </c>
      <c r="AF575" s="17" t="s">
        <v>183</v>
      </c>
      <c r="AL575" s="17">
        <v>6.8253497942386803</v>
      </c>
      <c r="AO575" s="17">
        <v>0.91398963730569904</v>
      </c>
      <c r="BH575" s="17">
        <v>41.033434650455902</v>
      </c>
      <c r="BX575" s="17">
        <v>160.76923076923001</v>
      </c>
    </row>
    <row r="576" spans="1:76" s="18" customFormat="1" ht="15" customHeight="1" x14ac:dyDescent="0.35">
      <c r="A576" s="18">
        <v>26</v>
      </c>
      <c r="C576" s="18" t="s">
        <v>522</v>
      </c>
      <c r="D576" s="18">
        <v>2013</v>
      </c>
      <c r="E576" s="37" t="s">
        <v>523</v>
      </c>
      <c r="F576" s="18" t="s">
        <v>63</v>
      </c>
      <c r="G576" s="18" t="s">
        <v>63</v>
      </c>
      <c r="H576" s="18" t="s">
        <v>524</v>
      </c>
      <c r="J576" s="67" t="s">
        <v>525</v>
      </c>
      <c r="K576" s="69"/>
      <c r="N576" s="18">
        <v>192.5</v>
      </c>
      <c r="O576" s="18">
        <v>192.5</v>
      </c>
      <c r="P576" s="18" t="s">
        <v>527</v>
      </c>
      <c r="Q576" s="18">
        <v>50</v>
      </c>
      <c r="S576" s="67" t="s">
        <v>528</v>
      </c>
      <c r="T576" s="70">
        <v>0.997</v>
      </c>
      <c r="U576" s="69">
        <v>-11.4</v>
      </c>
      <c r="V576" s="69"/>
      <c r="W576" s="18">
        <v>6</v>
      </c>
      <c r="X576" s="67" t="s">
        <v>430</v>
      </c>
      <c r="Z576" s="18" t="s">
        <v>413</v>
      </c>
      <c r="AC576" s="67" t="s">
        <v>88</v>
      </c>
      <c r="AE576" s="18">
        <v>0</v>
      </c>
      <c r="AF576" s="18" t="s">
        <v>183</v>
      </c>
      <c r="BH576" s="18">
        <v>100</v>
      </c>
      <c r="BI576" s="18">
        <v>100</v>
      </c>
    </row>
    <row r="577" spans="1:62" s="18" customFormat="1" ht="15" customHeight="1" x14ac:dyDescent="0.35">
      <c r="A577" s="18">
        <v>26</v>
      </c>
      <c r="C577" s="18" t="s">
        <v>522</v>
      </c>
      <c r="D577" s="18">
        <v>2013</v>
      </c>
      <c r="E577" s="37" t="s">
        <v>523</v>
      </c>
      <c r="F577" s="18" t="s">
        <v>63</v>
      </c>
      <c r="G577" s="18" t="s">
        <v>63</v>
      </c>
      <c r="H577" s="18" t="s">
        <v>524</v>
      </c>
      <c r="J577" s="67" t="s">
        <v>525</v>
      </c>
      <c r="K577" s="69"/>
      <c r="N577" s="18">
        <v>192.5</v>
      </c>
      <c r="O577" s="18">
        <v>192.5</v>
      </c>
      <c r="P577" s="18" t="s">
        <v>527</v>
      </c>
      <c r="Q577" s="18">
        <v>50</v>
      </c>
      <c r="S577" s="67" t="s">
        <v>528</v>
      </c>
      <c r="T577" s="70">
        <v>0.997</v>
      </c>
      <c r="U577" s="69">
        <v>-11.4</v>
      </c>
      <c r="V577" s="69"/>
      <c r="W577" s="18">
        <v>6</v>
      </c>
      <c r="X577" s="67" t="s">
        <v>430</v>
      </c>
      <c r="Z577" s="18" t="s">
        <v>413</v>
      </c>
      <c r="AC577" s="67" t="s">
        <v>88</v>
      </c>
      <c r="AE577" s="18">
        <v>1</v>
      </c>
      <c r="AF577" s="18" t="s">
        <v>183</v>
      </c>
      <c r="BH577" s="18">
        <v>99.047619047618994</v>
      </c>
      <c r="BI577" s="18">
        <v>105.726872246696</v>
      </c>
      <c r="BJ577" s="18">
        <v>105.726872246696</v>
      </c>
    </row>
    <row r="578" spans="1:62" s="18" customFormat="1" ht="15" customHeight="1" x14ac:dyDescent="0.35">
      <c r="A578" s="18">
        <v>26</v>
      </c>
      <c r="C578" s="18" t="s">
        <v>522</v>
      </c>
      <c r="D578" s="18">
        <v>2013</v>
      </c>
      <c r="E578" s="37" t="s">
        <v>523</v>
      </c>
      <c r="F578" s="18" t="s">
        <v>63</v>
      </c>
      <c r="G578" s="18" t="s">
        <v>63</v>
      </c>
      <c r="H578" s="18" t="s">
        <v>524</v>
      </c>
      <c r="J578" s="67" t="s">
        <v>525</v>
      </c>
      <c r="K578" s="69"/>
      <c r="N578" s="18">
        <v>192.5</v>
      </c>
      <c r="O578" s="18">
        <v>192.5</v>
      </c>
      <c r="P578" s="18" t="s">
        <v>527</v>
      </c>
      <c r="Q578" s="18">
        <v>50</v>
      </c>
      <c r="S578" s="67" t="s">
        <v>528</v>
      </c>
      <c r="T578" s="70">
        <v>0.997</v>
      </c>
      <c r="U578" s="69">
        <v>-11.4</v>
      </c>
      <c r="V578" s="69"/>
      <c r="W578" s="18">
        <v>6</v>
      </c>
      <c r="X578" s="67" t="s">
        <v>430</v>
      </c>
      <c r="Z578" s="18" t="s">
        <v>413</v>
      </c>
      <c r="AC578" s="67" t="s">
        <v>88</v>
      </c>
      <c r="AE578" s="18">
        <v>10</v>
      </c>
      <c r="AF578" s="18" t="s">
        <v>183</v>
      </c>
      <c r="BH578" s="18">
        <v>96.190476190476105</v>
      </c>
      <c r="BI578" s="18">
        <v>103.612334801762</v>
      </c>
      <c r="BJ578" s="18">
        <v>103.612334801762</v>
      </c>
    </row>
    <row r="579" spans="1:62" s="18" customFormat="1" ht="15" customHeight="1" x14ac:dyDescent="0.35">
      <c r="A579" s="18">
        <v>26</v>
      </c>
      <c r="C579" s="18" t="s">
        <v>522</v>
      </c>
      <c r="D579" s="18">
        <v>2013</v>
      </c>
      <c r="E579" s="37" t="s">
        <v>523</v>
      </c>
      <c r="F579" s="18" t="s">
        <v>63</v>
      </c>
      <c r="G579" s="18" t="s">
        <v>63</v>
      </c>
      <c r="H579" s="18" t="s">
        <v>524</v>
      </c>
      <c r="J579" s="67" t="s">
        <v>525</v>
      </c>
      <c r="K579" s="69"/>
      <c r="N579" s="18">
        <v>192.5</v>
      </c>
      <c r="O579" s="18">
        <v>192.5</v>
      </c>
      <c r="P579" s="18" t="s">
        <v>527</v>
      </c>
      <c r="Q579" s="18">
        <v>50</v>
      </c>
      <c r="S579" s="67" t="s">
        <v>528</v>
      </c>
      <c r="T579" s="70">
        <v>0.997</v>
      </c>
      <c r="U579" s="69">
        <v>-11.4</v>
      </c>
      <c r="V579" s="69"/>
      <c r="W579" s="18">
        <v>6</v>
      </c>
      <c r="X579" s="67" t="s">
        <v>430</v>
      </c>
      <c r="Z579" s="18" t="s">
        <v>413</v>
      </c>
      <c r="AC579" s="67" t="s">
        <v>88</v>
      </c>
      <c r="AE579" s="18">
        <v>20</v>
      </c>
      <c r="AF579" s="18" t="s">
        <v>183</v>
      </c>
      <c r="BH579" s="18">
        <v>96.190476190476105</v>
      </c>
      <c r="BI579" s="18">
        <v>103.612334801762</v>
      </c>
    </row>
    <row r="580" spans="1:62" s="18" customFormat="1" ht="15" customHeight="1" x14ac:dyDescent="0.35">
      <c r="A580" s="18">
        <v>26</v>
      </c>
      <c r="C580" s="18" t="s">
        <v>522</v>
      </c>
      <c r="D580" s="18">
        <v>2013</v>
      </c>
      <c r="E580" s="37" t="s">
        <v>523</v>
      </c>
      <c r="F580" s="18" t="s">
        <v>63</v>
      </c>
      <c r="G580" s="18" t="s">
        <v>63</v>
      </c>
      <c r="H580" s="18" t="s">
        <v>524</v>
      </c>
      <c r="J580" s="69" t="s">
        <v>525</v>
      </c>
      <c r="K580" s="69"/>
      <c r="N580" s="18">
        <v>192.5</v>
      </c>
      <c r="O580" s="18">
        <v>192.5</v>
      </c>
      <c r="P580" s="18" t="s">
        <v>527</v>
      </c>
      <c r="Q580" s="18">
        <v>50</v>
      </c>
      <c r="S580" s="69" t="s">
        <v>528</v>
      </c>
      <c r="T580" s="71">
        <v>0.997</v>
      </c>
      <c r="U580" s="69">
        <v>-11.4</v>
      </c>
      <c r="V580" s="69"/>
      <c r="W580" s="18">
        <v>6</v>
      </c>
      <c r="X580" s="69" t="s">
        <v>430</v>
      </c>
      <c r="Z580" s="18" t="s">
        <v>413</v>
      </c>
      <c r="AC580" s="69" t="s">
        <v>88</v>
      </c>
      <c r="AE580" s="18">
        <v>40</v>
      </c>
      <c r="AF580" s="18" t="s">
        <v>183</v>
      </c>
      <c r="BH580" s="18">
        <v>94.761904761904702</v>
      </c>
      <c r="BI580" s="18">
        <v>110.484581497797</v>
      </c>
    </row>
    <row r="581" spans="1:62" s="18" customFormat="1" ht="15" customHeight="1" x14ac:dyDescent="0.35">
      <c r="A581" s="18">
        <v>26</v>
      </c>
      <c r="C581" s="18" t="s">
        <v>522</v>
      </c>
      <c r="D581" s="18">
        <v>2013</v>
      </c>
      <c r="E581" s="37" t="s">
        <v>523</v>
      </c>
      <c r="F581" s="18" t="s">
        <v>63</v>
      </c>
      <c r="G581" s="18" t="s">
        <v>63</v>
      </c>
      <c r="H581" s="18" t="s">
        <v>524</v>
      </c>
      <c r="J581" s="69" t="s">
        <v>525</v>
      </c>
      <c r="K581" s="69"/>
      <c r="N581" s="18">
        <v>192.5</v>
      </c>
      <c r="O581" s="18">
        <v>192.5</v>
      </c>
      <c r="P581" s="18" t="s">
        <v>527</v>
      </c>
      <c r="Q581" s="18">
        <v>50</v>
      </c>
      <c r="S581" s="69" t="s">
        <v>528</v>
      </c>
      <c r="T581" s="71">
        <v>0.997</v>
      </c>
      <c r="U581" s="69">
        <v>-11.4</v>
      </c>
      <c r="V581" s="69"/>
      <c r="W581" s="18">
        <v>6</v>
      </c>
      <c r="X581" s="69" t="s">
        <v>430</v>
      </c>
      <c r="Z581" s="18" t="s">
        <v>413</v>
      </c>
      <c r="AC581" s="69" t="s">
        <v>88</v>
      </c>
      <c r="AE581" s="18">
        <v>80</v>
      </c>
      <c r="AF581" s="18" t="s">
        <v>183</v>
      </c>
      <c r="BH581" s="18">
        <v>90.476190476190396</v>
      </c>
      <c r="BI581" s="18">
        <v>117.356828193832</v>
      </c>
    </row>
    <row r="582" spans="1:62" s="18" customFormat="1" ht="15" customHeight="1" x14ac:dyDescent="0.35">
      <c r="A582" s="18">
        <v>26</v>
      </c>
      <c r="C582" s="18" t="s">
        <v>522</v>
      </c>
      <c r="D582" s="18">
        <v>2013</v>
      </c>
      <c r="E582" s="37" t="s">
        <v>523</v>
      </c>
      <c r="F582" s="18" t="s">
        <v>63</v>
      </c>
      <c r="G582" s="18" t="s">
        <v>63</v>
      </c>
      <c r="H582" s="18" t="s">
        <v>524</v>
      </c>
      <c r="J582" s="69" t="s">
        <v>525</v>
      </c>
      <c r="K582" s="69"/>
      <c r="N582" s="18">
        <v>192.5</v>
      </c>
      <c r="O582" s="18">
        <v>192.5</v>
      </c>
      <c r="P582" s="18" t="s">
        <v>527</v>
      </c>
      <c r="Q582" s="18">
        <v>50</v>
      </c>
      <c r="S582" s="69" t="s">
        <v>528</v>
      </c>
      <c r="T582" s="71">
        <v>0.997</v>
      </c>
      <c r="U582" s="69">
        <v>-11.4</v>
      </c>
      <c r="V582" s="69"/>
      <c r="W582" s="18">
        <v>24</v>
      </c>
      <c r="X582" s="69" t="s">
        <v>430</v>
      </c>
      <c r="Z582" s="18" t="s">
        <v>413</v>
      </c>
      <c r="AC582" s="69" t="s">
        <v>88</v>
      </c>
      <c r="AE582" s="18">
        <v>0</v>
      </c>
      <c r="AF582" s="18" t="s">
        <v>183</v>
      </c>
      <c r="BH582" s="18">
        <v>100</v>
      </c>
      <c r="BI582" s="18">
        <v>100</v>
      </c>
    </row>
    <row r="583" spans="1:62" s="18" customFormat="1" ht="15" customHeight="1" x14ac:dyDescent="0.35">
      <c r="A583" s="18">
        <v>26</v>
      </c>
      <c r="C583" s="18" t="s">
        <v>522</v>
      </c>
      <c r="D583" s="18">
        <v>2013</v>
      </c>
      <c r="E583" s="37" t="s">
        <v>523</v>
      </c>
      <c r="F583" s="18" t="s">
        <v>63</v>
      </c>
      <c r="G583" s="18" t="s">
        <v>63</v>
      </c>
      <c r="H583" s="18" t="s">
        <v>524</v>
      </c>
      <c r="J583" s="69" t="s">
        <v>525</v>
      </c>
      <c r="K583" s="69"/>
      <c r="N583" s="18">
        <v>192.5</v>
      </c>
      <c r="O583" s="18">
        <v>192.5</v>
      </c>
      <c r="P583" s="18" t="s">
        <v>527</v>
      </c>
      <c r="Q583" s="18">
        <v>50</v>
      </c>
      <c r="S583" s="69" t="s">
        <v>528</v>
      </c>
      <c r="T583" s="71">
        <v>0.997</v>
      </c>
      <c r="U583" s="69">
        <v>-11.4</v>
      </c>
      <c r="V583" s="69"/>
      <c r="W583" s="18">
        <v>24</v>
      </c>
      <c r="X583" s="69" t="s">
        <v>430</v>
      </c>
      <c r="Z583" s="18" t="s">
        <v>413</v>
      </c>
      <c r="AC583" s="69" t="s">
        <v>88</v>
      </c>
      <c r="AE583" s="18">
        <v>1</v>
      </c>
      <c r="AF583" s="18" t="s">
        <v>183</v>
      </c>
      <c r="BH583" s="18">
        <v>95.714285714285694</v>
      </c>
      <c r="BI583" s="18">
        <v>94.096916299559396</v>
      </c>
    </row>
    <row r="584" spans="1:62" s="18" customFormat="1" ht="15" customHeight="1" x14ac:dyDescent="0.35">
      <c r="A584" s="18">
        <v>26</v>
      </c>
      <c r="C584" s="18" t="s">
        <v>522</v>
      </c>
      <c r="D584" s="18">
        <v>2013</v>
      </c>
      <c r="E584" s="37" t="s">
        <v>523</v>
      </c>
      <c r="F584" s="18" t="s">
        <v>63</v>
      </c>
      <c r="G584" s="18" t="s">
        <v>63</v>
      </c>
      <c r="H584" s="18" t="s">
        <v>524</v>
      </c>
      <c r="J584" s="69" t="s">
        <v>525</v>
      </c>
      <c r="K584" s="69"/>
      <c r="N584" s="18">
        <v>192.5</v>
      </c>
      <c r="O584" s="18">
        <v>192.5</v>
      </c>
      <c r="P584" s="18" t="s">
        <v>527</v>
      </c>
      <c r="Q584" s="18">
        <v>50</v>
      </c>
      <c r="S584" s="69" t="s">
        <v>528</v>
      </c>
      <c r="T584" s="71">
        <v>0.997</v>
      </c>
      <c r="U584" s="69">
        <v>-11.4</v>
      </c>
      <c r="V584" s="69"/>
      <c r="W584" s="18">
        <v>24</v>
      </c>
      <c r="X584" s="69" t="s">
        <v>430</v>
      </c>
      <c r="Z584" s="18" t="s">
        <v>413</v>
      </c>
      <c r="AC584" s="69" t="s">
        <v>88</v>
      </c>
      <c r="AE584" s="18">
        <v>10</v>
      </c>
      <c r="AF584" s="18" t="s">
        <v>183</v>
      </c>
      <c r="BH584" s="18">
        <v>91.904761904761898</v>
      </c>
      <c r="BI584" s="18">
        <v>91.453744493391994</v>
      </c>
    </row>
    <row r="585" spans="1:62" s="18" customFormat="1" ht="15" customHeight="1" x14ac:dyDescent="0.35">
      <c r="A585" s="18">
        <v>26</v>
      </c>
      <c r="C585" s="18" t="s">
        <v>522</v>
      </c>
      <c r="D585" s="18">
        <v>2013</v>
      </c>
      <c r="E585" s="37" t="s">
        <v>523</v>
      </c>
      <c r="F585" s="18" t="s">
        <v>63</v>
      </c>
      <c r="G585" s="18" t="s">
        <v>63</v>
      </c>
      <c r="H585" s="18" t="s">
        <v>524</v>
      </c>
      <c r="J585" s="69" t="s">
        <v>525</v>
      </c>
      <c r="K585" s="69"/>
      <c r="N585" s="18">
        <v>192.5</v>
      </c>
      <c r="O585" s="18">
        <v>192.5</v>
      </c>
      <c r="P585" s="18" t="s">
        <v>527</v>
      </c>
      <c r="Q585" s="18">
        <v>50</v>
      </c>
      <c r="S585" s="69" t="s">
        <v>528</v>
      </c>
      <c r="T585" s="71">
        <v>0.997</v>
      </c>
      <c r="U585" s="69">
        <v>-11.4</v>
      </c>
      <c r="V585" s="69"/>
      <c r="W585" s="18">
        <v>24</v>
      </c>
      <c r="X585" s="69" t="s">
        <v>430</v>
      </c>
      <c r="Z585" s="18" t="s">
        <v>413</v>
      </c>
      <c r="AC585" s="69" t="s">
        <v>88</v>
      </c>
      <c r="AE585" s="18">
        <v>20</v>
      </c>
      <c r="AF585" s="18" t="s">
        <v>183</v>
      </c>
      <c r="BH585" s="18">
        <v>87.619047619047606</v>
      </c>
      <c r="BI585" s="18">
        <v>88.281938325991106</v>
      </c>
    </row>
    <row r="586" spans="1:62" s="18" customFormat="1" ht="15" customHeight="1" x14ac:dyDescent="0.35">
      <c r="A586" s="18">
        <v>26</v>
      </c>
      <c r="C586" s="18" t="s">
        <v>522</v>
      </c>
      <c r="D586" s="18">
        <v>2013</v>
      </c>
      <c r="E586" s="37" t="s">
        <v>523</v>
      </c>
      <c r="F586" s="18" t="s">
        <v>63</v>
      </c>
      <c r="G586" s="18" t="s">
        <v>63</v>
      </c>
      <c r="H586" s="18" t="s">
        <v>524</v>
      </c>
      <c r="J586" s="69" t="s">
        <v>525</v>
      </c>
      <c r="K586" s="69"/>
      <c r="N586" s="18">
        <v>192.5</v>
      </c>
      <c r="O586" s="18">
        <v>192.5</v>
      </c>
      <c r="P586" s="18" t="s">
        <v>527</v>
      </c>
      <c r="Q586" s="18">
        <v>50</v>
      </c>
      <c r="S586" s="69" t="s">
        <v>528</v>
      </c>
      <c r="T586" s="71">
        <v>0.997</v>
      </c>
      <c r="U586" s="69">
        <v>-11.4</v>
      </c>
      <c r="V586" s="69"/>
      <c r="W586" s="18">
        <v>24</v>
      </c>
      <c r="X586" s="69" t="s">
        <v>430</v>
      </c>
      <c r="Z586" s="18" t="s">
        <v>413</v>
      </c>
      <c r="AC586" s="69" t="s">
        <v>88</v>
      </c>
      <c r="AE586" s="18">
        <v>40</v>
      </c>
      <c r="AF586" s="18" t="s">
        <v>183</v>
      </c>
      <c r="BH586" s="18">
        <v>81.904761904761898</v>
      </c>
      <c r="BI586" s="18">
        <v>81.938325991189402</v>
      </c>
    </row>
    <row r="587" spans="1:62" s="18" customFormat="1" ht="15" customHeight="1" x14ac:dyDescent="0.35">
      <c r="A587" s="18">
        <v>26</v>
      </c>
      <c r="C587" s="18" t="s">
        <v>522</v>
      </c>
      <c r="D587" s="18">
        <v>2013</v>
      </c>
      <c r="E587" s="37" t="s">
        <v>523</v>
      </c>
      <c r="F587" s="18" t="s">
        <v>63</v>
      </c>
      <c r="G587" s="18" t="s">
        <v>63</v>
      </c>
      <c r="H587" s="18" t="s">
        <v>524</v>
      </c>
      <c r="J587" s="69" t="s">
        <v>525</v>
      </c>
      <c r="K587" s="69"/>
      <c r="N587" s="18">
        <v>192.5</v>
      </c>
      <c r="O587" s="18">
        <v>192.5</v>
      </c>
      <c r="P587" s="18" t="s">
        <v>527</v>
      </c>
      <c r="Q587" s="18">
        <v>50</v>
      </c>
      <c r="S587" s="69" t="s">
        <v>528</v>
      </c>
      <c r="T587" s="71">
        <v>0.997</v>
      </c>
      <c r="U587" s="69">
        <v>-11.4</v>
      </c>
      <c r="V587" s="69"/>
      <c r="W587" s="18">
        <v>24</v>
      </c>
      <c r="X587" s="69" t="s">
        <v>430</v>
      </c>
      <c r="Z587" s="18" t="s">
        <v>413</v>
      </c>
      <c r="AC587" s="69" t="s">
        <v>88</v>
      </c>
      <c r="AE587" s="18">
        <v>80</v>
      </c>
      <c r="AF587" s="18" t="s">
        <v>183</v>
      </c>
      <c r="BH587" s="18">
        <v>75.238095238095198</v>
      </c>
      <c r="BI587" s="18">
        <v>79.8237885462554</v>
      </c>
    </row>
    <row r="588" spans="1:62" s="18" customFormat="1" ht="15" customHeight="1" x14ac:dyDescent="0.35">
      <c r="A588" s="18">
        <v>26</v>
      </c>
      <c r="C588" s="18" t="s">
        <v>522</v>
      </c>
      <c r="D588" s="18">
        <v>2013</v>
      </c>
      <c r="E588" s="37" t="s">
        <v>523</v>
      </c>
      <c r="F588" s="18" t="s">
        <v>63</v>
      </c>
      <c r="G588" s="18" t="s">
        <v>63</v>
      </c>
      <c r="H588" s="18" t="s">
        <v>524</v>
      </c>
      <c r="J588" s="69" t="s">
        <v>525</v>
      </c>
      <c r="K588" s="69"/>
      <c r="N588" s="18">
        <v>192.5</v>
      </c>
      <c r="O588" s="18">
        <v>192.5</v>
      </c>
      <c r="P588" s="18" t="s">
        <v>527</v>
      </c>
      <c r="Q588" s="18">
        <v>50</v>
      </c>
      <c r="S588" s="69" t="s">
        <v>528</v>
      </c>
      <c r="T588" s="71">
        <v>0.997</v>
      </c>
      <c r="U588" s="69">
        <v>-11.4</v>
      </c>
      <c r="V588" s="69"/>
      <c r="W588" s="18">
        <v>48</v>
      </c>
      <c r="X588" s="69" t="s">
        <v>430</v>
      </c>
      <c r="Z588" s="18" t="s">
        <v>413</v>
      </c>
      <c r="AC588" s="69" t="s">
        <v>88</v>
      </c>
      <c r="AE588" s="18">
        <v>0</v>
      </c>
      <c r="AF588" s="18" t="s">
        <v>183</v>
      </c>
      <c r="BH588" s="18">
        <v>100</v>
      </c>
      <c r="BI588" s="18">
        <v>100</v>
      </c>
    </row>
    <row r="589" spans="1:62" s="18" customFormat="1" ht="15" customHeight="1" x14ac:dyDescent="0.35">
      <c r="A589" s="18">
        <v>26</v>
      </c>
      <c r="C589" s="18" t="s">
        <v>522</v>
      </c>
      <c r="D589" s="18">
        <v>2013</v>
      </c>
      <c r="E589" s="37" t="s">
        <v>523</v>
      </c>
      <c r="F589" s="18" t="s">
        <v>63</v>
      </c>
      <c r="G589" s="18" t="s">
        <v>63</v>
      </c>
      <c r="H589" s="18" t="s">
        <v>524</v>
      </c>
      <c r="J589" s="69" t="s">
        <v>525</v>
      </c>
      <c r="K589" s="69"/>
      <c r="N589" s="18">
        <v>192.5</v>
      </c>
      <c r="O589" s="18">
        <v>192.5</v>
      </c>
      <c r="P589" s="18" t="s">
        <v>527</v>
      </c>
      <c r="Q589" s="18">
        <v>50</v>
      </c>
      <c r="S589" s="69" t="s">
        <v>528</v>
      </c>
      <c r="T589" s="71">
        <v>0.997</v>
      </c>
      <c r="U589" s="69">
        <v>-11.4</v>
      </c>
      <c r="V589" s="69"/>
      <c r="W589" s="18">
        <v>48</v>
      </c>
      <c r="X589" s="69" t="s">
        <v>430</v>
      </c>
      <c r="Z589" s="18" t="s">
        <v>413</v>
      </c>
      <c r="AC589" s="69" t="s">
        <v>88</v>
      </c>
      <c r="AE589" s="18">
        <v>1</v>
      </c>
      <c r="AF589" s="18" t="s">
        <v>183</v>
      </c>
      <c r="BH589" s="18">
        <v>95.238095238095198</v>
      </c>
      <c r="BI589" s="18">
        <v>90.925110132158494</v>
      </c>
    </row>
    <row r="590" spans="1:62" s="18" customFormat="1" ht="15" customHeight="1" x14ac:dyDescent="0.35">
      <c r="A590" s="18">
        <v>26</v>
      </c>
      <c r="C590" s="18" t="s">
        <v>522</v>
      </c>
      <c r="D590" s="18">
        <v>2013</v>
      </c>
      <c r="E590" s="37" t="s">
        <v>523</v>
      </c>
      <c r="F590" s="18" t="s">
        <v>63</v>
      </c>
      <c r="G590" s="18" t="s">
        <v>63</v>
      </c>
      <c r="H590" s="18" t="s">
        <v>524</v>
      </c>
      <c r="J590" s="67" t="s">
        <v>525</v>
      </c>
      <c r="K590" s="69"/>
      <c r="N590" s="18">
        <v>192.5</v>
      </c>
      <c r="O590" s="18">
        <v>192.5</v>
      </c>
      <c r="P590" s="18" t="s">
        <v>527</v>
      </c>
      <c r="Q590" s="18">
        <v>50</v>
      </c>
      <c r="S590" s="67" t="s">
        <v>528</v>
      </c>
      <c r="T590" s="70">
        <v>0.997</v>
      </c>
      <c r="U590" s="69">
        <v>-11.4</v>
      </c>
      <c r="V590" s="69"/>
      <c r="W590" s="18">
        <v>48</v>
      </c>
      <c r="X590" s="67" t="s">
        <v>430</v>
      </c>
      <c r="Z590" s="18" t="s">
        <v>413</v>
      </c>
      <c r="AC590" s="67" t="s">
        <v>88</v>
      </c>
      <c r="AE590" s="18">
        <v>10</v>
      </c>
      <c r="AF590" s="18" t="s">
        <v>183</v>
      </c>
      <c r="BH590" s="18">
        <v>90.952380952380906</v>
      </c>
      <c r="BI590" s="18">
        <v>87.224669603524205</v>
      </c>
    </row>
    <row r="591" spans="1:62" s="18" customFormat="1" ht="15" customHeight="1" x14ac:dyDescent="0.35">
      <c r="A591" s="18">
        <v>26</v>
      </c>
      <c r="C591" s="18" t="s">
        <v>522</v>
      </c>
      <c r="D591" s="18">
        <v>2013</v>
      </c>
      <c r="E591" s="37" t="s">
        <v>523</v>
      </c>
      <c r="F591" s="18" t="s">
        <v>63</v>
      </c>
      <c r="G591" s="18" t="s">
        <v>63</v>
      </c>
      <c r="H591" s="18" t="s">
        <v>524</v>
      </c>
      <c r="J591" s="67" t="s">
        <v>525</v>
      </c>
      <c r="K591" s="69"/>
      <c r="N591" s="18">
        <v>192.5</v>
      </c>
      <c r="O591" s="18">
        <v>192.5</v>
      </c>
      <c r="P591" s="18" t="s">
        <v>527</v>
      </c>
      <c r="Q591" s="18">
        <v>50</v>
      </c>
      <c r="S591" s="67" t="s">
        <v>528</v>
      </c>
      <c r="T591" s="70">
        <v>0.997</v>
      </c>
      <c r="U591" s="69">
        <v>-11.4</v>
      </c>
      <c r="V591" s="69"/>
      <c r="W591" s="18">
        <v>48</v>
      </c>
      <c r="X591" s="67" t="s">
        <v>430</v>
      </c>
      <c r="Z591" s="18" t="s">
        <v>413</v>
      </c>
      <c r="AC591" s="67" t="s">
        <v>88</v>
      </c>
      <c r="AE591" s="18">
        <v>20</v>
      </c>
      <c r="AF591" s="18" t="s">
        <v>183</v>
      </c>
      <c r="BH591" s="18">
        <v>85.714285714285694</v>
      </c>
      <c r="BI591" s="18">
        <v>85.110132158590304</v>
      </c>
    </row>
    <row r="592" spans="1:62" s="18" customFormat="1" ht="15" customHeight="1" x14ac:dyDescent="0.35">
      <c r="A592" s="18">
        <v>26</v>
      </c>
      <c r="C592" s="18" t="s">
        <v>522</v>
      </c>
      <c r="D592" s="18">
        <v>2013</v>
      </c>
      <c r="E592" s="37" t="s">
        <v>523</v>
      </c>
      <c r="F592" s="18" t="s">
        <v>63</v>
      </c>
      <c r="G592" s="18" t="s">
        <v>63</v>
      </c>
      <c r="H592" s="18" t="s">
        <v>524</v>
      </c>
      <c r="J592" s="67" t="s">
        <v>525</v>
      </c>
      <c r="K592" s="69"/>
      <c r="N592" s="18">
        <v>192.5</v>
      </c>
      <c r="O592" s="18">
        <v>192.5</v>
      </c>
      <c r="P592" s="18" t="s">
        <v>527</v>
      </c>
      <c r="Q592" s="18">
        <v>50</v>
      </c>
      <c r="S592" s="67" t="s">
        <v>528</v>
      </c>
      <c r="T592" s="70">
        <v>0.997</v>
      </c>
      <c r="U592" s="69">
        <v>-11.4</v>
      </c>
      <c r="V592" s="69"/>
      <c r="W592" s="18">
        <v>48</v>
      </c>
      <c r="X592" s="67" t="s">
        <v>430</v>
      </c>
      <c r="Z592" s="18" t="s">
        <v>413</v>
      </c>
      <c r="AC592" s="67" t="s">
        <v>88</v>
      </c>
      <c r="AE592" s="18">
        <v>40</v>
      </c>
      <c r="AF592" s="18" t="s">
        <v>183</v>
      </c>
      <c r="BH592" s="18">
        <v>78.571428571428498</v>
      </c>
      <c r="BI592" s="18">
        <v>80.352422907488901</v>
      </c>
    </row>
    <row r="593" spans="1:76" s="18" customFormat="1" ht="15" customHeight="1" x14ac:dyDescent="0.35">
      <c r="A593" s="18">
        <v>26</v>
      </c>
      <c r="C593" s="18" t="s">
        <v>522</v>
      </c>
      <c r="D593" s="18">
        <v>2013</v>
      </c>
      <c r="E593" s="37" t="s">
        <v>523</v>
      </c>
      <c r="F593" s="18" t="s">
        <v>63</v>
      </c>
      <c r="G593" s="18" t="s">
        <v>63</v>
      </c>
      <c r="H593" s="18" t="s">
        <v>524</v>
      </c>
      <c r="J593" s="69" t="s">
        <v>525</v>
      </c>
      <c r="K593" s="69"/>
      <c r="N593" s="18">
        <v>192.5</v>
      </c>
      <c r="O593" s="18">
        <v>192.5</v>
      </c>
      <c r="P593" s="18" t="s">
        <v>527</v>
      </c>
      <c r="Q593" s="18">
        <v>50</v>
      </c>
      <c r="S593" s="69" t="s">
        <v>528</v>
      </c>
      <c r="T593" s="71">
        <v>0.997</v>
      </c>
      <c r="U593" s="69">
        <v>-11.4</v>
      </c>
      <c r="V593" s="69"/>
      <c r="W593" s="18">
        <v>48</v>
      </c>
      <c r="X593" s="69" t="s">
        <v>430</v>
      </c>
      <c r="Z593" s="18" t="s">
        <v>413</v>
      </c>
      <c r="AC593" s="69" t="s">
        <v>88</v>
      </c>
      <c r="AE593" s="18">
        <v>80</v>
      </c>
      <c r="AF593" s="18" t="s">
        <v>183</v>
      </c>
      <c r="BH593" s="18">
        <v>68.095238095238003</v>
      </c>
      <c r="BI593" s="18">
        <v>73.480176211453696</v>
      </c>
    </row>
    <row r="594" spans="1:76" s="18" customFormat="1" ht="15" customHeight="1" x14ac:dyDescent="0.35">
      <c r="A594" s="18">
        <v>26</v>
      </c>
      <c r="B594" s="18" t="s">
        <v>561</v>
      </c>
      <c r="C594" s="18" t="s">
        <v>522</v>
      </c>
      <c r="D594" s="18">
        <v>2013</v>
      </c>
      <c r="E594" s="37" t="s">
        <v>523</v>
      </c>
      <c r="F594" s="18" t="s">
        <v>63</v>
      </c>
      <c r="G594" s="18" t="s">
        <v>63</v>
      </c>
      <c r="H594" s="18" t="s">
        <v>524</v>
      </c>
      <c r="J594" s="69" t="s">
        <v>525</v>
      </c>
      <c r="K594" s="69"/>
      <c r="N594" s="18">
        <v>192.5</v>
      </c>
      <c r="O594" s="18">
        <v>192.5</v>
      </c>
      <c r="P594" s="18" t="s">
        <v>527</v>
      </c>
      <c r="Q594" s="18">
        <v>50</v>
      </c>
      <c r="S594" s="69" t="s">
        <v>528</v>
      </c>
      <c r="T594" s="71">
        <v>0.997</v>
      </c>
      <c r="U594" s="69">
        <v>-11.4</v>
      </c>
      <c r="V594" s="69"/>
      <c r="W594" s="18">
        <v>6</v>
      </c>
      <c r="X594" s="69" t="s">
        <v>430</v>
      </c>
      <c r="Z594" s="18" t="s">
        <v>529</v>
      </c>
      <c r="AC594" s="69" t="s">
        <v>88</v>
      </c>
      <c r="AE594" s="18">
        <v>0</v>
      </c>
      <c r="AF594" s="18" t="s">
        <v>183</v>
      </c>
      <c r="AL594" s="18">
        <v>7.85</v>
      </c>
    </row>
    <row r="595" spans="1:76" s="18" customFormat="1" ht="15" customHeight="1" x14ac:dyDescent="0.35">
      <c r="A595" s="18">
        <v>26</v>
      </c>
      <c r="C595" s="18" t="s">
        <v>522</v>
      </c>
      <c r="D595" s="18">
        <v>2013</v>
      </c>
      <c r="E595" s="37" t="s">
        <v>523</v>
      </c>
      <c r="F595" s="18" t="s">
        <v>63</v>
      </c>
      <c r="G595" s="18" t="s">
        <v>63</v>
      </c>
      <c r="H595" s="18" t="s">
        <v>524</v>
      </c>
      <c r="J595" s="69" t="s">
        <v>525</v>
      </c>
      <c r="K595" s="69"/>
      <c r="N595" s="18">
        <v>192.5</v>
      </c>
      <c r="O595" s="18">
        <v>192.5</v>
      </c>
      <c r="P595" s="18" t="s">
        <v>527</v>
      </c>
      <c r="Q595" s="18">
        <v>50</v>
      </c>
      <c r="S595" s="69" t="s">
        <v>528</v>
      </c>
      <c r="T595" s="71">
        <v>0.997</v>
      </c>
      <c r="U595" s="69">
        <v>-11.4</v>
      </c>
      <c r="V595" s="69"/>
      <c r="W595" s="18">
        <v>6</v>
      </c>
      <c r="X595" s="69" t="s">
        <v>430</v>
      </c>
      <c r="Z595" s="18" t="s">
        <v>529</v>
      </c>
      <c r="AC595" s="69" t="s">
        <v>88</v>
      </c>
      <c r="AE595" s="18">
        <v>1</v>
      </c>
      <c r="AF595" s="18" t="s">
        <v>183</v>
      </c>
      <c r="AL595" s="18">
        <v>9.5399999999999991</v>
      </c>
    </row>
    <row r="596" spans="1:76" s="18" customFormat="1" ht="15" customHeight="1" x14ac:dyDescent="0.35">
      <c r="A596" s="18">
        <v>26</v>
      </c>
      <c r="C596" s="18" t="s">
        <v>522</v>
      </c>
      <c r="D596" s="18">
        <v>2013</v>
      </c>
      <c r="E596" s="37" t="s">
        <v>523</v>
      </c>
      <c r="F596" s="18" t="s">
        <v>63</v>
      </c>
      <c r="G596" s="18" t="s">
        <v>63</v>
      </c>
      <c r="H596" s="18" t="s">
        <v>524</v>
      </c>
      <c r="J596" s="69" t="s">
        <v>525</v>
      </c>
      <c r="K596" s="69"/>
      <c r="N596" s="18">
        <v>192.5</v>
      </c>
      <c r="O596" s="18">
        <v>192.5</v>
      </c>
      <c r="P596" s="18" t="s">
        <v>527</v>
      </c>
      <c r="Q596" s="18">
        <v>50</v>
      </c>
      <c r="S596" s="69" t="s">
        <v>528</v>
      </c>
      <c r="T596" s="71">
        <v>0.997</v>
      </c>
      <c r="U596" s="69">
        <v>-11.4</v>
      </c>
      <c r="V596" s="69"/>
      <c r="W596" s="18">
        <v>6</v>
      </c>
      <c r="X596" s="69" t="s">
        <v>430</v>
      </c>
      <c r="Z596" s="18" t="s">
        <v>529</v>
      </c>
      <c r="AC596" s="69" t="s">
        <v>88</v>
      </c>
      <c r="AE596" s="18">
        <v>10</v>
      </c>
      <c r="AF596" s="18" t="s">
        <v>183</v>
      </c>
      <c r="AL596" s="18">
        <v>11.36</v>
      </c>
    </row>
    <row r="597" spans="1:76" s="18" customFormat="1" ht="15" customHeight="1" x14ac:dyDescent="0.35">
      <c r="A597" s="18">
        <v>26</v>
      </c>
      <c r="C597" s="18" t="s">
        <v>522</v>
      </c>
      <c r="D597" s="18">
        <v>2013</v>
      </c>
      <c r="E597" s="37" t="s">
        <v>523</v>
      </c>
      <c r="F597" s="18" t="s">
        <v>63</v>
      </c>
      <c r="G597" s="18" t="s">
        <v>63</v>
      </c>
      <c r="H597" s="18" t="s">
        <v>524</v>
      </c>
      <c r="J597" s="69" t="s">
        <v>525</v>
      </c>
      <c r="K597" s="69"/>
      <c r="N597" s="18">
        <v>192.5</v>
      </c>
      <c r="O597" s="18">
        <v>192.5</v>
      </c>
      <c r="P597" s="18" t="s">
        <v>527</v>
      </c>
      <c r="Q597" s="18">
        <v>50</v>
      </c>
      <c r="S597" s="69" t="s">
        <v>528</v>
      </c>
      <c r="T597" s="71">
        <v>0.997</v>
      </c>
      <c r="U597" s="69">
        <v>-11.4</v>
      </c>
      <c r="V597" s="69"/>
      <c r="W597" s="18">
        <v>6</v>
      </c>
      <c r="X597" s="69" t="s">
        <v>430</v>
      </c>
      <c r="Z597" s="18" t="s">
        <v>529</v>
      </c>
      <c r="AC597" s="69" t="s">
        <v>88</v>
      </c>
      <c r="AE597" s="18">
        <v>20</v>
      </c>
      <c r="AF597" s="18" t="s">
        <v>183</v>
      </c>
      <c r="AL597" s="18">
        <v>14.16</v>
      </c>
    </row>
    <row r="598" spans="1:76" s="18" customFormat="1" ht="15" customHeight="1" x14ac:dyDescent="0.35">
      <c r="A598" s="18">
        <v>26</v>
      </c>
      <c r="C598" s="18" t="s">
        <v>522</v>
      </c>
      <c r="D598" s="18">
        <v>2013</v>
      </c>
      <c r="E598" s="37" t="s">
        <v>523</v>
      </c>
      <c r="F598" s="18" t="s">
        <v>63</v>
      </c>
      <c r="G598" s="18" t="s">
        <v>63</v>
      </c>
      <c r="H598" s="18" t="s">
        <v>524</v>
      </c>
      <c r="J598" s="69" t="s">
        <v>525</v>
      </c>
      <c r="K598" s="69"/>
      <c r="N598" s="18">
        <v>192.5</v>
      </c>
      <c r="O598" s="18">
        <v>192.5</v>
      </c>
      <c r="P598" s="18" t="s">
        <v>527</v>
      </c>
      <c r="Q598" s="18">
        <v>50</v>
      </c>
      <c r="S598" s="69" t="s">
        <v>528</v>
      </c>
      <c r="T598" s="71">
        <v>0.997</v>
      </c>
      <c r="U598" s="69">
        <v>-11.4</v>
      </c>
      <c r="V598" s="69"/>
      <c r="W598" s="18">
        <v>6</v>
      </c>
      <c r="X598" s="69" t="s">
        <v>430</v>
      </c>
      <c r="Z598" s="18" t="s">
        <v>529</v>
      </c>
      <c r="AC598" s="69" t="s">
        <v>88</v>
      </c>
      <c r="AE598" s="18">
        <v>40</v>
      </c>
      <c r="AF598" s="18" t="s">
        <v>183</v>
      </c>
      <c r="AL598" s="18">
        <v>16.12</v>
      </c>
    </row>
    <row r="599" spans="1:76" s="18" customFormat="1" ht="15" customHeight="1" x14ac:dyDescent="0.35">
      <c r="A599" s="18">
        <v>26</v>
      </c>
      <c r="C599" s="18" t="s">
        <v>522</v>
      </c>
      <c r="D599" s="18">
        <v>2013</v>
      </c>
      <c r="E599" s="37" t="s">
        <v>523</v>
      </c>
      <c r="F599" s="18" t="s">
        <v>63</v>
      </c>
      <c r="G599" s="18" t="s">
        <v>63</v>
      </c>
      <c r="H599" s="18" t="s">
        <v>524</v>
      </c>
      <c r="J599" s="69" t="s">
        <v>525</v>
      </c>
      <c r="K599" s="69"/>
      <c r="N599" s="18">
        <v>192.5</v>
      </c>
      <c r="O599" s="18">
        <v>192.5</v>
      </c>
      <c r="P599" s="18" t="s">
        <v>527</v>
      </c>
      <c r="Q599" s="18">
        <v>50</v>
      </c>
      <c r="S599" s="69" t="s">
        <v>528</v>
      </c>
      <c r="T599" s="71">
        <v>0.997</v>
      </c>
      <c r="U599" s="69">
        <v>-11.4</v>
      </c>
      <c r="V599" s="69"/>
      <c r="W599" s="18">
        <v>6</v>
      </c>
      <c r="X599" s="69" t="s">
        <v>430</v>
      </c>
      <c r="Z599" s="18" t="s">
        <v>529</v>
      </c>
      <c r="AC599" s="69" t="s">
        <v>88</v>
      </c>
      <c r="AE599" s="18">
        <v>80</v>
      </c>
      <c r="AF599" s="18" t="s">
        <v>183</v>
      </c>
      <c r="AL599" s="69">
        <v>20.86</v>
      </c>
      <c r="AM599" s="69"/>
    </row>
    <row r="600" spans="1:76" s="18" customFormat="1" ht="15" customHeight="1" x14ac:dyDescent="0.35">
      <c r="A600" s="18">
        <v>26</v>
      </c>
      <c r="C600" s="18" t="s">
        <v>522</v>
      </c>
      <c r="D600" s="18">
        <v>2013</v>
      </c>
      <c r="E600" s="37" t="s">
        <v>523</v>
      </c>
      <c r="F600" s="18" t="s">
        <v>63</v>
      </c>
      <c r="G600" s="18" t="s">
        <v>63</v>
      </c>
      <c r="H600" s="18" t="s">
        <v>524</v>
      </c>
      <c r="J600" s="69" t="s">
        <v>525</v>
      </c>
      <c r="K600" s="69"/>
      <c r="N600" s="18">
        <v>192.5</v>
      </c>
      <c r="O600" s="18">
        <v>192.5</v>
      </c>
      <c r="P600" s="18" t="s">
        <v>527</v>
      </c>
      <c r="Q600" s="18">
        <v>50</v>
      </c>
      <c r="S600" s="69" t="s">
        <v>528</v>
      </c>
      <c r="T600" s="71">
        <v>0.997</v>
      </c>
      <c r="U600" s="69">
        <v>-11.4</v>
      </c>
      <c r="V600" s="69"/>
      <c r="W600" s="18">
        <v>6</v>
      </c>
      <c r="X600" s="69" t="s">
        <v>430</v>
      </c>
      <c r="Z600" s="18" t="s">
        <v>562</v>
      </c>
      <c r="AC600" s="69" t="s">
        <v>88</v>
      </c>
      <c r="AE600" s="18">
        <v>0</v>
      </c>
      <c r="AF600" s="18" t="s">
        <v>183</v>
      </c>
      <c r="AL600" s="18">
        <v>7.85</v>
      </c>
      <c r="BR600" s="18">
        <v>0.51702127659574404</v>
      </c>
      <c r="BX600" s="18">
        <v>98.876404494382001</v>
      </c>
    </row>
    <row r="601" spans="1:76" s="18" customFormat="1" ht="15" customHeight="1" x14ac:dyDescent="0.35">
      <c r="A601" s="18">
        <v>26</v>
      </c>
      <c r="C601" s="18" t="s">
        <v>522</v>
      </c>
      <c r="D601" s="18">
        <v>2013</v>
      </c>
      <c r="E601" s="37" t="s">
        <v>523</v>
      </c>
      <c r="F601" s="18" t="s">
        <v>63</v>
      </c>
      <c r="G601" s="18" t="s">
        <v>63</v>
      </c>
      <c r="H601" s="18" t="s">
        <v>524</v>
      </c>
      <c r="J601" s="69" t="s">
        <v>525</v>
      </c>
      <c r="K601" s="69"/>
      <c r="N601" s="18">
        <v>192.5</v>
      </c>
      <c r="O601" s="18">
        <v>192.5</v>
      </c>
      <c r="P601" s="18" t="s">
        <v>527</v>
      </c>
      <c r="Q601" s="18">
        <v>50</v>
      </c>
      <c r="S601" s="69" t="s">
        <v>528</v>
      </c>
      <c r="T601" s="71">
        <v>0.997</v>
      </c>
      <c r="U601" s="69">
        <v>-11.4</v>
      </c>
      <c r="V601" s="69"/>
      <c r="W601" s="18">
        <v>6</v>
      </c>
      <c r="X601" s="69" t="s">
        <v>430</v>
      </c>
      <c r="Z601" s="18" t="s">
        <v>562</v>
      </c>
      <c r="AC601" s="69" t="s">
        <v>88</v>
      </c>
      <c r="AE601" s="18">
        <v>1</v>
      </c>
      <c r="AF601" s="18" t="s">
        <v>183</v>
      </c>
      <c r="AL601" s="18">
        <v>9.5399999999999991</v>
      </c>
      <c r="BR601" s="18">
        <v>0.49787234042553102</v>
      </c>
      <c r="BX601" s="18">
        <v>128.08988764044901</v>
      </c>
    </row>
    <row r="602" spans="1:76" s="18" customFormat="1" ht="15" customHeight="1" x14ac:dyDescent="0.35">
      <c r="A602" s="18">
        <v>26</v>
      </c>
      <c r="C602" s="18" t="s">
        <v>522</v>
      </c>
      <c r="D602" s="18">
        <v>2013</v>
      </c>
      <c r="E602" s="37" t="s">
        <v>523</v>
      </c>
      <c r="F602" s="18" t="s">
        <v>63</v>
      </c>
      <c r="G602" s="18" t="s">
        <v>63</v>
      </c>
      <c r="H602" s="18" t="s">
        <v>524</v>
      </c>
      <c r="J602" s="69" t="s">
        <v>525</v>
      </c>
      <c r="K602" s="69"/>
      <c r="N602" s="18">
        <v>192.5</v>
      </c>
      <c r="O602" s="18">
        <v>192.5</v>
      </c>
      <c r="P602" s="18" t="s">
        <v>527</v>
      </c>
      <c r="Q602" s="18">
        <v>50</v>
      </c>
      <c r="S602" s="69" t="s">
        <v>528</v>
      </c>
      <c r="T602" s="71">
        <v>0.997</v>
      </c>
      <c r="U602" s="69">
        <v>-11.4</v>
      </c>
      <c r="V602" s="69"/>
      <c r="W602" s="18">
        <v>6</v>
      </c>
      <c r="X602" s="69" t="s">
        <v>430</v>
      </c>
      <c r="Z602" s="18" t="s">
        <v>562</v>
      </c>
      <c r="AC602" s="69" t="s">
        <v>88</v>
      </c>
      <c r="AE602" s="18">
        <v>10</v>
      </c>
      <c r="AF602" s="18" t="s">
        <v>183</v>
      </c>
      <c r="AL602" s="18">
        <v>11.36</v>
      </c>
      <c r="BR602" s="18">
        <v>0.47872340425531901</v>
      </c>
      <c r="BX602" s="18">
        <v>177.52808988763999</v>
      </c>
    </row>
    <row r="603" spans="1:76" s="18" customFormat="1" ht="15" customHeight="1" x14ac:dyDescent="0.35">
      <c r="A603" s="18">
        <v>26</v>
      </c>
      <c r="C603" s="18" t="s">
        <v>522</v>
      </c>
      <c r="D603" s="18">
        <v>2013</v>
      </c>
      <c r="E603" s="37" t="s">
        <v>523</v>
      </c>
      <c r="F603" s="18" t="s">
        <v>63</v>
      </c>
      <c r="G603" s="18" t="s">
        <v>63</v>
      </c>
      <c r="H603" s="18" t="s">
        <v>524</v>
      </c>
      <c r="J603" s="69" t="s">
        <v>525</v>
      </c>
      <c r="K603" s="69"/>
      <c r="N603" s="18">
        <v>192.5</v>
      </c>
      <c r="O603" s="18">
        <v>192.5</v>
      </c>
      <c r="P603" s="18" t="s">
        <v>527</v>
      </c>
      <c r="Q603" s="18">
        <v>50</v>
      </c>
      <c r="S603" s="69" t="s">
        <v>528</v>
      </c>
      <c r="T603" s="71">
        <v>0.997</v>
      </c>
      <c r="U603" s="69">
        <v>-11.4</v>
      </c>
      <c r="V603" s="69"/>
      <c r="W603" s="18">
        <v>6</v>
      </c>
      <c r="X603" s="69" t="s">
        <v>430</v>
      </c>
      <c r="Z603" s="18" t="s">
        <v>562</v>
      </c>
      <c r="AC603" s="69" t="s">
        <v>88</v>
      </c>
      <c r="AE603" s="18">
        <v>20</v>
      </c>
      <c r="AF603" s="18" t="s">
        <v>183</v>
      </c>
      <c r="AL603" s="18">
        <v>14.16</v>
      </c>
      <c r="BR603" s="18">
        <v>0.430851063829787</v>
      </c>
      <c r="BX603" s="18">
        <v>215.73033707865099</v>
      </c>
    </row>
    <row r="604" spans="1:76" s="18" customFormat="1" ht="15" customHeight="1" thickBot="1" x14ac:dyDescent="0.4">
      <c r="A604" s="18">
        <v>26</v>
      </c>
      <c r="C604" s="18" t="s">
        <v>522</v>
      </c>
      <c r="D604" s="18">
        <v>2013</v>
      </c>
      <c r="E604" s="37" t="s">
        <v>523</v>
      </c>
      <c r="F604" s="18" t="s">
        <v>63</v>
      </c>
      <c r="G604" s="18" t="s">
        <v>63</v>
      </c>
      <c r="H604" s="18" t="s">
        <v>524</v>
      </c>
      <c r="J604" s="69" t="s">
        <v>525</v>
      </c>
      <c r="K604" s="69"/>
      <c r="N604" s="18">
        <v>192.5</v>
      </c>
      <c r="O604" s="18">
        <v>192.5</v>
      </c>
      <c r="P604" s="18" t="s">
        <v>527</v>
      </c>
      <c r="Q604" s="18">
        <v>50</v>
      </c>
      <c r="S604" s="69" t="s">
        <v>528</v>
      </c>
      <c r="T604" s="71">
        <v>0.997</v>
      </c>
      <c r="U604" s="69">
        <v>-11.4</v>
      </c>
      <c r="V604" s="69"/>
      <c r="W604" s="18">
        <v>6</v>
      </c>
      <c r="X604" s="69" t="s">
        <v>430</v>
      </c>
      <c r="Z604" s="18" t="s">
        <v>562</v>
      </c>
      <c r="AC604" s="69" t="s">
        <v>88</v>
      </c>
      <c r="AE604" s="18">
        <v>40</v>
      </c>
      <c r="AF604" s="18" t="s">
        <v>183</v>
      </c>
      <c r="AL604" s="17">
        <v>16.12</v>
      </c>
      <c r="BR604" s="18">
        <v>0.40531914893616999</v>
      </c>
      <c r="BX604" s="18">
        <v>231.460674157303</v>
      </c>
    </row>
    <row r="605" spans="1:76" s="17" customFormat="1" ht="15" customHeight="1" thickBot="1" x14ac:dyDescent="0.4">
      <c r="A605" s="17">
        <v>26</v>
      </c>
      <c r="C605" s="17" t="s">
        <v>522</v>
      </c>
      <c r="D605" s="17">
        <v>2013</v>
      </c>
      <c r="E605" s="27" t="s">
        <v>523</v>
      </c>
      <c r="F605" s="17" t="s">
        <v>63</v>
      </c>
      <c r="G605" s="17" t="s">
        <v>63</v>
      </c>
      <c r="H605" s="17" t="s">
        <v>524</v>
      </c>
      <c r="J605" s="68" t="s">
        <v>525</v>
      </c>
      <c r="K605" s="68"/>
      <c r="N605" s="17">
        <v>192.5</v>
      </c>
      <c r="O605" s="17">
        <v>192.5</v>
      </c>
      <c r="P605" s="17" t="s">
        <v>527</v>
      </c>
      <c r="Q605" s="17">
        <v>50</v>
      </c>
      <c r="S605" s="68" t="s">
        <v>528</v>
      </c>
      <c r="T605" s="72">
        <v>0.997</v>
      </c>
      <c r="U605" s="68">
        <v>-11.4</v>
      </c>
      <c r="V605" s="68"/>
      <c r="W605" s="17">
        <v>6</v>
      </c>
      <c r="X605" s="68" t="s">
        <v>430</v>
      </c>
      <c r="Z605" s="17" t="s">
        <v>562</v>
      </c>
      <c r="AC605" s="68" t="s">
        <v>88</v>
      </c>
      <c r="AE605" s="17">
        <v>80</v>
      </c>
      <c r="AF605" s="17" t="s">
        <v>183</v>
      </c>
      <c r="AL605" s="68">
        <v>20.86</v>
      </c>
      <c r="AM605" s="68"/>
      <c r="BR605" s="17">
        <v>0.36382978723404202</v>
      </c>
      <c r="BX605" s="17">
        <v>242.69662921348299</v>
      </c>
    </row>
    <row r="606" spans="1:76" s="18" customFormat="1" ht="15" customHeight="1" x14ac:dyDescent="0.35">
      <c r="A606" s="18">
        <v>27</v>
      </c>
      <c r="C606" s="18" t="s">
        <v>565</v>
      </c>
      <c r="D606" s="18">
        <v>2013</v>
      </c>
      <c r="E606" s="37" t="s">
        <v>564</v>
      </c>
      <c r="F606" s="18" t="s">
        <v>38</v>
      </c>
      <c r="G606" s="18" t="s">
        <v>38</v>
      </c>
      <c r="J606" s="69"/>
      <c r="K606" s="69"/>
      <c r="N606" s="18">
        <v>167.48</v>
      </c>
      <c r="O606" s="18">
        <v>167.48</v>
      </c>
      <c r="P606" s="18" t="s">
        <v>566</v>
      </c>
      <c r="Q606" s="18">
        <v>22.83</v>
      </c>
      <c r="R606" s="18" t="s">
        <v>567</v>
      </c>
      <c r="S606" s="69">
        <v>34.619999999999997</v>
      </c>
      <c r="T606" s="71"/>
      <c r="U606" s="69">
        <v>25.41</v>
      </c>
      <c r="V606" s="69"/>
      <c r="W606" s="18">
        <v>24</v>
      </c>
      <c r="X606" s="69" t="s">
        <v>430</v>
      </c>
      <c r="Z606" s="18" t="s">
        <v>413</v>
      </c>
      <c r="AC606" s="67" t="s">
        <v>88</v>
      </c>
      <c r="AE606" s="18">
        <v>0</v>
      </c>
      <c r="AF606" s="18" t="s">
        <v>183</v>
      </c>
      <c r="AL606" s="69"/>
      <c r="AM606" s="69"/>
      <c r="BH606" s="18">
        <v>99.793814432989606</v>
      </c>
      <c r="BI606" s="18">
        <v>99.5918367346938</v>
      </c>
    </row>
    <row r="607" spans="1:76" s="18" customFormat="1" ht="15" customHeight="1" x14ac:dyDescent="0.35">
      <c r="A607" s="18">
        <v>27</v>
      </c>
      <c r="C607" s="18" t="s">
        <v>565</v>
      </c>
      <c r="D607" s="18">
        <v>2013</v>
      </c>
      <c r="E607" s="37" t="s">
        <v>564</v>
      </c>
      <c r="F607" s="18" t="s">
        <v>38</v>
      </c>
      <c r="G607" s="18" t="s">
        <v>38</v>
      </c>
      <c r="J607" s="69"/>
      <c r="K607" s="69"/>
      <c r="N607" s="18">
        <v>167.48</v>
      </c>
      <c r="O607" s="18">
        <v>167.48</v>
      </c>
      <c r="P607" s="18" t="s">
        <v>566</v>
      </c>
      <c r="Q607" s="18">
        <v>22.83</v>
      </c>
      <c r="R607" s="18" t="s">
        <v>567</v>
      </c>
      <c r="S607" s="69">
        <v>34.619999999999997</v>
      </c>
      <c r="T607" s="71"/>
      <c r="U607" s="69">
        <v>25.41</v>
      </c>
      <c r="V607" s="69"/>
      <c r="W607" s="18">
        <v>24</v>
      </c>
      <c r="X607" s="69" t="s">
        <v>430</v>
      </c>
      <c r="Z607" s="18" t="s">
        <v>413</v>
      </c>
      <c r="AC607" s="67" t="s">
        <v>88</v>
      </c>
      <c r="AE607" s="18">
        <v>2</v>
      </c>
      <c r="AF607" s="18" t="s">
        <v>183</v>
      </c>
      <c r="AL607" s="69"/>
      <c r="AM607" s="69"/>
      <c r="BH607" s="18">
        <v>83.711340206185497</v>
      </c>
      <c r="BI607" s="18">
        <v>81.224489795918302</v>
      </c>
    </row>
    <row r="608" spans="1:76" s="18" customFormat="1" ht="15" customHeight="1" x14ac:dyDescent="0.35">
      <c r="A608" s="18">
        <v>27</v>
      </c>
      <c r="C608" s="18" t="s">
        <v>565</v>
      </c>
      <c r="D608" s="18">
        <v>2013</v>
      </c>
      <c r="E608" s="37" t="s">
        <v>564</v>
      </c>
      <c r="F608" s="18" t="s">
        <v>38</v>
      </c>
      <c r="G608" s="18" t="s">
        <v>38</v>
      </c>
      <c r="J608" s="69"/>
      <c r="K608" s="69"/>
      <c r="N608" s="18">
        <v>167.48</v>
      </c>
      <c r="O608" s="18">
        <v>167.48</v>
      </c>
      <c r="P608" s="18" t="s">
        <v>566</v>
      </c>
      <c r="Q608" s="18">
        <v>22.83</v>
      </c>
      <c r="R608" s="18" t="s">
        <v>567</v>
      </c>
      <c r="S608" s="69">
        <v>34.619999999999997</v>
      </c>
      <c r="T608" s="71"/>
      <c r="U608" s="69">
        <v>25.41</v>
      </c>
      <c r="V608" s="69"/>
      <c r="W608" s="18">
        <v>24</v>
      </c>
      <c r="X608" s="69" t="s">
        <v>430</v>
      </c>
      <c r="Z608" s="18" t="s">
        <v>413</v>
      </c>
      <c r="AC608" s="67" t="s">
        <v>88</v>
      </c>
      <c r="AE608" s="18">
        <v>5</v>
      </c>
      <c r="AF608" s="18" t="s">
        <v>183</v>
      </c>
      <c r="AL608" s="69"/>
      <c r="AM608" s="69"/>
      <c r="BH608" s="18">
        <v>68.865979381443296</v>
      </c>
      <c r="BI608" s="18">
        <v>66.122448979591795</v>
      </c>
    </row>
    <row r="609" spans="1:74" s="18" customFormat="1" ht="15" customHeight="1" x14ac:dyDescent="0.35">
      <c r="A609" s="18">
        <v>27</v>
      </c>
      <c r="C609" s="18" t="s">
        <v>565</v>
      </c>
      <c r="D609" s="18">
        <v>2013</v>
      </c>
      <c r="E609" s="37" t="s">
        <v>564</v>
      </c>
      <c r="F609" s="18" t="s">
        <v>38</v>
      </c>
      <c r="G609" s="18" t="s">
        <v>38</v>
      </c>
      <c r="J609" s="69"/>
      <c r="K609" s="69"/>
      <c r="N609" s="18">
        <v>167.48</v>
      </c>
      <c r="O609" s="18">
        <v>167.48</v>
      </c>
      <c r="P609" s="18" t="s">
        <v>566</v>
      </c>
      <c r="Q609" s="18">
        <v>22.83</v>
      </c>
      <c r="R609" s="18" t="s">
        <v>567</v>
      </c>
      <c r="S609" s="69">
        <v>34.619999999999997</v>
      </c>
      <c r="T609" s="71"/>
      <c r="U609" s="69">
        <v>25.41</v>
      </c>
      <c r="V609" s="69"/>
      <c r="W609" s="18">
        <v>24</v>
      </c>
      <c r="X609" s="69" t="s">
        <v>430</v>
      </c>
      <c r="Z609" s="18" t="s">
        <v>413</v>
      </c>
      <c r="AC609" s="67" t="s">
        <v>88</v>
      </c>
      <c r="AE609" s="18">
        <v>10</v>
      </c>
      <c r="AF609" s="18" t="s">
        <v>183</v>
      </c>
      <c r="AL609" s="69"/>
      <c r="AM609" s="69"/>
      <c r="BH609" s="18">
        <v>51.134020618556697</v>
      </c>
      <c r="BI609" s="18">
        <v>51.020408163265202</v>
      </c>
    </row>
    <row r="610" spans="1:74" s="18" customFormat="1" ht="14.4" customHeight="1" x14ac:dyDescent="0.35">
      <c r="A610" s="18">
        <v>27</v>
      </c>
      <c r="C610" s="18" t="s">
        <v>565</v>
      </c>
      <c r="D610" s="18">
        <v>2013</v>
      </c>
      <c r="E610" s="37" t="s">
        <v>564</v>
      </c>
      <c r="F610" s="18" t="s">
        <v>38</v>
      </c>
      <c r="G610" s="18" t="s">
        <v>38</v>
      </c>
      <c r="J610" s="69"/>
      <c r="K610" s="69"/>
      <c r="N610" s="18">
        <v>167.48</v>
      </c>
      <c r="O610" s="18">
        <v>167.48</v>
      </c>
      <c r="P610" s="18" t="s">
        <v>566</v>
      </c>
      <c r="Q610" s="18">
        <v>22.83</v>
      </c>
      <c r="R610" s="18" t="s">
        <v>567</v>
      </c>
      <c r="S610" s="69">
        <v>34.619999999999997</v>
      </c>
      <c r="T610" s="71"/>
      <c r="U610" s="69">
        <v>25.41</v>
      </c>
      <c r="V610" s="69"/>
      <c r="W610" s="18">
        <v>24</v>
      </c>
      <c r="X610" s="69" t="s">
        <v>430</v>
      </c>
      <c r="Z610" s="18" t="s">
        <v>413</v>
      </c>
      <c r="AC610" s="69" t="s">
        <v>88</v>
      </c>
      <c r="AE610" s="18">
        <v>25</v>
      </c>
      <c r="AF610" s="18" t="s">
        <v>183</v>
      </c>
      <c r="AL610" s="69"/>
      <c r="AM610" s="69"/>
      <c r="BH610" s="18">
        <v>34.226804123711297</v>
      </c>
      <c r="BI610" s="18">
        <v>39.999999999999901</v>
      </c>
    </row>
    <row r="611" spans="1:74" s="18" customFormat="1" ht="15" customHeight="1" x14ac:dyDescent="0.35">
      <c r="A611" s="18">
        <v>27</v>
      </c>
      <c r="C611" s="18" t="s">
        <v>565</v>
      </c>
      <c r="D611" s="18">
        <v>2013</v>
      </c>
      <c r="E611" s="37" t="s">
        <v>564</v>
      </c>
      <c r="F611" s="18" t="s">
        <v>38</v>
      </c>
      <c r="G611" s="18" t="s">
        <v>38</v>
      </c>
      <c r="J611" s="69"/>
      <c r="K611" s="69"/>
      <c r="N611" s="18">
        <v>167.48</v>
      </c>
      <c r="O611" s="18">
        <v>167.48</v>
      </c>
      <c r="P611" s="18" t="s">
        <v>566</v>
      </c>
      <c r="Q611" s="18">
        <v>22.83</v>
      </c>
      <c r="R611" s="18" t="s">
        <v>567</v>
      </c>
      <c r="S611" s="69">
        <v>34.619999999999997</v>
      </c>
      <c r="T611" s="71"/>
      <c r="U611" s="69">
        <v>25.41</v>
      </c>
      <c r="V611" s="69"/>
      <c r="W611" s="18">
        <v>24</v>
      </c>
      <c r="X611" s="69" t="s">
        <v>430</v>
      </c>
      <c r="Z611" s="18" t="s">
        <v>413</v>
      </c>
      <c r="AC611" s="69" t="s">
        <v>88</v>
      </c>
      <c r="AE611" s="18">
        <v>50</v>
      </c>
      <c r="AF611" s="18" t="s">
        <v>183</v>
      </c>
      <c r="AL611" s="69"/>
      <c r="AM611" s="69"/>
      <c r="BH611" s="18">
        <v>28.041237113402001</v>
      </c>
      <c r="BI611" s="18">
        <v>33.061224489795798</v>
      </c>
    </row>
    <row r="612" spans="1:74" s="18" customFormat="1" ht="15" customHeight="1" x14ac:dyDescent="0.35">
      <c r="A612" s="18">
        <v>27</v>
      </c>
      <c r="C612" s="18" t="s">
        <v>565</v>
      </c>
      <c r="D612" s="18">
        <v>2013</v>
      </c>
      <c r="E612" s="37" t="s">
        <v>564</v>
      </c>
      <c r="F612" s="18" t="s">
        <v>38</v>
      </c>
      <c r="G612" s="18" t="s">
        <v>38</v>
      </c>
      <c r="J612" s="69"/>
      <c r="K612" s="69"/>
      <c r="N612" s="18">
        <v>167.48</v>
      </c>
      <c r="O612" s="18">
        <v>167.48</v>
      </c>
      <c r="P612" s="18" t="s">
        <v>566</v>
      </c>
      <c r="Q612" s="18">
        <v>22.83</v>
      </c>
      <c r="R612" s="18" t="s">
        <v>567</v>
      </c>
      <c r="S612" s="69">
        <v>34.619999999999997</v>
      </c>
      <c r="T612" s="71"/>
      <c r="U612" s="69">
        <v>25.41</v>
      </c>
      <c r="V612" s="69"/>
      <c r="W612" s="18">
        <v>24</v>
      </c>
      <c r="X612" s="69" t="s">
        <v>430</v>
      </c>
      <c r="Z612" s="18" t="s">
        <v>562</v>
      </c>
      <c r="AC612" s="69" t="s">
        <v>88</v>
      </c>
      <c r="AE612" s="18">
        <v>0</v>
      </c>
      <c r="AF612" s="18" t="s">
        <v>183</v>
      </c>
      <c r="AL612" s="69"/>
      <c r="AM612" s="69"/>
      <c r="BH612" s="18">
        <v>99.793814432989606</v>
      </c>
      <c r="BI612" s="18">
        <v>99.5918367346938</v>
      </c>
      <c r="BP612" s="18">
        <v>99.897959183673393</v>
      </c>
      <c r="BV612" s="18">
        <v>99.489795918367307</v>
      </c>
    </row>
    <row r="613" spans="1:74" s="18" customFormat="1" ht="15" customHeight="1" x14ac:dyDescent="0.35">
      <c r="A613" s="18">
        <v>27</v>
      </c>
      <c r="C613" s="18" t="s">
        <v>565</v>
      </c>
      <c r="D613" s="18">
        <v>2013</v>
      </c>
      <c r="E613" s="37" t="s">
        <v>564</v>
      </c>
      <c r="F613" s="18" t="s">
        <v>38</v>
      </c>
      <c r="G613" s="18" t="s">
        <v>38</v>
      </c>
      <c r="J613" s="69"/>
      <c r="K613" s="69"/>
      <c r="N613" s="18">
        <v>167.48</v>
      </c>
      <c r="O613" s="18">
        <v>167.48</v>
      </c>
      <c r="P613" s="18" t="s">
        <v>566</v>
      </c>
      <c r="Q613" s="18">
        <v>22.83</v>
      </c>
      <c r="R613" s="18" t="s">
        <v>567</v>
      </c>
      <c r="S613" s="69">
        <v>34.619999999999997</v>
      </c>
      <c r="T613" s="71"/>
      <c r="U613" s="69">
        <v>25.41</v>
      </c>
      <c r="V613" s="69"/>
      <c r="W613" s="18">
        <v>24</v>
      </c>
      <c r="X613" s="69" t="s">
        <v>430</v>
      </c>
      <c r="Z613" s="18" t="s">
        <v>562</v>
      </c>
      <c r="AC613" s="69" t="s">
        <v>88</v>
      </c>
      <c r="AE613" s="18">
        <v>2</v>
      </c>
      <c r="AF613" s="18" t="s">
        <v>183</v>
      </c>
      <c r="AL613" s="69"/>
      <c r="AM613" s="69"/>
      <c r="BH613" s="18">
        <v>83.711340206185497</v>
      </c>
      <c r="BI613" s="18">
        <v>81.224489795918302</v>
      </c>
      <c r="BP613" s="18">
        <v>87.551020408163197</v>
      </c>
      <c r="BV613" s="18">
        <v>117.091836734693</v>
      </c>
    </row>
    <row r="614" spans="1:74" s="18" customFormat="1" ht="15" customHeight="1" x14ac:dyDescent="0.35">
      <c r="A614" s="18">
        <v>27</v>
      </c>
      <c r="C614" s="18" t="s">
        <v>565</v>
      </c>
      <c r="D614" s="18">
        <v>2013</v>
      </c>
      <c r="E614" s="37" t="s">
        <v>564</v>
      </c>
      <c r="F614" s="18" t="s">
        <v>38</v>
      </c>
      <c r="G614" s="18" t="s">
        <v>38</v>
      </c>
      <c r="J614" s="69"/>
      <c r="K614" s="69"/>
      <c r="N614" s="18">
        <v>167.48</v>
      </c>
      <c r="O614" s="18">
        <v>167.48</v>
      </c>
      <c r="P614" s="18" t="s">
        <v>566</v>
      </c>
      <c r="Q614" s="18">
        <v>22.83</v>
      </c>
      <c r="R614" s="18" t="s">
        <v>567</v>
      </c>
      <c r="S614" s="69">
        <v>34.619999999999997</v>
      </c>
      <c r="T614" s="71"/>
      <c r="U614" s="69">
        <v>25.41</v>
      </c>
      <c r="V614" s="69"/>
      <c r="W614" s="18">
        <v>24</v>
      </c>
      <c r="X614" s="69" t="s">
        <v>430</v>
      </c>
      <c r="Z614" s="18" t="s">
        <v>562</v>
      </c>
      <c r="AC614" s="67" t="s">
        <v>88</v>
      </c>
      <c r="AE614" s="18">
        <v>5</v>
      </c>
      <c r="AF614" s="18" t="s">
        <v>183</v>
      </c>
      <c r="AL614" s="69"/>
      <c r="AM614" s="69"/>
      <c r="BH614" s="18">
        <v>68.865979381443296</v>
      </c>
      <c r="BI614" s="18">
        <v>66.122448979591795</v>
      </c>
      <c r="BP614" s="18">
        <v>76.326530612244895</v>
      </c>
      <c r="BV614" s="18">
        <v>130.867346938775</v>
      </c>
    </row>
    <row r="615" spans="1:74" s="17" customFormat="1" ht="15" customHeight="1" thickBot="1" x14ac:dyDescent="0.4">
      <c r="A615" s="17">
        <v>27</v>
      </c>
      <c r="C615" s="17" t="s">
        <v>565</v>
      </c>
      <c r="D615" s="17">
        <v>2013</v>
      </c>
      <c r="E615" s="27" t="s">
        <v>564</v>
      </c>
      <c r="F615" s="17" t="s">
        <v>38</v>
      </c>
      <c r="G615" s="17" t="s">
        <v>38</v>
      </c>
      <c r="J615" s="68"/>
      <c r="K615" s="68"/>
      <c r="N615" s="17">
        <v>167.48</v>
      </c>
      <c r="O615" s="17">
        <v>167.48</v>
      </c>
      <c r="P615" s="17" t="s">
        <v>566</v>
      </c>
      <c r="Q615" s="17">
        <v>22.83</v>
      </c>
      <c r="R615" s="17" t="s">
        <v>567</v>
      </c>
      <c r="S615" s="68">
        <v>34.619999999999997</v>
      </c>
      <c r="T615" s="72"/>
      <c r="U615" s="68">
        <v>25.41</v>
      </c>
      <c r="V615" s="68"/>
      <c r="W615" s="17">
        <v>24</v>
      </c>
      <c r="X615" s="68" t="s">
        <v>430</v>
      </c>
      <c r="Z615" s="17" t="s">
        <v>562</v>
      </c>
      <c r="AC615" s="68" t="s">
        <v>88</v>
      </c>
      <c r="AE615" s="17">
        <v>10</v>
      </c>
      <c r="AF615" s="17" t="s">
        <v>183</v>
      </c>
      <c r="AL615" s="68"/>
      <c r="AM615" s="68"/>
      <c r="BH615" s="17">
        <v>51.134020618556697</v>
      </c>
      <c r="BI615" s="17">
        <v>51.020408163265202</v>
      </c>
      <c r="BP615" s="17">
        <v>65.663265306122398</v>
      </c>
      <c r="BV615" s="17">
        <v>139.28571428571399</v>
      </c>
    </row>
    <row r="616" spans="1:74" s="18" customFormat="1" ht="15" customHeight="1" x14ac:dyDescent="0.35">
      <c r="A616" s="18">
        <v>28</v>
      </c>
      <c r="C616" s="18" t="s">
        <v>569</v>
      </c>
      <c r="D616" s="18">
        <v>2012</v>
      </c>
      <c r="E616" s="74" t="s">
        <v>568</v>
      </c>
      <c r="F616" s="18" t="s">
        <v>710</v>
      </c>
      <c r="G616" s="18" t="s">
        <v>142</v>
      </c>
      <c r="J616" s="69"/>
      <c r="K616" s="69"/>
      <c r="L616" s="67" t="s">
        <v>570</v>
      </c>
      <c r="M616" s="18" t="s">
        <v>571</v>
      </c>
      <c r="N616" s="18">
        <v>12.7</v>
      </c>
      <c r="O616" s="67" t="s">
        <v>572</v>
      </c>
      <c r="Q616" s="18" t="s">
        <v>82</v>
      </c>
      <c r="S616" s="69"/>
      <c r="T616" s="71"/>
      <c r="U616" s="69" t="s">
        <v>693</v>
      </c>
      <c r="V616" s="69"/>
      <c r="W616" s="18">
        <v>24</v>
      </c>
      <c r="X616" s="69" t="s">
        <v>573</v>
      </c>
      <c r="Z616" s="18" t="s">
        <v>574</v>
      </c>
      <c r="AC616" s="69" t="s">
        <v>88</v>
      </c>
      <c r="AE616" s="18">
        <v>0</v>
      </c>
      <c r="AF616" s="18" t="s">
        <v>141</v>
      </c>
      <c r="AL616" s="69"/>
      <c r="AM616" s="69"/>
      <c r="BH616" s="18">
        <v>100</v>
      </c>
      <c r="BP616" s="18">
        <v>100</v>
      </c>
    </row>
    <row r="617" spans="1:74" s="18" customFormat="1" ht="15" customHeight="1" x14ac:dyDescent="0.35">
      <c r="A617" s="18">
        <v>28</v>
      </c>
      <c r="C617" s="18" t="s">
        <v>569</v>
      </c>
      <c r="D617" s="18">
        <v>2012</v>
      </c>
      <c r="E617" s="37" t="s">
        <v>568</v>
      </c>
      <c r="F617" s="18" t="s">
        <v>710</v>
      </c>
      <c r="G617" s="18" t="s">
        <v>142</v>
      </c>
      <c r="J617" s="69"/>
      <c r="K617" s="69"/>
      <c r="L617" s="67" t="s">
        <v>570</v>
      </c>
      <c r="M617" s="18" t="s">
        <v>571</v>
      </c>
      <c r="N617" s="18">
        <v>12.7</v>
      </c>
      <c r="O617" s="67" t="s">
        <v>572</v>
      </c>
      <c r="Q617" s="18" t="s">
        <v>82</v>
      </c>
      <c r="S617" s="69"/>
      <c r="T617" s="71"/>
      <c r="U617" s="69" t="s">
        <v>693</v>
      </c>
      <c r="V617" s="69"/>
      <c r="W617" s="18">
        <v>24</v>
      </c>
      <c r="X617" s="69" t="s">
        <v>573</v>
      </c>
      <c r="Z617" s="18" t="s">
        <v>574</v>
      </c>
      <c r="AC617" s="69" t="s">
        <v>88</v>
      </c>
      <c r="AE617" s="18">
        <v>2.5</v>
      </c>
      <c r="AF617" s="18" t="s">
        <v>141</v>
      </c>
      <c r="AL617" s="69"/>
      <c r="AM617" s="69"/>
      <c r="BH617" s="18">
        <v>98.970944309927305</v>
      </c>
      <c r="BP617" s="18">
        <v>92.998411591507804</v>
      </c>
    </row>
    <row r="618" spans="1:74" s="18" customFormat="1" ht="15" customHeight="1" x14ac:dyDescent="0.35">
      <c r="A618" s="18">
        <v>28</v>
      </c>
      <c r="C618" s="18" t="s">
        <v>569</v>
      </c>
      <c r="D618" s="18">
        <v>2012</v>
      </c>
      <c r="E618" s="37" t="s">
        <v>568</v>
      </c>
      <c r="F618" s="18" t="s">
        <v>710</v>
      </c>
      <c r="G618" s="18" t="s">
        <v>142</v>
      </c>
      <c r="J618" s="69"/>
      <c r="K618" s="69"/>
      <c r="L618" s="67" t="s">
        <v>570</v>
      </c>
      <c r="M618" s="18" t="s">
        <v>571</v>
      </c>
      <c r="N618" s="18">
        <v>12.7</v>
      </c>
      <c r="O618" s="67" t="s">
        <v>572</v>
      </c>
      <c r="Q618" s="18" t="s">
        <v>82</v>
      </c>
      <c r="S618" s="69"/>
      <c r="T618" s="71"/>
      <c r="U618" s="69" t="s">
        <v>693</v>
      </c>
      <c r="V618" s="69"/>
      <c r="W618" s="18">
        <v>24</v>
      </c>
      <c r="X618" s="69" t="s">
        <v>573</v>
      </c>
      <c r="Z618" s="18" t="s">
        <v>574</v>
      </c>
      <c r="AC618" s="69" t="s">
        <v>88</v>
      </c>
      <c r="AE618" s="18">
        <v>5</v>
      </c>
      <c r="AF618" s="18" t="s">
        <v>141</v>
      </c>
      <c r="AL618" s="69"/>
      <c r="AM618" s="69"/>
      <c r="BH618" s="18">
        <v>92.615012106537506</v>
      </c>
      <c r="BP618" s="18">
        <v>81.133774988377496</v>
      </c>
    </row>
    <row r="619" spans="1:74" s="18" customFormat="1" ht="15" customHeight="1" x14ac:dyDescent="0.35">
      <c r="A619" s="18">
        <v>28</v>
      </c>
      <c r="C619" s="18" t="s">
        <v>569</v>
      </c>
      <c r="D619" s="18">
        <v>2012</v>
      </c>
      <c r="E619" s="37" t="s">
        <v>568</v>
      </c>
      <c r="F619" s="18" t="s">
        <v>710</v>
      </c>
      <c r="G619" s="18" t="s">
        <v>142</v>
      </c>
      <c r="J619" s="69"/>
      <c r="K619" s="69"/>
      <c r="L619" s="67" t="s">
        <v>570</v>
      </c>
      <c r="M619" s="18" t="s">
        <v>571</v>
      </c>
      <c r="N619" s="18">
        <v>12.7</v>
      </c>
      <c r="O619" s="67" t="s">
        <v>572</v>
      </c>
      <c r="Q619" s="18" t="s">
        <v>82</v>
      </c>
      <c r="S619" s="69"/>
      <c r="T619" s="71"/>
      <c r="U619" s="69" t="s">
        <v>693</v>
      </c>
      <c r="V619" s="69"/>
      <c r="W619" s="18">
        <v>24</v>
      </c>
      <c r="X619" s="69" t="s">
        <v>573</v>
      </c>
      <c r="Z619" s="18" t="s">
        <v>574</v>
      </c>
      <c r="AC619" s="69" t="s">
        <v>88</v>
      </c>
      <c r="AE619" s="18">
        <v>10</v>
      </c>
      <c r="AF619" s="18" t="s">
        <v>141</v>
      </c>
      <c r="AL619" s="69"/>
      <c r="AM619" s="69"/>
      <c r="BH619" s="18">
        <v>101.089588377723</v>
      </c>
      <c r="BP619" s="18">
        <v>71.8115605144894</v>
      </c>
    </row>
    <row r="620" spans="1:74" s="18" customFormat="1" ht="15" customHeight="1" x14ac:dyDescent="0.35">
      <c r="A620" s="18">
        <v>28</v>
      </c>
      <c r="C620" s="18" t="s">
        <v>569</v>
      </c>
      <c r="D620" s="18">
        <v>2012</v>
      </c>
      <c r="E620" s="37" t="s">
        <v>568</v>
      </c>
      <c r="F620" s="18" t="s">
        <v>710</v>
      </c>
      <c r="G620" s="18" t="s">
        <v>142</v>
      </c>
      <c r="J620" s="69"/>
      <c r="K620" s="69"/>
      <c r="L620" s="67" t="s">
        <v>570</v>
      </c>
      <c r="M620" s="18" t="s">
        <v>571</v>
      </c>
      <c r="N620" s="18">
        <v>12.7</v>
      </c>
      <c r="O620" s="67" t="s">
        <v>572</v>
      </c>
      <c r="Q620" s="18" t="s">
        <v>82</v>
      </c>
      <c r="S620" s="69"/>
      <c r="T620" s="71"/>
      <c r="U620" s="69" t="s">
        <v>693</v>
      </c>
      <c r="V620" s="69"/>
      <c r="W620" s="18">
        <v>24</v>
      </c>
      <c r="X620" s="69" t="s">
        <v>573</v>
      </c>
      <c r="Z620" s="18" t="s">
        <v>574</v>
      </c>
      <c r="AC620" s="69" t="s">
        <v>88</v>
      </c>
      <c r="AE620" s="18">
        <v>20</v>
      </c>
      <c r="AF620" s="18" t="s">
        <v>141</v>
      </c>
      <c r="AL620" s="69"/>
      <c r="AM620" s="69"/>
      <c r="BH620" s="18">
        <v>100.48426150121</v>
      </c>
      <c r="BP620" s="18">
        <v>86.642356268402295</v>
      </c>
    </row>
    <row r="621" spans="1:74" s="18" customFormat="1" ht="15" customHeight="1" x14ac:dyDescent="0.35">
      <c r="A621" s="18">
        <v>28</v>
      </c>
      <c r="C621" s="18" t="s">
        <v>569</v>
      </c>
      <c r="D621" s="18">
        <v>2012</v>
      </c>
      <c r="E621" s="37" t="s">
        <v>568</v>
      </c>
      <c r="F621" s="18" t="s">
        <v>710</v>
      </c>
      <c r="G621" s="18" t="s">
        <v>142</v>
      </c>
      <c r="J621" s="69"/>
      <c r="K621" s="69"/>
      <c r="L621" s="69" t="s">
        <v>570</v>
      </c>
      <c r="M621" s="18" t="s">
        <v>571</v>
      </c>
      <c r="N621" s="18">
        <v>12.7</v>
      </c>
      <c r="O621" s="69" t="s">
        <v>572</v>
      </c>
      <c r="Q621" s="18" t="s">
        <v>82</v>
      </c>
      <c r="S621" s="69"/>
      <c r="T621" s="71"/>
      <c r="U621" s="69" t="s">
        <v>693</v>
      </c>
      <c r="V621" s="69"/>
      <c r="W621" s="18">
        <v>24</v>
      </c>
      <c r="X621" s="69" t="s">
        <v>573</v>
      </c>
      <c r="Z621" s="18" t="s">
        <v>574</v>
      </c>
      <c r="AC621" s="69" t="s">
        <v>88</v>
      </c>
      <c r="AE621" s="18">
        <v>40</v>
      </c>
      <c r="AF621" s="18" t="s">
        <v>141</v>
      </c>
      <c r="AL621" s="69"/>
      <c r="AM621" s="69"/>
      <c r="BH621" s="18">
        <v>109.86682808716699</v>
      </c>
      <c r="BP621" s="18">
        <v>85.371145203781197</v>
      </c>
    </row>
    <row r="622" spans="1:74" s="18" customFormat="1" ht="15" customHeight="1" x14ac:dyDescent="0.35">
      <c r="A622" s="18">
        <v>28</v>
      </c>
      <c r="C622" s="18" t="s">
        <v>569</v>
      </c>
      <c r="D622" s="18">
        <v>2012</v>
      </c>
      <c r="E622" s="37" t="s">
        <v>568</v>
      </c>
      <c r="F622" s="18" t="s">
        <v>710</v>
      </c>
      <c r="G622" s="18" t="s">
        <v>142</v>
      </c>
      <c r="J622" s="69"/>
      <c r="K622" s="69"/>
      <c r="L622" s="69" t="s">
        <v>570</v>
      </c>
      <c r="M622" s="18" t="s">
        <v>571</v>
      </c>
      <c r="N622" s="18">
        <v>12.7</v>
      </c>
      <c r="O622" s="69" t="s">
        <v>572</v>
      </c>
      <c r="Q622" s="18" t="s">
        <v>82</v>
      </c>
      <c r="S622" s="69"/>
      <c r="T622" s="71"/>
      <c r="U622" s="69" t="s">
        <v>693</v>
      </c>
      <c r="V622" s="69"/>
      <c r="W622" s="18">
        <v>24</v>
      </c>
      <c r="X622" s="69" t="s">
        <v>573</v>
      </c>
      <c r="Z622" s="18" t="s">
        <v>574</v>
      </c>
      <c r="AC622" s="69" t="s">
        <v>575</v>
      </c>
      <c r="AE622" s="18">
        <v>0</v>
      </c>
      <c r="AF622" s="18" t="s">
        <v>141</v>
      </c>
      <c r="AL622" s="69"/>
      <c r="AM622" s="69"/>
      <c r="BH622" s="18">
        <v>100</v>
      </c>
      <c r="BP622" s="18">
        <v>100</v>
      </c>
    </row>
    <row r="623" spans="1:74" s="18" customFormat="1" ht="15" customHeight="1" x14ac:dyDescent="0.35">
      <c r="A623" s="18">
        <v>28</v>
      </c>
      <c r="C623" s="18" t="s">
        <v>569</v>
      </c>
      <c r="D623" s="18">
        <v>2012</v>
      </c>
      <c r="E623" s="37" t="s">
        <v>568</v>
      </c>
      <c r="F623" s="18" t="s">
        <v>710</v>
      </c>
      <c r="G623" s="18" t="s">
        <v>142</v>
      </c>
      <c r="J623" s="69"/>
      <c r="K623" s="69"/>
      <c r="L623" s="69" t="s">
        <v>570</v>
      </c>
      <c r="M623" s="18" t="s">
        <v>571</v>
      </c>
      <c r="N623" s="18">
        <v>12.7</v>
      </c>
      <c r="O623" s="69" t="s">
        <v>572</v>
      </c>
      <c r="Q623" s="18" t="s">
        <v>82</v>
      </c>
      <c r="S623" s="69"/>
      <c r="T623" s="71"/>
      <c r="U623" s="69" t="s">
        <v>693</v>
      </c>
      <c r="V623" s="69"/>
      <c r="W623" s="18">
        <v>24</v>
      </c>
      <c r="X623" s="69" t="s">
        <v>573</v>
      </c>
      <c r="Z623" s="18" t="s">
        <v>574</v>
      </c>
      <c r="AC623" s="69" t="s">
        <v>575</v>
      </c>
      <c r="AE623" s="18">
        <v>2.5</v>
      </c>
      <c r="AF623" s="18" t="s">
        <v>141</v>
      </c>
      <c r="AL623" s="69"/>
      <c r="AM623" s="69"/>
      <c r="BH623" s="18">
        <v>85.653753026634305</v>
      </c>
      <c r="BP623" s="18">
        <v>105.93220338982999</v>
      </c>
    </row>
    <row r="624" spans="1:74" s="18" customFormat="1" ht="15" customHeight="1" x14ac:dyDescent="0.35">
      <c r="A624" s="18">
        <v>28</v>
      </c>
      <c r="C624" s="18" t="s">
        <v>569</v>
      </c>
      <c r="D624" s="18">
        <v>2012</v>
      </c>
      <c r="E624" s="37" t="s">
        <v>568</v>
      </c>
      <c r="F624" s="18" t="s">
        <v>710</v>
      </c>
      <c r="G624" s="18" t="s">
        <v>142</v>
      </c>
      <c r="J624" s="69"/>
      <c r="K624" s="69"/>
      <c r="L624" s="67" t="s">
        <v>570</v>
      </c>
      <c r="M624" s="18" t="s">
        <v>571</v>
      </c>
      <c r="N624" s="18">
        <v>12.7</v>
      </c>
      <c r="O624" s="67" t="s">
        <v>572</v>
      </c>
      <c r="Q624" s="18" t="s">
        <v>82</v>
      </c>
      <c r="S624" s="69"/>
      <c r="T624" s="71"/>
      <c r="U624" s="69" t="s">
        <v>693</v>
      </c>
      <c r="V624" s="69"/>
      <c r="W624" s="18">
        <v>24</v>
      </c>
      <c r="X624" s="69" t="s">
        <v>573</v>
      </c>
      <c r="Z624" s="18" t="s">
        <v>574</v>
      </c>
      <c r="AC624" s="69" t="s">
        <v>575</v>
      </c>
      <c r="AE624" s="18">
        <v>5</v>
      </c>
      <c r="AF624" s="18" t="s">
        <v>141</v>
      </c>
      <c r="AL624" s="69"/>
      <c r="AM624" s="69"/>
      <c r="BH624" s="18">
        <v>82.324455205811105</v>
      </c>
      <c r="BP624" s="18">
        <v>130.508474576271</v>
      </c>
    </row>
    <row r="625" spans="1:76" s="18" customFormat="1" ht="15" customHeight="1" x14ac:dyDescent="0.35">
      <c r="A625" s="18">
        <v>28</v>
      </c>
      <c r="C625" s="18" t="s">
        <v>569</v>
      </c>
      <c r="D625" s="18">
        <v>2012</v>
      </c>
      <c r="E625" s="37" t="s">
        <v>568</v>
      </c>
      <c r="F625" s="18" t="s">
        <v>710</v>
      </c>
      <c r="G625" s="18" t="s">
        <v>142</v>
      </c>
      <c r="J625" s="69"/>
      <c r="K625" s="69"/>
      <c r="L625" s="67" t="s">
        <v>570</v>
      </c>
      <c r="M625" s="18" t="s">
        <v>571</v>
      </c>
      <c r="N625" s="18">
        <v>12.7</v>
      </c>
      <c r="O625" s="67" t="s">
        <v>572</v>
      </c>
      <c r="Q625" s="18" t="s">
        <v>82</v>
      </c>
      <c r="S625" s="69"/>
      <c r="T625" s="71"/>
      <c r="U625" s="69" t="s">
        <v>693</v>
      </c>
      <c r="V625" s="69"/>
      <c r="W625" s="18">
        <v>24</v>
      </c>
      <c r="X625" s="69" t="s">
        <v>573</v>
      </c>
      <c r="Z625" s="18" t="s">
        <v>574</v>
      </c>
      <c r="AC625" s="69" t="s">
        <v>575</v>
      </c>
      <c r="AE625" s="18">
        <v>10</v>
      </c>
      <c r="AF625" s="18" t="s">
        <v>141</v>
      </c>
      <c r="AL625" s="69"/>
      <c r="AM625" s="69"/>
      <c r="BH625" s="18">
        <v>79.903147699757795</v>
      </c>
      <c r="BP625" s="18">
        <v>131.77966101694901</v>
      </c>
    </row>
    <row r="626" spans="1:76" s="18" customFormat="1" ht="15" customHeight="1" x14ac:dyDescent="0.35">
      <c r="A626" s="18">
        <v>28</v>
      </c>
      <c r="C626" s="18" t="s">
        <v>569</v>
      </c>
      <c r="D626" s="18">
        <v>2012</v>
      </c>
      <c r="E626" s="37" t="s">
        <v>568</v>
      </c>
      <c r="F626" s="18" t="s">
        <v>710</v>
      </c>
      <c r="G626" s="18" t="s">
        <v>142</v>
      </c>
      <c r="J626" s="69"/>
      <c r="K626" s="69"/>
      <c r="L626" s="67" t="s">
        <v>570</v>
      </c>
      <c r="M626" s="18" t="s">
        <v>571</v>
      </c>
      <c r="N626" s="18">
        <v>12.7</v>
      </c>
      <c r="O626" s="67" t="s">
        <v>572</v>
      </c>
      <c r="Q626" s="18" t="s">
        <v>82</v>
      </c>
      <c r="S626" s="69"/>
      <c r="T626" s="71"/>
      <c r="U626" s="69" t="s">
        <v>693</v>
      </c>
      <c r="V626" s="69"/>
      <c r="W626" s="18">
        <v>24</v>
      </c>
      <c r="X626" s="69" t="s">
        <v>573</v>
      </c>
      <c r="Z626" s="18" t="s">
        <v>574</v>
      </c>
      <c r="AC626" s="69" t="s">
        <v>575</v>
      </c>
      <c r="AE626" s="18">
        <v>20</v>
      </c>
      <c r="AF626" s="18" t="s">
        <v>141</v>
      </c>
      <c r="AL626" s="69"/>
      <c r="AM626" s="69"/>
      <c r="BH626" s="18">
        <v>78.995157384987905</v>
      </c>
      <c r="BP626" s="18">
        <v>150.42372881355899</v>
      </c>
    </row>
    <row r="627" spans="1:76" s="17" customFormat="1" ht="15" customHeight="1" thickBot="1" x14ac:dyDescent="0.4">
      <c r="A627" s="17">
        <v>28</v>
      </c>
      <c r="C627" s="17" t="s">
        <v>569</v>
      </c>
      <c r="D627" s="17">
        <v>2012</v>
      </c>
      <c r="E627" s="27" t="s">
        <v>568</v>
      </c>
      <c r="F627" s="18" t="s">
        <v>710</v>
      </c>
      <c r="G627" s="17" t="s">
        <v>142</v>
      </c>
      <c r="J627" s="68"/>
      <c r="K627" s="68"/>
      <c r="L627" s="68" t="s">
        <v>570</v>
      </c>
      <c r="M627" s="17" t="s">
        <v>571</v>
      </c>
      <c r="N627" s="17">
        <v>12.7</v>
      </c>
      <c r="O627" s="68" t="s">
        <v>572</v>
      </c>
      <c r="Q627" s="17" t="s">
        <v>82</v>
      </c>
      <c r="S627" s="68"/>
      <c r="T627" s="72"/>
      <c r="U627" s="68" t="s">
        <v>693</v>
      </c>
      <c r="V627" s="68"/>
      <c r="W627" s="17">
        <v>24</v>
      </c>
      <c r="X627" s="68" t="s">
        <v>573</v>
      </c>
      <c r="Z627" s="17" t="s">
        <v>574</v>
      </c>
      <c r="AC627" s="68" t="s">
        <v>575</v>
      </c>
      <c r="AE627" s="17">
        <v>40</v>
      </c>
      <c r="AF627" s="17" t="s">
        <v>141</v>
      </c>
      <c r="AL627" s="68"/>
      <c r="AM627" s="68"/>
      <c r="BH627" s="17">
        <v>88.075060532687601</v>
      </c>
      <c r="BP627" s="17">
        <v>147.03389830508399</v>
      </c>
    </row>
    <row r="628" spans="1:76" s="18" customFormat="1" ht="15" customHeight="1" x14ac:dyDescent="0.35">
      <c r="A628" s="18">
        <v>29</v>
      </c>
      <c r="C628" s="18" t="s">
        <v>576</v>
      </c>
      <c r="D628" s="18">
        <v>2012</v>
      </c>
      <c r="E628" s="37" t="s">
        <v>577</v>
      </c>
      <c r="F628" s="18" t="s">
        <v>25</v>
      </c>
      <c r="G628" s="18" t="s">
        <v>25</v>
      </c>
      <c r="J628" s="69"/>
      <c r="K628" s="69"/>
      <c r="L628" s="69"/>
      <c r="N628" s="67" t="s">
        <v>589</v>
      </c>
      <c r="O628" s="67" t="s">
        <v>589</v>
      </c>
      <c r="Q628" s="67" t="s">
        <v>590</v>
      </c>
      <c r="S628" s="69"/>
      <c r="T628" s="71"/>
      <c r="U628" s="69">
        <v>-12</v>
      </c>
      <c r="V628" s="69"/>
      <c r="W628" s="18">
        <v>24</v>
      </c>
      <c r="X628" s="67" t="s">
        <v>526</v>
      </c>
      <c r="Z628" s="18" t="s">
        <v>413</v>
      </c>
      <c r="AC628" s="67" t="s">
        <v>88</v>
      </c>
      <c r="AE628" s="18">
        <v>0</v>
      </c>
      <c r="AF628" s="18" t="s">
        <v>183</v>
      </c>
      <c r="AL628" s="69"/>
      <c r="AM628" s="69"/>
      <c r="BH628" s="18">
        <v>100</v>
      </c>
      <c r="BI628" s="18">
        <v>100.61349693251501</v>
      </c>
      <c r="BM628" s="18">
        <v>98.738738738738704</v>
      </c>
      <c r="BN628" s="18">
        <v>98.738738738738704</v>
      </c>
    </row>
    <row r="629" spans="1:76" s="18" customFormat="1" ht="15" customHeight="1" x14ac:dyDescent="0.35">
      <c r="A629" s="18">
        <v>29</v>
      </c>
      <c r="C629" s="18" t="s">
        <v>576</v>
      </c>
      <c r="D629" s="18">
        <v>2012</v>
      </c>
      <c r="E629" s="37" t="s">
        <v>577</v>
      </c>
      <c r="F629" s="18" t="s">
        <v>25</v>
      </c>
      <c r="G629" s="18" t="s">
        <v>25</v>
      </c>
      <c r="J629" s="69"/>
      <c r="K629" s="69"/>
      <c r="L629" s="69"/>
      <c r="N629" s="67" t="s">
        <v>589</v>
      </c>
      <c r="O629" s="67" t="s">
        <v>589</v>
      </c>
      <c r="Q629" s="67" t="s">
        <v>590</v>
      </c>
      <c r="S629" s="69"/>
      <c r="T629" s="71"/>
      <c r="U629" s="69">
        <v>-12</v>
      </c>
      <c r="V629" s="69"/>
      <c r="W629" s="18">
        <v>24</v>
      </c>
      <c r="X629" s="67" t="s">
        <v>526</v>
      </c>
      <c r="Z629" s="18" t="s">
        <v>413</v>
      </c>
      <c r="AC629" s="67" t="s">
        <v>88</v>
      </c>
      <c r="AE629" s="18">
        <v>0.8</v>
      </c>
      <c r="AF629" s="18" t="s">
        <v>183</v>
      </c>
      <c r="AL629" s="69"/>
      <c r="AM629" s="69"/>
      <c r="BH629" s="18">
        <v>96.319018404907894</v>
      </c>
      <c r="BI629" s="18">
        <v>96.932515337423297</v>
      </c>
      <c r="BM629" s="18">
        <v>98.738738738738704</v>
      </c>
      <c r="BN629" s="18">
        <v>98.738738738738704</v>
      </c>
    </row>
    <row r="630" spans="1:76" s="18" customFormat="1" ht="15" customHeight="1" x14ac:dyDescent="0.35">
      <c r="A630" s="18">
        <v>29</v>
      </c>
      <c r="C630" s="18" t="s">
        <v>576</v>
      </c>
      <c r="D630" s="18">
        <v>2012</v>
      </c>
      <c r="E630" s="37" t="s">
        <v>577</v>
      </c>
      <c r="F630" s="18" t="s">
        <v>25</v>
      </c>
      <c r="G630" s="18" t="s">
        <v>25</v>
      </c>
      <c r="J630" s="69"/>
      <c r="K630" s="69"/>
      <c r="L630" s="69"/>
      <c r="N630" s="67" t="s">
        <v>589</v>
      </c>
      <c r="O630" s="67" t="s">
        <v>589</v>
      </c>
      <c r="Q630" s="67" t="s">
        <v>590</v>
      </c>
      <c r="S630" s="69"/>
      <c r="T630" s="71"/>
      <c r="U630" s="69">
        <v>-12</v>
      </c>
      <c r="V630" s="69"/>
      <c r="W630" s="18">
        <v>24</v>
      </c>
      <c r="X630" s="67" t="s">
        <v>526</v>
      </c>
      <c r="Z630" s="18" t="s">
        <v>413</v>
      </c>
      <c r="AC630" s="67" t="s">
        <v>88</v>
      </c>
      <c r="AE630" s="18">
        <v>2</v>
      </c>
      <c r="AF630" s="18" t="s">
        <v>183</v>
      </c>
      <c r="AL630" s="69"/>
      <c r="AM630" s="69"/>
      <c r="BH630" s="18">
        <v>90.797546012269905</v>
      </c>
      <c r="BI630" s="18">
        <v>102.453987730061</v>
      </c>
      <c r="BM630" s="18">
        <v>98.738738738738704</v>
      </c>
      <c r="BN630" s="18">
        <v>98.738738738738704</v>
      </c>
    </row>
    <row r="631" spans="1:76" s="18" customFormat="1" ht="15" customHeight="1" x14ac:dyDescent="0.35">
      <c r="A631" s="18">
        <v>29</v>
      </c>
      <c r="C631" s="18" t="s">
        <v>576</v>
      </c>
      <c r="D631" s="18">
        <v>2012</v>
      </c>
      <c r="E631" s="37" t="s">
        <v>577</v>
      </c>
      <c r="F631" s="18" t="s">
        <v>25</v>
      </c>
      <c r="G631" s="18" t="s">
        <v>25</v>
      </c>
      <c r="J631" s="69"/>
      <c r="K631" s="69"/>
      <c r="L631" s="69"/>
      <c r="N631" s="67" t="s">
        <v>589</v>
      </c>
      <c r="O631" s="67" t="s">
        <v>589</v>
      </c>
      <c r="Q631" s="67" t="s">
        <v>590</v>
      </c>
      <c r="S631" s="69"/>
      <c r="T631" s="71"/>
      <c r="U631" s="69">
        <v>-12</v>
      </c>
      <c r="V631" s="69"/>
      <c r="W631" s="18">
        <v>24</v>
      </c>
      <c r="X631" s="67" t="s">
        <v>526</v>
      </c>
      <c r="Z631" s="18" t="s">
        <v>413</v>
      </c>
      <c r="AC631" s="67" t="s">
        <v>88</v>
      </c>
      <c r="AE631" s="18">
        <v>8</v>
      </c>
      <c r="AF631" s="18" t="s">
        <v>183</v>
      </c>
      <c r="AL631" s="69"/>
      <c r="AM631" s="69"/>
      <c r="BH631" s="18">
        <v>93.865030674846594</v>
      </c>
      <c r="BI631" s="18">
        <v>98.773006134969293</v>
      </c>
      <c r="BM631" s="18">
        <v>95.855855855855793</v>
      </c>
      <c r="BN631" s="18">
        <v>95.855855855855793</v>
      </c>
    </row>
    <row r="632" spans="1:76" s="18" customFormat="1" ht="17.399999999999999" customHeight="1" x14ac:dyDescent="0.35">
      <c r="A632" s="18">
        <v>29</v>
      </c>
      <c r="C632" s="18" t="s">
        <v>576</v>
      </c>
      <c r="D632" s="18">
        <v>2012</v>
      </c>
      <c r="E632" s="37" t="s">
        <v>577</v>
      </c>
      <c r="F632" s="18" t="s">
        <v>25</v>
      </c>
      <c r="G632" s="18" t="s">
        <v>25</v>
      </c>
      <c r="J632" s="69"/>
      <c r="K632" s="69"/>
      <c r="L632" s="69"/>
      <c r="N632" s="69" t="s">
        <v>589</v>
      </c>
      <c r="O632" s="69" t="s">
        <v>589</v>
      </c>
      <c r="Q632" s="69" t="s">
        <v>590</v>
      </c>
      <c r="S632" s="69"/>
      <c r="T632" s="71"/>
      <c r="U632" s="69">
        <v>-12</v>
      </c>
      <c r="V632" s="69"/>
      <c r="W632" s="18">
        <v>24</v>
      </c>
      <c r="X632" s="69" t="s">
        <v>526</v>
      </c>
      <c r="Z632" s="18" t="s">
        <v>413</v>
      </c>
      <c r="AC632" s="69" t="s">
        <v>88</v>
      </c>
      <c r="AE632" s="18">
        <v>14</v>
      </c>
      <c r="AF632" s="18" t="s">
        <v>183</v>
      </c>
      <c r="AL632" s="69"/>
      <c r="AM632" s="69"/>
      <c r="BH632" s="18">
        <v>52.760736196319002</v>
      </c>
      <c r="BI632" s="18">
        <v>51.533742331288302</v>
      </c>
      <c r="BM632" s="18">
        <v>144.86486486486399</v>
      </c>
      <c r="BN632" s="18">
        <v>144.86486486486399</v>
      </c>
    </row>
    <row r="633" spans="1:76" s="18" customFormat="1" ht="15" customHeight="1" x14ac:dyDescent="0.35">
      <c r="A633" s="18">
        <v>29</v>
      </c>
      <c r="C633" s="18" t="s">
        <v>576</v>
      </c>
      <c r="D633" s="18">
        <v>2012</v>
      </c>
      <c r="E633" s="37" t="s">
        <v>577</v>
      </c>
      <c r="F633" s="18" t="s">
        <v>25</v>
      </c>
      <c r="G633" s="18" t="s">
        <v>25</v>
      </c>
      <c r="J633" s="69"/>
      <c r="K633" s="69"/>
      <c r="L633" s="69"/>
      <c r="N633" s="69" t="s">
        <v>589</v>
      </c>
      <c r="O633" s="69" t="s">
        <v>589</v>
      </c>
      <c r="Q633" s="69" t="s">
        <v>590</v>
      </c>
      <c r="S633" s="69"/>
      <c r="T633" s="71"/>
      <c r="U633" s="69">
        <v>-12</v>
      </c>
      <c r="V633" s="69"/>
      <c r="W633" s="18">
        <v>24</v>
      </c>
      <c r="X633" s="69" t="s">
        <v>526</v>
      </c>
      <c r="Z633" s="18" t="s">
        <v>413</v>
      </c>
      <c r="AC633" s="69" t="s">
        <v>88</v>
      </c>
      <c r="AE633" s="18">
        <v>20</v>
      </c>
      <c r="AF633" s="18" t="s">
        <v>183</v>
      </c>
      <c r="AL633" s="69"/>
      <c r="AM633" s="69"/>
      <c r="BH633" s="18">
        <v>42.944785276073603</v>
      </c>
      <c r="BI633" s="18">
        <v>29.447852760736101</v>
      </c>
      <c r="BM633" s="18">
        <v>150.63063063063001</v>
      </c>
      <c r="BN633" s="18">
        <v>150.63063063063001</v>
      </c>
    </row>
    <row r="634" spans="1:76" s="18" customFormat="1" ht="15" customHeight="1" x14ac:dyDescent="0.35">
      <c r="A634" s="18">
        <v>29</v>
      </c>
      <c r="C634" s="18" t="s">
        <v>576</v>
      </c>
      <c r="D634" s="18">
        <v>2012</v>
      </c>
      <c r="E634" s="37" t="s">
        <v>577</v>
      </c>
      <c r="F634" s="18" t="s">
        <v>25</v>
      </c>
      <c r="G634" s="18" t="s">
        <v>25</v>
      </c>
      <c r="J634" s="69"/>
      <c r="K634" s="69"/>
      <c r="L634" s="69"/>
      <c r="N634" s="69" t="s">
        <v>589</v>
      </c>
      <c r="O634" s="69" t="s">
        <v>589</v>
      </c>
      <c r="Q634" s="69" t="s">
        <v>590</v>
      </c>
      <c r="S634" s="69"/>
      <c r="T634" s="71"/>
      <c r="U634" s="69">
        <v>-12</v>
      </c>
      <c r="V634" s="69"/>
      <c r="W634" s="18">
        <v>12</v>
      </c>
      <c r="X634" s="69" t="s">
        <v>526</v>
      </c>
      <c r="Z634" s="18" t="s">
        <v>413</v>
      </c>
      <c r="AC634" s="69" t="s">
        <v>88</v>
      </c>
      <c r="AE634" s="18">
        <v>0</v>
      </c>
      <c r="AF634" s="18" t="s">
        <v>183</v>
      </c>
      <c r="AL634" s="69"/>
      <c r="AM634" s="69"/>
      <c r="BH634" s="18">
        <v>100</v>
      </c>
      <c r="BI634" s="18">
        <v>99.386503067484597</v>
      </c>
      <c r="BM634" s="18">
        <v>98.738738738738704</v>
      </c>
      <c r="BN634" s="18">
        <v>98.738738738738704</v>
      </c>
    </row>
    <row r="635" spans="1:76" s="18" customFormat="1" ht="15" customHeight="1" x14ac:dyDescent="0.35">
      <c r="A635" s="18">
        <v>29</v>
      </c>
      <c r="C635" s="18" t="s">
        <v>576</v>
      </c>
      <c r="D635" s="18">
        <v>2012</v>
      </c>
      <c r="E635" s="37" t="s">
        <v>577</v>
      </c>
      <c r="F635" s="18" t="s">
        <v>25</v>
      </c>
      <c r="G635" s="18" t="s">
        <v>25</v>
      </c>
      <c r="J635" s="69"/>
      <c r="K635" s="69"/>
      <c r="L635" s="69"/>
      <c r="N635" s="69" t="s">
        <v>589</v>
      </c>
      <c r="O635" s="69" t="s">
        <v>589</v>
      </c>
      <c r="Q635" s="69" t="s">
        <v>590</v>
      </c>
      <c r="S635" s="69"/>
      <c r="T635" s="71"/>
      <c r="U635" s="69">
        <v>-12</v>
      </c>
      <c r="V635" s="69"/>
      <c r="W635" s="18">
        <v>12</v>
      </c>
      <c r="X635" s="69" t="s">
        <v>526</v>
      </c>
      <c r="Z635" s="18" t="s">
        <v>413</v>
      </c>
      <c r="AC635" s="69" t="s">
        <v>88</v>
      </c>
      <c r="AE635" s="18">
        <v>0.8</v>
      </c>
      <c r="AF635" s="18" t="s">
        <v>183</v>
      </c>
      <c r="AL635" s="69"/>
      <c r="AM635" s="69"/>
      <c r="BH635" s="18">
        <v>95.705521472392604</v>
      </c>
      <c r="BI635" s="18">
        <v>103.06748466257601</v>
      </c>
      <c r="BM635" s="18">
        <v>94.414414414414395</v>
      </c>
      <c r="BN635" s="18">
        <v>94.414414414414395</v>
      </c>
    </row>
    <row r="636" spans="1:76" s="18" customFormat="1" ht="15" customHeight="1" x14ac:dyDescent="0.35">
      <c r="A636" s="18">
        <v>29</v>
      </c>
      <c r="C636" s="18" t="s">
        <v>576</v>
      </c>
      <c r="D636" s="18">
        <v>2012</v>
      </c>
      <c r="E636" s="37" t="s">
        <v>577</v>
      </c>
      <c r="F636" s="18" t="s">
        <v>25</v>
      </c>
      <c r="G636" s="18" t="s">
        <v>25</v>
      </c>
      <c r="J636" s="69"/>
      <c r="K636" s="69"/>
      <c r="L636" s="69"/>
      <c r="N636" s="69" t="s">
        <v>589</v>
      </c>
      <c r="O636" s="69" t="s">
        <v>589</v>
      </c>
      <c r="Q636" s="69" t="s">
        <v>590</v>
      </c>
      <c r="S636" s="69"/>
      <c r="T636" s="71"/>
      <c r="U636" s="69">
        <v>-12</v>
      </c>
      <c r="V636" s="69"/>
      <c r="W636" s="18">
        <v>12</v>
      </c>
      <c r="X636" s="69" t="s">
        <v>526</v>
      </c>
      <c r="Z636" s="18" t="s">
        <v>413</v>
      </c>
      <c r="AC636" s="69" t="s">
        <v>88</v>
      </c>
      <c r="AE636" s="18">
        <v>2</v>
      </c>
      <c r="AF636" s="18" t="s">
        <v>183</v>
      </c>
      <c r="AL636" s="69"/>
      <c r="AM636" s="69"/>
      <c r="BH636" s="18">
        <v>100.61349693251501</v>
      </c>
      <c r="BI636" s="18">
        <v>93.865030674846594</v>
      </c>
      <c r="BM636" s="18">
        <v>92.972972972972897</v>
      </c>
      <c r="BN636" s="18">
        <v>92.972972972972897</v>
      </c>
    </row>
    <row r="637" spans="1:76" s="18" customFormat="1" ht="15" customHeight="1" x14ac:dyDescent="0.35">
      <c r="A637" s="18">
        <v>29</v>
      </c>
      <c r="C637" s="18" t="s">
        <v>576</v>
      </c>
      <c r="D637" s="18">
        <v>2012</v>
      </c>
      <c r="E637" s="37" t="s">
        <v>577</v>
      </c>
      <c r="F637" s="18" t="s">
        <v>25</v>
      </c>
      <c r="G637" s="18" t="s">
        <v>25</v>
      </c>
      <c r="J637" s="69"/>
      <c r="K637" s="69"/>
      <c r="L637" s="69"/>
      <c r="N637" s="69" t="s">
        <v>589</v>
      </c>
      <c r="O637" s="69" t="s">
        <v>589</v>
      </c>
      <c r="Q637" s="69" t="s">
        <v>590</v>
      </c>
      <c r="S637" s="69"/>
      <c r="T637" s="71"/>
      <c r="U637" s="69">
        <v>-12</v>
      </c>
      <c r="V637" s="69"/>
      <c r="W637" s="18">
        <v>12</v>
      </c>
      <c r="X637" s="69" t="s">
        <v>526</v>
      </c>
      <c r="Z637" s="18" t="s">
        <v>413</v>
      </c>
      <c r="AC637" s="69" t="s">
        <v>88</v>
      </c>
      <c r="AE637" s="18">
        <v>8</v>
      </c>
      <c r="AF637" s="18" t="s">
        <v>183</v>
      </c>
      <c r="AL637" s="69"/>
      <c r="AM637" s="69"/>
      <c r="BH637" s="18">
        <v>97.546012269938601</v>
      </c>
      <c r="BI637" s="18">
        <v>102.453987730061</v>
      </c>
      <c r="BM637" s="18">
        <v>92.972972972972897</v>
      </c>
      <c r="BN637" s="18">
        <v>92.972972972972897</v>
      </c>
    </row>
    <row r="638" spans="1:76" s="18" customFormat="1" ht="15" customHeight="1" x14ac:dyDescent="0.35">
      <c r="A638" s="18">
        <v>29</v>
      </c>
      <c r="C638" s="18" t="s">
        <v>576</v>
      </c>
      <c r="D638" s="18">
        <v>2012</v>
      </c>
      <c r="E638" s="37" t="s">
        <v>577</v>
      </c>
      <c r="F638" s="18" t="s">
        <v>25</v>
      </c>
      <c r="G638" s="18" t="s">
        <v>25</v>
      </c>
      <c r="J638" s="69"/>
      <c r="K638" s="69"/>
      <c r="L638" s="69"/>
      <c r="N638" s="69" t="s">
        <v>589</v>
      </c>
      <c r="O638" s="69" t="s">
        <v>589</v>
      </c>
      <c r="Q638" s="69" t="s">
        <v>590</v>
      </c>
      <c r="S638" s="69"/>
      <c r="T638" s="71"/>
      <c r="U638" s="69">
        <v>-12</v>
      </c>
      <c r="V638" s="69"/>
      <c r="W638" s="18">
        <v>12</v>
      </c>
      <c r="X638" s="69" t="s">
        <v>526</v>
      </c>
      <c r="Z638" s="18" t="s">
        <v>413</v>
      </c>
      <c r="AC638" s="69" t="s">
        <v>88</v>
      </c>
      <c r="AE638" s="18">
        <v>14</v>
      </c>
      <c r="AF638" s="18" t="s">
        <v>183</v>
      </c>
      <c r="AL638" s="69"/>
      <c r="AM638" s="69"/>
      <c r="BH638" s="18">
        <v>79.754601226993799</v>
      </c>
      <c r="BI638" s="18">
        <v>82.208588957055198</v>
      </c>
      <c r="BM638" s="18">
        <v>107.38738738738699</v>
      </c>
      <c r="BN638" s="18">
        <v>107.38738738738699</v>
      </c>
    </row>
    <row r="639" spans="1:76" s="18" customFormat="1" ht="15" customHeight="1" x14ac:dyDescent="0.35">
      <c r="A639" s="18">
        <v>29</v>
      </c>
      <c r="C639" s="18" t="s">
        <v>576</v>
      </c>
      <c r="D639" s="18">
        <v>2012</v>
      </c>
      <c r="E639" s="37" t="s">
        <v>577</v>
      </c>
      <c r="F639" s="18" t="s">
        <v>25</v>
      </c>
      <c r="G639" s="18" t="s">
        <v>25</v>
      </c>
      <c r="J639" s="69"/>
      <c r="K639" s="69"/>
      <c r="L639" s="69"/>
      <c r="N639" s="69" t="s">
        <v>589</v>
      </c>
      <c r="O639" s="69" t="s">
        <v>589</v>
      </c>
      <c r="Q639" s="69" t="s">
        <v>590</v>
      </c>
      <c r="S639" s="69"/>
      <c r="T639" s="71"/>
      <c r="U639" s="69">
        <v>-12</v>
      </c>
      <c r="V639" s="69"/>
      <c r="W639" s="18">
        <v>12</v>
      </c>
      <c r="X639" s="69" t="s">
        <v>526</v>
      </c>
      <c r="Z639" s="18" t="s">
        <v>413</v>
      </c>
      <c r="AC639" s="69" t="s">
        <v>88</v>
      </c>
      <c r="AE639" s="18">
        <v>20</v>
      </c>
      <c r="AF639" s="18" t="s">
        <v>183</v>
      </c>
      <c r="AL639" s="69"/>
      <c r="AM639" s="69"/>
      <c r="BH639" s="18">
        <v>73.619631901840407</v>
      </c>
      <c r="BI639" s="18">
        <v>77.914110429447803</v>
      </c>
      <c r="BM639" s="18">
        <v>113.153153153153</v>
      </c>
      <c r="BN639" s="18">
        <v>113.153153153153</v>
      </c>
    </row>
    <row r="640" spans="1:76" s="18" customFormat="1" ht="15" customHeight="1" x14ac:dyDescent="0.35">
      <c r="A640" s="18">
        <v>29</v>
      </c>
      <c r="B640" s="18" t="s">
        <v>592</v>
      </c>
      <c r="C640" s="18" t="s">
        <v>576</v>
      </c>
      <c r="D640" s="18">
        <v>2012</v>
      </c>
      <c r="E640" s="37" t="s">
        <v>577</v>
      </c>
      <c r="F640" s="18" t="s">
        <v>25</v>
      </c>
      <c r="G640" s="18" t="s">
        <v>25</v>
      </c>
      <c r="J640" s="69"/>
      <c r="K640" s="69"/>
      <c r="L640" s="69"/>
      <c r="N640" s="69" t="s">
        <v>589</v>
      </c>
      <c r="O640" s="69" t="s">
        <v>589</v>
      </c>
      <c r="Q640" s="69" t="s">
        <v>590</v>
      </c>
      <c r="S640" s="69"/>
      <c r="T640" s="71"/>
      <c r="U640" s="69">
        <v>-12</v>
      </c>
      <c r="V640" s="69"/>
      <c r="W640" s="18">
        <v>6</v>
      </c>
      <c r="X640" s="69" t="s">
        <v>526</v>
      </c>
      <c r="Z640" s="69" t="s">
        <v>593</v>
      </c>
      <c r="AC640" s="69" t="s">
        <v>88</v>
      </c>
      <c r="AE640" s="18">
        <v>0</v>
      </c>
      <c r="AF640" s="18" t="s">
        <v>183</v>
      </c>
      <c r="AL640" s="69" t="s">
        <v>591</v>
      </c>
      <c r="AM640" s="69"/>
      <c r="BH640" s="18">
        <v>100</v>
      </c>
      <c r="BI640" s="18">
        <v>99.386503067484597</v>
      </c>
      <c r="BM640" s="18">
        <v>98.738738738738704</v>
      </c>
      <c r="BN640" s="18">
        <v>98.738738738738704</v>
      </c>
      <c r="BX640" s="18">
        <v>100</v>
      </c>
    </row>
    <row r="641" spans="1:76" s="18" customFormat="1" ht="15" customHeight="1" x14ac:dyDescent="0.35">
      <c r="A641" s="18">
        <v>29</v>
      </c>
      <c r="C641" s="18" t="s">
        <v>576</v>
      </c>
      <c r="D641" s="18">
        <v>2012</v>
      </c>
      <c r="E641" s="37" t="s">
        <v>577</v>
      </c>
      <c r="F641" s="18" t="s">
        <v>25</v>
      </c>
      <c r="G641" s="18" t="s">
        <v>25</v>
      </c>
      <c r="J641" s="69"/>
      <c r="K641" s="69"/>
      <c r="L641" s="69"/>
      <c r="N641" s="69" t="s">
        <v>589</v>
      </c>
      <c r="O641" s="69" t="s">
        <v>589</v>
      </c>
      <c r="Q641" s="69" t="s">
        <v>590</v>
      </c>
      <c r="S641" s="69"/>
      <c r="T641" s="71"/>
      <c r="U641" s="69">
        <v>-12</v>
      </c>
      <c r="V641" s="69"/>
      <c r="W641" s="18">
        <v>6</v>
      </c>
      <c r="X641" s="69" t="s">
        <v>526</v>
      </c>
      <c r="Z641" s="69" t="s">
        <v>593</v>
      </c>
      <c r="AC641" s="69" t="s">
        <v>88</v>
      </c>
      <c r="AE641" s="18">
        <v>8</v>
      </c>
      <c r="AF641" s="18" t="s">
        <v>183</v>
      </c>
      <c r="AL641" s="69">
        <v>8.6199999999999992</v>
      </c>
      <c r="AM641" s="69"/>
      <c r="BH641" s="18">
        <v>97.546012269938601</v>
      </c>
      <c r="BI641" s="18">
        <v>102.453987730061</v>
      </c>
      <c r="BM641" s="18">
        <v>92.972972972972897</v>
      </c>
      <c r="BN641" s="18">
        <v>92.972972972972897</v>
      </c>
      <c r="BX641" s="18">
        <v>102</v>
      </c>
    </row>
    <row r="642" spans="1:76" s="18" customFormat="1" ht="15" customHeight="1" x14ac:dyDescent="0.35">
      <c r="A642" s="18">
        <v>29</v>
      </c>
      <c r="C642" s="18" t="s">
        <v>576</v>
      </c>
      <c r="D642" s="18">
        <v>2012</v>
      </c>
      <c r="E642" s="37" t="s">
        <v>577</v>
      </c>
      <c r="F642" s="18" t="s">
        <v>25</v>
      </c>
      <c r="G642" s="18" t="s">
        <v>25</v>
      </c>
      <c r="J642" s="69"/>
      <c r="K642" s="69"/>
      <c r="L642" s="69"/>
      <c r="N642" s="67" t="s">
        <v>589</v>
      </c>
      <c r="O642" s="67" t="s">
        <v>589</v>
      </c>
      <c r="Q642" s="67" t="s">
        <v>590</v>
      </c>
      <c r="S642" s="69"/>
      <c r="T642" s="71"/>
      <c r="U642" s="69">
        <v>-12</v>
      </c>
      <c r="V642" s="69"/>
      <c r="W642" s="18">
        <v>6</v>
      </c>
      <c r="X642" s="67" t="s">
        <v>526</v>
      </c>
      <c r="Z642" s="67" t="s">
        <v>593</v>
      </c>
      <c r="AC642" s="67" t="s">
        <v>88</v>
      </c>
      <c r="AE642" s="18">
        <v>14</v>
      </c>
      <c r="AF642" s="18" t="s">
        <v>183</v>
      </c>
      <c r="AL642" s="69">
        <v>11</v>
      </c>
      <c r="AM642" s="69"/>
      <c r="BH642" s="18">
        <v>79.754601226993799</v>
      </c>
      <c r="BI642" s="18">
        <v>82.208588957055198</v>
      </c>
      <c r="BM642" s="18">
        <v>107.38738738738699</v>
      </c>
      <c r="BN642" s="18">
        <v>107.38738738738699</v>
      </c>
      <c r="BX642" s="18">
        <v>116</v>
      </c>
    </row>
    <row r="643" spans="1:76" s="17" customFormat="1" ht="15" customHeight="1" thickBot="1" x14ac:dyDescent="0.4">
      <c r="A643" s="17">
        <v>29</v>
      </c>
      <c r="C643" s="17" t="s">
        <v>576</v>
      </c>
      <c r="D643" s="17">
        <v>2012</v>
      </c>
      <c r="E643" s="27" t="s">
        <v>577</v>
      </c>
      <c r="F643" s="17" t="s">
        <v>25</v>
      </c>
      <c r="G643" s="17" t="s">
        <v>25</v>
      </c>
      <c r="J643" s="68"/>
      <c r="K643" s="68"/>
      <c r="L643" s="68"/>
      <c r="N643" s="68" t="s">
        <v>589</v>
      </c>
      <c r="O643" s="68" t="s">
        <v>589</v>
      </c>
      <c r="Q643" s="68" t="s">
        <v>590</v>
      </c>
      <c r="S643" s="68"/>
      <c r="T643" s="72"/>
      <c r="U643" s="68">
        <v>-12</v>
      </c>
      <c r="V643" s="68"/>
      <c r="W643" s="17">
        <v>6</v>
      </c>
      <c r="X643" s="68" t="s">
        <v>526</v>
      </c>
      <c r="Z643" s="68" t="s">
        <v>593</v>
      </c>
      <c r="AC643" s="68" t="s">
        <v>88</v>
      </c>
      <c r="AE643" s="17">
        <v>20</v>
      </c>
      <c r="AF643" s="17" t="s">
        <v>183</v>
      </c>
      <c r="AL643" s="68">
        <v>14.51</v>
      </c>
      <c r="AM643" s="68"/>
      <c r="BH643" s="17">
        <v>73.619631901840407</v>
      </c>
      <c r="BI643" s="17">
        <v>77.914110429447803</v>
      </c>
      <c r="BM643" s="17">
        <v>113.153153153153</v>
      </c>
      <c r="BN643" s="17">
        <v>113.153153153153</v>
      </c>
      <c r="BX643" s="17">
        <v>131</v>
      </c>
    </row>
    <row r="644" spans="1:76" s="18" customFormat="1" ht="15" customHeight="1" x14ac:dyDescent="0.35">
      <c r="A644" s="18">
        <v>30</v>
      </c>
      <c r="C644" s="18" t="s">
        <v>721</v>
      </c>
      <c r="D644" s="18">
        <v>2012</v>
      </c>
      <c r="E644" s="37" t="s">
        <v>578</v>
      </c>
      <c r="F644" s="18" t="s">
        <v>25</v>
      </c>
      <c r="G644" s="18" t="s">
        <v>25</v>
      </c>
      <c r="J644" s="69"/>
      <c r="K644" s="69"/>
      <c r="L644" s="69"/>
      <c r="N644" s="69">
        <v>127</v>
      </c>
      <c r="O644" s="69">
        <v>127</v>
      </c>
      <c r="P644" s="67" t="s">
        <v>594</v>
      </c>
      <c r="Q644" s="18">
        <v>21.59</v>
      </c>
      <c r="S644" s="69"/>
      <c r="T644" s="71"/>
      <c r="U644" s="69">
        <v>-33</v>
      </c>
      <c r="V644" s="69"/>
      <c r="W644" s="18">
        <v>24</v>
      </c>
      <c r="X644" s="69" t="s">
        <v>172</v>
      </c>
      <c r="Z644" s="18" t="s">
        <v>413</v>
      </c>
      <c r="AC644" s="67" t="s">
        <v>88</v>
      </c>
      <c r="AE644" s="18">
        <v>0</v>
      </c>
      <c r="AF644" s="18" t="s">
        <v>183</v>
      </c>
      <c r="AL644" s="69"/>
      <c r="AM644" s="69"/>
      <c r="BH644" s="18">
        <v>100</v>
      </c>
    </row>
    <row r="645" spans="1:76" s="18" customFormat="1" ht="15" customHeight="1" x14ac:dyDescent="0.35">
      <c r="A645" s="18">
        <v>30</v>
      </c>
      <c r="C645" s="18" t="s">
        <v>721</v>
      </c>
      <c r="D645" s="18">
        <v>2012</v>
      </c>
      <c r="E645" s="37" t="s">
        <v>578</v>
      </c>
      <c r="F645" s="18" t="s">
        <v>25</v>
      </c>
      <c r="G645" s="18" t="s">
        <v>25</v>
      </c>
      <c r="J645" s="69"/>
      <c r="K645" s="69"/>
      <c r="L645" s="69"/>
      <c r="N645" s="69">
        <v>127</v>
      </c>
      <c r="O645" s="69">
        <v>127</v>
      </c>
      <c r="P645" s="67" t="s">
        <v>594</v>
      </c>
      <c r="Q645" s="18">
        <v>21.59</v>
      </c>
      <c r="S645" s="69"/>
      <c r="T645" s="71"/>
      <c r="U645" s="69">
        <v>-33</v>
      </c>
      <c r="V645" s="69"/>
      <c r="W645" s="18">
        <v>24</v>
      </c>
      <c r="X645" s="69" t="s">
        <v>172</v>
      </c>
      <c r="Z645" s="18" t="s">
        <v>413</v>
      </c>
      <c r="AC645" s="67" t="s">
        <v>88</v>
      </c>
      <c r="AE645" s="18">
        <v>5</v>
      </c>
      <c r="AF645" s="18" t="s">
        <v>183</v>
      </c>
      <c r="AL645" s="69"/>
      <c r="AM645" s="69"/>
      <c r="BH645" s="18">
        <v>94.883720930232499</v>
      </c>
    </row>
    <row r="646" spans="1:76" s="18" customFormat="1" ht="15" customHeight="1" x14ac:dyDescent="0.35">
      <c r="A646" s="18">
        <v>30</v>
      </c>
      <c r="C646" s="18" t="s">
        <v>721</v>
      </c>
      <c r="D646" s="18">
        <v>2012</v>
      </c>
      <c r="E646" s="37" t="s">
        <v>578</v>
      </c>
      <c r="F646" s="18" t="s">
        <v>25</v>
      </c>
      <c r="G646" s="18" t="s">
        <v>25</v>
      </c>
      <c r="J646" s="69"/>
      <c r="K646" s="69"/>
      <c r="L646" s="69"/>
      <c r="N646" s="69">
        <v>127</v>
      </c>
      <c r="O646" s="69">
        <v>127</v>
      </c>
      <c r="P646" s="67" t="s">
        <v>594</v>
      </c>
      <c r="Q646" s="18">
        <v>21.59</v>
      </c>
      <c r="S646" s="69"/>
      <c r="T646" s="71"/>
      <c r="U646" s="69">
        <v>-33</v>
      </c>
      <c r="V646" s="69"/>
      <c r="W646" s="18">
        <v>24</v>
      </c>
      <c r="X646" s="69" t="s">
        <v>172</v>
      </c>
      <c r="Z646" s="18" t="s">
        <v>413</v>
      </c>
      <c r="AC646" s="67" t="s">
        <v>88</v>
      </c>
      <c r="AE646" s="18">
        <v>10</v>
      </c>
      <c r="AF646" s="18" t="s">
        <v>183</v>
      </c>
      <c r="AL646" s="69"/>
      <c r="AM646" s="69"/>
      <c r="BH646" s="18">
        <v>71.441860465116207</v>
      </c>
    </row>
    <row r="647" spans="1:76" s="17" customFormat="1" ht="15" customHeight="1" thickBot="1" x14ac:dyDescent="0.4">
      <c r="A647" s="17">
        <v>30</v>
      </c>
      <c r="C647" s="17" t="s">
        <v>721</v>
      </c>
      <c r="D647" s="17">
        <v>2012</v>
      </c>
      <c r="E647" s="27" t="s">
        <v>578</v>
      </c>
      <c r="F647" s="17" t="s">
        <v>25</v>
      </c>
      <c r="G647" s="17" t="s">
        <v>25</v>
      </c>
      <c r="J647" s="68"/>
      <c r="K647" s="68"/>
      <c r="L647" s="68"/>
      <c r="N647" s="68">
        <v>127</v>
      </c>
      <c r="O647" s="68">
        <v>127</v>
      </c>
      <c r="P647" s="68" t="s">
        <v>594</v>
      </c>
      <c r="Q647" s="17">
        <v>21.59</v>
      </c>
      <c r="S647" s="68"/>
      <c r="T647" s="72"/>
      <c r="U647" s="68">
        <v>-33</v>
      </c>
      <c r="V647" s="68"/>
      <c r="W647" s="18">
        <v>24</v>
      </c>
      <c r="X647" s="68" t="s">
        <v>172</v>
      </c>
      <c r="Z647" s="17" t="s">
        <v>413</v>
      </c>
      <c r="AC647" s="68" t="s">
        <v>88</v>
      </c>
      <c r="AE647" s="17">
        <v>15</v>
      </c>
      <c r="AF647" s="17" t="s">
        <v>183</v>
      </c>
      <c r="AL647" s="68"/>
      <c r="AM647" s="68"/>
      <c r="BH647" s="17">
        <v>38.511627906976699</v>
      </c>
    </row>
    <row r="648" spans="1:76" s="18" customFormat="1" ht="15" customHeight="1" x14ac:dyDescent="0.35">
      <c r="A648" s="18">
        <v>31</v>
      </c>
      <c r="C648" s="18" t="s">
        <v>579</v>
      </c>
      <c r="D648" s="18">
        <v>2012</v>
      </c>
      <c r="E648" s="37" t="s">
        <v>580</v>
      </c>
      <c r="F648" s="18" t="s">
        <v>25</v>
      </c>
      <c r="G648" s="18" t="s">
        <v>25</v>
      </c>
      <c r="J648" s="69"/>
      <c r="K648" s="69"/>
      <c r="L648" s="69"/>
      <c r="N648" s="18" t="s">
        <v>82</v>
      </c>
      <c r="O648" s="69"/>
      <c r="Q648" s="67" t="s">
        <v>597</v>
      </c>
      <c r="S648" s="69"/>
      <c r="T648" s="71"/>
      <c r="U648" s="69"/>
      <c r="V648" s="69"/>
      <c r="W648" s="18">
        <v>24</v>
      </c>
      <c r="X648" s="67" t="s">
        <v>596</v>
      </c>
      <c r="Z648" s="18" t="s">
        <v>413</v>
      </c>
      <c r="AC648" s="67" t="s">
        <v>595</v>
      </c>
      <c r="AE648" s="18">
        <v>0</v>
      </c>
      <c r="AF648" s="18" t="s">
        <v>183</v>
      </c>
      <c r="AL648" s="69"/>
      <c r="AM648" s="69"/>
      <c r="BH648" s="18">
        <v>100.295857988165</v>
      </c>
    </row>
    <row r="649" spans="1:76" s="18" customFormat="1" ht="14.4" customHeight="1" x14ac:dyDescent="0.35">
      <c r="A649" s="18">
        <v>31</v>
      </c>
      <c r="C649" s="18" t="s">
        <v>579</v>
      </c>
      <c r="D649" s="18">
        <v>2012</v>
      </c>
      <c r="E649" s="37" t="s">
        <v>580</v>
      </c>
      <c r="F649" s="18" t="s">
        <v>25</v>
      </c>
      <c r="G649" s="18" t="s">
        <v>25</v>
      </c>
      <c r="J649" s="69"/>
      <c r="K649" s="69"/>
      <c r="L649" s="69"/>
      <c r="N649" s="18" t="s">
        <v>82</v>
      </c>
      <c r="O649" s="69"/>
      <c r="Q649" s="67" t="s">
        <v>597</v>
      </c>
      <c r="S649" s="69"/>
      <c r="T649" s="71"/>
      <c r="U649" s="69"/>
      <c r="V649" s="69"/>
      <c r="W649" s="18">
        <v>24</v>
      </c>
      <c r="X649" s="67" t="s">
        <v>596</v>
      </c>
      <c r="Z649" s="18" t="s">
        <v>413</v>
      </c>
      <c r="AC649" s="67" t="s">
        <v>595</v>
      </c>
      <c r="AE649" s="18">
        <v>10</v>
      </c>
      <c r="AF649" s="18" t="s">
        <v>183</v>
      </c>
      <c r="AL649" s="69"/>
      <c r="AM649" s="69"/>
      <c r="BH649" s="18">
        <v>96.153846153846104</v>
      </c>
    </row>
    <row r="650" spans="1:76" s="18" customFormat="1" ht="15" customHeight="1" x14ac:dyDescent="0.35">
      <c r="A650" s="18">
        <v>31</v>
      </c>
      <c r="C650" s="18" t="s">
        <v>579</v>
      </c>
      <c r="D650" s="18">
        <v>2012</v>
      </c>
      <c r="E650" s="37" t="s">
        <v>580</v>
      </c>
      <c r="F650" s="18" t="s">
        <v>25</v>
      </c>
      <c r="G650" s="18" t="s">
        <v>25</v>
      </c>
      <c r="J650" s="69"/>
      <c r="K650" s="69"/>
      <c r="L650" s="69"/>
      <c r="N650" s="18" t="s">
        <v>82</v>
      </c>
      <c r="O650" s="69"/>
      <c r="Q650" s="67" t="s">
        <v>597</v>
      </c>
      <c r="S650" s="69"/>
      <c r="T650" s="71"/>
      <c r="U650" s="69"/>
      <c r="V650" s="69"/>
      <c r="W650" s="18">
        <v>24</v>
      </c>
      <c r="X650" s="67" t="s">
        <v>596</v>
      </c>
      <c r="Z650" s="18" t="s">
        <v>413</v>
      </c>
      <c r="AC650" s="67" t="s">
        <v>595</v>
      </c>
      <c r="AE650" s="18">
        <v>25</v>
      </c>
      <c r="AF650" s="18" t="s">
        <v>183</v>
      </c>
      <c r="AL650" s="69"/>
      <c r="AM650" s="69"/>
      <c r="BH650" s="18">
        <v>83.136094674556205</v>
      </c>
    </row>
    <row r="651" spans="1:76" s="18" customFormat="1" ht="15" customHeight="1" x14ac:dyDescent="0.35">
      <c r="A651" s="18">
        <v>31</v>
      </c>
      <c r="C651" s="18" t="s">
        <v>579</v>
      </c>
      <c r="D651" s="18">
        <v>2012</v>
      </c>
      <c r="E651" s="37" t="s">
        <v>580</v>
      </c>
      <c r="F651" s="18" t="s">
        <v>25</v>
      </c>
      <c r="G651" s="18" t="s">
        <v>25</v>
      </c>
      <c r="J651" s="69"/>
      <c r="K651" s="69"/>
      <c r="L651" s="69"/>
      <c r="N651" s="18" t="s">
        <v>82</v>
      </c>
      <c r="O651" s="69"/>
      <c r="Q651" s="67" t="s">
        <v>597</v>
      </c>
      <c r="S651" s="69"/>
      <c r="T651" s="71"/>
      <c r="U651" s="69"/>
      <c r="V651" s="69"/>
      <c r="W651" s="18">
        <v>24</v>
      </c>
      <c r="X651" s="67" t="s">
        <v>596</v>
      </c>
      <c r="Z651" s="18" t="s">
        <v>413</v>
      </c>
      <c r="AC651" s="67" t="s">
        <v>595</v>
      </c>
      <c r="AE651" s="18">
        <v>50</v>
      </c>
      <c r="AF651" s="18" t="s">
        <v>183</v>
      </c>
      <c r="AL651" s="69"/>
      <c r="AM651" s="69"/>
      <c r="BH651" s="18">
        <v>53.254437869822397</v>
      </c>
    </row>
    <row r="652" spans="1:76" s="18" customFormat="1" ht="15" customHeight="1" x14ac:dyDescent="0.35">
      <c r="A652" s="18">
        <v>31</v>
      </c>
      <c r="C652" s="18" t="s">
        <v>579</v>
      </c>
      <c r="D652" s="18">
        <v>2012</v>
      </c>
      <c r="E652" s="37" t="s">
        <v>580</v>
      </c>
      <c r="F652" s="18" t="s">
        <v>25</v>
      </c>
      <c r="G652" s="18" t="s">
        <v>25</v>
      </c>
      <c r="J652" s="69"/>
      <c r="K652" s="69"/>
      <c r="L652" s="69"/>
      <c r="N652" s="18" t="s">
        <v>82</v>
      </c>
      <c r="O652" s="69"/>
      <c r="Q652" s="67" t="s">
        <v>597</v>
      </c>
      <c r="S652" s="69"/>
      <c r="T652" s="71"/>
      <c r="U652" s="69"/>
      <c r="V652" s="69"/>
      <c r="W652" s="18">
        <v>24</v>
      </c>
      <c r="X652" s="67" t="s">
        <v>596</v>
      </c>
      <c r="Z652" s="18" t="s">
        <v>413</v>
      </c>
      <c r="AC652" s="67" t="s">
        <v>595</v>
      </c>
      <c r="AE652" s="18">
        <v>75</v>
      </c>
      <c r="AF652" s="18" t="s">
        <v>183</v>
      </c>
      <c r="AL652" s="69"/>
      <c r="AM652" s="69"/>
      <c r="BH652" s="18">
        <v>41.715976331360899</v>
      </c>
    </row>
    <row r="653" spans="1:76" s="18" customFormat="1" ht="15" customHeight="1" x14ac:dyDescent="0.35">
      <c r="A653" s="18">
        <v>31</v>
      </c>
      <c r="C653" s="18" t="s">
        <v>579</v>
      </c>
      <c r="D653" s="18">
        <v>2012</v>
      </c>
      <c r="E653" s="37" t="s">
        <v>580</v>
      </c>
      <c r="F653" s="18" t="s">
        <v>25</v>
      </c>
      <c r="G653" s="18" t="s">
        <v>25</v>
      </c>
      <c r="J653" s="69"/>
      <c r="K653" s="69"/>
      <c r="L653" s="69"/>
      <c r="N653" s="18" t="s">
        <v>82</v>
      </c>
      <c r="O653" s="69"/>
      <c r="Q653" s="69" t="s">
        <v>597</v>
      </c>
      <c r="S653" s="69"/>
      <c r="T653" s="71"/>
      <c r="U653" s="69"/>
      <c r="V653" s="69"/>
      <c r="W653" s="18">
        <v>24</v>
      </c>
      <c r="X653" s="69" t="s">
        <v>596</v>
      </c>
      <c r="Z653" s="18" t="s">
        <v>413</v>
      </c>
      <c r="AC653" s="69" t="s">
        <v>595</v>
      </c>
      <c r="AE653" s="18">
        <v>100</v>
      </c>
      <c r="AF653" s="18" t="s">
        <v>183</v>
      </c>
      <c r="AL653" s="69"/>
      <c r="AM653" s="69"/>
      <c r="BH653" s="18">
        <v>36.982248520710002</v>
      </c>
    </row>
    <row r="654" spans="1:76" s="18" customFormat="1" ht="15" customHeight="1" x14ac:dyDescent="0.35">
      <c r="A654" s="18">
        <v>31</v>
      </c>
      <c r="C654" s="18" t="s">
        <v>579</v>
      </c>
      <c r="D654" s="18">
        <v>2012</v>
      </c>
      <c r="E654" s="37" t="s">
        <v>580</v>
      </c>
      <c r="F654" s="18" t="s">
        <v>25</v>
      </c>
      <c r="G654" s="18" t="s">
        <v>25</v>
      </c>
      <c r="J654" s="69"/>
      <c r="K654" s="69"/>
      <c r="L654" s="69"/>
      <c r="N654" s="18" t="s">
        <v>82</v>
      </c>
      <c r="O654" s="69"/>
      <c r="Q654" s="69" t="s">
        <v>597</v>
      </c>
      <c r="S654" s="69"/>
      <c r="T654" s="71"/>
      <c r="U654" s="69"/>
      <c r="V654" s="69"/>
      <c r="W654" s="18">
        <v>24</v>
      </c>
      <c r="X654" s="69" t="s">
        <v>596</v>
      </c>
      <c r="Z654" s="18" t="s">
        <v>562</v>
      </c>
      <c r="AC654" s="69" t="s">
        <v>595</v>
      </c>
      <c r="AE654" s="18">
        <v>0</v>
      </c>
      <c r="AF654" s="18" t="s">
        <v>183</v>
      </c>
      <c r="AL654" s="69"/>
      <c r="AM654" s="69"/>
      <c r="AR654" s="18">
        <v>36.734693877551003</v>
      </c>
      <c r="BQ654" s="18">
        <v>3.82894736842105</v>
      </c>
      <c r="BW654" s="18">
        <v>0.23643410852713101</v>
      </c>
    </row>
    <row r="655" spans="1:76" s="18" customFormat="1" ht="14.4" customHeight="1" x14ac:dyDescent="0.35">
      <c r="A655" s="18">
        <v>31</v>
      </c>
      <c r="C655" s="18" t="s">
        <v>579</v>
      </c>
      <c r="D655" s="18">
        <v>2012</v>
      </c>
      <c r="E655" s="37" t="s">
        <v>580</v>
      </c>
      <c r="F655" s="18" t="s">
        <v>25</v>
      </c>
      <c r="G655" s="18" t="s">
        <v>25</v>
      </c>
      <c r="J655" s="69"/>
      <c r="K655" s="69"/>
      <c r="L655" s="69"/>
      <c r="N655" s="18" t="s">
        <v>82</v>
      </c>
      <c r="O655" s="69"/>
      <c r="Q655" s="69" t="s">
        <v>597</v>
      </c>
      <c r="S655" s="69"/>
      <c r="T655" s="71"/>
      <c r="U655" s="69"/>
      <c r="V655" s="69"/>
      <c r="W655" s="18">
        <v>24</v>
      </c>
      <c r="X655" s="69" t="s">
        <v>596</v>
      </c>
      <c r="Z655" s="18" t="s">
        <v>562</v>
      </c>
      <c r="AC655" s="69" t="s">
        <v>595</v>
      </c>
      <c r="AE655" s="18">
        <v>10</v>
      </c>
      <c r="AF655" s="18" t="s">
        <v>183</v>
      </c>
      <c r="AL655" s="69"/>
      <c r="AM655" s="69"/>
      <c r="AR655" s="18">
        <v>33.061224489795897</v>
      </c>
      <c r="BQ655" s="18">
        <v>3.7894736842105199</v>
      </c>
      <c r="BW655" s="18">
        <v>0.26356589147286802</v>
      </c>
    </row>
    <row r="656" spans="1:76" s="18" customFormat="1" ht="15" customHeight="1" x14ac:dyDescent="0.35">
      <c r="A656" s="18">
        <v>31</v>
      </c>
      <c r="C656" s="18" t="s">
        <v>579</v>
      </c>
      <c r="D656" s="18">
        <v>2012</v>
      </c>
      <c r="E656" s="37" t="s">
        <v>580</v>
      </c>
      <c r="F656" s="18" t="s">
        <v>25</v>
      </c>
      <c r="G656" s="18" t="s">
        <v>25</v>
      </c>
      <c r="J656" s="69"/>
      <c r="K656" s="69"/>
      <c r="L656" s="69"/>
      <c r="N656" s="18" t="s">
        <v>82</v>
      </c>
      <c r="O656" s="69"/>
      <c r="Q656" s="69" t="s">
        <v>597</v>
      </c>
      <c r="S656" s="69"/>
      <c r="T656" s="71"/>
      <c r="U656" s="69"/>
      <c r="V656" s="69"/>
      <c r="W656" s="18">
        <v>24</v>
      </c>
      <c r="X656" s="69" t="s">
        <v>596</v>
      </c>
      <c r="Z656" s="18" t="s">
        <v>562</v>
      </c>
      <c r="AC656" s="69" t="s">
        <v>595</v>
      </c>
      <c r="AE656" s="18">
        <v>25</v>
      </c>
      <c r="AF656" s="18" t="s">
        <v>183</v>
      </c>
      <c r="AL656" s="69"/>
      <c r="AM656" s="69"/>
      <c r="AR656" s="18">
        <v>29.632653061224499</v>
      </c>
      <c r="BQ656" s="18">
        <v>3.0394736842105199</v>
      </c>
      <c r="BW656" s="18">
        <v>0.31007751937984401</v>
      </c>
    </row>
    <row r="657" spans="1:75" s="18" customFormat="1" ht="15" customHeight="1" x14ac:dyDescent="0.35">
      <c r="A657" s="18">
        <v>31</v>
      </c>
      <c r="C657" s="18" t="s">
        <v>579</v>
      </c>
      <c r="D657" s="18">
        <v>2012</v>
      </c>
      <c r="E657" s="37" t="s">
        <v>580</v>
      </c>
      <c r="F657" s="18" t="s">
        <v>25</v>
      </c>
      <c r="G657" s="18" t="s">
        <v>25</v>
      </c>
      <c r="J657" s="69"/>
      <c r="K657" s="69"/>
      <c r="L657" s="69"/>
      <c r="N657" s="18" t="s">
        <v>82</v>
      </c>
      <c r="O657" s="69"/>
      <c r="Q657" s="69" t="s">
        <v>597</v>
      </c>
      <c r="S657" s="69"/>
      <c r="T657" s="71"/>
      <c r="U657" s="69"/>
      <c r="V657" s="69"/>
      <c r="W657" s="18">
        <v>24</v>
      </c>
      <c r="X657" s="69" t="s">
        <v>596</v>
      </c>
      <c r="Z657" s="18" t="s">
        <v>562</v>
      </c>
      <c r="AC657" s="69" t="s">
        <v>595</v>
      </c>
      <c r="AE657" s="18">
        <v>50</v>
      </c>
      <c r="AF657" s="18" t="s">
        <v>183</v>
      </c>
      <c r="AL657" s="69"/>
      <c r="AM657" s="69"/>
      <c r="AR657" s="18">
        <v>22.530612244897899</v>
      </c>
      <c r="BQ657" s="18">
        <v>2.6842105263157801</v>
      </c>
      <c r="BW657" s="18">
        <v>0.36434108527131698</v>
      </c>
    </row>
    <row r="658" spans="1:75" s="18" customFormat="1" ht="15" customHeight="1" x14ac:dyDescent="0.35">
      <c r="A658" s="18">
        <v>31</v>
      </c>
      <c r="C658" s="18" t="s">
        <v>579</v>
      </c>
      <c r="D658" s="18">
        <v>2012</v>
      </c>
      <c r="E658" s="37" t="s">
        <v>580</v>
      </c>
      <c r="F658" s="18" t="s">
        <v>25</v>
      </c>
      <c r="G658" s="18" t="s">
        <v>25</v>
      </c>
      <c r="J658" s="69"/>
      <c r="K658" s="69"/>
      <c r="L658" s="69"/>
      <c r="N658" s="18" t="s">
        <v>82</v>
      </c>
      <c r="O658" s="69"/>
      <c r="Q658" s="69" t="s">
        <v>597</v>
      </c>
      <c r="S658" s="69"/>
      <c r="T658" s="71"/>
      <c r="U658" s="69"/>
      <c r="V658" s="69"/>
      <c r="W658" s="18">
        <v>24</v>
      </c>
      <c r="X658" s="69" t="s">
        <v>596</v>
      </c>
      <c r="Z658" s="18" t="s">
        <v>562</v>
      </c>
      <c r="AC658" s="69" t="s">
        <v>595</v>
      </c>
      <c r="AE658" s="18">
        <v>75</v>
      </c>
      <c r="AF658" s="18" t="s">
        <v>183</v>
      </c>
      <c r="AL658" s="69"/>
      <c r="AM658" s="69"/>
      <c r="AR658" s="18">
        <v>19.5918367346938</v>
      </c>
      <c r="BQ658" s="18">
        <v>1.7763157894736801</v>
      </c>
      <c r="BW658" s="18">
        <v>0.55038759689922401</v>
      </c>
    </row>
    <row r="659" spans="1:75" s="18" customFormat="1" ht="15" customHeight="1" x14ac:dyDescent="0.35">
      <c r="A659" s="18">
        <v>31</v>
      </c>
      <c r="C659" s="18" t="s">
        <v>579</v>
      </c>
      <c r="D659" s="18">
        <v>2012</v>
      </c>
      <c r="E659" s="37" t="s">
        <v>580</v>
      </c>
      <c r="F659" s="18" t="s">
        <v>25</v>
      </c>
      <c r="G659" s="18" t="s">
        <v>25</v>
      </c>
      <c r="J659" s="69"/>
      <c r="K659" s="69"/>
      <c r="L659" s="69"/>
      <c r="N659" s="18" t="s">
        <v>82</v>
      </c>
      <c r="O659" s="69"/>
      <c r="Q659" s="69" t="s">
        <v>597</v>
      </c>
      <c r="S659" s="69"/>
      <c r="T659" s="71"/>
      <c r="U659" s="69"/>
      <c r="V659" s="69"/>
      <c r="W659" s="18">
        <v>24</v>
      </c>
      <c r="X659" s="69" t="s">
        <v>596</v>
      </c>
      <c r="Z659" s="18" t="s">
        <v>562</v>
      </c>
      <c r="AC659" s="69" t="s">
        <v>595</v>
      </c>
      <c r="AE659" s="18">
        <v>100</v>
      </c>
      <c r="AF659" s="18" t="s">
        <v>183</v>
      </c>
      <c r="AL659" s="69"/>
      <c r="AM659" s="69"/>
      <c r="AR659" s="18">
        <v>17.632653061224399</v>
      </c>
      <c r="BQ659" s="18">
        <v>0.59210526315789402</v>
      </c>
      <c r="BW659" s="18">
        <v>0.66279069767441801</v>
      </c>
    </row>
    <row r="660" spans="1:75" s="18" customFormat="1" ht="15" customHeight="1" x14ac:dyDescent="0.35">
      <c r="A660" s="18">
        <v>31</v>
      </c>
      <c r="C660" s="18" t="s">
        <v>579</v>
      </c>
      <c r="D660" s="18">
        <v>2012</v>
      </c>
      <c r="E660" s="37" t="s">
        <v>580</v>
      </c>
      <c r="F660" s="18" t="s">
        <v>25</v>
      </c>
      <c r="G660" s="18" t="s">
        <v>25</v>
      </c>
      <c r="J660" s="69"/>
      <c r="K660" s="69"/>
      <c r="L660" s="69"/>
      <c r="N660" s="18" t="s">
        <v>82</v>
      </c>
      <c r="O660" s="69"/>
      <c r="Q660" s="69" t="s">
        <v>597</v>
      </c>
      <c r="S660" s="69"/>
      <c r="T660" s="71"/>
      <c r="U660" s="69"/>
      <c r="V660" s="69"/>
      <c r="W660" s="18">
        <v>24</v>
      </c>
      <c r="X660" s="69" t="s">
        <v>596</v>
      </c>
      <c r="Z660" s="18" t="s">
        <v>413</v>
      </c>
      <c r="AC660" s="69" t="s">
        <v>595</v>
      </c>
      <c r="AE660" s="18">
        <v>0</v>
      </c>
      <c r="AF660" s="18" t="s">
        <v>183</v>
      </c>
      <c r="AL660" s="69">
        <v>9.7686375321336598</v>
      </c>
      <c r="AM660" s="69"/>
      <c r="BQ660" s="18">
        <v>3.82894736842105</v>
      </c>
      <c r="BW660" s="18">
        <v>0.23643410852713101</v>
      </c>
    </row>
    <row r="661" spans="1:75" s="18" customFormat="1" ht="14.4" customHeight="1" x14ac:dyDescent="0.35">
      <c r="A661" s="18">
        <v>31</v>
      </c>
      <c r="C661" s="18" t="s">
        <v>579</v>
      </c>
      <c r="D661" s="18">
        <v>2012</v>
      </c>
      <c r="E661" s="37" t="s">
        <v>580</v>
      </c>
      <c r="F661" s="18" t="s">
        <v>25</v>
      </c>
      <c r="G661" s="18" t="s">
        <v>25</v>
      </c>
      <c r="J661" s="69"/>
      <c r="K661" s="69"/>
      <c r="L661" s="69"/>
      <c r="N661" s="18" t="s">
        <v>82</v>
      </c>
      <c r="O661" s="69"/>
      <c r="Q661" s="69" t="s">
        <v>597</v>
      </c>
      <c r="S661" s="69"/>
      <c r="T661" s="71"/>
      <c r="U661" s="69"/>
      <c r="V661" s="69"/>
      <c r="W661" s="18">
        <v>24</v>
      </c>
      <c r="X661" s="69" t="s">
        <v>596</v>
      </c>
      <c r="Z661" s="18" t="s">
        <v>413</v>
      </c>
      <c r="AC661" s="69" t="s">
        <v>595</v>
      </c>
      <c r="AE661" s="18">
        <v>5</v>
      </c>
      <c r="AF661" s="18" t="s">
        <v>183</v>
      </c>
      <c r="AL661" s="69">
        <v>21.850899742930501</v>
      </c>
      <c r="AM661" s="69"/>
      <c r="BQ661" s="18">
        <v>3.7894736842105199</v>
      </c>
      <c r="BW661" s="18">
        <v>0.26356589147286802</v>
      </c>
    </row>
    <row r="662" spans="1:75" s="18" customFormat="1" ht="14.4" customHeight="1" x14ac:dyDescent="0.35">
      <c r="A662" s="18">
        <v>31</v>
      </c>
      <c r="C662" s="18" t="s">
        <v>579</v>
      </c>
      <c r="D662" s="18">
        <v>2012</v>
      </c>
      <c r="E662" s="37" t="s">
        <v>580</v>
      </c>
      <c r="F662" s="18" t="s">
        <v>25</v>
      </c>
      <c r="G662" s="18" t="s">
        <v>25</v>
      </c>
      <c r="J662" s="69"/>
      <c r="N662" s="18" t="s">
        <v>82</v>
      </c>
      <c r="O662" s="69"/>
      <c r="Q662" s="69" t="s">
        <v>597</v>
      </c>
      <c r="S662" s="69"/>
      <c r="T662" s="71"/>
      <c r="U662" s="69"/>
      <c r="V662" s="69"/>
      <c r="W662" s="18">
        <v>24</v>
      </c>
      <c r="X662" s="69" t="s">
        <v>596</v>
      </c>
      <c r="Z662" s="18" t="s">
        <v>413</v>
      </c>
      <c r="AC662" s="69" t="s">
        <v>595</v>
      </c>
      <c r="AE662" s="18">
        <v>10</v>
      </c>
      <c r="AF662" s="18" t="s">
        <v>183</v>
      </c>
      <c r="AL662" s="69">
        <v>26.478149100256999</v>
      </c>
      <c r="AM662" s="69"/>
      <c r="BQ662" s="18">
        <v>3.7894736842105199</v>
      </c>
      <c r="BW662" s="18">
        <v>0.26356589147286802</v>
      </c>
    </row>
    <row r="663" spans="1:75" s="18" customFormat="1" ht="15" customHeight="1" x14ac:dyDescent="0.35">
      <c r="A663" s="18">
        <v>31</v>
      </c>
      <c r="C663" s="18" t="s">
        <v>579</v>
      </c>
      <c r="D663" s="18">
        <v>2012</v>
      </c>
      <c r="E663" s="37" t="s">
        <v>580</v>
      </c>
      <c r="F663" s="18" t="s">
        <v>25</v>
      </c>
      <c r="G663" s="18" t="s">
        <v>25</v>
      </c>
      <c r="J663" s="69"/>
      <c r="N663" s="18" t="s">
        <v>82</v>
      </c>
      <c r="O663" s="69"/>
      <c r="Q663" s="69" t="s">
        <v>597</v>
      </c>
      <c r="S663" s="69"/>
      <c r="T663" s="71"/>
      <c r="U663" s="69"/>
      <c r="V663" s="69"/>
      <c r="W663" s="18">
        <v>24</v>
      </c>
      <c r="X663" s="69" t="s">
        <v>596</v>
      </c>
      <c r="Z663" s="18" t="s">
        <v>413</v>
      </c>
      <c r="AC663" s="69" t="s">
        <v>595</v>
      </c>
      <c r="AE663" s="18">
        <v>25</v>
      </c>
      <c r="AF663" s="18" t="s">
        <v>183</v>
      </c>
      <c r="AL663" s="69">
        <v>43.701799485861102</v>
      </c>
      <c r="AM663" s="69"/>
      <c r="BQ663" s="18">
        <v>3.0394736842105199</v>
      </c>
      <c r="BW663" s="18">
        <v>0.31007751937984401</v>
      </c>
    </row>
    <row r="664" spans="1:75" s="18" customFormat="1" ht="15" customHeight="1" x14ac:dyDescent="0.35">
      <c r="A664" s="18">
        <v>31</v>
      </c>
      <c r="C664" s="18" t="s">
        <v>579</v>
      </c>
      <c r="D664" s="18">
        <v>2012</v>
      </c>
      <c r="E664" s="37" t="s">
        <v>580</v>
      </c>
      <c r="F664" s="18" t="s">
        <v>25</v>
      </c>
      <c r="G664" s="18" t="s">
        <v>25</v>
      </c>
      <c r="J664" s="69"/>
      <c r="N664" s="18" t="s">
        <v>82</v>
      </c>
      <c r="O664" s="69"/>
      <c r="Q664" s="69" t="s">
        <v>597</v>
      </c>
      <c r="S664" s="69"/>
      <c r="T664" s="71"/>
      <c r="U664" s="69"/>
      <c r="V664" s="69"/>
      <c r="W664" s="18">
        <v>24</v>
      </c>
      <c r="X664" s="69" t="s">
        <v>596</v>
      </c>
      <c r="Z664" s="18" t="s">
        <v>413</v>
      </c>
      <c r="AC664" s="69" t="s">
        <v>595</v>
      </c>
      <c r="AE664" s="18">
        <v>50</v>
      </c>
      <c r="AF664" s="18" t="s">
        <v>183</v>
      </c>
      <c r="AL664" s="69">
        <v>52.699228791773699</v>
      </c>
      <c r="AM664" s="69"/>
      <c r="BQ664" s="18">
        <v>2.6842105263157801</v>
      </c>
      <c r="BW664" s="18">
        <v>0.36434108527131698</v>
      </c>
    </row>
    <row r="665" spans="1:75" s="18" customFormat="1" ht="15" customHeight="1" x14ac:dyDescent="0.35">
      <c r="A665" s="18">
        <v>31</v>
      </c>
      <c r="C665" s="18" t="s">
        <v>579</v>
      </c>
      <c r="D665" s="18">
        <v>2012</v>
      </c>
      <c r="E665" s="37" t="s">
        <v>580</v>
      </c>
      <c r="F665" s="18" t="s">
        <v>25</v>
      </c>
      <c r="G665" s="18" t="s">
        <v>25</v>
      </c>
      <c r="J665" s="69"/>
      <c r="N665" s="18" t="s">
        <v>82</v>
      </c>
      <c r="O665" s="69"/>
      <c r="Q665" s="69" t="s">
        <v>597</v>
      </c>
      <c r="S665" s="69"/>
      <c r="T665" s="71"/>
      <c r="U665" s="69"/>
      <c r="V665" s="69"/>
      <c r="W665" s="18">
        <v>24</v>
      </c>
      <c r="X665" s="69" t="s">
        <v>596</v>
      </c>
      <c r="Z665" s="18" t="s">
        <v>413</v>
      </c>
      <c r="AC665" s="69" t="s">
        <v>595</v>
      </c>
      <c r="AE665" s="18">
        <v>75</v>
      </c>
      <c r="AF665" s="18" t="s">
        <v>183</v>
      </c>
      <c r="AL665" s="69">
        <v>65.038560411310996</v>
      </c>
      <c r="AM665" s="69"/>
      <c r="BQ665" s="18">
        <v>1.7763157894736801</v>
      </c>
      <c r="BW665" s="18">
        <v>0.55038759689922401</v>
      </c>
    </row>
    <row r="666" spans="1:75" s="18" customFormat="1" ht="15" customHeight="1" x14ac:dyDescent="0.35">
      <c r="A666" s="18">
        <v>31</v>
      </c>
      <c r="C666" s="18" t="s">
        <v>579</v>
      </c>
      <c r="D666" s="18">
        <v>2012</v>
      </c>
      <c r="E666" s="37" t="s">
        <v>580</v>
      </c>
      <c r="F666" s="18" t="s">
        <v>25</v>
      </c>
      <c r="G666" s="18" t="s">
        <v>25</v>
      </c>
      <c r="J666" s="69"/>
      <c r="N666" s="18" t="s">
        <v>82</v>
      </c>
      <c r="O666" s="69"/>
      <c r="Q666" s="69" t="s">
        <v>597</v>
      </c>
      <c r="S666" s="69"/>
      <c r="T666" s="71"/>
      <c r="U666" s="69"/>
      <c r="V666" s="69"/>
      <c r="W666" s="18">
        <v>24</v>
      </c>
      <c r="X666" s="69" t="s">
        <v>596</v>
      </c>
      <c r="Z666" s="18" t="s">
        <v>413</v>
      </c>
      <c r="AC666" s="69" t="s">
        <v>595</v>
      </c>
      <c r="AE666" s="18">
        <v>100</v>
      </c>
      <c r="AF666" s="18" t="s">
        <v>183</v>
      </c>
      <c r="AL666" s="69">
        <v>67.609254498714606</v>
      </c>
      <c r="AM666" s="69"/>
      <c r="BQ666" s="18">
        <v>0.59210526315789402</v>
      </c>
      <c r="BW666" s="18">
        <v>0.66279069767441801</v>
      </c>
    </row>
    <row r="667" spans="1:75" s="18" customFormat="1" ht="15" customHeight="1" x14ac:dyDescent="0.35">
      <c r="A667" s="18">
        <v>31</v>
      </c>
      <c r="C667" s="18" t="s">
        <v>579</v>
      </c>
      <c r="D667" s="18">
        <v>2012</v>
      </c>
      <c r="E667" s="37" t="s">
        <v>580</v>
      </c>
      <c r="F667" s="18" t="s">
        <v>25</v>
      </c>
      <c r="G667" s="18" t="s">
        <v>25</v>
      </c>
      <c r="J667" s="69"/>
      <c r="N667" s="18" t="s">
        <v>82</v>
      </c>
      <c r="O667" s="69"/>
      <c r="Q667" s="69" t="s">
        <v>597</v>
      </c>
      <c r="S667" s="69"/>
      <c r="T667" s="71"/>
      <c r="U667" s="69"/>
      <c r="V667" s="69"/>
      <c r="W667" s="18">
        <v>12</v>
      </c>
      <c r="X667" s="69" t="s">
        <v>596</v>
      </c>
      <c r="Z667" s="18" t="s">
        <v>413</v>
      </c>
      <c r="AC667" s="69" t="s">
        <v>595</v>
      </c>
      <c r="AE667" s="18">
        <v>0</v>
      </c>
      <c r="AF667" s="18" t="s">
        <v>183</v>
      </c>
      <c r="AL667" s="69">
        <v>6.1696658097686301</v>
      </c>
      <c r="AM667" s="69"/>
      <c r="BQ667" s="18">
        <v>3.82894736842105</v>
      </c>
      <c r="BW667" s="18">
        <v>0.23643410852713101</v>
      </c>
    </row>
    <row r="668" spans="1:75" s="18" customFormat="1" ht="14.4" customHeight="1" x14ac:dyDescent="0.35">
      <c r="A668" s="18">
        <v>31</v>
      </c>
      <c r="C668" s="18" t="s">
        <v>579</v>
      </c>
      <c r="D668" s="18">
        <v>2012</v>
      </c>
      <c r="E668" s="37" t="s">
        <v>580</v>
      </c>
      <c r="F668" s="18" t="s">
        <v>25</v>
      </c>
      <c r="G668" s="18" t="s">
        <v>25</v>
      </c>
      <c r="J668" s="69"/>
      <c r="N668" s="18" t="s">
        <v>82</v>
      </c>
      <c r="O668" s="69"/>
      <c r="Q668" s="69" t="s">
        <v>597</v>
      </c>
      <c r="S668" s="69"/>
      <c r="T668" s="71"/>
      <c r="U668" s="69"/>
      <c r="V668" s="69"/>
      <c r="W668" s="18">
        <v>12</v>
      </c>
      <c r="X668" s="69" t="s">
        <v>596</v>
      </c>
      <c r="Z668" s="18" t="s">
        <v>413</v>
      </c>
      <c r="AC668" s="69" t="s">
        <v>595</v>
      </c>
      <c r="AE668" s="18">
        <v>5</v>
      </c>
      <c r="AF668" s="18" t="s">
        <v>183</v>
      </c>
      <c r="AL668" s="69">
        <v>12.0822622107969</v>
      </c>
      <c r="AM668" s="69"/>
      <c r="BQ668" s="18">
        <v>3.7894736842105199</v>
      </c>
      <c r="BW668" s="18">
        <v>0.26356589147286802</v>
      </c>
    </row>
    <row r="669" spans="1:75" s="18" customFormat="1" ht="14.4" customHeight="1" x14ac:dyDescent="0.35">
      <c r="A669" s="18">
        <v>31</v>
      </c>
      <c r="C669" s="18" t="s">
        <v>579</v>
      </c>
      <c r="D669" s="18">
        <v>2012</v>
      </c>
      <c r="E669" s="37" t="s">
        <v>580</v>
      </c>
      <c r="F669" s="18" t="s">
        <v>25</v>
      </c>
      <c r="G669" s="18" t="s">
        <v>25</v>
      </c>
      <c r="J669" s="69"/>
      <c r="N669" s="18" t="s">
        <v>82</v>
      </c>
      <c r="O669" s="69"/>
      <c r="Q669" s="69" t="s">
        <v>597</v>
      </c>
      <c r="S669" s="69"/>
      <c r="T669" s="71"/>
      <c r="U669" s="69"/>
      <c r="V669" s="69"/>
      <c r="W669" s="18">
        <v>12</v>
      </c>
      <c r="X669" s="69" t="s">
        <v>596</v>
      </c>
      <c r="Z669" s="18" t="s">
        <v>413</v>
      </c>
      <c r="AC669" s="69" t="s">
        <v>595</v>
      </c>
      <c r="AE669" s="18">
        <v>10</v>
      </c>
      <c r="AF669" s="18" t="s">
        <v>183</v>
      </c>
      <c r="AL669" s="69">
        <v>19.023136246786599</v>
      </c>
      <c r="AM669" s="69"/>
      <c r="BQ669" s="18">
        <v>3.7894736842105199</v>
      </c>
      <c r="BW669" s="18">
        <v>0.26356589147286802</v>
      </c>
    </row>
    <row r="670" spans="1:75" s="18" customFormat="1" ht="15" customHeight="1" x14ac:dyDescent="0.35">
      <c r="A670" s="18">
        <v>31</v>
      </c>
      <c r="C670" s="18" t="s">
        <v>579</v>
      </c>
      <c r="D670" s="18">
        <v>2012</v>
      </c>
      <c r="E670" s="37" t="s">
        <v>580</v>
      </c>
      <c r="F670" s="18" t="s">
        <v>25</v>
      </c>
      <c r="G670" s="18" t="s">
        <v>25</v>
      </c>
      <c r="J670" s="69"/>
      <c r="K670" s="69"/>
      <c r="L670" s="69"/>
      <c r="N670" s="18" t="s">
        <v>82</v>
      </c>
      <c r="O670" s="69"/>
      <c r="Q670" s="69" t="s">
        <v>597</v>
      </c>
      <c r="S670" s="69"/>
      <c r="T670" s="71"/>
      <c r="U670" s="69"/>
      <c r="V670" s="69"/>
      <c r="W670" s="18">
        <v>12</v>
      </c>
      <c r="X670" s="69" t="s">
        <v>596</v>
      </c>
      <c r="Z670" s="18" t="s">
        <v>413</v>
      </c>
      <c r="AC670" s="69" t="s">
        <v>595</v>
      </c>
      <c r="AE670" s="18">
        <v>25</v>
      </c>
      <c r="AF670" s="18" t="s">
        <v>183</v>
      </c>
      <c r="AL670" s="69">
        <v>21.850899742930501</v>
      </c>
      <c r="AM670" s="69"/>
      <c r="BQ670" s="18">
        <v>3.0394736842105199</v>
      </c>
      <c r="BW670" s="18">
        <v>0.31007751937984401</v>
      </c>
    </row>
    <row r="671" spans="1:75" s="18" customFormat="1" ht="15" customHeight="1" x14ac:dyDescent="0.35">
      <c r="A671" s="18">
        <v>31</v>
      </c>
      <c r="C671" s="18" t="s">
        <v>579</v>
      </c>
      <c r="D671" s="18">
        <v>2012</v>
      </c>
      <c r="E671" s="37" t="s">
        <v>580</v>
      </c>
      <c r="F671" s="18" t="s">
        <v>25</v>
      </c>
      <c r="G671" s="18" t="s">
        <v>25</v>
      </c>
      <c r="J671" s="69"/>
      <c r="K671" s="69"/>
      <c r="L671" s="69"/>
      <c r="N671" s="18" t="s">
        <v>82</v>
      </c>
      <c r="O671" s="69"/>
      <c r="Q671" s="69" t="s">
        <v>597</v>
      </c>
      <c r="S671" s="69"/>
      <c r="T671" s="71"/>
      <c r="U671" s="69"/>
      <c r="V671" s="69"/>
      <c r="W671" s="18">
        <v>12</v>
      </c>
      <c r="X671" s="69" t="s">
        <v>596</v>
      </c>
      <c r="Z671" s="18" t="s">
        <v>413</v>
      </c>
      <c r="AC671" s="69" t="s">
        <v>595</v>
      </c>
      <c r="AE671" s="18">
        <v>50</v>
      </c>
      <c r="AF671" s="18" t="s">
        <v>183</v>
      </c>
      <c r="AL671" s="69">
        <v>39.331619537275003</v>
      </c>
      <c r="AM671" s="69"/>
      <c r="BQ671" s="18">
        <v>2.6842105263157801</v>
      </c>
      <c r="BW671" s="18">
        <v>0.36434108527131698</v>
      </c>
    </row>
    <row r="672" spans="1:75" s="18" customFormat="1" ht="15" customHeight="1" x14ac:dyDescent="0.35">
      <c r="A672" s="18">
        <v>31</v>
      </c>
      <c r="C672" s="18" t="s">
        <v>579</v>
      </c>
      <c r="D672" s="18">
        <v>2012</v>
      </c>
      <c r="E672" s="37" t="s">
        <v>580</v>
      </c>
      <c r="F672" s="18" t="s">
        <v>25</v>
      </c>
      <c r="G672" s="18" t="s">
        <v>25</v>
      </c>
      <c r="J672" s="69"/>
      <c r="K672" s="69"/>
      <c r="L672" s="69"/>
      <c r="N672" s="18" t="s">
        <v>82</v>
      </c>
      <c r="O672" s="69"/>
      <c r="Q672" s="69" t="s">
        <v>597</v>
      </c>
      <c r="S672" s="69"/>
      <c r="T672" s="71"/>
      <c r="U672" s="69"/>
      <c r="V672" s="69"/>
      <c r="W672" s="18">
        <v>12</v>
      </c>
      <c r="X672" s="69" t="s">
        <v>596</v>
      </c>
      <c r="Z672" s="18" t="s">
        <v>413</v>
      </c>
      <c r="AC672" s="69" t="s">
        <v>595</v>
      </c>
      <c r="AE672" s="18">
        <v>75</v>
      </c>
      <c r="AF672" s="18" t="s">
        <v>183</v>
      </c>
      <c r="AL672" s="69">
        <v>42.673521850899697</v>
      </c>
      <c r="AM672" s="69"/>
      <c r="BQ672" s="18">
        <v>1.7763157894736801</v>
      </c>
      <c r="BW672" s="18">
        <v>0.55038759689922401</v>
      </c>
    </row>
    <row r="673" spans="1:76" s="18" customFormat="1" ht="15" customHeight="1" x14ac:dyDescent="0.35">
      <c r="A673" s="18">
        <v>31</v>
      </c>
      <c r="C673" s="18" t="s">
        <v>579</v>
      </c>
      <c r="D673" s="18">
        <v>2012</v>
      </c>
      <c r="E673" s="37" t="s">
        <v>580</v>
      </c>
      <c r="F673" s="18" t="s">
        <v>25</v>
      </c>
      <c r="G673" s="18" t="s">
        <v>25</v>
      </c>
      <c r="J673" s="69"/>
      <c r="K673" s="69"/>
      <c r="L673" s="69"/>
      <c r="N673" s="18" t="s">
        <v>82</v>
      </c>
      <c r="O673" s="69"/>
      <c r="Q673" s="69" t="s">
        <v>597</v>
      </c>
      <c r="S673" s="69"/>
      <c r="T673" s="71"/>
      <c r="U673" s="69"/>
      <c r="V673" s="69"/>
      <c r="W673" s="18">
        <v>12</v>
      </c>
      <c r="X673" s="69" t="s">
        <v>596</v>
      </c>
      <c r="Z673" s="18" t="s">
        <v>413</v>
      </c>
      <c r="AC673" s="69" t="s">
        <v>595</v>
      </c>
      <c r="AE673" s="18">
        <v>100</v>
      </c>
      <c r="AF673" s="18" t="s">
        <v>183</v>
      </c>
      <c r="AL673" s="69">
        <v>49.100257069408698</v>
      </c>
      <c r="AM673" s="69"/>
      <c r="BQ673" s="18">
        <v>0.59210526315789402</v>
      </c>
      <c r="BW673" s="18">
        <v>0.66279069767441801</v>
      </c>
    </row>
    <row r="674" spans="1:76" s="18" customFormat="1" ht="15" customHeight="1" x14ac:dyDescent="0.35">
      <c r="A674" s="18">
        <v>31</v>
      </c>
      <c r="C674" s="18" t="s">
        <v>579</v>
      </c>
      <c r="D674" s="18">
        <v>2012</v>
      </c>
      <c r="E674" s="37" t="s">
        <v>580</v>
      </c>
      <c r="F674" s="18" t="s">
        <v>25</v>
      </c>
      <c r="G674" s="18" t="s">
        <v>25</v>
      </c>
      <c r="J674" s="69"/>
      <c r="K674" s="69"/>
      <c r="L674" s="69"/>
      <c r="N674" s="18" t="s">
        <v>82</v>
      </c>
      <c r="O674" s="69"/>
      <c r="Q674" s="69" t="s">
        <v>597</v>
      </c>
      <c r="S674" s="69"/>
      <c r="T674" s="71"/>
      <c r="U674" s="69"/>
      <c r="V674" s="69"/>
      <c r="W674" s="18">
        <v>4</v>
      </c>
      <c r="X674" s="69" t="s">
        <v>596</v>
      </c>
      <c r="Z674" s="18" t="s">
        <v>413</v>
      </c>
      <c r="AC674" s="69" t="s">
        <v>595</v>
      </c>
      <c r="AE674" s="18">
        <v>0</v>
      </c>
      <c r="AF674" s="18" t="s">
        <v>183</v>
      </c>
      <c r="AL674" s="69">
        <v>6.4267352185090001</v>
      </c>
      <c r="AM674" s="69"/>
      <c r="BQ674" s="18">
        <v>3.82894736842105</v>
      </c>
      <c r="BW674" s="18">
        <v>0.23643410852713101</v>
      </c>
    </row>
    <row r="675" spans="1:76" s="18" customFormat="1" ht="14.4" customHeight="1" x14ac:dyDescent="0.35">
      <c r="A675" s="18">
        <v>31</v>
      </c>
      <c r="C675" s="18" t="s">
        <v>579</v>
      </c>
      <c r="D675" s="18">
        <v>2012</v>
      </c>
      <c r="E675" s="37" t="s">
        <v>580</v>
      </c>
      <c r="F675" s="18" t="s">
        <v>25</v>
      </c>
      <c r="G675" s="18" t="s">
        <v>25</v>
      </c>
      <c r="J675" s="69"/>
      <c r="K675" s="69"/>
      <c r="L675" s="69"/>
      <c r="N675" s="18" t="s">
        <v>82</v>
      </c>
      <c r="O675" s="69"/>
      <c r="Q675" s="69" t="s">
        <v>597</v>
      </c>
      <c r="S675" s="69"/>
      <c r="T675" s="71"/>
      <c r="U675" s="69"/>
      <c r="V675" s="69"/>
      <c r="W675" s="18">
        <v>4</v>
      </c>
      <c r="X675" s="69" t="s">
        <v>596</v>
      </c>
      <c r="Z675" s="18" t="s">
        <v>413</v>
      </c>
      <c r="AC675" s="69" t="s">
        <v>595</v>
      </c>
      <c r="AE675" s="18">
        <v>5</v>
      </c>
      <c r="AF675" s="18" t="s">
        <v>183</v>
      </c>
      <c r="AL675" s="69">
        <v>8.9974293059126094</v>
      </c>
      <c r="AM675" s="69"/>
      <c r="BQ675" s="18">
        <v>3.7894736842105199</v>
      </c>
      <c r="BW675" s="18">
        <v>0.26356589147286802</v>
      </c>
    </row>
    <row r="676" spans="1:76" s="18" customFormat="1" ht="14.4" customHeight="1" x14ac:dyDescent="0.35">
      <c r="A676" s="18">
        <v>31</v>
      </c>
      <c r="C676" s="18" t="s">
        <v>579</v>
      </c>
      <c r="D676" s="18">
        <v>2012</v>
      </c>
      <c r="E676" s="37" t="s">
        <v>580</v>
      </c>
      <c r="F676" s="18" t="s">
        <v>25</v>
      </c>
      <c r="G676" s="18" t="s">
        <v>25</v>
      </c>
      <c r="J676" s="69"/>
      <c r="K676" s="69"/>
      <c r="L676" s="69"/>
      <c r="N676" s="18" t="s">
        <v>82</v>
      </c>
      <c r="O676" s="69"/>
      <c r="Q676" s="69" t="s">
        <v>597</v>
      </c>
      <c r="S676" s="69"/>
      <c r="T676" s="71"/>
      <c r="U676" s="69"/>
      <c r="V676" s="69"/>
      <c r="W676" s="18">
        <v>4</v>
      </c>
      <c r="X676" s="69" t="s">
        <v>596</v>
      </c>
      <c r="Z676" s="18" t="s">
        <v>413</v>
      </c>
      <c r="AC676" s="69" t="s">
        <v>595</v>
      </c>
      <c r="AE676" s="18">
        <v>10</v>
      </c>
      <c r="AF676" s="18" t="s">
        <v>183</v>
      </c>
      <c r="AL676" s="69">
        <v>9.7686375321336598</v>
      </c>
      <c r="AM676" s="69"/>
      <c r="BQ676" s="18">
        <v>3.7894736842105199</v>
      </c>
      <c r="BW676" s="18">
        <v>0.26356589147286802</v>
      </c>
    </row>
    <row r="677" spans="1:76" s="18" customFormat="1" ht="15" customHeight="1" x14ac:dyDescent="0.35">
      <c r="A677" s="18">
        <v>31</v>
      </c>
      <c r="C677" s="18" t="s">
        <v>579</v>
      </c>
      <c r="D677" s="18">
        <v>2012</v>
      </c>
      <c r="E677" s="37" t="s">
        <v>580</v>
      </c>
      <c r="F677" s="18" t="s">
        <v>25</v>
      </c>
      <c r="G677" s="18" t="s">
        <v>25</v>
      </c>
      <c r="J677" s="69"/>
      <c r="K677" s="69"/>
      <c r="L677" s="69"/>
      <c r="N677" s="18" t="s">
        <v>82</v>
      </c>
      <c r="O677" s="69"/>
      <c r="Q677" s="69" t="s">
        <v>597</v>
      </c>
      <c r="S677" s="69"/>
      <c r="T677" s="71"/>
      <c r="U677" s="69"/>
      <c r="V677" s="69"/>
      <c r="W677" s="18">
        <v>4</v>
      </c>
      <c r="X677" s="69" t="s">
        <v>596</v>
      </c>
      <c r="Z677" s="18" t="s">
        <v>413</v>
      </c>
      <c r="AC677" s="69" t="s">
        <v>595</v>
      </c>
      <c r="AE677" s="18">
        <v>25</v>
      </c>
      <c r="AF677" s="18" t="s">
        <v>183</v>
      </c>
      <c r="AL677" s="69">
        <v>15.6812339331619</v>
      </c>
      <c r="AM677" s="69"/>
      <c r="BQ677" s="18">
        <v>3.0394736842105199</v>
      </c>
      <c r="BW677" s="18">
        <v>0.31007751937984401</v>
      </c>
    </row>
    <row r="678" spans="1:76" s="18" customFormat="1" ht="15" customHeight="1" x14ac:dyDescent="0.35">
      <c r="A678" s="18">
        <v>31</v>
      </c>
      <c r="C678" s="18" t="s">
        <v>579</v>
      </c>
      <c r="D678" s="18">
        <v>2012</v>
      </c>
      <c r="E678" s="37" t="s">
        <v>580</v>
      </c>
      <c r="F678" s="18" t="s">
        <v>25</v>
      </c>
      <c r="G678" s="18" t="s">
        <v>25</v>
      </c>
      <c r="J678" s="69"/>
      <c r="K678" s="69"/>
      <c r="L678" s="69"/>
      <c r="N678" s="18" t="s">
        <v>82</v>
      </c>
      <c r="O678" s="69"/>
      <c r="Q678" s="69" t="s">
        <v>597</v>
      </c>
      <c r="S678" s="69"/>
      <c r="T678" s="71"/>
      <c r="U678" s="69"/>
      <c r="V678" s="69"/>
      <c r="W678" s="18">
        <v>4</v>
      </c>
      <c r="X678" s="69" t="s">
        <v>596</v>
      </c>
      <c r="Z678" s="18" t="s">
        <v>413</v>
      </c>
      <c r="AC678" s="69" t="s">
        <v>595</v>
      </c>
      <c r="AE678" s="18">
        <v>50</v>
      </c>
      <c r="AF678" s="18" t="s">
        <v>183</v>
      </c>
      <c r="AL678" s="69">
        <v>19.023136246786599</v>
      </c>
      <c r="AM678" s="69"/>
      <c r="BQ678" s="18">
        <v>2.6842105263157801</v>
      </c>
      <c r="BW678" s="18">
        <v>0.36434108527131698</v>
      </c>
    </row>
    <row r="679" spans="1:76" s="18" customFormat="1" ht="15" customHeight="1" thickBot="1" x14ac:dyDescent="0.4">
      <c r="A679" s="18">
        <v>31</v>
      </c>
      <c r="C679" s="18" t="s">
        <v>579</v>
      </c>
      <c r="D679" s="18">
        <v>2012</v>
      </c>
      <c r="E679" s="37" t="s">
        <v>580</v>
      </c>
      <c r="F679" s="18" t="s">
        <v>25</v>
      </c>
      <c r="G679" s="18" t="s">
        <v>25</v>
      </c>
      <c r="J679" s="69"/>
      <c r="K679" s="69"/>
      <c r="L679" s="69"/>
      <c r="N679" s="18" t="s">
        <v>82</v>
      </c>
      <c r="O679" s="69"/>
      <c r="Q679" s="67" t="s">
        <v>597</v>
      </c>
      <c r="S679" s="69"/>
      <c r="T679" s="71"/>
      <c r="U679" s="69"/>
      <c r="V679" s="69"/>
      <c r="W679" s="18">
        <v>4</v>
      </c>
      <c r="X679" s="67" t="s">
        <v>596</v>
      </c>
      <c r="Z679" s="18" t="s">
        <v>413</v>
      </c>
      <c r="AC679" s="67" t="s">
        <v>595</v>
      </c>
      <c r="AE679" s="18">
        <v>75</v>
      </c>
      <c r="AF679" s="18" t="s">
        <v>183</v>
      </c>
      <c r="AL679" s="68">
        <v>25.706940874035901</v>
      </c>
      <c r="AM679" s="69"/>
      <c r="BQ679" s="18">
        <v>1.7763157894736801</v>
      </c>
      <c r="BW679" s="18">
        <v>0.55038759689922401</v>
      </c>
    </row>
    <row r="680" spans="1:76" s="17" customFormat="1" ht="15" customHeight="1" thickBot="1" x14ac:dyDescent="0.4">
      <c r="A680" s="17">
        <v>31</v>
      </c>
      <c r="C680" s="17" t="s">
        <v>579</v>
      </c>
      <c r="D680" s="17">
        <v>2012</v>
      </c>
      <c r="E680" s="27" t="s">
        <v>580</v>
      </c>
      <c r="F680" s="17" t="s">
        <v>25</v>
      </c>
      <c r="G680" s="17" t="s">
        <v>25</v>
      </c>
      <c r="J680" s="68"/>
      <c r="K680" s="68"/>
      <c r="L680" s="68"/>
      <c r="N680" s="17" t="s">
        <v>82</v>
      </c>
      <c r="O680" s="68"/>
      <c r="Q680" s="68" t="s">
        <v>597</v>
      </c>
      <c r="S680" s="68"/>
      <c r="T680" s="72"/>
      <c r="U680" s="68"/>
      <c r="V680" s="68"/>
      <c r="W680" s="17">
        <v>4</v>
      </c>
      <c r="X680" s="68" t="s">
        <v>596</v>
      </c>
      <c r="Z680" s="17" t="s">
        <v>413</v>
      </c>
      <c r="AC680" s="68" t="s">
        <v>595</v>
      </c>
      <c r="AE680" s="17">
        <v>100</v>
      </c>
      <c r="AF680" s="17" t="s">
        <v>183</v>
      </c>
      <c r="AL680" s="68">
        <v>28.0205655526992</v>
      </c>
      <c r="AM680" s="68"/>
      <c r="BQ680" s="17">
        <v>0.59210526315789402</v>
      </c>
      <c r="BW680" s="17">
        <v>0.66279069767441801</v>
      </c>
    </row>
    <row r="681" spans="1:76" s="18" customFormat="1" ht="15" customHeight="1" x14ac:dyDescent="0.35">
      <c r="A681" s="18">
        <v>32</v>
      </c>
      <c r="C681" s="18" t="s">
        <v>581</v>
      </c>
      <c r="D681" s="18">
        <v>2011</v>
      </c>
      <c r="E681" s="37" t="s">
        <v>582</v>
      </c>
      <c r="F681" s="18" t="s">
        <v>63</v>
      </c>
      <c r="G681" s="18" t="s">
        <v>63</v>
      </c>
      <c r="J681" s="69"/>
      <c r="K681" s="69"/>
      <c r="L681" s="69"/>
      <c r="N681" s="18">
        <v>3.7679999999999998</v>
      </c>
      <c r="O681" s="67" t="s">
        <v>601</v>
      </c>
      <c r="Q681" s="18">
        <v>3.7679999999999998</v>
      </c>
      <c r="S681" s="69"/>
      <c r="T681" s="71"/>
      <c r="U681" s="69"/>
      <c r="V681" s="69"/>
      <c r="W681" s="18">
        <v>24</v>
      </c>
      <c r="X681" s="69" t="s">
        <v>599</v>
      </c>
      <c r="Z681" s="18" t="s">
        <v>600</v>
      </c>
      <c r="AC681" s="67" t="s">
        <v>659</v>
      </c>
      <c r="AE681" s="18">
        <v>0</v>
      </c>
      <c r="AF681" s="18" t="s">
        <v>183</v>
      </c>
      <c r="BH681" s="18">
        <v>100</v>
      </c>
      <c r="BP681" s="18">
        <v>100.30674846625701</v>
      </c>
      <c r="BX681" s="18">
        <v>95.238095238095198</v>
      </c>
    </row>
    <row r="682" spans="1:76" s="18" customFormat="1" ht="15" customHeight="1" x14ac:dyDescent="0.35">
      <c r="A682" s="18">
        <v>32</v>
      </c>
      <c r="C682" s="18" t="s">
        <v>581</v>
      </c>
      <c r="D682" s="18">
        <v>2011</v>
      </c>
      <c r="E682" s="37" t="s">
        <v>582</v>
      </c>
      <c r="F682" s="18" t="s">
        <v>63</v>
      </c>
      <c r="G682" s="18" t="s">
        <v>63</v>
      </c>
      <c r="J682" s="69"/>
      <c r="K682" s="69"/>
      <c r="L682" s="69"/>
      <c r="N682" s="18">
        <v>3.7679999999999998</v>
      </c>
      <c r="O682" s="67" t="s">
        <v>601</v>
      </c>
      <c r="Q682" s="18">
        <v>3.7679999999999998</v>
      </c>
      <c r="S682" s="69"/>
      <c r="T682" s="71"/>
      <c r="U682" s="69"/>
      <c r="V682" s="69"/>
      <c r="W682" s="18">
        <v>24</v>
      </c>
      <c r="X682" s="69" t="s">
        <v>599</v>
      </c>
      <c r="Z682" s="18" t="s">
        <v>600</v>
      </c>
      <c r="AC682" s="67" t="s">
        <v>659</v>
      </c>
      <c r="AE682" s="18">
        <v>0.1</v>
      </c>
      <c r="AF682" s="18" t="s">
        <v>183</v>
      </c>
      <c r="BH682" s="18">
        <v>88.297872340425499</v>
      </c>
      <c r="BP682" s="18">
        <v>92.024539877300597</v>
      </c>
      <c r="BX682" s="18">
        <v>128.364389233954</v>
      </c>
    </row>
    <row r="683" spans="1:76" s="18" customFormat="1" ht="15" customHeight="1" x14ac:dyDescent="0.35">
      <c r="A683" s="18">
        <v>32</v>
      </c>
      <c r="C683" s="18" t="s">
        <v>581</v>
      </c>
      <c r="D683" s="18">
        <v>2011</v>
      </c>
      <c r="E683" s="37" t="s">
        <v>582</v>
      </c>
      <c r="F683" s="18" t="s">
        <v>63</v>
      </c>
      <c r="G683" s="18" t="s">
        <v>63</v>
      </c>
      <c r="J683" s="69"/>
      <c r="K683" s="69"/>
      <c r="L683" s="69"/>
      <c r="N683" s="18">
        <v>3.7679999999999998</v>
      </c>
      <c r="O683" s="67" t="s">
        <v>601</v>
      </c>
      <c r="Q683" s="18">
        <v>3.7679999999999998</v>
      </c>
      <c r="S683" s="69"/>
      <c r="T683" s="71"/>
      <c r="U683" s="69"/>
      <c r="V683" s="69"/>
      <c r="W683" s="18">
        <v>24</v>
      </c>
      <c r="X683" s="69" t="s">
        <v>599</v>
      </c>
      <c r="Z683" s="18" t="s">
        <v>600</v>
      </c>
      <c r="AC683" s="67" t="s">
        <v>659</v>
      </c>
      <c r="AE683" s="18">
        <v>0.5</v>
      </c>
      <c r="AF683" s="18" t="s">
        <v>183</v>
      </c>
      <c r="BH683" s="18">
        <v>85.815602836879407</v>
      </c>
      <c r="BP683" s="18" t="s">
        <v>82</v>
      </c>
      <c r="BX683" s="18" t="s">
        <v>82</v>
      </c>
    </row>
    <row r="684" spans="1:76" s="18" customFormat="1" ht="15" customHeight="1" x14ac:dyDescent="0.35">
      <c r="A684" s="18">
        <v>32</v>
      </c>
      <c r="C684" s="18" t="s">
        <v>581</v>
      </c>
      <c r="D684" s="18">
        <v>2011</v>
      </c>
      <c r="E684" s="37" t="s">
        <v>582</v>
      </c>
      <c r="F684" s="18" t="s">
        <v>63</v>
      </c>
      <c r="G684" s="18" t="s">
        <v>63</v>
      </c>
      <c r="J684" s="69"/>
      <c r="K684" s="69"/>
      <c r="L684" s="69"/>
      <c r="N684" s="18">
        <v>3.7679999999999998</v>
      </c>
      <c r="O684" s="67" t="s">
        <v>601</v>
      </c>
      <c r="Q684" s="18">
        <v>3.7679999999999998</v>
      </c>
      <c r="S684" s="69"/>
      <c r="T684" s="71"/>
      <c r="U684" s="69"/>
      <c r="V684" s="69"/>
      <c r="W684" s="18">
        <v>24</v>
      </c>
      <c r="X684" s="69" t="s">
        <v>599</v>
      </c>
      <c r="Z684" s="18" t="s">
        <v>600</v>
      </c>
      <c r="AC684" s="67" t="s">
        <v>659</v>
      </c>
      <c r="AE684" s="18">
        <v>1</v>
      </c>
      <c r="AF684" s="18" t="s">
        <v>183</v>
      </c>
      <c r="BH684" s="18">
        <v>81.914893617021207</v>
      </c>
      <c r="BP684" s="18">
        <v>90.184049079754601</v>
      </c>
      <c r="BX684" s="18">
        <v>198.757763975155</v>
      </c>
    </row>
    <row r="685" spans="1:76" s="18" customFormat="1" ht="15" customHeight="1" x14ac:dyDescent="0.35">
      <c r="A685" s="18">
        <v>32</v>
      </c>
      <c r="C685" s="18" t="s">
        <v>581</v>
      </c>
      <c r="D685" s="18">
        <v>2011</v>
      </c>
      <c r="E685" s="37" t="s">
        <v>582</v>
      </c>
      <c r="F685" s="18" t="s">
        <v>63</v>
      </c>
      <c r="G685" s="18" t="s">
        <v>63</v>
      </c>
      <c r="J685" s="69"/>
      <c r="K685" s="69"/>
      <c r="L685" s="69"/>
      <c r="N685" s="18">
        <v>3.7679999999999998</v>
      </c>
      <c r="O685" s="67" t="s">
        <v>601</v>
      </c>
      <c r="Q685" s="18">
        <v>3.7679999999999998</v>
      </c>
      <c r="S685" s="69"/>
      <c r="T685" s="71"/>
      <c r="U685" s="69"/>
      <c r="V685" s="69"/>
      <c r="W685" s="18">
        <v>24</v>
      </c>
      <c r="X685" s="69" t="s">
        <v>599</v>
      </c>
      <c r="Z685" s="18" t="s">
        <v>600</v>
      </c>
      <c r="AC685" s="67" t="s">
        <v>659</v>
      </c>
      <c r="AE685" s="18">
        <v>5</v>
      </c>
      <c r="AF685" s="18" t="s">
        <v>183</v>
      </c>
      <c r="BH685" s="18">
        <v>81.914893617021207</v>
      </c>
      <c r="BP685" s="18" t="s">
        <v>82</v>
      </c>
      <c r="BX685" s="18" t="s">
        <v>82</v>
      </c>
    </row>
    <row r="686" spans="1:76" s="18" customFormat="1" ht="15" customHeight="1" x14ac:dyDescent="0.35">
      <c r="A686" s="18">
        <v>32</v>
      </c>
      <c r="C686" s="18" t="s">
        <v>581</v>
      </c>
      <c r="D686" s="18">
        <v>2011</v>
      </c>
      <c r="E686" s="37" t="s">
        <v>582</v>
      </c>
      <c r="F686" s="18" t="s">
        <v>63</v>
      </c>
      <c r="G686" s="18" t="s">
        <v>63</v>
      </c>
      <c r="J686" s="69"/>
      <c r="K686" s="69"/>
      <c r="L686" s="69"/>
      <c r="N686" s="18">
        <v>3.7679999999999998</v>
      </c>
      <c r="O686" s="67" t="s">
        <v>601</v>
      </c>
      <c r="Q686" s="18">
        <v>3.7679999999999998</v>
      </c>
      <c r="S686" s="69"/>
      <c r="T686" s="71"/>
      <c r="U686" s="69"/>
      <c r="V686" s="69"/>
      <c r="W686" s="18">
        <v>24</v>
      </c>
      <c r="X686" s="69" t="s">
        <v>599</v>
      </c>
      <c r="Z686" s="18" t="s">
        <v>600</v>
      </c>
      <c r="AC686" s="67" t="s">
        <v>659</v>
      </c>
      <c r="AE686" s="18">
        <v>10</v>
      </c>
      <c r="AF686" s="18" t="s">
        <v>183</v>
      </c>
      <c r="BH686" s="18">
        <v>80.496453900709199</v>
      </c>
      <c r="BP686" s="18">
        <v>90.490797546012203</v>
      </c>
      <c r="BX686" s="18">
        <v>285.71428571428498</v>
      </c>
    </row>
    <row r="687" spans="1:76" s="18" customFormat="1" ht="15" customHeight="1" x14ac:dyDescent="0.35">
      <c r="A687" s="18">
        <v>32</v>
      </c>
      <c r="C687" s="18" t="s">
        <v>581</v>
      </c>
      <c r="D687" s="18">
        <v>2011</v>
      </c>
      <c r="E687" s="37" t="s">
        <v>582</v>
      </c>
      <c r="F687" s="18" t="s">
        <v>63</v>
      </c>
      <c r="G687" s="18" t="s">
        <v>63</v>
      </c>
      <c r="J687" s="69"/>
      <c r="K687" s="69"/>
      <c r="L687" s="69"/>
      <c r="N687" s="18">
        <v>3.7679999999999998</v>
      </c>
      <c r="O687" s="69" t="s">
        <v>601</v>
      </c>
      <c r="Q687" s="18">
        <v>3.7679999999999998</v>
      </c>
      <c r="S687" s="69"/>
      <c r="T687" s="71"/>
      <c r="U687" s="69"/>
      <c r="V687" s="69"/>
      <c r="W687" s="18">
        <v>24</v>
      </c>
      <c r="X687" s="69" t="s">
        <v>599</v>
      </c>
      <c r="Z687" s="18" t="s">
        <v>600</v>
      </c>
      <c r="AC687" s="69" t="s">
        <v>659</v>
      </c>
      <c r="AE687" s="18">
        <v>50</v>
      </c>
      <c r="AF687" s="18" t="s">
        <v>183</v>
      </c>
      <c r="BH687" s="18">
        <v>75.177304964538905</v>
      </c>
      <c r="BP687" s="18" t="s">
        <v>82</v>
      </c>
      <c r="BX687" s="18" t="s">
        <v>82</v>
      </c>
    </row>
    <row r="688" spans="1:76" s="18" customFormat="1" ht="15" customHeight="1" x14ac:dyDescent="0.35">
      <c r="A688" s="18">
        <v>32</v>
      </c>
      <c r="C688" s="18" t="s">
        <v>581</v>
      </c>
      <c r="D688" s="18">
        <v>2011</v>
      </c>
      <c r="E688" s="37" t="s">
        <v>582</v>
      </c>
      <c r="F688" s="18" t="s">
        <v>63</v>
      </c>
      <c r="G688" s="18" t="s">
        <v>63</v>
      </c>
      <c r="J688" s="69"/>
      <c r="K688" s="69"/>
      <c r="L688" s="69"/>
      <c r="N688" s="18">
        <v>3.7679999999999998</v>
      </c>
      <c r="O688" s="69" t="s">
        <v>601</v>
      </c>
      <c r="Q688" s="18">
        <v>3.7679999999999998</v>
      </c>
      <c r="S688" s="69"/>
      <c r="T688" s="71"/>
      <c r="U688" s="69"/>
      <c r="V688" s="69"/>
      <c r="W688" s="18">
        <v>24</v>
      </c>
      <c r="X688" s="69" t="s">
        <v>599</v>
      </c>
      <c r="Z688" s="18" t="s">
        <v>600</v>
      </c>
      <c r="AC688" s="69" t="s">
        <v>659</v>
      </c>
      <c r="AE688" s="18">
        <v>100</v>
      </c>
      <c r="AF688" s="18" t="s">
        <v>183</v>
      </c>
      <c r="BH688" s="18">
        <v>67.730496453900699</v>
      </c>
      <c r="BP688" s="18">
        <v>81.901840490797497</v>
      </c>
      <c r="BX688" s="18">
        <v>434.78260869565202</v>
      </c>
    </row>
    <row r="689" spans="1:60" s="18" customFormat="1" ht="15" customHeight="1" x14ac:dyDescent="0.35">
      <c r="A689" s="18">
        <v>32</v>
      </c>
      <c r="C689" s="18" t="s">
        <v>581</v>
      </c>
      <c r="D689" s="18">
        <v>2011</v>
      </c>
      <c r="E689" s="37" t="s">
        <v>582</v>
      </c>
      <c r="F689" s="18" t="s">
        <v>63</v>
      </c>
      <c r="G689" s="18" t="s">
        <v>63</v>
      </c>
      <c r="J689" s="69"/>
      <c r="K689" s="69"/>
      <c r="L689" s="69"/>
      <c r="N689" s="18">
        <v>3.7679999999999998</v>
      </c>
      <c r="O689" s="69" t="s">
        <v>601</v>
      </c>
      <c r="Q689" s="18">
        <v>3.7679999999999998</v>
      </c>
      <c r="S689" s="69"/>
      <c r="T689" s="71"/>
      <c r="U689" s="69"/>
      <c r="V689" s="69"/>
      <c r="W689" s="18">
        <v>12</v>
      </c>
      <c r="X689" s="69" t="s">
        <v>599</v>
      </c>
      <c r="Z689" s="18" t="s">
        <v>600</v>
      </c>
      <c r="AC689" s="69" t="s">
        <v>659</v>
      </c>
      <c r="AE689" s="18">
        <v>0</v>
      </c>
      <c r="AF689" s="18" t="s">
        <v>183</v>
      </c>
      <c r="BH689" s="18">
        <v>100</v>
      </c>
    </row>
    <row r="690" spans="1:60" s="18" customFormat="1" ht="15" customHeight="1" x14ac:dyDescent="0.35">
      <c r="A690" s="18">
        <v>32</v>
      </c>
      <c r="C690" s="18" t="s">
        <v>581</v>
      </c>
      <c r="D690" s="18">
        <v>2011</v>
      </c>
      <c r="E690" s="37" t="s">
        <v>582</v>
      </c>
      <c r="F690" s="18" t="s">
        <v>63</v>
      </c>
      <c r="G690" s="18" t="s">
        <v>63</v>
      </c>
      <c r="J690" s="69"/>
      <c r="K690" s="69"/>
      <c r="L690" s="69"/>
      <c r="N690" s="18">
        <v>3.7679999999999998</v>
      </c>
      <c r="O690" s="69" t="s">
        <v>601</v>
      </c>
      <c r="Q690" s="18">
        <v>3.7679999999999998</v>
      </c>
      <c r="S690" s="69"/>
      <c r="T690" s="71"/>
      <c r="U690" s="69"/>
      <c r="V690" s="69"/>
      <c r="W690" s="18">
        <v>12</v>
      </c>
      <c r="X690" s="69" t="s">
        <v>599</v>
      </c>
      <c r="Z690" s="18" t="s">
        <v>600</v>
      </c>
      <c r="AC690" s="69" t="s">
        <v>659</v>
      </c>
      <c r="AE690" s="18">
        <v>0.1</v>
      </c>
      <c r="AF690" s="18" t="s">
        <v>183</v>
      </c>
      <c r="BH690" s="18">
        <v>91.078066914498095</v>
      </c>
    </row>
    <row r="691" spans="1:60" s="18" customFormat="1" ht="15" customHeight="1" x14ac:dyDescent="0.35">
      <c r="A691" s="18">
        <v>32</v>
      </c>
      <c r="C691" s="18" t="s">
        <v>581</v>
      </c>
      <c r="D691" s="18">
        <v>2011</v>
      </c>
      <c r="E691" s="37" t="s">
        <v>582</v>
      </c>
      <c r="F691" s="18" t="s">
        <v>63</v>
      </c>
      <c r="G691" s="18" t="s">
        <v>63</v>
      </c>
      <c r="J691" s="69"/>
      <c r="K691" s="69"/>
      <c r="L691" s="69"/>
      <c r="N691" s="18">
        <v>3.7679999999999998</v>
      </c>
      <c r="O691" s="69" t="s">
        <v>601</v>
      </c>
      <c r="Q691" s="18">
        <v>3.7679999999999998</v>
      </c>
      <c r="S691" s="69"/>
      <c r="T691" s="71"/>
      <c r="U691" s="69"/>
      <c r="V691" s="69"/>
      <c r="W691" s="18">
        <v>12</v>
      </c>
      <c r="X691" s="69" t="s">
        <v>599</v>
      </c>
      <c r="Z691" s="18" t="s">
        <v>600</v>
      </c>
      <c r="AC691" s="69" t="s">
        <v>659</v>
      </c>
      <c r="AE691" s="18">
        <v>1</v>
      </c>
      <c r="AF691" s="18" t="s">
        <v>183</v>
      </c>
      <c r="BH691" s="18">
        <v>88.475836431226696</v>
      </c>
    </row>
    <row r="692" spans="1:60" s="18" customFormat="1" ht="15" customHeight="1" x14ac:dyDescent="0.35">
      <c r="A692" s="18">
        <v>32</v>
      </c>
      <c r="C692" s="18" t="s">
        <v>581</v>
      </c>
      <c r="D692" s="18">
        <v>2011</v>
      </c>
      <c r="E692" s="37" t="s">
        <v>582</v>
      </c>
      <c r="F692" s="18" t="s">
        <v>63</v>
      </c>
      <c r="G692" s="18" t="s">
        <v>63</v>
      </c>
      <c r="J692" s="69"/>
      <c r="K692" s="69"/>
      <c r="L692" s="69"/>
      <c r="N692" s="18">
        <v>3.7679999999999998</v>
      </c>
      <c r="O692" s="69" t="s">
        <v>601</v>
      </c>
      <c r="Q692" s="18">
        <v>3.7679999999999998</v>
      </c>
      <c r="S692" s="69"/>
      <c r="T692" s="71"/>
      <c r="U692" s="69"/>
      <c r="V692" s="69"/>
      <c r="W692" s="18">
        <v>12</v>
      </c>
      <c r="X692" s="69" t="s">
        <v>599</v>
      </c>
      <c r="Z692" s="18" t="s">
        <v>600</v>
      </c>
      <c r="AC692" s="69" t="s">
        <v>659</v>
      </c>
      <c r="AE692" s="18">
        <v>10</v>
      </c>
      <c r="AF692" s="18" t="s">
        <v>183</v>
      </c>
      <c r="BH692" s="18">
        <v>86.617100371747199</v>
      </c>
    </row>
    <row r="693" spans="1:60" s="18" customFormat="1" ht="16.75" customHeight="1" x14ac:dyDescent="0.35">
      <c r="A693" s="18">
        <v>32</v>
      </c>
      <c r="C693" s="18" t="s">
        <v>581</v>
      </c>
      <c r="D693" s="18">
        <v>2011</v>
      </c>
      <c r="E693" s="37" t="s">
        <v>582</v>
      </c>
      <c r="F693" s="18" t="s">
        <v>63</v>
      </c>
      <c r="G693" s="18" t="s">
        <v>63</v>
      </c>
      <c r="J693" s="69"/>
      <c r="K693" s="69"/>
      <c r="L693" s="69"/>
      <c r="N693" s="18">
        <v>3.7679999999999998</v>
      </c>
      <c r="O693" s="69" t="s">
        <v>601</v>
      </c>
      <c r="Q693" s="18">
        <v>3.7679999999999998</v>
      </c>
      <c r="S693" s="69"/>
      <c r="T693" s="71"/>
      <c r="U693" s="69"/>
      <c r="V693" s="69"/>
      <c r="W693" s="18">
        <v>12</v>
      </c>
      <c r="X693" s="69" t="s">
        <v>599</v>
      </c>
      <c r="Z693" s="18" t="s">
        <v>600</v>
      </c>
      <c r="AC693" s="69" t="s">
        <v>659</v>
      </c>
      <c r="AE693" s="18">
        <v>100</v>
      </c>
      <c r="AF693" s="18" t="s">
        <v>183</v>
      </c>
      <c r="BH693" s="18">
        <v>69.144981412639396</v>
      </c>
    </row>
    <row r="694" spans="1:60" s="18" customFormat="1" ht="15" customHeight="1" x14ac:dyDescent="0.35">
      <c r="A694" s="18">
        <v>32</v>
      </c>
      <c r="C694" s="18" t="s">
        <v>581</v>
      </c>
      <c r="D694" s="18">
        <v>2011</v>
      </c>
      <c r="E694" s="37" t="s">
        <v>582</v>
      </c>
      <c r="F694" s="18" t="s">
        <v>63</v>
      </c>
      <c r="G694" s="18" t="s">
        <v>63</v>
      </c>
      <c r="J694" s="69"/>
      <c r="K694" s="69"/>
      <c r="L694" s="69"/>
      <c r="N694" s="18">
        <v>3.7679999999999998</v>
      </c>
      <c r="O694" s="69" t="s">
        <v>601</v>
      </c>
      <c r="Q694" s="18">
        <v>3.7679999999999998</v>
      </c>
      <c r="S694" s="69"/>
      <c r="T694" s="71"/>
      <c r="U694" s="69"/>
      <c r="V694" s="69"/>
      <c r="W694" s="18">
        <v>36</v>
      </c>
      <c r="X694" s="69" t="s">
        <v>599</v>
      </c>
      <c r="Z694" s="18" t="s">
        <v>600</v>
      </c>
      <c r="AC694" s="69" t="s">
        <v>659</v>
      </c>
      <c r="AE694" s="18">
        <v>0</v>
      </c>
      <c r="AF694" s="18" t="s">
        <v>183</v>
      </c>
      <c r="BH694" s="18">
        <v>100.371747211895</v>
      </c>
    </row>
    <row r="695" spans="1:60" s="18" customFormat="1" ht="15" customHeight="1" x14ac:dyDescent="0.35">
      <c r="A695" s="18">
        <v>32</v>
      </c>
      <c r="C695" s="18" t="s">
        <v>581</v>
      </c>
      <c r="D695" s="18">
        <v>2011</v>
      </c>
      <c r="E695" s="37" t="s">
        <v>582</v>
      </c>
      <c r="F695" s="18" t="s">
        <v>63</v>
      </c>
      <c r="G695" s="18" t="s">
        <v>63</v>
      </c>
      <c r="J695" s="69"/>
      <c r="K695" s="69"/>
      <c r="L695" s="69"/>
      <c r="N695" s="18">
        <v>3.7679999999999998</v>
      </c>
      <c r="O695" s="69" t="s">
        <v>601</v>
      </c>
      <c r="Q695" s="18">
        <v>3.7679999999999998</v>
      </c>
      <c r="S695" s="69"/>
      <c r="T695" s="71"/>
      <c r="U695" s="69"/>
      <c r="V695" s="69"/>
      <c r="W695" s="18">
        <v>36</v>
      </c>
      <c r="X695" s="69" t="s">
        <v>599</v>
      </c>
      <c r="Z695" s="18" t="s">
        <v>600</v>
      </c>
      <c r="AC695" s="69" t="s">
        <v>659</v>
      </c>
      <c r="AE695" s="18">
        <v>0.1</v>
      </c>
      <c r="AF695" s="18" t="s">
        <v>183</v>
      </c>
      <c r="BH695" s="18">
        <v>84.758364312267602</v>
      </c>
    </row>
    <row r="696" spans="1:60" s="18" customFormat="1" ht="15" customHeight="1" x14ac:dyDescent="0.35">
      <c r="A696" s="18">
        <v>32</v>
      </c>
      <c r="C696" s="18" t="s">
        <v>581</v>
      </c>
      <c r="D696" s="18">
        <v>2011</v>
      </c>
      <c r="E696" s="37" t="s">
        <v>582</v>
      </c>
      <c r="F696" s="18" t="s">
        <v>63</v>
      </c>
      <c r="G696" s="18" t="s">
        <v>63</v>
      </c>
      <c r="J696" s="69"/>
      <c r="K696" s="69"/>
      <c r="L696" s="69"/>
      <c r="N696" s="18">
        <v>3.7679999999999998</v>
      </c>
      <c r="O696" s="69" t="s">
        <v>601</v>
      </c>
      <c r="Q696" s="18">
        <v>3.7679999999999998</v>
      </c>
      <c r="S696" s="69"/>
      <c r="T696" s="71"/>
      <c r="U696" s="69"/>
      <c r="V696" s="69"/>
      <c r="W696" s="18">
        <v>36</v>
      </c>
      <c r="X696" s="69" t="s">
        <v>599</v>
      </c>
      <c r="Z696" s="18" t="s">
        <v>600</v>
      </c>
      <c r="AC696" s="69" t="s">
        <v>659</v>
      </c>
      <c r="AE696" s="18">
        <v>1</v>
      </c>
      <c r="AF696" s="18" t="s">
        <v>183</v>
      </c>
      <c r="BH696" s="18">
        <v>79.925650557620799</v>
      </c>
    </row>
    <row r="697" spans="1:60" s="18" customFormat="1" ht="15" customHeight="1" x14ac:dyDescent="0.35">
      <c r="A697" s="18">
        <v>32</v>
      </c>
      <c r="C697" s="18" t="s">
        <v>581</v>
      </c>
      <c r="D697" s="18">
        <v>2011</v>
      </c>
      <c r="E697" s="37" t="s">
        <v>582</v>
      </c>
      <c r="F697" s="18" t="s">
        <v>63</v>
      </c>
      <c r="G697" s="18" t="s">
        <v>63</v>
      </c>
      <c r="J697" s="69"/>
      <c r="K697" s="69"/>
      <c r="L697" s="69"/>
      <c r="N697" s="18">
        <v>3.7679999999999998</v>
      </c>
      <c r="O697" s="69" t="s">
        <v>601</v>
      </c>
      <c r="Q697" s="18">
        <v>3.7679999999999998</v>
      </c>
      <c r="S697" s="69"/>
      <c r="T697" s="71"/>
      <c r="U697" s="69"/>
      <c r="V697" s="69"/>
      <c r="W697" s="18">
        <v>36</v>
      </c>
      <c r="X697" s="69" t="s">
        <v>599</v>
      </c>
      <c r="Z697" s="18" t="s">
        <v>600</v>
      </c>
      <c r="AC697" s="69" t="s">
        <v>659</v>
      </c>
      <c r="AE697" s="18">
        <v>10</v>
      </c>
      <c r="AF697" s="18" t="s">
        <v>183</v>
      </c>
      <c r="BH697" s="18">
        <v>76.579925650557598</v>
      </c>
    </row>
    <row r="698" spans="1:60" s="18" customFormat="1" ht="15" customHeight="1" x14ac:dyDescent="0.35">
      <c r="A698" s="18">
        <v>32</v>
      </c>
      <c r="C698" s="18" t="s">
        <v>581</v>
      </c>
      <c r="D698" s="18">
        <v>2011</v>
      </c>
      <c r="E698" s="37" t="s">
        <v>582</v>
      </c>
      <c r="F698" s="18" t="s">
        <v>63</v>
      </c>
      <c r="G698" s="18" t="s">
        <v>63</v>
      </c>
      <c r="J698" s="69"/>
      <c r="K698" s="69"/>
      <c r="L698" s="69"/>
      <c r="N698" s="18">
        <v>3.7679999999999998</v>
      </c>
      <c r="O698" s="69" t="s">
        <v>601</v>
      </c>
      <c r="Q698" s="18">
        <v>3.7679999999999998</v>
      </c>
      <c r="S698" s="69"/>
      <c r="T698" s="71"/>
      <c r="U698" s="69"/>
      <c r="V698" s="69"/>
      <c r="W698" s="18">
        <v>36</v>
      </c>
      <c r="X698" s="69" t="s">
        <v>599</v>
      </c>
      <c r="Z698" s="18" t="s">
        <v>600</v>
      </c>
      <c r="AC698" s="69" t="s">
        <v>659</v>
      </c>
      <c r="AE698" s="18">
        <v>100</v>
      </c>
      <c r="AF698" s="18" t="s">
        <v>183</v>
      </c>
      <c r="BH698" s="18">
        <v>59.851301115241597</v>
      </c>
    </row>
    <row r="699" spans="1:60" s="18" customFormat="1" ht="15" customHeight="1" x14ac:dyDescent="0.35">
      <c r="A699" s="18">
        <v>32</v>
      </c>
      <c r="C699" s="18" t="s">
        <v>581</v>
      </c>
      <c r="D699" s="18">
        <v>2011</v>
      </c>
      <c r="E699" s="37" t="s">
        <v>582</v>
      </c>
      <c r="F699" s="18" t="s">
        <v>63</v>
      </c>
      <c r="G699" s="18" t="s">
        <v>63</v>
      </c>
      <c r="J699" s="69"/>
      <c r="K699" s="69"/>
      <c r="L699" s="69"/>
      <c r="N699" s="18">
        <v>3.7679999999999998</v>
      </c>
      <c r="O699" s="69" t="s">
        <v>601</v>
      </c>
      <c r="Q699" s="18">
        <v>3.7679999999999998</v>
      </c>
      <c r="S699" s="69"/>
      <c r="T699" s="71"/>
      <c r="U699" s="69"/>
      <c r="V699" s="69"/>
      <c r="W699" s="18">
        <v>48</v>
      </c>
      <c r="X699" s="69" t="s">
        <v>599</v>
      </c>
      <c r="Z699" s="18" t="s">
        <v>600</v>
      </c>
      <c r="AC699" s="69" t="s">
        <v>659</v>
      </c>
      <c r="AE699" s="18">
        <v>0</v>
      </c>
      <c r="AF699" s="18" t="s">
        <v>183</v>
      </c>
      <c r="BH699" s="18">
        <v>100</v>
      </c>
    </row>
    <row r="700" spans="1:60" s="18" customFormat="1" ht="15" customHeight="1" x14ac:dyDescent="0.35">
      <c r="A700" s="18">
        <v>32</v>
      </c>
      <c r="C700" s="18" t="s">
        <v>581</v>
      </c>
      <c r="D700" s="18">
        <v>2011</v>
      </c>
      <c r="E700" s="37" t="s">
        <v>582</v>
      </c>
      <c r="F700" s="18" t="s">
        <v>63</v>
      </c>
      <c r="G700" s="18" t="s">
        <v>63</v>
      </c>
      <c r="J700" s="69"/>
      <c r="K700" s="69"/>
      <c r="L700" s="69"/>
      <c r="N700" s="18">
        <v>3.7679999999999998</v>
      </c>
      <c r="O700" s="69" t="s">
        <v>601</v>
      </c>
      <c r="Q700" s="18">
        <v>3.7679999999999998</v>
      </c>
      <c r="S700" s="69"/>
      <c r="T700" s="71"/>
      <c r="U700" s="69"/>
      <c r="V700" s="69"/>
      <c r="W700" s="18">
        <v>48</v>
      </c>
      <c r="X700" s="69" t="s">
        <v>599</v>
      </c>
      <c r="Z700" s="18" t="s">
        <v>600</v>
      </c>
      <c r="AC700" s="69" t="s">
        <v>659</v>
      </c>
      <c r="AE700" s="18">
        <v>0.1</v>
      </c>
      <c r="AF700" s="18" t="s">
        <v>183</v>
      </c>
      <c r="BH700" s="18">
        <v>81.040892193308494</v>
      </c>
    </row>
    <row r="701" spans="1:60" s="18" customFormat="1" ht="15" customHeight="1" x14ac:dyDescent="0.35">
      <c r="A701" s="18">
        <v>32</v>
      </c>
      <c r="C701" s="18" t="s">
        <v>581</v>
      </c>
      <c r="D701" s="18">
        <v>2011</v>
      </c>
      <c r="E701" s="37" t="s">
        <v>582</v>
      </c>
      <c r="F701" s="18" t="s">
        <v>63</v>
      </c>
      <c r="G701" s="18" t="s">
        <v>63</v>
      </c>
      <c r="J701" s="69"/>
      <c r="K701" s="69"/>
      <c r="L701" s="69"/>
      <c r="N701" s="18">
        <v>3.7679999999999998</v>
      </c>
      <c r="O701" s="69" t="s">
        <v>601</v>
      </c>
      <c r="Q701" s="18">
        <v>3.7679999999999998</v>
      </c>
      <c r="S701" s="69"/>
      <c r="T701" s="71"/>
      <c r="U701" s="69"/>
      <c r="V701" s="69"/>
      <c r="W701" s="18">
        <v>48</v>
      </c>
      <c r="X701" s="69" t="s">
        <v>599</v>
      </c>
      <c r="Z701" s="18" t="s">
        <v>600</v>
      </c>
      <c r="AC701" s="69" t="s">
        <v>659</v>
      </c>
      <c r="AE701" s="18">
        <v>1</v>
      </c>
      <c r="AF701" s="18" t="s">
        <v>183</v>
      </c>
      <c r="BH701" s="18">
        <v>75.836431226765797</v>
      </c>
    </row>
    <row r="702" spans="1:60" s="18" customFormat="1" ht="15" customHeight="1" x14ac:dyDescent="0.35">
      <c r="A702" s="18">
        <v>32</v>
      </c>
      <c r="C702" s="18" t="s">
        <v>581</v>
      </c>
      <c r="D702" s="18">
        <v>2011</v>
      </c>
      <c r="E702" s="37" t="s">
        <v>582</v>
      </c>
      <c r="F702" s="18" t="s">
        <v>63</v>
      </c>
      <c r="G702" s="18" t="s">
        <v>63</v>
      </c>
      <c r="J702" s="69"/>
      <c r="K702" s="69"/>
      <c r="L702" s="69"/>
      <c r="N702" s="18">
        <v>3.7679999999999998</v>
      </c>
      <c r="O702" s="67" t="s">
        <v>601</v>
      </c>
      <c r="Q702" s="18">
        <v>3.7679999999999998</v>
      </c>
      <c r="S702" s="69"/>
      <c r="T702" s="71"/>
      <c r="U702" s="69"/>
      <c r="V702" s="69"/>
      <c r="W702" s="18">
        <v>48</v>
      </c>
      <c r="X702" s="69" t="s">
        <v>599</v>
      </c>
      <c r="Z702" s="18" t="s">
        <v>600</v>
      </c>
      <c r="AC702" s="67" t="s">
        <v>659</v>
      </c>
      <c r="AE702" s="18">
        <v>10</v>
      </c>
      <c r="AF702" s="18" t="s">
        <v>183</v>
      </c>
      <c r="BH702" s="18">
        <v>66.542750929367998</v>
      </c>
    </row>
    <row r="703" spans="1:60" s="17" customFormat="1" ht="15.65" customHeight="1" thickBot="1" x14ac:dyDescent="0.4">
      <c r="A703" s="17">
        <v>32</v>
      </c>
      <c r="C703" s="17" t="s">
        <v>581</v>
      </c>
      <c r="D703" s="17">
        <v>2011</v>
      </c>
      <c r="E703" s="27" t="s">
        <v>582</v>
      </c>
      <c r="F703" s="17" t="s">
        <v>63</v>
      </c>
      <c r="G703" s="17" t="s">
        <v>63</v>
      </c>
      <c r="J703" s="68"/>
      <c r="K703" s="68"/>
      <c r="L703" s="68"/>
      <c r="N703" s="17">
        <v>3.7679999999999998</v>
      </c>
      <c r="O703" s="68" t="s">
        <v>601</v>
      </c>
      <c r="Q703" s="17">
        <v>3.7679999999999998</v>
      </c>
      <c r="S703" s="68"/>
      <c r="T703" s="72"/>
      <c r="U703" s="68"/>
      <c r="V703" s="68"/>
      <c r="W703" s="17">
        <v>48</v>
      </c>
      <c r="X703" s="68" t="s">
        <v>599</v>
      </c>
      <c r="Z703" s="17" t="s">
        <v>600</v>
      </c>
      <c r="AC703" s="68" t="s">
        <v>659</v>
      </c>
      <c r="AE703" s="17">
        <v>100</v>
      </c>
      <c r="AF703" s="17" t="s">
        <v>183</v>
      </c>
      <c r="BH703" s="17">
        <v>51.3011152416356</v>
      </c>
    </row>
    <row r="704" spans="1:60" s="18" customFormat="1" ht="15" customHeight="1" x14ac:dyDescent="0.35">
      <c r="A704" s="18">
        <v>33</v>
      </c>
      <c r="C704" s="18" t="s">
        <v>583</v>
      </c>
      <c r="D704" s="18">
        <v>2011</v>
      </c>
      <c r="E704" s="37" t="s">
        <v>584</v>
      </c>
      <c r="F704" s="67" t="s">
        <v>685</v>
      </c>
      <c r="G704" s="67" t="s">
        <v>685</v>
      </c>
      <c r="H704" s="67" t="s">
        <v>34</v>
      </c>
      <c r="I704" s="18" t="s">
        <v>35</v>
      </c>
      <c r="J704" s="69"/>
      <c r="K704" s="69"/>
      <c r="L704" s="69"/>
      <c r="N704" s="18" t="s">
        <v>82</v>
      </c>
      <c r="O704" s="69"/>
      <c r="P704" s="18" t="s">
        <v>50</v>
      </c>
      <c r="Q704" s="18">
        <v>78.3</v>
      </c>
      <c r="R704" s="18" t="s">
        <v>36</v>
      </c>
      <c r="S704" s="69" t="s">
        <v>37</v>
      </c>
      <c r="T704" s="71">
        <v>0.995</v>
      </c>
      <c r="U704" s="69"/>
      <c r="V704" s="69"/>
      <c r="W704" s="18">
        <v>48</v>
      </c>
      <c r="X704" s="67" t="s">
        <v>614</v>
      </c>
      <c r="Z704" s="67" t="s">
        <v>615</v>
      </c>
      <c r="AC704" s="67" t="s">
        <v>88</v>
      </c>
      <c r="AE704" s="18">
        <v>0</v>
      </c>
      <c r="AF704" s="18" t="s">
        <v>56</v>
      </c>
      <c r="AL704" s="69"/>
      <c r="AM704" s="69"/>
      <c r="BH704" s="18">
        <v>100</v>
      </c>
    </row>
    <row r="705" spans="1:60" s="18" customFormat="1" ht="15" customHeight="1" x14ac:dyDescent="0.35">
      <c r="A705" s="18">
        <v>33</v>
      </c>
      <c r="C705" s="18" t="s">
        <v>583</v>
      </c>
      <c r="D705" s="18">
        <v>2011</v>
      </c>
      <c r="E705" s="37" t="s">
        <v>584</v>
      </c>
      <c r="F705" s="67" t="s">
        <v>685</v>
      </c>
      <c r="G705" s="67" t="s">
        <v>685</v>
      </c>
      <c r="H705" s="67" t="s">
        <v>34</v>
      </c>
      <c r="I705" s="18" t="s">
        <v>35</v>
      </c>
      <c r="J705" s="69"/>
      <c r="K705" s="69"/>
      <c r="L705" s="69"/>
      <c r="N705" s="18" t="s">
        <v>82</v>
      </c>
      <c r="O705" s="69"/>
      <c r="P705" s="18" t="s">
        <v>50</v>
      </c>
      <c r="Q705" s="18">
        <v>78.3</v>
      </c>
      <c r="R705" s="18" t="s">
        <v>36</v>
      </c>
      <c r="S705" s="69" t="s">
        <v>37</v>
      </c>
      <c r="T705" s="71">
        <v>0.995</v>
      </c>
      <c r="U705" s="69"/>
      <c r="V705" s="69"/>
      <c r="W705" s="18">
        <v>48</v>
      </c>
      <c r="X705" s="67" t="s">
        <v>614</v>
      </c>
      <c r="Z705" s="67" t="s">
        <v>615</v>
      </c>
      <c r="AC705" s="67" t="s">
        <v>88</v>
      </c>
      <c r="AE705" s="18">
        <v>10</v>
      </c>
      <c r="AF705" s="18" t="s">
        <v>56</v>
      </c>
      <c r="AL705" s="69"/>
      <c r="AM705" s="69"/>
      <c r="BH705" s="18">
        <v>70.893371757924996</v>
      </c>
    </row>
    <row r="706" spans="1:60" s="18" customFormat="1" ht="15" customHeight="1" x14ac:dyDescent="0.35">
      <c r="A706" s="18">
        <v>33</v>
      </c>
      <c r="C706" s="18" t="s">
        <v>583</v>
      </c>
      <c r="D706" s="18">
        <v>2011</v>
      </c>
      <c r="E706" s="37" t="s">
        <v>584</v>
      </c>
      <c r="F706" s="67" t="s">
        <v>685</v>
      </c>
      <c r="G706" s="67" t="s">
        <v>685</v>
      </c>
      <c r="H706" s="67" t="s">
        <v>34</v>
      </c>
      <c r="I706" s="18" t="s">
        <v>35</v>
      </c>
      <c r="J706" s="69"/>
      <c r="K706" s="69"/>
      <c r="L706" s="69"/>
      <c r="N706" s="18" t="s">
        <v>82</v>
      </c>
      <c r="O706" s="69"/>
      <c r="P706" s="18" t="s">
        <v>50</v>
      </c>
      <c r="Q706" s="18">
        <v>78.3</v>
      </c>
      <c r="R706" s="18" t="s">
        <v>36</v>
      </c>
      <c r="S706" s="69" t="s">
        <v>37</v>
      </c>
      <c r="T706" s="71">
        <v>0.995</v>
      </c>
      <c r="U706" s="69"/>
      <c r="V706" s="69"/>
      <c r="W706" s="18">
        <v>48</v>
      </c>
      <c r="X706" s="67" t="s">
        <v>614</v>
      </c>
      <c r="Z706" s="67" t="s">
        <v>615</v>
      </c>
      <c r="AC706" s="67" t="s">
        <v>88</v>
      </c>
      <c r="AE706" s="18">
        <v>25</v>
      </c>
      <c r="AF706" s="18" t="s">
        <v>56</v>
      </c>
      <c r="AL706" s="69"/>
      <c r="AM706" s="69"/>
      <c r="BH706" s="18">
        <v>42.190201729106597</v>
      </c>
    </row>
    <row r="707" spans="1:60" s="18" customFormat="1" ht="15" customHeight="1" x14ac:dyDescent="0.35">
      <c r="A707" s="18">
        <v>33</v>
      </c>
      <c r="C707" s="18" t="s">
        <v>583</v>
      </c>
      <c r="D707" s="18">
        <v>2011</v>
      </c>
      <c r="E707" s="37" t="s">
        <v>584</v>
      </c>
      <c r="F707" s="67" t="s">
        <v>685</v>
      </c>
      <c r="G707" s="67" t="s">
        <v>685</v>
      </c>
      <c r="H707" s="67" t="s">
        <v>34</v>
      </c>
      <c r="I707" s="18" t="s">
        <v>35</v>
      </c>
      <c r="J707" s="69"/>
      <c r="K707" s="69"/>
      <c r="L707" s="69"/>
      <c r="N707" s="18" t="s">
        <v>82</v>
      </c>
      <c r="O707" s="69"/>
      <c r="P707" s="18" t="s">
        <v>50</v>
      </c>
      <c r="Q707" s="18">
        <v>78.3</v>
      </c>
      <c r="R707" s="18" t="s">
        <v>36</v>
      </c>
      <c r="S707" s="69" t="s">
        <v>37</v>
      </c>
      <c r="T707" s="71">
        <v>0.995</v>
      </c>
      <c r="U707" s="69"/>
      <c r="V707" s="69"/>
      <c r="W707" s="18">
        <v>48</v>
      </c>
      <c r="X707" s="67" t="s">
        <v>614</v>
      </c>
      <c r="Z707" s="67" t="s">
        <v>615</v>
      </c>
      <c r="AC707" s="67" t="s">
        <v>88</v>
      </c>
      <c r="AE707" s="18">
        <v>50</v>
      </c>
      <c r="AF707" s="18" t="s">
        <v>56</v>
      </c>
      <c r="AL707" s="69"/>
      <c r="AM707" s="69"/>
      <c r="BH707" s="18">
        <v>24.553314121037399</v>
      </c>
    </row>
    <row r="708" spans="1:60" s="18" customFormat="1" ht="15" customHeight="1" x14ac:dyDescent="0.35">
      <c r="A708" s="18">
        <v>33</v>
      </c>
      <c r="C708" s="18" t="s">
        <v>583</v>
      </c>
      <c r="D708" s="18">
        <v>2011</v>
      </c>
      <c r="E708" s="37" t="s">
        <v>584</v>
      </c>
      <c r="F708" s="67" t="s">
        <v>685</v>
      </c>
      <c r="G708" s="67" t="s">
        <v>685</v>
      </c>
      <c r="H708" s="67" t="s">
        <v>34</v>
      </c>
      <c r="I708" s="18" t="s">
        <v>35</v>
      </c>
      <c r="J708" s="69"/>
      <c r="K708" s="69"/>
      <c r="L708" s="69"/>
      <c r="N708" s="18" t="s">
        <v>82</v>
      </c>
      <c r="O708" s="69"/>
      <c r="P708" s="18" t="s">
        <v>50</v>
      </c>
      <c r="Q708" s="18">
        <v>78.3</v>
      </c>
      <c r="R708" s="18" t="s">
        <v>36</v>
      </c>
      <c r="S708" s="69" t="s">
        <v>37</v>
      </c>
      <c r="T708" s="71">
        <v>0.995</v>
      </c>
      <c r="U708" s="69"/>
      <c r="V708" s="69"/>
      <c r="W708" s="18">
        <v>48</v>
      </c>
      <c r="X708" s="67" t="s">
        <v>614</v>
      </c>
      <c r="Z708" s="67" t="s">
        <v>615</v>
      </c>
      <c r="AC708" s="67" t="s">
        <v>88</v>
      </c>
      <c r="AE708" s="18">
        <v>100</v>
      </c>
      <c r="AF708" s="18" t="s">
        <v>56</v>
      </c>
      <c r="AL708" s="69"/>
      <c r="AM708" s="69"/>
      <c r="BH708" s="18">
        <v>12.103746397694501</v>
      </c>
    </row>
    <row r="709" spans="1:60" s="18" customFormat="1" ht="15" customHeight="1" x14ac:dyDescent="0.35">
      <c r="A709" s="18">
        <v>33</v>
      </c>
      <c r="C709" s="18" t="s">
        <v>583</v>
      </c>
      <c r="D709" s="18">
        <v>2011</v>
      </c>
      <c r="E709" s="37" t="s">
        <v>584</v>
      </c>
      <c r="F709" s="67" t="s">
        <v>38</v>
      </c>
      <c r="G709" s="67" t="s">
        <v>38</v>
      </c>
      <c r="H709" s="67" t="s">
        <v>39</v>
      </c>
      <c r="I709" s="18" t="s">
        <v>40</v>
      </c>
      <c r="J709" s="69"/>
      <c r="K709" s="69"/>
      <c r="L709" s="69"/>
      <c r="N709" s="18" t="s">
        <v>82</v>
      </c>
      <c r="O709" s="69"/>
      <c r="P709" s="18" t="s">
        <v>51</v>
      </c>
      <c r="Q709" s="18">
        <v>28</v>
      </c>
      <c r="R709" s="18" t="s">
        <v>41</v>
      </c>
      <c r="S709" s="69">
        <v>33</v>
      </c>
      <c r="T709" s="71" t="s">
        <v>42</v>
      </c>
      <c r="U709" s="69"/>
      <c r="V709" s="69"/>
      <c r="W709" s="18">
        <v>48</v>
      </c>
      <c r="X709" s="67" t="s">
        <v>614</v>
      </c>
      <c r="Z709" s="67" t="s">
        <v>615</v>
      </c>
      <c r="AC709" s="67" t="s">
        <v>88</v>
      </c>
      <c r="AE709" s="18">
        <v>0</v>
      </c>
      <c r="AF709" s="18" t="s">
        <v>56</v>
      </c>
      <c r="AL709" s="69"/>
      <c r="AM709" s="69"/>
      <c r="BH709" s="18">
        <v>100</v>
      </c>
    </row>
    <row r="710" spans="1:60" s="18" customFormat="1" ht="15" customHeight="1" x14ac:dyDescent="0.35">
      <c r="A710" s="18">
        <v>33</v>
      </c>
      <c r="C710" s="18" t="s">
        <v>583</v>
      </c>
      <c r="D710" s="18">
        <v>2011</v>
      </c>
      <c r="E710" s="37" t="s">
        <v>584</v>
      </c>
      <c r="F710" s="67" t="s">
        <v>38</v>
      </c>
      <c r="G710" s="67" t="s">
        <v>38</v>
      </c>
      <c r="H710" s="67" t="s">
        <v>39</v>
      </c>
      <c r="I710" s="18" t="s">
        <v>40</v>
      </c>
      <c r="J710" s="69"/>
      <c r="K710" s="69"/>
      <c r="L710" s="69"/>
      <c r="N710" s="18" t="s">
        <v>82</v>
      </c>
      <c r="O710" s="69"/>
      <c r="P710" s="18" t="s">
        <v>51</v>
      </c>
      <c r="Q710" s="18">
        <v>28</v>
      </c>
      <c r="R710" s="18" t="s">
        <v>41</v>
      </c>
      <c r="S710" s="69">
        <v>33</v>
      </c>
      <c r="T710" s="71" t="s">
        <v>42</v>
      </c>
      <c r="U710" s="69"/>
      <c r="V710" s="69"/>
      <c r="W710" s="18">
        <v>48</v>
      </c>
      <c r="X710" s="67" t="s">
        <v>614</v>
      </c>
      <c r="Z710" s="67" t="s">
        <v>615</v>
      </c>
      <c r="AC710" s="67" t="s">
        <v>88</v>
      </c>
      <c r="AE710" s="18">
        <v>5</v>
      </c>
      <c r="AF710" s="18" t="s">
        <v>56</v>
      </c>
      <c r="AL710" s="69"/>
      <c r="AM710" s="69"/>
      <c r="BH710" s="18">
        <v>52.219020172910597</v>
      </c>
    </row>
    <row r="711" spans="1:60" s="18" customFormat="1" ht="15" customHeight="1" x14ac:dyDescent="0.35">
      <c r="A711" s="18">
        <v>33</v>
      </c>
      <c r="C711" s="18" t="s">
        <v>583</v>
      </c>
      <c r="D711" s="18">
        <v>2011</v>
      </c>
      <c r="E711" s="37" t="s">
        <v>584</v>
      </c>
      <c r="F711" s="67" t="s">
        <v>38</v>
      </c>
      <c r="G711" s="67" t="s">
        <v>38</v>
      </c>
      <c r="H711" s="67" t="s">
        <v>39</v>
      </c>
      <c r="I711" s="18" t="s">
        <v>40</v>
      </c>
      <c r="J711" s="69"/>
      <c r="K711" s="69"/>
      <c r="L711" s="69"/>
      <c r="N711" s="18" t="s">
        <v>82</v>
      </c>
      <c r="O711" s="69"/>
      <c r="P711" s="18" t="s">
        <v>51</v>
      </c>
      <c r="Q711" s="18">
        <v>28</v>
      </c>
      <c r="R711" s="18" t="s">
        <v>41</v>
      </c>
      <c r="S711" s="69">
        <v>33</v>
      </c>
      <c r="T711" s="71" t="s">
        <v>42</v>
      </c>
      <c r="U711" s="69"/>
      <c r="V711" s="69"/>
      <c r="W711" s="18">
        <v>48</v>
      </c>
      <c r="X711" s="67" t="s">
        <v>614</v>
      </c>
      <c r="Z711" s="67" t="s">
        <v>615</v>
      </c>
      <c r="AC711" s="67" t="s">
        <v>88</v>
      </c>
      <c r="AE711" s="18">
        <v>10</v>
      </c>
      <c r="AF711" s="18" t="s">
        <v>56</v>
      </c>
      <c r="AL711" s="69"/>
      <c r="AM711" s="69"/>
      <c r="BH711" s="18">
        <v>39.077809798270799</v>
      </c>
    </row>
    <row r="712" spans="1:60" s="18" customFormat="1" ht="15" customHeight="1" x14ac:dyDescent="0.35">
      <c r="A712" s="18">
        <v>33</v>
      </c>
      <c r="C712" s="18" t="s">
        <v>583</v>
      </c>
      <c r="D712" s="18">
        <v>2011</v>
      </c>
      <c r="E712" s="37" t="s">
        <v>584</v>
      </c>
      <c r="F712" s="67" t="s">
        <v>38</v>
      </c>
      <c r="G712" s="67" t="s">
        <v>38</v>
      </c>
      <c r="H712" s="67" t="s">
        <v>39</v>
      </c>
      <c r="I712" s="18" t="s">
        <v>40</v>
      </c>
      <c r="J712" s="69"/>
      <c r="K712" s="69"/>
      <c r="L712" s="69"/>
      <c r="N712" s="18" t="s">
        <v>82</v>
      </c>
      <c r="O712" s="69"/>
      <c r="P712" s="18" t="s">
        <v>51</v>
      </c>
      <c r="Q712" s="18">
        <v>28</v>
      </c>
      <c r="R712" s="18" t="s">
        <v>41</v>
      </c>
      <c r="S712" s="69">
        <v>33</v>
      </c>
      <c r="T712" s="71" t="s">
        <v>42</v>
      </c>
      <c r="U712" s="69"/>
      <c r="V712" s="69"/>
      <c r="W712" s="18">
        <v>48</v>
      </c>
      <c r="X712" s="67" t="s">
        <v>614</v>
      </c>
      <c r="Z712" s="67" t="s">
        <v>615</v>
      </c>
      <c r="AC712" s="67" t="s">
        <v>88</v>
      </c>
      <c r="AE712" s="18">
        <v>25</v>
      </c>
      <c r="AF712" s="18" t="s">
        <v>56</v>
      </c>
      <c r="AL712" s="69"/>
      <c r="AM712" s="69"/>
      <c r="BH712" s="18">
        <v>20.4034582132564</v>
      </c>
    </row>
    <row r="713" spans="1:60" s="18" customFormat="1" ht="15" customHeight="1" x14ac:dyDescent="0.35">
      <c r="A713" s="18">
        <v>33</v>
      </c>
      <c r="C713" s="18" t="s">
        <v>583</v>
      </c>
      <c r="D713" s="18">
        <v>2011</v>
      </c>
      <c r="E713" s="37" t="s">
        <v>584</v>
      </c>
      <c r="F713" s="67" t="s">
        <v>38</v>
      </c>
      <c r="G713" s="67" t="s">
        <v>38</v>
      </c>
      <c r="H713" s="67" t="s">
        <v>39</v>
      </c>
      <c r="I713" s="18" t="s">
        <v>40</v>
      </c>
      <c r="J713" s="69"/>
      <c r="K713" s="69"/>
      <c r="L713" s="69"/>
      <c r="N713" s="18" t="s">
        <v>82</v>
      </c>
      <c r="O713" s="69"/>
      <c r="P713" s="18" t="s">
        <v>51</v>
      </c>
      <c r="Q713" s="18">
        <v>28</v>
      </c>
      <c r="R713" s="18" t="s">
        <v>41</v>
      </c>
      <c r="S713" s="69">
        <v>33</v>
      </c>
      <c r="T713" s="71" t="s">
        <v>42</v>
      </c>
      <c r="U713" s="69"/>
      <c r="V713" s="69"/>
      <c r="W713" s="18">
        <v>48</v>
      </c>
      <c r="X713" s="67" t="s">
        <v>614</v>
      </c>
      <c r="Z713" s="67" t="s">
        <v>615</v>
      </c>
      <c r="AC713" s="67" t="s">
        <v>88</v>
      </c>
      <c r="AE713" s="18">
        <v>50</v>
      </c>
      <c r="AF713" s="18" t="s">
        <v>56</v>
      </c>
      <c r="AL713" s="69"/>
      <c r="AM713" s="69"/>
      <c r="BH713" s="18">
        <v>13.832853025936499</v>
      </c>
    </row>
    <row r="714" spans="1:60" s="18" customFormat="1" ht="15" customHeight="1" x14ac:dyDescent="0.35">
      <c r="A714" s="18">
        <v>33</v>
      </c>
      <c r="C714" s="18" t="s">
        <v>583</v>
      </c>
      <c r="D714" s="18">
        <v>2011</v>
      </c>
      <c r="E714" s="37" t="s">
        <v>584</v>
      </c>
      <c r="F714" s="67" t="s">
        <v>676</v>
      </c>
      <c r="G714" s="67" t="s">
        <v>676</v>
      </c>
      <c r="H714" s="67" t="s">
        <v>43</v>
      </c>
      <c r="I714" s="18" t="s">
        <v>44</v>
      </c>
      <c r="J714" s="69"/>
      <c r="K714" s="69"/>
      <c r="L714" s="69"/>
      <c r="N714" s="18" t="s">
        <v>82</v>
      </c>
      <c r="O714" s="69"/>
      <c r="P714" s="18" t="s">
        <v>52</v>
      </c>
      <c r="Q714" s="18">
        <v>42.3</v>
      </c>
      <c r="R714" s="18" t="s">
        <v>45</v>
      </c>
      <c r="S714" s="69">
        <v>35.5</v>
      </c>
      <c r="T714" s="71">
        <v>0.999</v>
      </c>
      <c r="U714" s="69"/>
      <c r="V714" s="69"/>
      <c r="W714" s="18">
        <v>48</v>
      </c>
      <c r="X714" s="67" t="s">
        <v>614</v>
      </c>
      <c r="Z714" s="67" t="s">
        <v>615</v>
      </c>
      <c r="AC714" s="67" t="s">
        <v>88</v>
      </c>
      <c r="AE714" s="18">
        <v>0</v>
      </c>
      <c r="AF714" s="18" t="s">
        <v>56</v>
      </c>
      <c r="AL714" s="69"/>
      <c r="AM714" s="69"/>
      <c r="BH714" s="18">
        <v>100</v>
      </c>
    </row>
    <row r="715" spans="1:60" s="18" customFormat="1" ht="15" customHeight="1" x14ac:dyDescent="0.35">
      <c r="A715" s="18">
        <v>33</v>
      </c>
      <c r="C715" s="18" t="s">
        <v>583</v>
      </c>
      <c r="D715" s="18">
        <v>2011</v>
      </c>
      <c r="E715" s="37" t="s">
        <v>584</v>
      </c>
      <c r="F715" s="67" t="s">
        <v>676</v>
      </c>
      <c r="G715" s="67" t="s">
        <v>676</v>
      </c>
      <c r="H715" s="67" t="s">
        <v>43</v>
      </c>
      <c r="I715" s="18" t="s">
        <v>44</v>
      </c>
      <c r="J715" s="69"/>
      <c r="K715" s="69"/>
      <c r="L715" s="69"/>
      <c r="N715" s="18" t="s">
        <v>82</v>
      </c>
      <c r="O715" s="69"/>
      <c r="P715" s="18" t="s">
        <v>52</v>
      </c>
      <c r="Q715" s="18">
        <v>42.3</v>
      </c>
      <c r="R715" s="18" t="s">
        <v>45</v>
      </c>
      <c r="S715" s="69">
        <v>35.5</v>
      </c>
      <c r="T715" s="71">
        <v>0.999</v>
      </c>
      <c r="U715" s="69"/>
      <c r="V715" s="69"/>
      <c r="W715" s="18">
        <v>48</v>
      </c>
      <c r="X715" s="67" t="s">
        <v>614</v>
      </c>
      <c r="Z715" s="67" t="s">
        <v>615</v>
      </c>
      <c r="AC715" s="67" t="s">
        <v>88</v>
      </c>
      <c r="AE715" s="18">
        <v>25</v>
      </c>
      <c r="AF715" s="18" t="s">
        <v>56</v>
      </c>
      <c r="AL715" s="69"/>
      <c r="AM715" s="69"/>
      <c r="BH715" s="18">
        <v>90.951008645533093</v>
      </c>
    </row>
    <row r="716" spans="1:60" s="18" customFormat="1" ht="15" customHeight="1" x14ac:dyDescent="0.35">
      <c r="A716" s="18">
        <v>33</v>
      </c>
      <c r="C716" s="18" t="s">
        <v>583</v>
      </c>
      <c r="D716" s="18">
        <v>2011</v>
      </c>
      <c r="E716" s="37" t="s">
        <v>584</v>
      </c>
      <c r="F716" s="67" t="s">
        <v>676</v>
      </c>
      <c r="G716" s="67" t="s">
        <v>676</v>
      </c>
      <c r="H716" s="67" t="s">
        <v>43</v>
      </c>
      <c r="I716" s="18" t="s">
        <v>44</v>
      </c>
      <c r="J716" s="69"/>
      <c r="K716" s="69"/>
      <c r="L716" s="69"/>
      <c r="N716" s="18" t="s">
        <v>82</v>
      </c>
      <c r="O716" s="69"/>
      <c r="P716" s="18" t="s">
        <v>52</v>
      </c>
      <c r="Q716" s="18">
        <v>42.3</v>
      </c>
      <c r="R716" s="18" t="s">
        <v>45</v>
      </c>
      <c r="S716" s="69">
        <v>35.5</v>
      </c>
      <c r="T716" s="71">
        <v>0.999</v>
      </c>
      <c r="U716" s="69"/>
      <c r="V716" s="69"/>
      <c r="W716" s="18">
        <v>48</v>
      </c>
      <c r="X716" s="67" t="s">
        <v>614</v>
      </c>
      <c r="Z716" s="67" t="s">
        <v>615</v>
      </c>
      <c r="AC716" s="67" t="s">
        <v>88</v>
      </c>
      <c r="AE716" s="18">
        <v>50</v>
      </c>
      <c r="AF716" s="18" t="s">
        <v>56</v>
      </c>
      <c r="AL716" s="69"/>
      <c r="AM716" s="69"/>
      <c r="BH716" s="18">
        <v>95.446685878962498</v>
      </c>
    </row>
    <row r="717" spans="1:60" s="18" customFormat="1" ht="15" customHeight="1" x14ac:dyDescent="0.35">
      <c r="A717" s="18">
        <v>33</v>
      </c>
      <c r="C717" s="18" t="s">
        <v>583</v>
      </c>
      <c r="D717" s="18">
        <v>2011</v>
      </c>
      <c r="E717" s="37" t="s">
        <v>584</v>
      </c>
      <c r="F717" s="67" t="s">
        <v>676</v>
      </c>
      <c r="G717" s="67" t="s">
        <v>676</v>
      </c>
      <c r="H717" s="67" t="s">
        <v>43</v>
      </c>
      <c r="I717" s="18" t="s">
        <v>44</v>
      </c>
      <c r="J717" s="69"/>
      <c r="K717" s="69"/>
      <c r="L717" s="69"/>
      <c r="N717" s="18" t="s">
        <v>82</v>
      </c>
      <c r="O717" s="69"/>
      <c r="P717" s="18" t="s">
        <v>52</v>
      </c>
      <c r="Q717" s="18">
        <v>42.3</v>
      </c>
      <c r="R717" s="18" t="s">
        <v>45</v>
      </c>
      <c r="S717" s="69">
        <v>35.5</v>
      </c>
      <c r="T717" s="71">
        <v>0.999</v>
      </c>
      <c r="U717" s="69"/>
      <c r="V717" s="69"/>
      <c r="W717" s="18">
        <v>48</v>
      </c>
      <c r="X717" s="67" t="s">
        <v>614</v>
      </c>
      <c r="Z717" s="67" t="s">
        <v>615</v>
      </c>
      <c r="AC717" s="67" t="s">
        <v>88</v>
      </c>
      <c r="AE717" s="18">
        <v>100</v>
      </c>
      <c r="AF717" s="18" t="s">
        <v>56</v>
      </c>
      <c r="AL717" s="69"/>
      <c r="AM717" s="69"/>
      <c r="BH717" s="18">
        <v>115.850144092219</v>
      </c>
    </row>
    <row r="718" spans="1:60" s="18" customFormat="1" ht="15" customHeight="1" x14ac:dyDescent="0.35">
      <c r="A718" s="18">
        <v>33</v>
      </c>
      <c r="C718" s="18" t="s">
        <v>583</v>
      </c>
      <c r="D718" s="18">
        <v>2011</v>
      </c>
      <c r="E718" s="37" t="s">
        <v>584</v>
      </c>
      <c r="F718" s="67" t="s">
        <v>676</v>
      </c>
      <c r="G718" s="67" t="s">
        <v>676</v>
      </c>
      <c r="H718" s="67" t="s">
        <v>43</v>
      </c>
      <c r="I718" s="18" t="s">
        <v>44</v>
      </c>
      <c r="J718" s="69"/>
      <c r="K718" s="69"/>
      <c r="L718" s="69"/>
      <c r="N718" s="18" t="s">
        <v>82</v>
      </c>
      <c r="O718" s="69"/>
      <c r="P718" s="18" t="s">
        <v>52</v>
      </c>
      <c r="Q718" s="18">
        <v>42.3</v>
      </c>
      <c r="R718" s="18" t="s">
        <v>45</v>
      </c>
      <c r="S718" s="69">
        <v>35.5</v>
      </c>
      <c r="T718" s="71">
        <v>0.999</v>
      </c>
      <c r="U718" s="69"/>
      <c r="V718" s="69"/>
      <c r="W718" s="18">
        <v>48</v>
      </c>
      <c r="X718" s="67" t="s">
        <v>614</v>
      </c>
      <c r="Z718" s="67" t="s">
        <v>615</v>
      </c>
      <c r="AC718" s="67" t="s">
        <v>88</v>
      </c>
      <c r="AE718" s="18">
        <v>200</v>
      </c>
      <c r="AF718" s="18" t="s">
        <v>56</v>
      </c>
      <c r="AL718" s="69"/>
      <c r="AM718" s="69"/>
      <c r="BH718" s="18">
        <v>103.74639769452401</v>
      </c>
    </row>
    <row r="719" spans="1:60" s="18" customFormat="1" ht="15" customHeight="1" x14ac:dyDescent="0.35">
      <c r="A719" s="18">
        <v>33</v>
      </c>
      <c r="C719" s="18" t="s">
        <v>583</v>
      </c>
      <c r="D719" s="18">
        <v>2011</v>
      </c>
      <c r="E719" s="37" t="s">
        <v>584</v>
      </c>
      <c r="F719" s="67" t="s">
        <v>25</v>
      </c>
      <c r="G719" s="67" t="s">
        <v>25</v>
      </c>
      <c r="H719" s="67" t="s">
        <v>46</v>
      </c>
      <c r="I719" s="18" t="s">
        <v>47</v>
      </c>
      <c r="J719" s="69"/>
      <c r="K719" s="69"/>
      <c r="L719" s="69"/>
      <c r="N719" s="18" t="s">
        <v>82</v>
      </c>
      <c r="O719" s="69"/>
      <c r="P719" s="18" t="s">
        <v>53</v>
      </c>
      <c r="Q719" s="18">
        <v>71</v>
      </c>
      <c r="R719" s="18" t="s">
        <v>48</v>
      </c>
      <c r="S719" s="69">
        <v>15</v>
      </c>
      <c r="T719" s="71" t="s">
        <v>42</v>
      </c>
      <c r="U719" s="69"/>
      <c r="V719" s="69"/>
      <c r="W719" s="18">
        <v>48</v>
      </c>
      <c r="X719" s="67" t="s">
        <v>614</v>
      </c>
      <c r="Z719" s="67" t="s">
        <v>615</v>
      </c>
      <c r="AC719" s="67" t="s">
        <v>88</v>
      </c>
      <c r="AE719" s="18">
        <v>0</v>
      </c>
      <c r="AF719" s="18" t="s">
        <v>56</v>
      </c>
      <c r="AL719" s="69"/>
      <c r="AM719" s="69"/>
      <c r="BH719" s="18">
        <v>100</v>
      </c>
    </row>
    <row r="720" spans="1:60" s="18" customFormat="1" ht="15" customHeight="1" x14ac:dyDescent="0.35">
      <c r="A720" s="18">
        <v>33</v>
      </c>
      <c r="C720" s="18" t="s">
        <v>583</v>
      </c>
      <c r="D720" s="18">
        <v>2011</v>
      </c>
      <c r="E720" s="37" t="s">
        <v>584</v>
      </c>
      <c r="F720" s="67" t="s">
        <v>25</v>
      </c>
      <c r="G720" s="67" t="s">
        <v>25</v>
      </c>
      <c r="H720" s="67" t="s">
        <v>46</v>
      </c>
      <c r="I720" s="18" t="s">
        <v>47</v>
      </c>
      <c r="J720" s="69"/>
      <c r="K720" s="69"/>
      <c r="L720" s="69"/>
      <c r="N720" s="18" t="s">
        <v>82</v>
      </c>
      <c r="O720" s="69"/>
      <c r="P720" s="18" t="s">
        <v>53</v>
      </c>
      <c r="Q720" s="18">
        <v>71</v>
      </c>
      <c r="R720" s="18" t="s">
        <v>48</v>
      </c>
      <c r="S720" s="69">
        <v>15</v>
      </c>
      <c r="T720" s="71" t="s">
        <v>42</v>
      </c>
      <c r="U720" s="69"/>
      <c r="V720" s="69"/>
      <c r="W720" s="18">
        <v>48</v>
      </c>
      <c r="X720" s="67" t="s">
        <v>614</v>
      </c>
      <c r="Z720" s="67" t="s">
        <v>615</v>
      </c>
      <c r="AC720" s="67" t="s">
        <v>88</v>
      </c>
      <c r="AE720" s="18">
        <v>10</v>
      </c>
      <c r="AF720" s="18" t="s">
        <v>56</v>
      </c>
      <c r="AL720" s="69"/>
      <c r="AM720" s="69"/>
      <c r="BH720" s="18">
        <v>88.530259365994198</v>
      </c>
    </row>
    <row r="721" spans="1:76" s="18" customFormat="1" ht="15" customHeight="1" x14ac:dyDescent="0.35">
      <c r="A721" s="18">
        <v>33</v>
      </c>
      <c r="C721" s="18" t="s">
        <v>583</v>
      </c>
      <c r="D721" s="18">
        <v>2011</v>
      </c>
      <c r="E721" s="37" t="s">
        <v>584</v>
      </c>
      <c r="F721" s="67" t="s">
        <v>25</v>
      </c>
      <c r="G721" s="67" t="s">
        <v>25</v>
      </c>
      <c r="H721" s="67" t="s">
        <v>46</v>
      </c>
      <c r="I721" s="18" t="s">
        <v>47</v>
      </c>
      <c r="J721" s="69"/>
      <c r="K721" s="69"/>
      <c r="L721" s="69"/>
      <c r="N721" s="18" t="s">
        <v>82</v>
      </c>
      <c r="O721" s="69"/>
      <c r="P721" s="18" t="s">
        <v>53</v>
      </c>
      <c r="Q721" s="18">
        <v>71</v>
      </c>
      <c r="R721" s="18" t="s">
        <v>48</v>
      </c>
      <c r="S721" s="69">
        <v>15</v>
      </c>
      <c r="T721" s="71" t="s">
        <v>42</v>
      </c>
      <c r="U721" s="69"/>
      <c r="V721" s="69"/>
      <c r="W721" s="18">
        <v>48</v>
      </c>
      <c r="X721" s="67" t="s">
        <v>614</v>
      </c>
      <c r="Z721" s="67" t="s">
        <v>615</v>
      </c>
      <c r="AC721" s="67" t="s">
        <v>88</v>
      </c>
      <c r="AE721" s="18">
        <v>25</v>
      </c>
      <c r="AF721" s="18" t="s">
        <v>56</v>
      </c>
      <c r="AL721" s="69"/>
      <c r="AM721" s="69"/>
      <c r="BH721" s="18">
        <v>67.435158501440895</v>
      </c>
    </row>
    <row r="722" spans="1:76" s="18" customFormat="1" ht="15" customHeight="1" x14ac:dyDescent="0.35">
      <c r="A722" s="18">
        <v>33</v>
      </c>
      <c r="C722" s="18" t="s">
        <v>583</v>
      </c>
      <c r="D722" s="18">
        <v>2011</v>
      </c>
      <c r="E722" s="37" t="s">
        <v>584</v>
      </c>
      <c r="F722" s="67" t="s">
        <v>25</v>
      </c>
      <c r="G722" s="67" t="s">
        <v>25</v>
      </c>
      <c r="H722" s="67" t="s">
        <v>46</v>
      </c>
      <c r="I722" s="18" t="s">
        <v>47</v>
      </c>
      <c r="J722" s="69"/>
      <c r="K722" s="69"/>
      <c r="L722" s="69"/>
      <c r="N722" s="18" t="s">
        <v>82</v>
      </c>
      <c r="O722" s="69"/>
      <c r="P722" s="18" t="s">
        <v>53</v>
      </c>
      <c r="Q722" s="18">
        <v>71</v>
      </c>
      <c r="R722" s="18" t="s">
        <v>48</v>
      </c>
      <c r="S722" s="69">
        <v>15</v>
      </c>
      <c r="T722" s="71" t="s">
        <v>42</v>
      </c>
      <c r="U722" s="69"/>
      <c r="V722" s="69"/>
      <c r="W722" s="18">
        <v>48</v>
      </c>
      <c r="X722" s="67" t="s">
        <v>614</v>
      </c>
      <c r="Z722" s="67" t="s">
        <v>615</v>
      </c>
      <c r="AC722" s="67" t="s">
        <v>88</v>
      </c>
      <c r="AE722" s="18">
        <v>50</v>
      </c>
      <c r="AF722" s="18" t="s">
        <v>56</v>
      </c>
      <c r="AL722" s="69"/>
      <c r="AM722" s="69"/>
      <c r="BH722" s="18">
        <v>10.028818443803999</v>
      </c>
    </row>
    <row r="723" spans="1:76" s="18" customFormat="1" ht="15" customHeight="1" x14ac:dyDescent="0.35">
      <c r="A723" s="18">
        <v>33</v>
      </c>
      <c r="C723" s="18" t="s">
        <v>583</v>
      </c>
      <c r="D723" s="18">
        <v>2011</v>
      </c>
      <c r="E723" s="37" t="s">
        <v>584</v>
      </c>
      <c r="F723" s="67" t="s">
        <v>25</v>
      </c>
      <c r="G723" s="67" t="s">
        <v>25</v>
      </c>
      <c r="H723" s="67" t="s">
        <v>46</v>
      </c>
      <c r="I723" s="18" t="s">
        <v>47</v>
      </c>
      <c r="J723" s="69"/>
      <c r="K723" s="69"/>
      <c r="L723" s="69"/>
      <c r="N723" s="18" t="s">
        <v>82</v>
      </c>
      <c r="O723" s="69"/>
      <c r="P723" s="18" t="s">
        <v>53</v>
      </c>
      <c r="Q723" s="18">
        <v>71</v>
      </c>
      <c r="R723" s="18" t="s">
        <v>48</v>
      </c>
      <c r="S723" s="69">
        <v>15</v>
      </c>
      <c r="T723" s="71" t="s">
        <v>42</v>
      </c>
      <c r="U723" s="69"/>
      <c r="V723" s="69"/>
      <c r="W723" s="18">
        <v>48</v>
      </c>
      <c r="X723" s="67" t="s">
        <v>614</v>
      </c>
      <c r="Z723" s="67" t="s">
        <v>615</v>
      </c>
      <c r="AC723" s="67" t="s">
        <v>88</v>
      </c>
      <c r="AE723" s="18">
        <v>100</v>
      </c>
      <c r="AF723" s="18" t="s">
        <v>56</v>
      </c>
      <c r="AL723" s="69"/>
      <c r="AM723" s="69"/>
      <c r="BH723" s="18">
        <v>11.4121037463976</v>
      </c>
    </row>
    <row r="724" spans="1:76" s="18" customFormat="1" ht="15" customHeight="1" x14ac:dyDescent="0.35">
      <c r="A724" s="18">
        <v>33</v>
      </c>
      <c r="C724" s="18" t="s">
        <v>583</v>
      </c>
      <c r="D724" s="18">
        <v>2011</v>
      </c>
      <c r="E724" s="37" t="s">
        <v>584</v>
      </c>
      <c r="F724" s="67" t="s">
        <v>685</v>
      </c>
      <c r="G724" s="67" t="s">
        <v>685</v>
      </c>
      <c r="H724" s="67" t="s">
        <v>34</v>
      </c>
      <c r="I724" s="18" t="s">
        <v>35</v>
      </c>
      <c r="J724" s="69"/>
      <c r="K724" s="69"/>
      <c r="L724" s="69"/>
      <c r="N724" s="18" t="s">
        <v>82</v>
      </c>
      <c r="O724" s="69"/>
      <c r="P724" s="18" t="s">
        <v>50</v>
      </c>
      <c r="Q724" s="18">
        <v>78.3</v>
      </c>
      <c r="R724" s="18" t="s">
        <v>36</v>
      </c>
      <c r="S724" s="69" t="s">
        <v>37</v>
      </c>
      <c r="T724" s="71">
        <v>0.995</v>
      </c>
      <c r="U724" s="69"/>
      <c r="V724" s="69"/>
      <c r="W724" s="18">
        <v>48</v>
      </c>
      <c r="X724" s="67" t="s">
        <v>616</v>
      </c>
      <c r="Z724" s="67" t="s">
        <v>615</v>
      </c>
      <c r="AC724" s="67" t="s">
        <v>88</v>
      </c>
      <c r="AE724" s="18">
        <v>0</v>
      </c>
      <c r="AF724" s="18" t="s">
        <v>56</v>
      </c>
      <c r="AL724" s="69"/>
      <c r="AM724" s="69"/>
      <c r="BX724" s="18">
        <v>245.70024570024799</v>
      </c>
    </row>
    <row r="725" spans="1:76" s="18" customFormat="1" ht="15" customHeight="1" x14ac:dyDescent="0.35">
      <c r="A725" s="18">
        <v>33</v>
      </c>
      <c r="C725" s="18" t="s">
        <v>583</v>
      </c>
      <c r="D725" s="18">
        <v>2011</v>
      </c>
      <c r="E725" s="37" t="s">
        <v>584</v>
      </c>
      <c r="F725" s="67" t="s">
        <v>685</v>
      </c>
      <c r="G725" s="67" t="s">
        <v>685</v>
      </c>
      <c r="H725" s="67" t="s">
        <v>34</v>
      </c>
      <c r="I725" s="18" t="s">
        <v>35</v>
      </c>
      <c r="J725" s="69"/>
      <c r="K725" s="69"/>
      <c r="L725" s="69"/>
      <c r="N725" s="18" t="s">
        <v>82</v>
      </c>
      <c r="O725" s="69"/>
      <c r="P725" s="18" t="s">
        <v>50</v>
      </c>
      <c r="Q725" s="18">
        <v>78.3</v>
      </c>
      <c r="R725" s="18" t="s">
        <v>36</v>
      </c>
      <c r="S725" s="69" t="s">
        <v>37</v>
      </c>
      <c r="T725" s="71">
        <v>0.995</v>
      </c>
      <c r="U725" s="69"/>
      <c r="V725" s="69"/>
      <c r="W725" s="18">
        <v>48</v>
      </c>
      <c r="X725" s="67" t="s">
        <v>616</v>
      </c>
      <c r="Z725" s="67" t="s">
        <v>615</v>
      </c>
      <c r="AC725" s="67" t="s">
        <v>88</v>
      </c>
      <c r="AE725" s="18">
        <v>25</v>
      </c>
      <c r="AF725" s="18" t="s">
        <v>56</v>
      </c>
      <c r="AL725" s="69"/>
      <c r="AM725" s="69"/>
      <c r="BX725" s="18">
        <v>2997.5429975429902</v>
      </c>
    </row>
    <row r="726" spans="1:76" s="18" customFormat="1" ht="15" customHeight="1" x14ac:dyDescent="0.35">
      <c r="A726" s="18">
        <v>33</v>
      </c>
      <c r="C726" s="18" t="s">
        <v>583</v>
      </c>
      <c r="D726" s="18">
        <v>2011</v>
      </c>
      <c r="E726" s="37" t="s">
        <v>584</v>
      </c>
      <c r="F726" s="67" t="s">
        <v>685</v>
      </c>
      <c r="G726" s="67" t="s">
        <v>685</v>
      </c>
      <c r="H726" s="67" t="s">
        <v>34</v>
      </c>
      <c r="I726" s="18" t="s">
        <v>35</v>
      </c>
      <c r="J726" s="69"/>
      <c r="K726" s="69"/>
      <c r="L726" s="69"/>
      <c r="N726" s="18" t="s">
        <v>82</v>
      </c>
      <c r="O726" s="69"/>
      <c r="P726" s="18" t="s">
        <v>50</v>
      </c>
      <c r="Q726" s="18">
        <v>78.3</v>
      </c>
      <c r="R726" s="18" t="s">
        <v>36</v>
      </c>
      <c r="S726" s="69" t="s">
        <v>37</v>
      </c>
      <c r="T726" s="71">
        <v>0.995</v>
      </c>
      <c r="U726" s="69"/>
      <c r="V726" s="69"/>
      <c r="W726" s="18">
        <v>48</v>
      </c>
      <c r="X726" s="67" t="s">
        <v>616</v>
      </c>
      <c r="Z726" s="67" t="s">
        <v>615</v>
      </c>
      <c r="AC726" s="67" t="s">
        <v>88</v>
      </c>
      <c r="AE726" s="18">
        <v>50</v>
      </c>
      <c r="AF726" s="18" t="s">
        <v>56</v>
      </c>
      <c r="AL726" s="69"/>
      <c r="AM726" s="69"/>
      <c r="BX726" s="18">
        <v>4422.6044226044196</v>
      </c>
    </row>
    <row r="727" spans="1:76" s="18" customFormat="1" ht="15" customHeight="1" x14ac:dyDescent="0.35">
      <c r="A727" s="18">
        <v>33</v>
      </c>
      <c r="C727" s="18" t="s">
        <v>583</v>
      </c>
      <c r="D727" s="18">
        <v>2011</v>
      </c>
      <c r="E727" s="37" t="s">
        <v>584</v>
      </c>
      <c r="F727" s="67" t="s">
        <v>685</v>
      </c>
      <c r="G727" s="67" t="s">
        <v>685</v>
      </c>
      <c r="H727" s="67" t="s">
        <v>34</v>
      </c>
      <c r="I727" s="18" t="s">
        <v>35</v>
      </c>
      <c r="J727" s="69"/>
      <c r="K727" s="69"/>
      <c r="L727" s="69"/>
      <c r="N727" s="18" t="s">
        <v>82</v>
      </c>
      <c r="O727" s="69"/>
      <c r="P727" s="18" t="s">
        <v>50</v>
      </c>
      <c r="Q727" s="18">
        <v>78.3</v>
      </c>
      <c r="R727" s="18" t="s">
        <v>36</v>
      </c>
      <c r="S727" s="69" t="s">
        <v>37</v>
      </c>
      <c r="T727" s="71">
        <v>0.995</v>
      </c>
      <c r="U727" s="69"/>
      <c r="V727" s="69"/>
      <c r="W727" s="18">
        <v>48</v>
      </c>
      <c r="X727" s="67" t="s">
        <v>616</v>
      </c>
      <c r="Z727" s="67" t="s">
        <v>615</v>
      </c>
      <c r="AC727" s="67" t="s">
        <v>88</v>
      </c>
      <c r="AE727" s="18">
        <v>100</v>
      </c>
      <c r="AF727" s="18" t="s">
        <v>56</v>
      </c>
      <c r="AL727" s="69"/>
      <c r="AM727" s="69"/>
      <c r="BX727" s="18">
        <v>5651.1056511056504</v>
      </c>
    </row>
    <row r="728" spans="1:76" s="18" customFormat="1" ht="15" customHeight="1" x14ac:dyDescent="0.35">
      <c r="A728" s="18">
        <v>33</v>
      </c>
      <c r="C728" s="18" t="s">
        <v>583</v>
      </c>
      <c r="D728" s="18">
        <v>2011</v>
      </c>
      <c r="E728" s="37" t="s">
        <v>584</v>
      </c>
      <c r="F728" s="67" t="s">
        <v>685</v>
      </c>
      <c r="G728" s="67" t="s">
        <v>685</v>
      </c>
      <c r="H728" s="67" t="s">
        <v>34</v>
      </c>
      <c r="I728" s="18" t="s">
        <v>35</v>
      </c>
      <c r="J728" s="69"/>
      <c r="K728" s="69"/>
      <c r="L728" s="69"/>
      <c r="N728" s="18" t="s">
        <v>82</v>
      </c>
      <c r="O728" s="69"/>
      <c r="P728" s="18" t="s">
        <v>50</v>
      </c>
      <c r="Q728" s="18">
        <v>78.3</v>
      </c>
      <c r="R728" s="18" t="s">
        <v>36</v>
      </c>
      <c r="S728" s="69" t="s">
        <v>37</v>
      </c>
      <c r="T728" s="71">
        <v>0.995</v>
      </c>
      <c r="U728" s="69"/>
      <c r="V728" s="69"/>
      <c r="W728" s="18">
        <v>48</v>
      </c>
      <c r="X728" s="67" t="s">
        <v>616</v>
      </c>
      <c r="Z728" s="67" t="s">
        <v>615</v>
      </c>
      <c r="AC728" s="67" t="s">
        <v>88</v>
      </c>
      <c r="AE728" s="18">
        <v>200</v>
      </c>
      <c r="AF728" s="18" t="s">
        <v>56</v>
      </c>
      <c r="AL728" s="69"/>
      <c r="AM728" s="69"/>
      <c r="BX728" s="18">
        <v>10761.670761670701</v>
      </c>
    </row>
    <row r="729" spans="1:76" s="18" customFormat="1" ht="15" customHeight="1" x14ac:dyDescent="0.35">
      <c r="A729" s="18">
        <v>33</v>
      </c>
      <c r="C729" s="18" t="s">
        <v>583</v>
      </c>
      <c r="D729" s="18">
        <v>2011</v>
      </c>
      <c r="E729" s="37" t="s">
        <v>584</v>
      </c>
      <c r="F729" s="67" t="s">
        <v>38</v>
      </c>
      <c r="G729" s="67" t="s">
        <v>38</v>
      </c>
      <c r="H729" s="67" t="s">
        <v>39</v>
      </c>
      <c r="I729" s="18" t="s">
        <v>40</v>
      </c>
      <c r="J729" s="69"/>
      <c r="K729" s="69"/>
      <c r="L729" s="69"/>
      <c r="N729" s="18" t="s">
        <v>82</v>
      </c>
      <c r="O729" s="69"/>
      <c r="P729" s="18" t="s">
        <v>51</v>
      </c>
      <c r="Q729" s="18">
        <v>28</v>
      </c>
      <c r="R729" s="18" t="s">
        <v>41</v>
      </c>
      <c r="S729" s="69">
        <v>33</v>
      </c>
      <c r="T729" s="71" t="s">
        <v>42</v>
      </c>
      <c r="U729" s="69"/>
      <c r="V729" s="69"/>
      <c r="W729" s="18">
        <v>48</v>
      </c>
      <c r="X729" s="67" t="s">
        <v>616</v>
      </c>
      <c r="Z729" s="67" t="s">
        <v>615</v>
      </c>
      <c r="AC729" s="67" t="s">
        <v>88</v>
      </c>
      <c r="AE729" s="18">
        <v>0</v>
      </c>
      <c r="AF729" s="18" t="s">
        <v>56</v>
      </c>
      <c r="AL729" s="69"/>
      <c r="AM729" s="69"/>
      <c r="BX729" s="18">
        <v>245.70024570024799</v>
      </c>
    </row>
    <row r="730" spans="1:76" s="18" customFormat="1" ht="15" customHeight="1" x14ac:dyDescent="0.35">
      <c r="A730" s="18">
        <v>33</v>
      </c>
      <c r="C730" s="18" t="s">
        <v>583</v>
      </c>
      <c r="D730" s="18">
        <v>2011</v>
      </c>
      <c r="E730" s="37" t="s">
        <v>584</v>
      </c>
      <c r="F730" s="67" t="s">
        <v>38</v>
      </c>
      <c r="G730" s="67" t="s">
        <v>38</v>
      </c>
      <c r="H730" s="67" t="s">
        <v>39</v>
      </c>
      <c r="I730" s="18" t="s">
        <v>40</v>
      </c>
      <c r="J730" s="69"/>
      <c r="K730" s="69"/>
      <c r="L730" s="69"/>
      <c r="N730" s="18" t="s">
        <v>82</v>
      </c>
      <c r="O730" s="69"/>
      <c r="P730" s="18" t="s">
        <v>51</v>
      </c>
      <c r="Q730" s="18">
        <v>28</v>
      </c>
      <c r="R730" s="18" t="s">
        <v>41</v>
      </c>
      <c r="S730" s="69">
        <v>33</v>
      </c>
      <c r="T730" s="71" t="s">
        <v>42</v>
      </c>
      <c r="U730" s="69"/>
      <c r="V730" s="69"/>
      <c r="W730" s="18">
        <v>48</v>
      </c>
      <c r="X730" s="67" t="s">
        <v>616</v>
      </c>
      <c r="Z730" s="67" t="s">
        <v>615</v>
      </c>
      <c r="AC730" s="67" t="s">
        <v>88</v>
      </c>
      <c r="AE730" s="18">
        <v>25</v>
      </c>
      <c r="AF730" s="18" t="s">
        <v>56</v>
      </c>
      <c r="AL730" s="69"/>
      <c r="AM730" s="69"/>
      <c r="BX730" s="18">
        <v>2211.3022113021998</v>
      </c>
    </row>
    <row r="731" spans="1:76" s="18" customFormat="1" ht="15" customHeight="1" x14ac:dyDescent="0.35">
      <c r="A731" s="18">
        <v>33</v>
      </c>
      <c r="C731" s="18" t="s">
        <v>583</v>
      </c>
      <c r="D731" s="18">
        <v>2011</v>
      </c>
      <c r="E731" s="37" t="s">
        <v>584</v>
      </c>
      <c r="F731" s="67" t="s">
        <v>38</v>
      </c>
      <c r="G731" s="67" t="s">
        <v>38</v>
      </c>
      <c r="H731" s="67" t="s">
        <v>39</v>
      </c>
      <c r="I731" s="18" t="s">
        <v>40</v>
      </c>
      <c r="J731" s="69"/>
      <c r="K731" s="69"/>
      <c r="L731" s="69"/>
      <c r="N731" s="18" t="s">
        <v>82</v>
      </c>
      <c r="O731" s="69"/>
      <c r="P731" s="18" t="s">
        <v>51</v>
      </c>
      <c r="Q731" s="18">
        <v>28</v>
      </c>
      <c r="R731" s="18" t="s">
        <v>41</v>
      </c>
      <c r="S731" s="69">
        <v>33</v>
      </c>
      <c r="T731" s="71" t="s">
        <v>42</v>
      </c>
      <c r="U731" s="69"/>
      <c r="V731" s="69"/>
      <c r="W731" s="18">
        <v>48</v>
      </c>
      <c r="X731" s="67" t="s">
        <v>616</v>
      </c>
      <c r="Z731" s="67" t="s">
        <v>615</v>
      </c>
      <c r="AC731" s="67" t="s">
        <v>88</v>
      </c>
      <c r="AE731" s="18">
        <v>50</v>
      </c>
      <c r="AF731" s="18" t="s">
        <v>56</v>
      </c>
      <c r="AL731" s="69"/>
      <c r="AM731" s="69"/>
      <c r="BX731" s="18">
        <v>3439.8034398034301</v>
      </c>
    </row>
    <row r="732" spans="1:76" s="18" customFormat="1" ht="15" customHeight="1" x14ac:dyDescent="0.35">
      <c r="A732" s="18">
        <v>33</v>
      </c>
      <c r="C732" s="18" t="s">
        <v>583</v>
      </c>
      <c r="D732" s="18">
        <v>2011</v>
      </c>
      <c r="E732" s="37" t="s">
        <v>584</v>
      </c>
      <c r="F732" s="67" t="s">
        <v>38</v>
      </c>
      <c r="G732" s="67" t="s">
        <v>38</v>
      </c>
      <c r="H732" s="67" t="s">
        <v>39</v>
      </c>
      <c r="I732" s="18" t="s">
        <v>40</v>
      </c>
      <c r="J732" s="69"/>
      <c r="K732" s="69"/>
      <c r="L732" s="69"/>
      <c r="N732" s="18" t="s">
        <v>82</v>
      </c>
      <c r="O732" s="69"/>
      <c r="P732" s="18" t="s">
        <v>51</v>
      </c>
      <c r="Q732" s="18">
        <v>28</v>
      </c>
      <c r="R732" s="18" t="s">
        <v>41</v>
      </c>
      <c r="S732" s="69">
        <v>33</v>
      </c>
      <c r="T732" s="71" t="s">
        <v>42</v>
      </c>
      <c r="U732" s="69"/>
      <c r="V732" s="69"/>
      <c r="W732" s="18">
        <v>48</v>
      </c>
      <c r="X732" s="67" t="s">
        <v>616</v>
      </c>
      <c r="Z732" s="67" t="s">
        <v>615</v>
      </c>
      <c r="AC732" s="67" t="s">
        <v>88</v>
      </c>
      <c r="AE732" s="18">
        <v>100</v>
      </c>
      <c r="AF732" s="18" t="s">
        <v>56</v>
      </c>
      <c r="AL732" s="69"/>
      <c r="AM732" s="69"/>
      <c r="BX732" s="18">
        <v>8894.3488943488901</v>
      </c>
    </row>
    <row r="733" spans="1:76" s="18" customFormat="1" ht="15" customHeight="1" x14ac:dyDescent="0.35">
      <c r="A733" s="18">
        <v>33</v>
      </c>
      <c r="C733" s="18" t="s">
        <v>583</v>
      </c>
      <c r="D733" s="18">
        <v>2011</v>
      </c>
      <c r="E733" s="37" t="s">
        <v>584</v>
      </c>
      <c r="F733" s="67" t="s">
        <v>38</v>
      </c>
      <c r="G733" s="67" t="s">
        <v>38</v>
      </c>
      <c r="H733" s="67" t="s">
        <v>39</v>
      </c>
      <c r="I733" s="18" t="s">
        <v>40</v>
      </c>
      <c r="J733" s="69"/>
      <c r="K733" s="69"/>
      <c r="L733" s="69"/>
      <c r="N733" s="18" t="s">
        <v>82</v>
      </c>
      <c r="O733" s="69"/>
      <c r="P733" s="18" t="s">
        <v>51</v>
      </c>
      <c r="Q733" s="18">
        <v>28</v>
      </c>
      <c r="R733" s="18" t="s">
        <v>41</v>
      </c>
      <c r="S733" s="69">
        <v>33</v>
      </c>
      <c r="T733" s="71" t="s">
        <v>42</v>
      </c>
      <c r="U733" s="69"/>
      <c r="V733" s="69"/>
      <c r="W733" s="18">
        <v>48</v>
      </c>
      <c r="X733" s="67" t="s">
        <v>616</v>
      </c>
      <c r="Z733" s="67" t="s">
        <v>615</v>
      </c>
      <c r="AC733" s="67" t="s">
        <v>88</v>
      </c>
      <c r="AE733" s="18">
        <v>200</v>
      </c>
      <c r="AF733" s="18" t="s">
        <v>56</v>
      </c>
      <c r="AL733" s="69"/>
      <c r="AM733" s="69"/>
      <c r="BX733" s="18">
        <v>9385.7493857493791</v>
      </c>
    </row>
    <row r="734" spans="1:76" s="18" customFormat="1" ht="15" customHeight="1" x14ac:dyDescent="0.35">
      <c r="A734" s="18">
        <v>33</v>
      </c>
      <c r="C734" s="18" t="s">
        <v>583</v>
      </c>
      <c r="D734" s="18">
        <v>2011</v>
      </c>
      <c r="E734" s="37" t="s">
        <v>584</v>
      </c>
      <c r="F734" s="67" t="s">
        <v>676</v>
      </c>
      <c r="G734" s="67" t="s">
        <v>676</v>
      </c>
      <c r="H734" s="67" t="s">
        <v>43</v>
      </c>
      <c r="I734" s="18" t="s">
        <v>44</v>
      </c>
      <c r="J734" s="69"/>
      <c r="K734" s="69"/>
      <c r="L734" s="69"/>
      <c r="N734" s="18" t="s">
        <v>82</v>
      </c>
      <c r="O734" s="69"/>
      <c r="P734" s="18" t="s">
        <v>52</v>
      </c>
      <c r="Q734" s="18">
        <v>42.3</v>
      </c>
      <c r="R734" s="18" t="s">
        <v>45</v>
      </c>
      <c r="S734" s="69">
        <v>35.5</v>
      </c>
      <c r="T734" s="71">
        <v>0.999</v>
      </c>
      <c r="U734" s="69"/>
      <c r="V734" s="69"/>
      <c r="W734" s="18">
        <v>48</v>
      </c>
      <c r="X734" s="67" t="s">
        <v>616</v>
      </c>
      <c r="Z734" s="67" t="s">
        <v>615</v>
      </c>
      <c r="AC734" s="67" t="s">
        <v>88</v>
      </c>
      <c r="AE734" s="18">
        <v>0</v>
      </c>
      <c r="AF734" s="18" t="s">
        <v>56</v>
      </c>
      <c r="AL734" s="69"/>
      <c r="AM734" s="69"/>
      <c r="BX734" s="18">
        <v>245.70024570024799</v>
      </c>
    </row>
    <row r="735" spans="1:76" s="18" customFormat="1" ht="15" customHeight="1" x14ac:dyDescent="0.35">
      <c r="A735" s="18">
        <v>33</v>
      </c>
      <c r="C735" s="18" t="s">
        <v>583</v>
      </c>
      <c r="D735" s="18">
        <v>2011</v>
      </c>
      <c r="E735" s="37" t="s">
        <v>584</v>
      </c>
      <c r="F735" s="67" t="s">
        <v>676</v>
      </c>
      <c r="G735" s="67" t="s">
        <v>676</v>
      </c>
      <c r="H735" s="67" t="s">
        <v>43</v>
      </c>
      <c r="I735" s="18" t="s">
        <v>44</v>
      </c>
      <c r="J735" s="69"/>
      <c r="K735" s="69"/>
      <c r="L735" s="69"/>
      <c r="N735" s="18" t="s">
        <v>82</v>
      </c>
      <c r="O735" s="69"/>
      <c r="P735" s="18" t="s">
        <v>52</v>
      </c>
      <c r="Q735" s="18">
        <v>42.3</v>
      </c>
      <c r="R735" s="18" t="s">
        <v>45</v>
      </c>
      <c r="S735" s="69">
        <v>35.5</v>
      </c>
      <c r="T735" s="71">
        <v>0.999</v>
      </c>
      <c r="U735" s="69"/>
      <c r="V735" s="69"/>
      <c r="W735" s="18">
        <v>48</v>
      </c>
      <c r="X735" s="67" t="s">
        <v>616</v>
      </c>
      <c r="Z735" s="67" t="s">
        <v>615</v>
      </c>
      <c r="AC735" s="67" t="s">
        <v>88</v>
      </c>
      <c r="AE735" s="18">
        <v>25</v>
      </c>
      <c r="AF735" s="18" t="s">
        <v>56</v>
      </c>
      <c r="AL735" s="69"/>
      <c r="AM735" s="69"/>
      <c r="BX735" s="18">
        <v>540.54054054054097</v>
      </c>
    </row>
    <row r="736" spans="1:76" s="18" customFormat="1" ht="15" customHeight="1" x14ac:dyDescent="0.35">
      <c r="A736" s="18">
        <v>33</v>
      </c>
      <c r="C736" s="18" t="s">
        <v>583</v>
      </c>
      <c r="D736" s="18">
        <v>2011</v>
      </c>
      <c r="E736" s="37" t="s">
        <v>584</v>
      </c>
      <c r="F736" s="67" t="s">
        <v>676</v>
      </c>
      <c r="G736" s="67" t="s">
        <v>676</v>
      </c>
      <c r="H736" s="67" t="s">
        <v>43</v>
      </c>
      <c r="I736" s="18" t="s">
        <v>44</v>
      </c>
      <c r="J736" s="69"/>
      <c r="K736" s="69"/>
      <c r="L736" s="69"/>
      <c r="N736" s="18" t="s">
        <v>82</v>
      </c>
      <c r="O736" s="69"/>
      <c r="P736" s="18" t="s">
        <v>52</v>
      </c>
      <c r="Q736" s="18">
        <v>42.3</v>
      </c>
      <c r="R736" s="18" t="s">
        <v>45</v>
      </c>
      <c r="S736" s="69">
        <v>35.5</v>
      </c>
      <c r="T736" s="71">
        <v>0.999</v>
      </c>
      <c r="U736" s="69"/>
      <c r="V736" s="69"/>
      <c r="W736" s="18">
        <v>48</v>
      </c>
      <c r="X736" s="67" t="s">
        <v>616</v>
      </c>
      <c r="Z736" s="67" t="s">
        <v>615</v>
      </c>
      <c r="AC736" s="67" t="s">
        <v>88</v>
      </c>
      <c r="AE736" s="18">
        <v>50</v>
      </c>
      <c r="AF736" s="18" t="s">
        <v>56</v>
      </c>
      <c r="AL736" s="69"/>
      <c r="AM736" s="69"/>
      <c r="BX736" s="18">
        <v>1523.3415233415201</v>
      </c>
    </row>
    <row r="737" spans="1:76" s="18" customFormat="1" ht="15" customHeight="1" x14ac:dyDescent="0.35">
      <c r="A737" s="18">
        <v>33</v>
      </c>
      <c r="C737" s="18" t="s">
        <v>583</v>
      </c>
      <c r="D737" s="18">
        <v>2011</v>
      </c>
      <c r="E737" s="37" t="s">
        <v>584</v>
      </c>
      <c r="F737" s="67" t="s">
        <v>676</v>
      </c>
      <c r="G737" s="67" t="s">
        <v>676</v>
      </c>
      <c r="H737" s="67" t="s">
        <v>43</v>
      </c>
      <c r="I737" s="18" t="s">
        <v>44</v>
      </c>
      <c r="J737" s="69"/>
      <c r="K737" s="69"/>
      <c r="L737" s="69"/>
      <c r="N737" s="18" t="s">
        <v>82</v>
      </c>
      <c r="O737" s="69"/>
      <c r="P737" s="18" t="s">
        <v>52</v>
      </c>
      <c r="Q737" s="18">
        <v>42.3</v>
      </c>
      <c r="R737" s="18" t="s">
        <v>45</v>
      </c>
      <c r="S737" s="69">
        <v>35.5</v>
      </c>
      <c r="T737" s="71">
        <v>0.999</v>
      </c>
      <c r="U737" s="69"/>
      <c r="V737" s="69"/>
      <c r="W737" s="18">
        <v>48</v>
      </c>
      <c r="X737" s="67" t="s">
        <v>616</v>
      </c>
      <c r="Z737" s="67" t="s">
        <v>615</v>
      </c>
      <c r="AC737" s="67" t="s">
        <v>88</v>
      </c>
      <c r="AE737" s="18">
        <v>100</v>
      </c>
      <c r="AF737" s="18" t="s">
        <v>56</v>
      </c>
      <c r="AL737" s="69"/>
      <c r="AM737" s="69"/>
      <c r="BX737" s="18">
        <v>638.82063882063801</v>
      </c>
    </row>
    <row r="738" spans="1:76" s="18" customFormat="1" ht="15" customHeight="1" x14ac:dyDescent="0.35">
      <c r="A738" s="18">
        <v>33</v>
      </c>
      <c r="C738" s="18" t="s">
        <v>583</v>
      </c>
      <c r="D738" s="18">
        <v>2011</v>
      </c>
      <c r="E738" s="37" t="s">
        <v>584</v>
      </c>
      <c r="F738" s="67" t="s">
        <v>676</v>
      </c>
      <c r="G738" s="67" t="s">
        <v>676</v>
      </c>
      <c r="H738" s="67" t="s">
        <v>43</v>
      </c>
      <c r="I738" s="18" t="s">
        <v>44</v>
      </c>
      <c r="J738" s="69"/>
      <c r="K738" s="69"/>
      <c r="L738" s="69"/>
      <c r="N738" s="18" t="s">
        <v>82</v>
      </c>
      <c r="O738" s="69"/>
      <c r="P738" s="18" t="s">
        <v>52</v>
      </c>
      <c r="Q738" s="18">
        <v>42.3</v>
      </c>
      <c r="R738" s="18" t="s">
        <v>45</v>
      </c>
      <c r="S738" s="69">
        <v>35.5</v>
      </c>
      <c r="T738" s="71">
        <v>0.999</v>
      </c>
      <c r="U738" s="69"/>
      <c r="V738" s="69"/>
      <c r="W738" s="18">
        <v>48</v>
      </c>
      <c r="X738" s="67" t="s">
        <v>616</v>
      </c>
      <c r="Z738" s="67" t="s">
        <v>615</v>
      </c>
      <c r="AC738" s="67" t="s">
        <v>88</v>
      </c>
      <c r="AE738" s="18">
        <v>200</v>
      </c>
      <c r="AF738" s="18" t="s">
        <v>56</v>
      </c>
      <c r="AL738" s="69"/>
      <c r="AM738" s="69"/>
      <c r="BX738" s="18">
        <v>1179.3611793611799</v>
      </c>
    </row>
    <row r="739" spans="1:76" s="18" customFormat="1" ht="15" customHeight="1" x14ac:dyDescent="0.35">
      <c r="A739" s="18">
        <v>33</v>
      </c>
      <c r="C739" s="18" t="s">
        <v>583</v>
      </c>
      <c r="D739" s="18">
        <v>2011</v>
      </c>
      <c r="E739" s="37" t="s">
        <v>584</v>
      </c>
      <c r="F739" s="67" t="s">
        <v>25</v>
      </c>
      <c r="G739" s="67" t="s">
        <v>25</v>
      </c>
      <c r="H739" s="67" t="s">
        <v>46</v>
      </c>
      <c r="I739" s="18" t="s">
        <v>47</v>
      </c>
      <c r="J739" s="69"/>
      <c r="K739" s="69"/>
      <c r="L739" s="69"/>
      <c r="N739" s="18" t="s">
        <v>82</v>
      </c>
      <c r="O739" s="69"/>
      <c r="P739" s="18" t="s">
        <v>53</v>
      </c>
      <c r="Q739" s="18">
        <v>71</v>
      </c>
      <c r="R739" s="18" t="s">
        <v>48</v>
      </c>
      <c r="S739" s="69">
        <v>15</v>
      </c>
      <c r="T739" s="71" t="s">
        <v>42</v>
      </c>
      <c r="U739" s="69"/>
      <c r="V739" s="69"/>
      <c r="W739" s="18">
        <v>48</v>
      </c>
      <c r="X739" s="67" t="s">
        <v>616</v>
      </c>
      <c r="Z739" s="67" t="s">
        <v>615</v>
      </c>
      <c r="AC739" s="67" t="s">
        <v>88</v>
      </c>
      <c r="AE739" s="18">
        <v>0</v>
      </c>
      <c r="AF739" s="18" t="s">
        <v>56</v>
      </c>
      <c r="AL739" s="69"/>
      <c r="AM739" s="69"/>
      <c r="BX739" s="18">
        <v>245.70024570024799</v>
      </c>
    </row>
    <row r="740" spans="1:76" s="18" customFormat="1" ht="15" customHeight="1" x14ac:dyDescent="0.35">
      <c r="A740" s="18">
        <v>33</v>
      </c>
      <c r="C740" s="18" t="s">
        <v>583</v>
      </c>
      <c r="D740" s="18">
        <v>2011</v>
      </c>
      <c r="E740" s="37" t="s">
        <v>584</v>
      </c>
      <c r="F740" s="67" t="s">
        <v>25</v>
      </c>
      <c r="G740" s="67" t="s">
        <v>25</v>
      </c>
      <c r="H740" s="67" t="s">
        <v>46</v>
      </c>
      <c r="I740" s="18" t="s">
        <v>47</v>
      </c>
      <c r="J740" s="69"/>
      <c r="K740" s="69"/>
      <c r="L740" s="69"/>
      <c r="N740" s="18" t="s">
        <v>82</v>
      </c>
      <c r="O740" s="69"/>
      <c r="P740" s="18" t="s">
        <v>53</v>
      </c>
      <c r="Q740" s="18">
        <v>71</v>
      </c>
      <c r="R740" s="18" t="s">
        <v>48</v>
      </c>
      <c r="S740" s="69">
        <v>15</v>
      </c>
      <c r="T740" s="71" t="s">
        <v>42</v>
      </c>
      <c r="U740" s="69"/>
      <c r="V740" s="69"/>
      <c r="W740" s="18">
        <v>48</v>
      </c>
      <c r="X740" s="67" t="s">
        <v>616</v>
      </c>
      <c r="Z740" s="67" t="s">
        <v>615</v>
      </c>
      <c r="AC740" s="67" t="s">
        <v>88</v>
      </c>
      <c r="AE740" s="18">
        <v>25</v>
      </c>
      <c r="AF740" s="18" t="s">
        <v>56</v>
      </c>
      <c r="AL740" s="69"/>
      <c r="AM740" s="69"/>
      <c r="BX740" s="18">
        <v>343.98034398034599</v>
      </c>
    </row>
    <row r="741" spans="1:76" s="18" customFormat="1" ht="15" customHeight="1" x14ac:dyDescent="0.35">
      <c r="A741" s="18">
        <v>33</v>
      </c>
      <c r="C741" s="18" t="s">
        <v>583</v>
      </c>
      <c r="D741" s="18">
        <v>2011</v>
      </c>
      <c r="E741" s="37" t="s">
        <v>584</v>
      </c>
      <c r="F741" s="67" t="s">
        <v>25</v>
      </c>
      <c r="G741" s="67" t="s">
        <v>25</v>
      </c>
      <c r="H741" s="67" t="s">
        <v>46</v>
      </c>
      <c r="I741" s="18" t="s">
        <v>47</v>
      </c>
      <c r="J741" s="69"/>
      <c r="K741" s="69"/>
      <c r="L741" s="69"/>
      <c r="N741" s="18" t="s">
        <v>82</v>
      </c>
      <c r="O741" s="69"/>
      <c r="P741" s="18" t="s">
        <v>53</v>
      </c>
      <c r="Q741" s="18">
        <v>71</v>
      </c>
      <c r="R741" s="18" t="s">
        <v>48</v>
      </c>
      <c r="S741" s="69">
        <v>15</v>
      </c>
      <c r="T741" s="71" t="s">
        <v>42</v>
      </c>
      <c r="U741" s="69"/>
      <c r="V741" s="69"/>
      <c r="W741" s="18">
        <v>48</v>
      </c>
      <c r="X741" s="67" t="s">
        <v>616</v>
      </c>
      <c r="Z741" s="67" t="s">
        <v>615</v>
      </c>
      <c r="AC741" s="67" t="s">
        <v>88</v>
      </c>
      <c r="AE741" s="18">
        <v>50</v>
      </c>
      <c r="AF741" s="18" t="s">
        <v>56</v>
      </c>
      <c r="AL741" s="69"/>
      <c r="AM741" s="69"/>
      <c r="BX741" s="18">
        <v>147.42014742014101</v>
      </c>
    </row>
    <row r="742" spans="1:76" s="18" customFormat="1" ht="15" customHeight="1" x14ac:dyDescent="0.35">
      <c r="A742" s="18">
        <v>33</v>
      </c>
      <c r="C742" s="18" t="s">
        <v>583</v>
      </c>
      <c r="D742" s="18">
        <v>2011</v>
      </c>
      <c r="E742" s="37" t="s">
        <v>584</v>
      </c>
      <c r="F742" s="67" t="s">
        <v>25</v>
      </c>
      <c r="G742" s="67" t="s">
        <v>25</v>
      </c>
      <c r="H742" s="67" t="s">
        <v>46</v>
      </c>
      <c r="I742" s="18" t="s">
        <v>47</v>
      </c>
      <c r="J742" s="69"/>
      <c r="K742" s="69"/>
      <c r="L742" s="69"/>
      <c r="N742" s="18" t="s">
        <v>82</v>
      </c>
      <c r="O742" s="69"/>
      <c r="P742" s="18" t="s">
        <v>53</v>
      </c>
      <c r="Q742" s="18">
        <v>71</v>
      </c>
      <c r="R742" s="18" t="s">
        <v>48</v>
      </c>
      <c r="S742" s="69">
        <v>15</v>
      </c>
      <c r="T742" s="71" t="s">
        <v>42</v>
      </c>
      <c r="U742" s="69"/>
      <c r="V742" s="69"/>
      <c r="W742" s="18">
        <v>48</v>
      </c>
      <c r="X742" s="67" t="s">
        <v>616</v>
      </c>
      <c r="Z742" s="67" t="s">
        <v>615</v>
      </c>
      <c r="AC742" s="67" t="s">
        <v>88</v>
      </c>
      <c r="AE742" s="18">
        <v>100</v>
      </c>
      <c r="AF742" s="18" t="s">
        <v>56</v>
      </c>
      <c r="AL742" s="69"/>
      <c r="AM742" s="69"/>
      <c r="BX742" s="18">
        <v>196.56019656019399</v>
      </c>
    </row>
    <row r="743" spans="1:76" s="18" customFormat="1" ht="15" customHeight="1" x14ac:dyDescent="0.35">
      <c r="A743" s="18">
        <v>33</v>
      </c>
      <c r="C743" s="18" t="s">
        <v>583</v>
      </c>
      <c r="D743" s="18">
        <v>2011</v>
      </c>
      <c r="E743" s="37" t="s">
        <v>584</v>
      </c>
      <c r="F743" s="67" t="s">
        <v>25</v>
      </c>
      <c r="G743" s="67" t="s">
        <v>25</v>
      </c>
      <c r="H743" s="67" t="s">
        <v>46</v>
      </c>
      <c r="I743" s="18" t="s">
        <v>47</v>
      </c>
      <c r="J743" s="69"/>
      <c r="K743" s="69"/>
      <c r="L743" s="69"/>
      <c r="N743" s="18" t="s">
        <v>82</v>
      </c>
      <c r="O743" s="69"/>
      <c r="P743" s="18" t="s">
        <v>53</v>
      </c>
      <c r="Q743" s="18">
        <v>71</v>
      </c>
      <c r="R743" s="18" t="s">
        <v>48</v>
      </c>
      <c r="S743" s="69">
        <v>15</v>
      </c>
      <c r="T743" s="71" t="s">
        <v>42</v>
      </c>
      <c r="U743" s="69"/>
      <c r="V743" s="69"/>
      <c r="W743" s="18">
        <v>48</v>
      </c>
      <c r="X743" s="67" t="s">
        <v>616</v>
      </c>
      <c r="Z743" s="67" t="s">
        <v>615</v>
      </c>
      <c r="AC743" s="67" t="s">
        <v>88</v>
      </c>
      <c r="AE743" s="18">
        <v>200</v>
      </c>
      <c r="AF743" s="18" t="s">
        <v>56</v>
      </c>
      <c r="AL743" s="69"/>
      <c r="AM743" s="69"/>
      <c r="BX743" s="18">
        <v>245.70024570024799</v>
      </c>
    </row>
    <row r="744" spans="1:76" s="18" customFormat="1" ht="15" customHeight="1" x14ac:dyDescent="0.35">
      <c r="A744" s="18">
        <v>33</v>
      </c>
      <c r="C744" s="18" t="s">
        <v>583</v>
      </c>
      <c r="D744" s="18">
        <v>2011</v>
      </c>
      <c r="E744" s="37" t="s">
        <v>584</v>
      </c>
      <c r="F744" s="67" t="s">
        <v>685</v>
      </c>
      <c r="G744" s="67" t="s">
        <v>685</v>
      </c>
      <c r="H744" s="67" t="s">
        <v>34</v>
      </c>
      <c r="I744" s="18" t="s">
        <v>35</v>
      </c>
      <c r="J744" s="69"/>
      <c r="K744" s="69"/>
      <c r="L744" s="69"/>
      <c r="N744" s="18" t="s">
        <v>82</v>
      </c>
      <c r="O744" s="69"/>
      <c r="P744" s="18" t="s">
        <v>50</v>
      </c>
      <c r="Q744" s="18">
        <v>78.3</v>
      </c>
      <c r="R744" s="18" t="s">
        <v>36</v>
      </c>
      <c r="S744" s="69" t="s">
        <v>37</v>
      </c>
      <c r="T744" s="71">
        <v>0.995</v>
      </c>
      <c r="U744" s="69"/>
      <c r="V744" s="69"/>
      <c r="W744" s="18">
        <v>24</v>
      </c>
      <c r="X744" s="67" t="s">
        <v>616</v>
      </c>
      <c r="Z744" s="67" t="s">
        <v>615</v>
      </c>
      <c r="AC744" s="67" t="s">
        <v>88</v>
      </c>
      <c r="AE744" s="18">
        <v>0</v>
      </c>
      <c r="AF744" s="18" t="s">
        <v>56</v>
      </c>
      <c r="AL744" s="69"/>
      <c r="AM744" s="69"/>
      <c r="BX744" s="18">
        <v>0</v>
      </c>
    </row>
    <row r="745" spans="1:76" s="18" customFormat="1" ht="15" customHeight="1" x14ac:dyDescent="0.35">
      <c r="A745" s="18">
        <v>33</v>
      </c>
      <c r="C745" s="18" t="s">
        <v>583</v>
      </c>
      <c r="D745" s="18">
        <v>2011</v>
      </c>
      <c r="E745" s="37" t="s">
        <v>584</v>
      </c>
      <c r="F745" s="67" t="s">
        <v>685</v>
      </c>
      <c r="G745" s="67" t="s">
        <v>685</v>
      </c>
      <c r="H745" s="67" t="s">
        <v>34</v>
      </c>
      <c r="I745" s="18" t="s">
        <v>35</v>
      </c>
      <c r="J745" s="69"/>
      <c r="K745" s="69"/>
      <c r="L745" s="69"/>
      <c r="N745" s="18" t="s">
        <v>82</v>
      </c>
      <c r="O745" s="69"/>
      <c r="P745" s="18" t="s">
        <v>50</v>
      </c>
      <c r="Q745" s="18">
        <v>78.3</v>
      </c>
      <c r="R745" s="18" t="s">
        <v>36</v>
      </c>
      <c r="S745" s="69" t="s">
        <v>37</v>
      </c>
      <c r="T745" s="71">
        <v>0.995</v>
      </c>
      <c r="U745" s="69"/>
      <c r="V745" s="69"/>
      <c r="W745" s="18">
        <v>24</v>
      </c>
      <c r="X745" s="67" t="s">
        <v>616</v>
      </c>
      <c r="Z745" s="67" t="s">
        <v>615</v>
      </c>
      <c r="AC745" s="67" t="s">
        <v>88</v>
      </c>
      <c r="AE745" s="18">
        <v>25</v>
      </c>
      <c r="AF745" s="18" t="s">
        <v>56</v>
      </c>
      <c r="AL745" s="69"/>
      <c r="AM745" s="69"/>
      <c r="BX745" s="18">
        <v>2328.8409703503999</v>
      </c>
    </row>
    <row r="746" spans="1:76" s="18" customFormat="1" ht="15" customHeight="1" x14ac:dyDescent="0.35">
      <c r="A746" s="18">
        <v>33</v>
      </c>
      <c r="C746" s="18" t="s">
        <v>583</v>
      </c>
      <c r="D746" s="18">
        <v>2011</v>
      </c>
      <c r="E746" s="37" t="s">
        <v>584</v>
      </c>
      <c r="F746" s="67" t="s">
        <v>685</v>
      </c>
      <c r="G746" s="67" t="s">
        <v>685</v>
      </c>
      <c r="H746" s="67" t="s">
        <v>34</v>
      </c>
      <c r="I746" s="18" t="s">
        <v>35</v>
      </c>
      <c r="J746" s="69"/>
      <c r="K746" s="69"/>
      <c r="L746" s="69"/>
      <c r="N746" s="18" t="s">
        <v>82</v>
      </c>
      <c r="O746" s="69"/>
      <c r="P746" s="18" t="s">
        <v>50</v>
      </c>
      <c r="Q746" s="18">
        <v>78.3</v>
      </c>
      <c r="R746" s="18" t="s">
        <v>36</v>
      </c>
      <c r="S746" s="69" t="s">
        <v>37</v>
      </c>
      <c r="T746" s="71">
        <v>0.995</v>
      </c>
      <c r="U746" s="69"/>
      <c r="V746" s="69"/>
      <c r="W746" s="18">
        <v>24</v>
      </c>
      <c r="X746" s="67" t="s">
        <v>616</v>
      </c>
      <c r="Z746" s="67" t="s">
        <v>615</v>
      </c>
      <c r="AC746" s="67" t="s">
        <v>88</v>
      </c>
      <c r="AE746" s="18">
        <v>50</v>
      </c>
      <c r="AF746" s="18" t="s">
        <v>56</v>
      </c>
      <c r="AL746" s="69"/>
      <c r="AM746" s="69"/>
      <c r="BX746" s="18">
        <v>1638.8140161725</v>
      </c>
    </row>
    <row r="747" spans="1:76" s="18" customFormat="1" ht="15" customHeight="1" x14ac:dyDescent="0.35">
      <c r="A747" s="18">
        <v>33</v>
      </c>
      <c r="C747" s="18" t="s">
        <v>583</v>
      </c>
      <c r="D747" s="18">
        <v>2011</v>
      </c>
      <c r="E747" s="37" t="s">
        <v>584</v>
      </c>
      <c r="F747" s="67" t="s">
        <v>685</v>
      </c>
      <c r="G747" s="67" t="s">
        <v>685</v>
      </c>
      <c r="H747" s="67" t="s">
        <v>34</v>
      </c>
      <c r="I747" s="18" t="s">
        <v>35</v>
      </c>
      <c r="J747" s="69"/>
      <c r="K747" s="69"/>
      <c r="L747" s="69"/>
      <c r="N747" s="18" t="s">
        <v>82</v>
      </c>
      <c r="O747" s="69"/>
      <c r="P747" s="18" t="s">
        <v>50</v>
      </c>
      <c r="Q747" s="18">
        <v>78.3</v>
      </c>
      <c r="R747" s="18" t="s">
        <v>36</v>
      </c>
      <c r="S747" s="69" t="s">
        <v>37</v>
      </c>
      <c r="T747" s="71">
        <v>0.995</v>
      </c>
      <c r="U747" s="69"/>
      <c r="V747" s="69"/>
      <c r="W747" s="18">
        <v>24</v>
      </c>
      <c r="X747" s="67" t="s">
        <v>616</v>
      </c>
      <c r="Z747" s="67" t="s">
        <v>615</v>
      </c>
      <c r="AC747" s="67" t="s">
        <v>88</v>
      </c>
      <c r="AE747" s="18">
        <v>100</v>
      </c>
      <c r="AF747" s="18" t="s">
        <v>56</v>
      </c>
      <c r="AL747" s="69"/>
      <c r="AM747" s="69"/>
      <c r="BX747" s="18">
        <v>3363.88140161724</v>
      </c>
    </row>
    <row r="748" spans="1:76" s="18" customFormat="1" ht="15" customHeight="1" x14ac:dyDescent="0.35">
      <c r="A748" s="18">
        <v>33</v>
      </c>
      <c r="C748" s="18" t="s">
        <v>583</v>
      </c>
      <c r="D748" s="18">
        <v>2011</v>
      </c>
      <c r="E748" s="37" t="s">
        <v>584</v>
      </c>
      <c r="F748" s="67" t="s">
        <v>685</v>
      </c>
      <c r="G748" s="67" t="s">
        <v>685</v>
      </c>
      <c r="H748" s="67" t="s">
        <v>34</v>
      </c>
      <c r="I748" s="18" t="s">
        <v>35</v>
      </c>
      <c r="J748" s="69"/>
      <c r="K748" s="69"/>
      <c r="L748" s="69"/>
      <c r="N748" s="18" t="s">
        <v>82</v>
      </c>
      <c r="O748" s="69"/>
      <c r="P748" s="18" t="s">
        <v>50</v>
      </c>
      <c r="Q748" s="18">
        <v>78.3</v>
      </c>
      <c r="R748" s="18" t="s">
        <v>36</v>
      </c>
      <c r="S748" s="69" t="s">
        <v>37</v>
      </c>
      <c r="T748" s="71">
        <v>0.995</v>
      </c>
      <c r="U748" s="69"/>
      <c r="V748" s="69"/>
      <c r="W748" s="18">
        <v>24</v>
      </c>
      <c r="X748" s="67" t="s">
        <v>616</v>
      </c>
      <c r="Z748" s="67" t="s">
        <v>615</v>
      </c>
      <c r="AC748" s="67" t="s">
        <v>88</v>
      </c>
      <c r="AE748" s="18">
        <v>200</v>
      </c>
      <c r="AF748" s="18" t="s">
        <v>56</v>
      </c>
      <c r="AL748" s="69"/>
      <c r="AM748" s="69"/>
      <c r="BX748" s="18">
        <v>9013.4770889487809</v>
      </c>
    </row>
    <row r="749" spans="1:76" s="18" customFormat="1" ht="15" customHeight="1" x14ac:dyDescent="0.35">
      <c r="A749" s="18">
        <v>33</v>
      </c>
      <c r="C749" s="18" t="s">
        <v>583</v>
      </c>
      <c r="D749" s="18">
        <v>2011</v>
      </c>
      <c r="E749" s="37" t="s">
        <v>584</v>
      </c>
      <c r="F749" s="67" t="s">
        <v>38</v>
      </c>
      <c r="G749" s="67" t="s">
        <v>38</v>
      </c>
      <c r="H749" s="67" t="s">
        <v>39</v>
      </c>
      <c r="I749" s="18" t="s">
        <v>40</v>
      </c>
      <c r="J749" s="69"/>
      <c r="K749" s="69"/>
      <c r="L749" s="69"/>
      <c r="N749" s="18" t="s">
        <v>82</v>
      </c>
      <c r="O749" s="69"/>
      <c r="P749" s="18" t="s">
        <v>51</v>
      </c>
      <c r="Q749" s="18">
        <v>28</v>
      </c>
      <c r="R749" s="18" t="s">
        <v>41</v>
      </c>
      <c r="S749" s="69">
        <v>33</v>
      </c>
      <c r="T749" s="71" t="s">
        <v>42</v>
      </c>
      <c r="U749" s="69"/>
      <c r="V749" s="69"/>
      <c r="W749" s="18">
        <v>24</v>
      </c>
      <c r="X749" s="67" t="s">
        <v>616</v>
      </c>
      <c r="Z749" s="67" t="s">
        <v>615</v>
      </c>
      <c r="AC749" s="67" t="s">
        <v>88</v>
      </c>
      <c r="AE749" s="18">
        <v>0</v>
      </c>
      <c r="AF749" s="18" t="s">
        <v>56</v>
      </c>
      <c r="AL749" s="69"/>
      <c r="AM749" s="69"/>
      <c r="BX749" s="18">
        <v>0</v>
      </c>
    </row>
    <row r="750" spans="1:76" s="18" customFormat="1" ht="15" customHeight="1" x14ac:dyDescent="0.35">
      <c r="A750" s="18">
        <v>33</v>
      </c>
      <c r="C750" s="18" t="s">
        <v>583</v>
      </c>
      <c r="D750" s="18">
        <v>2011</v>
      </c>
      <c r="E750" s="37" t="s">
        <v>584</v>
      </c>
      <c r="F750" s="67" t="s">
        <v>38</v>
      </c>
      <c r="G750" s="67" t="s">
        <v>38</v>
      </c>
      <c r="H750" s="67" t="s">
        <v>39</v>
      </c>
      <c r="I750" s="18" t="s">
        <v>40</v>
      </c>
      <c r="J750" s="69"/>
      <c r="K750" s="69"/>
      <c r="L750" s="69"/>
      <c r="N750" s="18" t="s">
        <v>82</v>
      </c>
      <c r="O750" s="69"/>
      <c r="P750" s="18" t="s">
        <v>51</v>
      </c>
      <c r="Q750" s="18">
        <v>28</v>
      </c>
      <c r="R750" s="18" t="s">
        <v>41</v>
      </c>
      <c r="S750" s="69">
        <v>33</v>
      </c>
      <c r="T750" s="71" t="s">
        <v>42</v>
      </c>
      <c r="U750" s="69"/>
      <c r="V750" s="69"/>
      <c r="W750" s="18">
        <v>24</v>
      </c>
      <c r="X750" s="67" t="s">
        <v>616</v>
      </c>
      <c r="Z750" s="67" t="s">
        <v>615</v>
      </c>
      <c r="AC750" s="67" t="s">
        <v>88</v>
      </c>
      <c r="AE750" s="18">
        <v>25</v>
      </c>
      <c r="AF750" s="18" t="s">
        <v>56</v>
      </c>
      <c r="AL750" s="69"/>
      <c r="AM750" s="69"/>
      <c r="BX750" s="18">
        <v>1121.2938005390799</v>
      </c>
    </row>
    <row r="751" spans="1:76" s="18" customFormat="1" ht="148" customHeight="1" x14ac:dyDescent="0.35">
      <c r="A751" s="18">
        <v>33</v>
      </c>
      <c r="B751" s="18" t="s">
        <v>21</v>
      </c>
      <c r="C751" s="18" t="s">
        <v>583</v>
      </c>
      <c r="D751" s="18">
        <v>2011</v>
      </c>
      <c r="E751" s="37" t="s">
        <v>584</v>
      </c>
      <c r="F751" s="67" t="s">
        <v>38</v>
      </c>
      <c r="G751" s="67" t="s">
        <v>38</v>
      </c>
      <c r="H751" s="67" t="s">
        <v>39</v>
      </c>
      <c r="I751" s="18" t="s">
        <v>40</v>
      </c>
      <c r="J751" s="69"/>
      <c r="K751" s="69"/>
      <c r="L751" s="69"/>
      <c r="N751" s="18" t="s">
        <v>82</v>
      </c>
      <c r="O751" s="69"/>
      <c r="P751" s="18" t="s">
        <v>51</v>
      </c>
      <c r="Q751" s="18">
        <v>28</v>
      </c>
      <c r="R751" s="18" t="s">
        <v>41</v>
      </c>
      <c r="S751" s="69">
        <v>33</v>
      </c>
      <c r="T751" s="71" t="s">
        <v>42</v>
      </c>
      <c r="U751" s="69"/>
      <c r="V751" s="69"/>
      <c r="W751" s="18">
        <v>24</v>
      </c>
      <c r="X751" s="67" t="s">
        <v>616</v>
      </c>
      <c r="Z751" s="67" t="s">
        <v>615</v>
      </c>
      <c r="AC751" s="67" t="s">
        <v>88</v>
      </c>
      <c r="AE751" s="18">
        <v>50</v>
      </c>
      <c r="AF751" s="18" t="s">
        <v>56</v>
      </c>
      <c r="AL751" s="69"/>
      <c r="AM751" s="69"/>
      <c r="BX751" s="18">
        <v>1250.6738544474399</v>
      </c>
    </row>
    <row r="752" spans="1:76" s="18" customFormat="1" ht="15" customHeight="1" x14ac:dyDescent="0.35">
      <c r="A752" s="18">
        <v>33</v>
      </c>
      <c r="C752" s="18" t="s">
        <v>583</v>
      </c>
      <c r="D752" s="18">
        <v>2011</v>
      </c>
      <c r="E752" s="37" t="s">
        <v>584</v>
      </c>
      <c r="F752" s="67" t="s">
        <v>38</v>
      </c>
      <c r="G752" s="67" t="s">
        <v>38</v>
      </c>
      <c r="H752" s="67" t="s">
        <v>39</v>
      </c>
      <c r="I752" s="18" t="s">
        <v>40</v>
      </c>
      <c r="J752" s="69"/>
      <c r="K752" s="69"/>
      <c r="L752" s="69"/>
      <c r="N752" s="18" t="s">
        <v>82</v>
      </c>
      <c r="O752" s="69"/>
      <c r="P752" s="18" t="s">
        <v>51</v>
      </c>
      <c r="Q752" s="18">
        <v>28</v>
      </c>
      <c r="R752" s="18" t="s">
        <v>41</v>
      </c>
      <c r="S752" s="69">
        <v>33</v>
      </c>
      <c r="T752" s="71" t="s">
        <v>42</v>
      </c>
      <c r="U752" s="69"/>
      <c r="V752" s="69"/>
      <c r="W752" s="18">
        <v>24</v>
      </c>
      <c r="X752" s="67" t="s">
        <v>616</v>
      </c>
      <c r="Z752" s="67" t="s">
        <v>615</v>
      </c>
      <c r="AC752" s="67" t="s">
        <v>88</v>
      </c>
      <c r="AE752" s="18">
        <v>100</v>
      </c>
      <c r="AF752" s="18" t="s">
        <v>56</v>
      </c>
      <c r="AL752" s="69"/>
      <c r="AM752" s="69"/>
      <c r="BX752" s="18">
        <v>6814.0161725067301</v>
      </c>
    </row>
    <row r="753" spans="1:76" s="18" customFormat="1" ht="15" customHeight="1" x14ac:dyDescent="0.35">
      <c r="A753" s="18">
        <v>33</v>
      </c>
      <c r="C753" s="18" t="s">
        <v>583</v>
      </c>
      <c r="D753" s="18">
        <v>2011</v>
      </c>
      <c r="E753" s="37" t="s">
        <v>584</v>
      </c>
      <c r="F753" s="67" t="s">
        <v>38</v>
      </c>
      <c r="G753" s="67" t="s">
        <v>38</v>
      </c>
      <c r="H753" s="67" t="s">
        <v>39</v>
      </c>
      <c r="I753" s="18" t="s">
        <v>40</v>
      </c>
      <c r="J753" s="69"/>
      <c r="K753" s="69"/>
      <c r="L753" s="69"/>
      <c r="N753" s="18" t="s">
        <v>82</v>
      </c>
      <c r="O753" s="69"/>
      <c r="P753" s="18" t="s">
        <v>51</v>
      </c>
      <c r="Q753" s="18">
        <v>28</v>
      </c>
      <c r="R753" s="18" t="s">
        <v>41</v>
      </c>
      <c r="S753" s="69">
        <v>33</v>
      </c>
      <c r="T753" s="71" t="s">
        <v>42</v>
      </c>
      <c r="U753" s="69"/>
      <c r="V753" s="69"/>
      <c r="W753" s="18">
        <v>24</v>
      </c>
      <c r="X753" s="67" t="s">
        <v>616</v>
      </c>
      <c r="Z753" s="67" t="s">
        <v>615</v>
      </c>
      <c r="AC753" s="67" t="s">
        <v>88</v>
      </c>
      <c r="AE753" s="18">
        <v>200</v>
      </c>
      <c r="AF753" s="18" t="s">
        <v>56</v>
      </c>
      <c r="AL753" s="69"/>
      <c r="AM753" s="69"/>
      <c r="BX753" s="18">
        <v>6727.7628032345001</v>
      </c>
    </row>
    <row r="754" spans="1:76" s="18" customFormat="1" ht="15" customHeight="1" x14ac:dyDescent="0.35">
      <c r="A754" s="18">
        <v>33</v>
      </c>
      <c r="C754" s="18" t="s">
        <v>583</v>
      </c>
      <c r="D754" s="18">
        <v>2011</v>
      </c>
      <c r="E754" s="37" t="s">
        <v>584</v>
      </c>
      <c r="F754" s="67" t="s">
        <v>676</v>
      </c>
      <c r="G754" s="67" t="s">
        <v>676</v>
      </c>
      <c r="H754" s="67" t="s">
        <v>43</v>
      </c>
      <c r="I754" s="18" t="s">
        <v>44</v>
      </c>
      <c r="J754" s="69"/>
      <c r="K754" s="69"/>
      <c r="L754" s="69"/>
      <c r="N754" s="18" t="s">
        <v>82</v>
      </c>
      <c r="O754" s="69"/>
      <c r="P754" s="18" t="s">
        <v>52</v>
      </c>
      <c r="Q754" s="18">
        <v>42.3</v>
      </c>
      <c r="R754" s="18" t="s">
        <v>45</v>
      </c>
      <c r="S754" s="69">
        <v>35.5</v>
      </c>
      <c r="T754" s="71">
        <v>0.999</v>
      </c>
      <c r="U754" s="69"/>
      <c r="V754" s="69"/>
      <c r="W754" s="18">
        <v>24</v>
      </c>
      <c r="X754" s="67" t="s">
        <v>616</v>
      </c>
      <c r="Z754" s="67" t="s">
        <v>615</v>
      </c>
      <c r="AC754" s="67" t="s">
        <v>88</v>
      </c>
      <c r="AE754" s="18">
        <v>0</v>
      </c>
      <c r="AF754" s="18" t="s">
        <v>56</v>
      </c>
      <c r="AL754" s="69"/>
      <c r="AM754" s="69"/>
      <c r="BX754" s="18">
        <v>0</v>
      </c>
    </row>
    <row r="755" spans="1:76" s="18" customFormat="1" ht="15" customHeight="1" x14ac:dyDescent="0.35">
      <c r="A755" s="18">
        <v>33</v>
      </c>
      <c r="C755" s="18" t="s">
        <v>583</v>
      </c>
      <c r="D755" s="18">
        <v>2011</v>
      </c>
      <c r="E755" s="37" t="s">
        <v>584</v>
      </c>
      <c r="F755" s="67" t="s">
        <v>676</v>
      </c>
      <c r="G755" s="67" t="s">
        <v>676</v>
      </c>
      <c r="H755" s="67" t="s">
        <v>43</v>
      </c>
      <c r="I755" s="18" t="s">
        <v>44</v>
      </c>
      <c r="J755" s="69"/>
      <c r="K755" s="69"/>
      <c r="L755" s="69"/>
      <c r="N755" s="18" t="s">
        <v>82</v>
      </c>
      <c r="O755" s="69"/>
      <c r="P755" s="18" t="s">
        <v>52</v>
      </c>
      <c r="Q755" s="18">
        <v>42.3</v>
      </c>
      <c r="R755" s="18" t="s">
        <v>45</v>
      </c>
      <c r="S755" s="69">
        <v>35.5</v>
      </c>
      <c r="T755" s="71">
        <v>0.999</v>
      </c>
      <c r="U755" s="69"/>
      <c r="V755" s="69"/>
      <c r="W755" s="18">
        <v>24</v>
      </c>
      <c r="X755" s="67" t="s">
        <v>616</v>
      </c>
      <c r="Z755" s="67" t="s">
        <v>615</v>
      </c>
      <c r="AC755" s="67" t="s">
        <v>88</v>
      </c>
      <c r="AE755" s="18">
        <v>25</v>
      </c>
      <c r="AF755" s="18" t="s">
        <v>56</v>
      </c>
      <c r="AL755" s="69"/>
      <c r="AM755" s="69"/>
      <c r="BX755" s="18">
        <v>215.63342318059301</v>
      </c>
    </row>
    <row r="756" spans="1:76" s="18" customFormat="1" ht="15" customHeight="1" x14ac:dyDescent="0.35">
      <c r="A756" s="18">
        <v>33</v>
      </c>
      <c r="C756" s="18" t="s">
        <v>583</v>
      </c>
      <c r="D756" s="18">
        <v>2011</v>
      </c>
      <c r="E756" s="37" t="s">
        <v>584</v>
      </c>
      <c r="F756" s="67" t="s">
        <v>676</v>
      </c>
      <c r="G756" s="67" t="s">
        <v>676</v>
      </c>
      <c r="H756" s="67" t="s">
        <v>43</v>
      </c>
      <c r="I756" s="18" t="s">
        <v>44</v>
      </c>
      <c r="J756" s="69"/>
      <c r="K756" s="69"/>
      <c r="L756" s="69"/>
      <c r="N756" s="18" t="s">
        <v>82</v>
      </c>
      <c r="O756" s="69"/>
      <c r="P756" s="18" t="s">
        <v>52</v>
      </c>
      <c r="Q756" s="18">
        <v>42.3</v>
      </c>
      <c r="R756" s="18" t="s">
        <v>45</v>
      </c>
      <c r="S756" s="69">
        <v>35.5</v>
      </c>
      <c r="T756" s="71">
        <v>0.999</v>
      </c>
      <c r="U756" s="69"/>
      <c r="V756" s="69"/>
      <c r="W756" s="18">
        <v>24</v>
      </c>
      <c r="X756" s="67" t="s">
        <v>616</v>
      </c>
      <c r="Z756" s="67" t="s">
        <v>615</v>
      </c>
      <c r="AC756" s="67" t="s">
        <v>88</v>
      </c>
      <c r="AE756" s="18">
        <v>50</v>
      </c>
      <c r="AF756" s="18" t="s">
        <v>56</v>
      </c>
      <c r="AL756" s="69"/>
      <c r="AM756" s="69"/>
      <c r="BX756" s="18">
        <v>1035.04043126684</v>
      </c>
    </row>
    <row r="757" spans="1:76" s="18" customFormat="1" ht="15" customHeight="1" x14ac:dyDescent="0.35">
      <c r="A757" s="18">
        <v>33</v>
      </c>
      <c r="C757" s="18" t="s">
        <v>583</v>
      </c>
      <c r="D757" s="18">
        <v>2011</v>
      </c>
      <c r="E757" s="37" t="s">
        <v>584</v>
      </c>
      <c r="F757" s="67" t="s">
        <v>676</v>
      </c>
      <c r="G757" s="67" t="s">
        <v>676</v>
      </c>
      <c r="H757" s="67" t="s">
        <v>43</v>
      </c>
      <c r="I757" s="18" t="s">
        <v>44</v>
      </c>
      <c r="J757" s="69"/>
      <c r="K757" s="69"/>
      <c r="L757" s="69"/>
      <c r="N757" s="18" t="s">
        <v>82</v>
      </c>
      <c r="O757" s="69"/>
      <c r="P757" s="18" t="s">
        <v>52</v>
      </c>
      <c r="Q757" s="18">
        <v>42.3</v>
      </c>
      <c r="R757" s="18" t="s">
        <v>45</v>
      </c>
      <c r="S757" s="69">
        <v>35.5</v>
      </c>
      <c r="T757" s="71">
        <v>0.999</v>
      </c>
      <c r="U757" s="69"/>
      <c r="V757" s="69"/>
      <c r="W757" s="18">
        <v>24</v>
      </c>
      <c r="X757" s="67" t="s">
        <v>616</v>
      </c>
      <c r="Z757" s="67" t="s">
        <v>615</v>
      </c>
      <c r="AC757" s="67" t="s">
        <v>88</v>
      </c>
      <c r="AE757" s="18">
        <v>100</v>
      </c>
      <c r="AF757" s="18" t="s">
        <v>56</v>
      </c>
      <c r="AL757" s="69"/>
      <c r="AM757" s="69"/>
      <c r="BX757" s="18">
        <v>258.76010781671101</v>
      </c>
    </row>
    <row r="758" spans="1:76" s="18" customFormat="1" ht="15" customHeight="1" x14ac:dyDescent="0.35">
      <c r="A758" s="18">
        <v>33</v>
      </c>
      <c r="C758" s="18" t="s">
        <v>583</v>
      </c>
      <c r="D758" s="18">
        <v>2011</v>
      </c>
      <c r="E758" s="37" t="s">
        <v>584</v>
      </c>
      <c r="F758" s="67" t="s">
        <v>676</v>
      </c>
      <c r="G758" s="67" t="s">
        <v>676</v>
      </c>
      <c r="H758" s="67" t="s">
        <v>43</v>
      </c>
      <c r="I758" s="18" t="s">
        <v>44</v>
      </c>
      <c r="J758" s="69"/>
      <c r="K758" s="69"/>
      <c r="L758" s="69"/>
      <c r="N758" s="18" t="s">
        <v>82</v>
      </c>
      <c r="O758" s="69"/>
      <c r="P758" s="18" t="s">
        <v>52</v>
      </c>
      <c r="Q758" s="18">
        <v>42.3</v>
      </c>
      <c r="R758" s="18" t="s">
        <v>45</v>
      </c>
      <c r="S758" s="69">
        <v>35.5</v>
      </c>
      <c r="T758" s="71">
        <v>0.999</v>
      </c>
      <c r="U758" s="69"/>
      <c r="V758" s="69"/>
      <c r="W758" s="18">
        <v>24</v>
      </c>
      <c r="X758" s="67" t="s">
        <v>616</v>
      </c>
      <c r="Z758" s="67" t="s">
        <v>615</v>
      </c>
      <c r="AC758" s="67" t="s">
        <v>88</v>
      </c>
      <c r="AE758" s="18">
        <v>200</v>
      </c>
      <c r="AF758" s="18" t="s">
        <v>56</v>
      </c>
      <c r="AL758" s="69"/>
      <c r="AM758" s="69"/>
      <c r="BX758" s="18">
        <v>258.76010781671101</v>
      </c>
    </row>
    <row r="759" spans="1:76" s="18" customFormat="1" ht="15" customHeight="1" x14ac:dyDescent="0.35">
      <c r="A759" s="18">
        <v>33</v>
      </c>
      <c r="C759" s="18" t="s">
        <v>583</v>
      </c>
      <c r="D759" s="18">
        <v>2011</v>
      </c>
      <c r="E759" s="37" t="s">
        <v>584</v>
      </c>
      <c r="F759" s="67" t="s">
        <v>25</v>
      </c>
      <c r="G759" s="67" t="s">
        <v>25</v>
      </c>
      <c r="H759" s="67" t="s">
        <v>46</v>
      </c>
      <c r="I759" s="18" t="s">
        <v>47</v>
      </c>
      <c r="J759" s="69"/>
      <c r="K759" s="69"/>
      <c r="L759" s="69"/>
      <c r="N759" s="18" t="s">
        <v>82</v>
      </c>
      <c r="O759" s="69"/>
      <c r="P759" s="18" t="s">
        <v>53</v>
      </c>
      <c r="Q759" s="18">
        <v>71</v>
      </c>
      <c r="R759" s="18" t="s">
        <v>48</v>
      </c>
      <c r="S759" s="69">
        <v>15</v>
      </c>
      <c r="T759" s="71" t="s">
        <v>42</v>
      </c>
      <c r="U759" s="69"/>
      <c r="V759" s="69"/>
      <c r="W759" s="18">
        <v>24</v>
      </c>
      <c r="X759" s="67" t="s">
        <v>616</v>
      </c>
      <c r="Z759" s="67" t="s">
        <v>615</v>
      </c>
      <c r="AC759" s="67" t="s">
        <v>88</v>
      </c>
      <c r="AE759" s="18">
        <v>0</v>
      </c>
      <c r="AF759" s="18" t="s">
        <v>56</v>
      </c>
      <c r="AL759" s="69"/>
      <c r="AM759" s="69"/>
      <c r="BX759" s="18">
        <v>0</v>
      </c>
    </row>
    <row r="760" spans="1:76" s="18" customFormat="1" ht="15" customHeight="1" x14ac:dyDescent="0.35">
      <c r="A760" s="18">
        <v>33</v>
      </c>
      <c r="C760" s="18" t="s">
        <v>583</v>
      </c>
      <c r="D760" s="18">
        <v>2011</v>
      </c>
      <c r="E760" s="37" t="s">
        <v>584</v>
      </c>
      <c r="F760" s="67" t="s">
        <v>25</v>
      </c>
      <c r="G760" s="67" t="s">
        <v>25</v>
      </c>
      <c r="H760" s="67" t="s">
        <v>46</v>
      </c>
      <c r="I760" s="18" t="s">
        <v>47</v>
      </c>
      <c r="J760" s="69"/>
      <c r="K760" s="69"/>
      <c r="L760" s="69"/>
      <c r="N760" s="18" t="s">
        <v>82</v>
      </c>
      <c r="O760" s="69"/>
      <c r="P760" s="18" t="s">
        <v>53</v>
      </c>
      <c r="Q760" s="18">
        <v>71</v>
      </c>
      <c r="R760" s="18" t="s">
        <v>48</v>
      </c>
      <c r="S760" s="69">
        <v>15</v>
      </c>
      <c r="T760" s="71" t="s">
        <v>42</v>
      </c>
      <c r="U760" s="69"/>
      <c r="V760" s="69"/>
      <c r="W760" s="18">
        <v>24</v>
      </c>
      <c r="X760" s="67" t="s">
        <v>616</v>
      </c>
      <c r="Z760" s="67" t="s">
        <v>615</v>
      </c>
      <c r="AC760" s="67" t="s">
        <v>88</v>
      </c>
      <c r="AE760" s="18">
        <v>25</v>
      </c>
      <c r="AF760" s="18" t="s">
        <v>56</v>
      </c>
      <c r="AL760" s="69"/>
      <c r="AM760" s="69"/>
      <c r="BX760" s="18">
        <v>172.50673854447501</v>
      </c>
    </row>
    <row r="761" spans="1:76" s="18" customFormat="1" ht="15" customHeight="1" x14ac:dyDescent="0.35">
      <c r="A761" s="18">
        <v>33</v>
      </c>
      <c r="C761" s="18" t="s">
        <v>583</v>
      </c>
      <c r="D761" s="18">
        <v>2011</v>
      </c>
      <c r="E761" s="37" t="s">
        <v>584</v>
      </c>
      <c r="F761" s="67" t="s">
        <v>25</v>
      </c>
      <c r="G761" s="67" t="s">
        <v>25</v>
      </c>
      <c r="H761" s="67" t="s">
        <v>46</v>
      </c>
      <c r="I761" s="18" t="s">
        <v>47</v>
      </c>
      <c r="J761" s="69"/>
      <c r="K761" s="69"/>
      <c r="L761" s="69"/>
      <c r="N761" s="18" t="s">
        <v>82</v>
      </c>
      <c r="O761" s="69"/>
      <c r="P761" s="18" t="s">
        <v>53</v>
      </c>
      <c r="Q761" s="18">
        <v>71</v>
      </c>
      <c r="R761" s="18" t="s">
        <v>48</v>
      </c>
      <c r="S761" s="69">
        <v>15</v>
      </c>
      <c r="T761" s="71" t="s">
        <v>42</v>
      </c>
      <c r="U761" s="69"/>
      <c r="V761" s="69"/>
      <c r="W761" s="18">
        <v>24</v>
      </c>
      <c r="X761" s="67" t="s">
        <v>616</v>
      </c>
      <c r="Z761" s="67" t="s">
        <v>615</v>
      </c>
      <c r="AC761" s="67" t="s">
        <v>88</v>
      </c>
      <c r="AE761" s="18">
        <v>50</v>
      </c>
      <c r="AF761" s="18" t="s">
        <v>56</v>
      </c>
      <c r="AL761" s="69"/>
      <c r="AM761" s="69"/>
      <c r="BX761" s="18">
        <v>86.253369272236498</v>
      </c>
    </row>
    <row r="762" spans="1:76" s="18" customFormat="1" ht="15" customHeight="1" x14ac:dyDescent="0.35">
      <c r="A762" s="18">
        <v>33</v>
      </c>
      <c r="C762" s="18" t="s">
        <v>583</v>
      </c>
      <c r="D762" s="18">
        <v>2011</v>
      </c>
      <c r="E762" s="37" t="s">
        <v>584</v>
      </c>
      <c r="F762" s="67" t="s">
        <v>25</v>
      </c>
      <c r="G762" s="67" t="s">
        <v>25</v>
      </c>
      <c r="H762" s="67" t="s">
        <v>46</v>
      </c>
      <c r="I762" s="18" t="s">
        <v>47</v>
      </c>
      <c r="J762" s="69"/>
      <c r="K762" s="69"/>
      <c r="L762" s="69"/>
      <c r="N762" s="18" t="s">
        <v>82</v>
      </c>
      <c r="O762" s="69"/>
      <c r="P762" s="18" t="s">
        <v>53</v>
      </c>
      <c r="Q762" s="18">
        <v>71</v>
      </c>
      <c r="R762" s="18" t="s">
        <v>48</v>
      </c>
      <c r="S762" s="69">
        <v>15</v>
      </c>
      <c r="T762" s="71" t="s">
        <v>42</v>
      </c>
      <c r="U762" s="69"/>
      <c r="V762" s="69"/>
      <c r="W762" s="18">
        <v>24</v>
      </c>
      <c r="X762" s="67" t="s">
        <v>616</v>
      </c>
      <c r="Z762" s="67" t="s">
        <v>615</v>
      </c>
      <c r="AC762" s="67" t="s">
        <v>88</v>
      </c>
      <c r="AE762" s="18">
        <v>100</v>
      </c>
      <c r="AF762" s="18" t="s">
        <v>56</v>
      </c>
      <c r="AL762" s="69"/>
      <c r="AM762" s="69"/>
      <c r="BX762" s="18">
        <v>86.253369272236498</v>
      </c>
    </row>
    <row r="763" spans="1:76" s="17" customFormat="1" ht="15" customHeight="1" thickBot="1" x14ac:dyDescent="0.4">
      <c r="A763" s="17">
        <v>33</v>
      </c>
      <c r="C763" s="17" t="s">
        <v>583</v>
      </c>
      <c r="D763" s="17">
        <v>2011</v>
      </c>
      <c r="E763" s="27" t="s">
        <v>584</v>
      </c>
      <c r="F763" s="68" t="s">
        <v>25</v>
      </c>
      <c r="G763" s="68" t="s">
        <v>25</v>
      </c>
      <c r="H763" s="68" t="s">
        <v>46</v>
      </c>
      <c r="I763" s="17" t="s">
        <v>47</v>
      </c>
      <c r="J763" s="68"/>
      <c r="K763" s="68"/>
      <c r="L763" s="68"/>
      <c r="N763" s="17" t="s">
        <v>82</v>
      </c>
      <c r="O763" s="68"/>
      <c r="P763" s="17" t="s">
        <v>53</v>
      </c>
      <c r="Q763" s="17">
        <v>71</v>
      </c>
      <c r="R763" s="17" t="s">
        <v>48</v>
      </c>
      <c r="S763" s="68">
        <v>15</v>
      </c>
      <c r="T763" s="72" t="s">
        <v>42</v>
      </c>
      <c r="U763" s="68"/>
      <c r="V763" s="68"/>
      <c r="W763" s="17">
        <v>24</v>
      </c>
      <c r="X763" s="68" t="s">
        <v>616</v>
      </c>
      <c r="Z763" s="68" t="s">
        <v>615</v>
      </c>
      <c r="AC763" s="68" t="s">
        <v>88</v>
      </c>
      <c r="AE763" s="17">
        <v>200</v>
      </c>
      <c r="AF763" s="17" t="s">
        <v>56</v>
      </c>
      <c r="AL763" s="68"/>
      <c r="AM763" s="68"/>
      <c r="BX763" s="17">
        <v>86.253369272236498</v>
      </c>
    </row>
    <row r="764" spans="1:76" s="18" customFormat="1" ht="15" customHeight="1" x14ac:dyDescent="0.35">
      <c r="A764" s="18">
        <v>34</v>
      </c>
      <c r="C764" s="18" t="s">
        <v>585</v>
      </c>
      <c r="D764" s="18">
        <v>2010</v>
      </c>
      <c r="E764" s="37" t="s">
        <v>586</v>
      </c>
      <c r="F764" s="67" t="s">
        <v>686</v>
      </c>
      <c r="G764" s="67" t="s">
        <v>681</v>
      </c>
      <c r="J764" s="69"/>
      <c r="K764" s="69"/>
      <c r="L764" s="69"/>
      <c r="N764" s="18" t="s">
        <v>82</v>
      </c>
      <c r="O764" s="69"/>
      <c r="P764" s="18" t="s">
        <v>625</v>
      </c>
      <c r="Q764" s="18">
        <v>21.2</v>
      </c>
      <c r="R764" s="67" t="s">
        <v>626</v>
      </c>
      <c r="S764" s="69">
        <v>225</v>
      </c>
      <c r="T764" s="71"/>
      <c r="U764" s="69"/>
      <c r="V764" s="69"/>
      <c r="W764" s="67" t="s">
        <v>480</v>
      </c>
      <c r="X764" s="69" t="s">
        <v>632</v>
      </c>
      <c r="Z764" s="67" t="s">
        <v>615</v>
      </c>
      <c r="AC764" s="67" t="s">
        <v>455</v>
      </c>
      <c r="AE764" s="18">
        <v>0</v>
      </c>
      <c r="AF764" s="18" t="s">
        <v>631</v>
      </c>
      <c r="AL764" s="69"/>
      <c r="AM764" s="69"/>
      <c r="BH764" s="18">
        <v>100</v>
      </c>
      <c r="BM764" s="18">
        <v>53.310104529616702</v>
      </c>
      <c r="BN764" s="18">
        <v>53.310104529616702</v>
      </c>
    </row>
    <row r="765" spans="1:76" s="18" customFormat="1" ht="15" customHeight="1" x14ac:dyDescent="0.35">
      <c r="A765" s="18">
        <v>34</v>
      </c>
      <c r="C765" s="18" t="s">
        <v>585</v>
      </c>
      <c r="D765" s="18">
        <v>2010</v>
      </c>
      <c r="E765" s="37" t="s">
        <v>586</v>
      </c>
      <c r="F765" s="67" t="s">
        <v>686</v>
      </c>
      <c r="G765" s="67" t="s">
        <v>681</v>
      </c>
      <c r="J765" s="69"/>
      <c r="K765" s="69"/>
      <c r="L765" s="69"/>
      <c r="N765" s="18" t="s">
        <v>82</v>
      </c>
      <c r="O765" s="69"/>
      <c r="P765" s="18" t="s">
        <v>625</v>
      </c>
      <c r="Q765" s="18">
        <v>21.2</v>
      </c>
      <c r="R765" s="67" t="s">
        <v>626</v>
      </c>
      <c r="S765" s="69">
        <v>225</v>
      </c>
      <c r="T765" s="71"/>
      <c r="U765" s="69"/>
      <c r="V765" s="69"/>
      <c r="W765" s="67" t="s">
        <v>480</v>
      </c>
      <c r="X765" s="69" t="s">
        <v>632</v>
      </c>
      <c r="Z765" s="67" t="s">
        <v>615</v>
      </c>
      <c r="AC765" s="67" t="s">
        <v>455</v>
      </c>
      <c r="AE765" s="18">
        <v>0.2</v>
      </c>
      <c r="AF765" s="18" t="s">
        <v>631</v>
      </c>
      <c r="AL765" s="69"/>
      <c r="AM765" s="69"/>
      <c r="BH765" s="18">
        <v>97.344398340248901</v>
      </c>
      <c r="BM765" s="18">
        <v>81.533101045296107</v>
      </c>
      <c r="BN765" s="18">
        <v>81.533101045296107</v>
      </c>
    </row>
    <row r="766" spans="1:76" s="18" customFormat="1" ht="15" customHeight="1" x14ac:dyDescent="0.35">
      <c r="A766" s="18">
        <v>34</v>
      </c>
      <c r="C766" s="18" t="s">
        <v>585</v>
      </c>
      <c r="D766" s="18">
        <v>2010</v>
      </c>
      <c r="E766" s="37" t="s">
        <v>586</v>
      </c>
      <c r="F766" s="67" t="s">
        <v>686</v>
      </c>
      <c r="G766" s="67" t="s">
        <v>681</v>
      </c>
      <c r="J766" s="69"/>
      <c r="K766" s="69"/>
      <c r="L766" s="69"/>
      <c r="N766" s="18" t="s">
        <v>82</v>
      </c>
      <c r="O766" s="69"/>
      <c r="P766" s="18" t="s">
        <v>625</v>
      </c>
      <c r="Q766" s="18">
        <v>21.2</v>
      </c>
      <c r="R766" s="67" t="s">
        <v>626</v>
      </c>
      <c r="S766" s="69">
        <v>225</v>
      </c>
      <c r="T766" s="71"/>
      <c r="U766" s="69"/>
      <c r="V766" s="69"/>
      <c r="W766" s="67" t="s">
        <v>480</v>
      </c>
      <c r="X766" s="69" t="s">
        <v>632</v>
      </c>
      <c r="Z766" s="67" t="s">
        <v>615</v>
      </c>
      <c r="AC766" s="67" t="s">
        <v>455</v>
      </c>
      <c r="AE766" s="18">
        <v>0.4</v>
      </c>
      <c r="AF766" s="18" t="s">
        <v>631</v>
      </c>
      <c r="AL766" s="69"/>
      <c r="AM766" s="69"/>
      <c r="BH766" s="18">
        <v>79.087136929460499</v>
      </c>
      <c r="BM766" s="18">
        <v>125.435540069686</v>
      </c>
      <c r="BN766" s="18">
        <v>125.435540069686</v>
      </c>
    </row>
    <row r="767" spans="1:76" s="18" customFormat="1" ht="15" customHeight="1" x14ac:dyDescent="0.35">
      <c r="A767" s="18">
        <v>34</v>
      </c>
      <c r="C767" s="18" t="s">
        <v>585</v>
      </c>
      <c r="D767" s="18">
        <v>2010</v>
      </c>
      <c r="E767" s="37" t="s">
        <v>586</v>
      </c>
      <c r="F767" s="67" t="s">
        <v>686</v>
      </c>
      <c r="G767" s="67" t="s">
        <v>681</v>
      </c>
      <c r="J767" s="69"/>
      <c r="K767" s="69"/>
      <c r="L767" s="69"/>
      <c r="N767" s="18" t="s">
        <v>82</v>
      </c>
      <c r="O767" s="69"/>
      <c r="P767" s="18" t="s">
        <v>625</v>
      </c>
      <c r="Q767" s="18">
        <v>21.2</v>
      </c>
      <c r="R767" s="67" t="s">
        <v>626</v>
      </c>
      <c r="S767" s="69">
        <v>225</v>
      </c>
      <c r="T767" s="71"/>
      <c r="U767" s="69"/>
      <c r="V767" s="69"/>
      <c r="W767" s="67" t="s">
        <v>480</v>
      </c>
      <c r="X767" s="69" t="s">
        <v>632</v>
      </c>
      <c r="Z767" s="67" t="s">
        <v>615</v>
      </c>
      <c r="AC767" s="67" t="s">
        <v>455</v>
      </c>
      <c r="AE767" s="18">
        <v>0.6</v>
      </c>
      <c r="AF767" s="18" t="s">
        <v>631</v>
      </c>
      <c r="AL767" s="69"/>
      <c r="AM767" s="69"/>
      <c r="BH767" s="18">
        <v>31.618257261410701</v>
      </c>
      <c r="BM767" s="18">
        <v>180.83623693379701</v>
      </c>
      <c r="BN767" s="18">
        <v>180.83623693379701</v>
      </c>
    </row>
    <row r="768" spans="1:76" s="18" customFormat="1" ht="15" customHeight="1" x14ac:dyDescent="0.35">
      <c r="A768" s="18">
        <v>34</v>
      </c>
      <c r="C768" s="18" t="s">
        <v>585</v>
      </c>
      <c r="D768" s="18">
        <v>2010</v>
      </c>
      <c r="E768" s="37" t="s">
        <v>586</v>
      </c>
      <c r="F768" s="67" t="s">
        <v>686</v>
      </c>
      <c r="G768" s="67" t="s">
        <v>681</v>
      </c>
      <c r="J768" s="69"/>
      <c r="K768" s="69"/>
      <c r="L768" s="69"/>
      <c r="N768" s="18" t="s">
        <v>82</v>
      </c>
      <c r="O768" s="69"/>
      <c r="P768" s="18" t="s">
        <v>625</v>
      </c>
      <c r="Q768" s="18">
        <v>21.2</v>
      </c>
      <c r="R768" s="67" t="s">
        <v>626</v>
      </c>
      <c r="S768" s="69">
        <v>225</v>
      </c>
      <c r="T768" s="71"/>
      <c r="U768" s="69"/>
      <c r="V768" s="69"/>
      <c r="W768" s="67" t="s">
        <v>480</v>
      </c>
      <c r="X768" s="69" t="s">
        <v>632</v>
      </c>
      <c r="Z768" s="67" t="s">
        <v>615</v>
      </c>
      <c r="AC768" s="67" t="s">
        <v>455</v>
      </c>
      <c r="AE768" s="18">
        <v>0.8</v>
      </c>
      <c r="AF768" s="18" t="s">
        <v>631</v>
      </c>
      <c r="AL768" s="69"/>
      <c r="AM768" s="69"/>
      <c r="BH768" s="18">
        <v>25.311203319501999</v>
      </c>
      <c r="BM768" s="18" t="s">
        <v>82</v>
      </c>
    </row>
    <row r="769" spans="1:65" s="18" customFormat="1" ht="15" customHeight="1" x14ac:dyDescent="0.35">
      <c r="A769" s="18">
        <v>34</v>
      </c>
      <c r="C769" s="18" t="s">
        <v>585</v>
      </c>
      <c r="D769" s="18">
        <v>2010</v>
      </c>
      <c r="E769" s="37" t="s">
        <v>586</v>
      </c>
      <c r="F769" s="67" t="s">
        <v>686</v>
      </c>
      <c r="G769" s="67" t="s">
        <v>681</v>
      </c>
      <c r="J769" s="69"/>
      <c r="K769" s="69"/>
      <c r="L769" s="69"/>
      <c r="N769" s="18" t="s">
        <v>82</v>
      </c>
      <c r="O769" s="69"/>
      <c r="P769" s="18" t="s">
        <v>625</v>
      </c>
      <c r="Q769" s="18">
        <v>21.2</v>
      </c>
      <c r="R769" s="67" t="s">
        <v>626</v>
      </c>
      <c r="S769" s="69">
        <v>225</v>
      </c>
      <c r="T769" s="71"/>
      <c r="U769" s="69"/>
      <c r="V769" s="69"/>
      <c r="W769" s="67" t="s">
        <v>480</v>
      </c>
      <c r="X769" s="69" t="s">
        <v>632</v>
      </c>
      <c r="Z769" s="67" t="s">
        <v>615</v>
      </c>
      <c r="AC769" s="67" t="s">
        <v>455</v>
      </c>
      <c r="AE769" s="18">
        <v>1</v>
      </c>
      <c r="AF769" s="18" t="s">
        <v>631</v>
      </c>
      <c r="AL769" s="69"/>
      <c r="AM769" s="69"/>
      <c r="BH769" s="18">
        <v>23.651452282157599</v>
      </c>
      <c r="BM769" s="18" t="s">
        <v>82</v>
      </c>
    </row>
    <row r="770" spans="1:65" s="18" customFormat="1" ht="15" customHeight="1" x14ac:dyDescent="0.35">
      <c r="A770" s="18">
        <v>34</v>
      </c>
      <c r="C770" s="18" t="s">
        <v>585</v>
      </c>
      <c r="D770" s="18">
        <v>2010</v>
      </c>
      <c r="E770" s="37" t="s">
        <v>586</v>
      </c>
      <c r="F770" s="67" t="s">
        <v>687</v>
      </c>
      <c r="G770" s="67" t="s">
        <v>681</v>
      </c>
      <c r="J770" s="69"/>
      <c r="K770" s="69"/>
      <c r="L770" s="69"/>
      <c r="N770" s="18" t="s">
        <v>82</v>
      </c>
      <c r="O770" s="69"/>
      <c r="P770" s="18" t="s">
        <v>628</v>
      </c>
      <c r="Q770" s="18">
        <v>48.6</v>
      </c>
      <c r="R770" s="67" t="s">
        <v>626</v>
      </c>
      <c r="S770" s="69">
        <v>106</v>
      </c>
      <c r="T770" s="71"/>
      <c r="U770" s="69"/>
      <c r="V770" s="69"/>
      <c r="W770" s="67" t="s">
        <v>480</v>
      </c>
      <c r="X770" s="69" t="s">
        <v>632</v>
      </c>
      <c r="Z770" s="67" t="s">
        <v>615</v>
      </c>
      <c r="AC770" s="67" t="s">
        <v>455</v>
      </c>
      <c r="AE770" s="18">
        <v>0</v>
      </c>
      <c r="AF770" s="18" t="s">
        <v>631</v>
      </c>
      <c r="AL770" s="69"/>
      <c r="AM770" s="69"/>
      <c r="BH770" s="18">
        <v>100</v>
      </c>
      <c r="BM770" s="18">
        <v>53.310104529616702</v>
      </c>
    </row>
    <row r="771" spans="1:65" s="18" customFormat="1" ht="15" customHeight="1" x14ac:dyDescent="0.35">
      <c r="A771" s="18">
        <v>34</v>
      </c>
      <c r="C771" s="18" t="s">
        <v>585</v>
      </c>
      <c r="D771" s="18">
        <v>2010</v>
      </c>
      <c r="E771" s="37" t="s">
        <v>586</v>
      </c>
      <c r="F771" s="67" t="s">
        <v>687</v>
      </c>
      <c r="G771" s="67" t="s">
        <v>681</v>
      </c>
      <c r="J771" s="69"/>
      <c r="K771" s="69"/>
      <c r="L771" s="69"/>
      <c r="N771" s="18" t="s">
        <v>82</v>
      </c>
      <c r="O771" s="69"/>
      <c r="P771" s="18" t="s">
        <v>628</v>
      </c>
      <c r="Q771" s="18">
        <v>48.6</v>
      </c>
      <c r="R771" s="67" t="s">
        <v>626</v>
      </c>
      <c r="S771" s="69">
        <v>106</v>
      </c>
      <c r="T771" s="71"/>
      <c r="U771" s="69"/>
      <c r="V771" s="69"/>
      <c r="W771" s="67" t="s">
        <v>480</v>
      </c>
      <c r="X771" s="69" t="s">
        <v>632</v>
      </c>
      <c r="Z771" s="67" t="s">
        <v>615</v>
      </c>
      <c r="AC771" s="67" t="s">
        <v>455</v>
      </c>
      <c r="AE771" s="18">
        <v>0.2</v>
      </c>
      <c r="AF771" s="18" t="s">
        <v>631</v>
      </c>
      <c r="AL771" s="69"/>
      <c r="AM771" s="69"/>
      <c r="BH771" s="18">
        <v>100</v>
      </c>
      <c r="BM771" s="18">
        <v>59.581881533100997</v>
      </c>
    </row>
    <row r="772" spans="1:65" s="18" customFormat="1" ht="15" customHeight="1" x14ac:dyDescent="0.35">
      <c r="A772" s="18">
        <v>34</v>
      </c>
      <c r="C772" s="18" t="s">
        <v>585</v>
      </c>
      <c r="D772" s="18">
        <v>2010</v>
      </c>
      <c r="E772" s="37" t="s">
        <v>586</v>
      </c>
      <c r="F772" s="67" t="s">
        <v>687</v>
      </c>
      <c r="G772" s="67" t="s">
        <v>681</v>
      </c>
      <c r="J772" s="69"/>
      <c r="K772" s="69"/>
      <c r="L772" s="69"/>
      <c r="N772" s="18" t="s">
        <v>82</v>
      </c>
      <c r="O772" s="69"/>
      <c r="P772" s="18" t="s">
        <v>628</v>
      </c>
      <c r="Q772" s="18">
        <v>48.6</v>
      </c>
      <c r="R772" s="67" t="s">
        <v>626</v>
      </c>
      <c r="S772" s="69">
        <v>106</v>
      </c>
      <c r="T772" s="71"/>
      <c r="U772" s="69"/>
      <c r="V772" s="69"/>
      <c r="W772" s="67" t="s">
        <v>480</v>
      </c>
      <c r="X772" s="69" t="s">
        <v>632</v>
      </c>
      <c r="Z772" s="67" t="s">
        <v>615</v>
      </c>
      <c r="AC772" s="67" t="s">
        <v>455</v>
      </c>
      <c r="AE772" s="18">
        <v>0.4</v>
      </c>
      <c r="AF772" s="18" t="s">
        <v>631</v>
      </c>
      <c r="AL772" s="69"/>
      <c r="AM772" s="69"/>
      <c r="BH772" s="18">
        <v>101.65975103734399</v>
      </c>
      <c r="BM772" s="18">
        <v>70.034843205574902</v>
      </c>
    </row>
    <row r="773" spans="1:65" s="18" customFormat="1" ht="15" customHeight="1" x14ac:dyDescent="0.35">
      <c r="A773" s="18">
        <v>34</v>
      </c>
      <c r="C773" s="18" t="s">
        <v>585</v>
      </c>
      <c r="D773" s="18">
        <v>2010</v>
      </c>
      <c r="E773" s="37" t="s">
        <v>586</v>
      </c>
      <c r="F773" s="67" t="s">
        <v>687</v>
      </c>
      <c r="G773" s="67" t="s">
        <v>681</v>
      </c>
      <c r="J773" s="69"/>
      <c r="K773" s="69"/>
      <c r="L773" s="69"/>
      <c r="N773" s="18" t="s">
        <v>82</v>
      </c>
      <c r="O773" s="69"/>
      <c r="P773" s="18" t="s">
        <v>628</v>
      </c>
      <c r="Q773" s="18">
        <v>48.6</v>
      </c>
      <c r="R773" s="67" t="s">
        <v>626</v>
      </c>
      <c r="S773" s="69">
        <v>106</v>
      </c>
      <c r="T773" s="71"/>
      <c r="U773" s="69"/>
      <c r="V773" s="69"/>
      <c r="W773" s="67" t="s">
        <v>480</v>
      </c>
      <c r="X773" s="69" t="s">
        <v>632</v>
      </c>
      <c r="Z773" s="67" t="s">
        <v>615</v>
      </c>
      <c r="AC773" s="67" t="s">
        <v>455</v>
      </c>
      <c r="AE773" s="18">
        <v>0.6</v>
      </c>
      <c r="AF773" s="18" t="s">
        <v>631</v>
      </c>
      <c r="AL773" s="69"/>
      <c r="AM773" s="69"/>
      <c r="BH773" s="18">
        <v>98.008298755186701</v>
      </c>
      <c r="BM773" s="18">
        <v>60.627177700348398</v>
      </c>
    </row>
    <row r="774" spans="1:65" s="18" customFormat="1" ht="15" customHeight="1" x14ac:dyDescent="0.35">
      <c r="A774" s="18">
        <v>34</v>
      </c>
      <c r="C774" s="18" t="s">
        <v>585</v>
      </c>
      <c r="D774" s="18">
        <v>2010</v>
      </c>
      <c r="E774" s="37" t="s">
        <v>586</v>
      </c>
      <c r="F774" s="67" t="s">
        <v>687</v>
      </c>
      <c r="G774" s="67" t="s">
        <v>681</v>
      </c>
      <c r="J774" s="69"/>
      <c r="K774" s="69"/>
      <c r="L774" s="69"/>
      <c r="N774" s="18" t="s">
        <v>82</v>
      </c>
      <c r="O774" s="69"/>
      <c r="P774" s="18" t="s">
        <v>628</v>
      </c>
      <c r="Q774" s="18">
        <v>48.6</v>
      </c>
      <c r="R774" s="67" t="s">
        <v>626</v>
      </c>
      <c r="S774" s="69">
        <v>106</v>
      </c>
      <c r="T774" s="71"/>
      <c r="U774" s="69"/>
      <c r="V774" s="69"/>
      <c r="W774" s="67" t="s">
        <v>480</v>
      </c>
      <c r="X774" s="69" t="s">
        <v>632</v>
      </c>
      <c r="Z774" s="67" t="s">
        <v>615</v>
      </c>
      <c r="AC774" s="67" t="s">
        <v>455</v>
      </c>
      <c r="AE774" s="18">
        <v>0.8</v>
      </c>
      <c r="AF774" s="18" t="s">
        <v>631</v>
      </c>
      <c r="AL774" s="69"/>
      <c r="AM774" s="69"/>
      <c r="BH774" s="18">
        <v>90.041493775933603</v>
      </c>
      <c r="BM774" s="18" t="s">
        <v>82</v>
      </c>
    </row>
    <row r="775" spans="1:65" s="18" customFormat="1" ht="15" customHeight="1" x14ac:dyDescent="0.35">
      <c r="A775" s="18">
        <v>34</v>
      </c>
      <c r="C775" s="18" t="s">
        <v>585</v>
      </c>
      <c r="D775" s="18">
        <v>2010</v>
      </c>
      <c r="E775" s="37" t="s">
        <v>586</v>
      </c>
      <c r="F775" s="67" t="s">
        <v>687</v>
      </c>
      <c r="G775" s="67" t="s">
        <v>681</v>
      </c>
      <c r="J775" s="69"/>
      <c r="K775" s="69"/>
      <c r="L775" s="69"/>
      <c r="N775" s="18" t="s">
        <v>82</v>
      </c>
      <c r="O775" s="69"/>
      <c r="P775" s="18" t="s">
        <v>628</v>
      </c>
      <c r="Q775" s="18">
        <v>48.6</v>
      </c>
      <c r="R775" s="67" t="s">
        <v>626</v>
      </c>
      <c r="S775" s="69">
        <v>106</v>
      </c>
      <c r="T775" s="71"/>
      <c r="U775" s="69"/>
      <c r="V775" s="69"/>
      <c r="W775" s="67" t="s">
        <v>480</v>
      </c>
      <c r="X775" s="69" t="s">
        <v>632</v>
      </c>
      <c r="Z775" s="67" t="s">
        <v>615</v>
      </c>
      <c r="AC775" s="67" t="s">
        <v>455</v>
      </c>
      <c r="AE775" s="18">
        <v>1</v>
      </c>
      <c r="AF775" s="18" t="s">
        <v>631</v>
      </c>
      <c r="AL775" s="69"/>
      <c r="AM775" s="69"/>
      <c r="BH775" s="18">
        <v>76.763485477178406</v>
      </c>
      <c r="BM775" s="18" t="s">
        <v>82</v>
      </c>
    </row>
    <row r="776" spans="1:65" s="18" customFormat="1" ht="15" customHeight="1" x14ac:dyDescent="0.35">
      <c r="A776" s="18">
        <v>34</v>
      </c>
      <c r="C776" s="18" t="s">
        <v>585</v>
      </c>
      <c r="D776" s="18">
        <v>2010</v>
      </c>
      <c r="E776" s="37" t="s">
        <v>586</v>
      </c>
      <c r="F776" s="67" t="s">
        <v>688</v>
      </c>
      <c r="G776" s="67" t="s">
        <v>681</v>
      </c>
      <c r="J776" s="69"/>
      <c r="K776" s="69"/>
      <c r="L776" s="69"/>
      <c r="N776" s="18" t="s">
        <v>82</v>
      </c>
      <c r="O776" s="69"/>
      <c r="P776" s="18" t="s">
        <v>630</v>
      </c>
      <c r="Q776" s="18">
        <v>86.4</v>
      </c>
      <c r="R776" s="67" t="s">
        <v>626</v>
      </c>
      <c r="S776" s="69">
        <v>39</v>
      </c>
      <c r="T776" s="71"/>
      <c r="U776" s="69"/>
      <c r="V776" s="69"/>
      <c r="W776" s="67" t="s">
        <v>480</v>
      </c>
      <c r="X776" s="69" t="s">
        <v>632</v>
      </c>
      <c r="Z776" s="67" t="s">
        <v>615</v>
      </c>
      <c r="AC776" s="67" t="s">
        <v>455</v>
      </c>
      <c r="AE776" s="18">
        <v>0</v>
      </c>
      <c r="AF776" s="18" t="s">
        <v>631</v>
      </c>
      <c r="AL776" s="69"/>
      <c r="AM776" s="69"/>
      <c r="BH776" s="18">
        <v>100</v>
      </c>
      <c r="BM776" s="18">
        <v>53.310104529616702</v>
      </c>
    </row>
    <row r="777" spans="1:65" s="18" customFormat="1" ht="15" customHeight="1" x14ac:dyDescent="0.35">
      <c r="A777" s="18">
        <v>34</v>
      </c>
      <c r="C777" s="18" t="s">
        <v>585</v>
      </c>
      <c r="D777" s="18">
        <v>2010</v>
      </c>
      <c r="E777" s="37" t="s">
        <v>586</v>
      </c>
      <c r="F777" s="67" t="s">
        <v>688</v>
      </c>
      <c r="G777" s="67" t="s">
        <v>681</v>
      </c>
      <c r="J777" s="69"/>
      <c r="K777" s="69"/>
      <c r="L777" s="69"/>
      <c r="N777" s="18" t="s">
        <v>82</v>
      </c>
      <c r="O777" s="69"/>
      <c r="P777" s="18" t="s">
        <v>630</v>
      </c>
      <c r="Q777" s="18">
        <v>86.4</v>
      </c>
      <c r="R777" s="67" t="s">
        <v>626</v>
      </c>
      <c r="S777" s="69">
        <v>39</v>
      </c>
      <c r="T777" s="71"/>
      <c r="U777" s="69"/>
      <c r="V777" s="69"/>
      <c r="W777" s="67" t="s">
        <v>480</v>
      </c>
      <c r="X777" s="69" t="s">
        <v>632</v>
      </c>
      <c r="Z777" s="67" t="s">
        <v>615</v>
      </c>
      <c r="AC777" s="67" t="s">
        <v>455</v>
      </c>
      <c r="AE777" s="18">
        <v>0.2</v>
      </c>
      <c r="AF777" s="18" t="s">
        <v>631</v>
      </c>
      <c r="AL777" s="69"/>
      <c r="AM777" s="69"/>
      <c r="BH777" s="18">
        <v>100.331950207468</v>
      </c>
      <c r="BM777" s="18">
        <v>59.581881533100997</v>
      </c>
    </row>
    <row r="778" spans="1:65" s="18" customFormat="1" ht="15" customHeight="1" x14ac:dyDescent="0.35">
      <c r="A778" s="18">
        <v>34</v>
      </c>
      <c r="C778" s="18" t="s">
        <v>585</v>
      </c>
      <c r="D778" s="18">
        <v>2010</v>
      </c>
      <c r="E778" s="37" t="s">
        <v>586</v>
      </c>
      <c r="F778" s="67" t="s">
        <v>688</v>
      </c>
      <c r="G778" s="67" t="s">
        <v>681</v>
      </c>
      <c r="J778" s="69"/>
      <c r="K778" s="69"/>
      <c r="L778" s="69"/>
      <c r="N778" s="18" t="s">
        <v>82</v>
      </c>
      <c r="O778" s="69"/>
      <c r="P778" s="18" t="s">
        <v>630</v>
      </c>
      <c r="Q778" s="18">
        <v>86.4</v>
      </c>
      <c r="R778" s="67" t="s">
        <v>626</v>
      </c>
      <c r="S778" s="69">
        <v>39</v>
      </c>
      <c r="T778" s="71"/>
      <c r="U778" s="69"/>
      <c r="V778" s="69"/>
      <c r="W778" s="67" t="s">
        <v>480</v>
      </c>
      <c r="X778" s="69" t="s">
        <v>632</v>
      </c>
      <c r="Z778" s="67" t="s">
        <v>615</v>
      </c>
      <c r="AC778" s="67" t="s">
        <v>455</v>
      </c>
      <c r="AE778" s="18">
        <v>0.4</v>
      </c>
      <c r="AF778" s="18" t="s">
        <v>631</v>
      </c>
      <c r="AL778" s="69"/>
      <c r="AM778" s="69"/>
      <c r="BH778" s="18">
        <v>99.668049792531093</v>
      </c>
      <c r="BM778" s="18">
        <v>47.038327526132399</v>
      </c>
    </row>
    <row r="779" spans="1:65" s="18" customFormat="1" ht="15" customHeight="1" x14ac:dyDescent="0.35">
      <c r="A779" s="18">
        <v>34</v>
      </c>
      <c r="C779" s="18" t="s">
        <v>585</v>
      </c>
      <c r="D779" s="18">
        <v>2010</v>
      </c>
      <c r="E779" s="37" t="s">
        <v>586</v>
      </c>
      <c r="F779" s="67" t="s">
        <v>688</v>
      </c>
      <c r="G779" s="67" t="s">
        <v>681</v>
      </c>
      <c r="J779" s="69"/>
      <c r="K779" s="69"/>
      <c r="L779" s="69"/>
      <c r="N779" s="18" t="s">
        <v>82</v>
      </c>
      <c r="O779" s="69"/>
      <c r="P779" s="18" t="s">
        <v>630</v>
      </c>
      <c r="Q779" s="18">
        <v>86.4</v>
      </c>
      <c r="R779" s="67" t="s">
        <v>626</v>
      </c>
      <c r="S779" s="69">
        <v>39</v>
      </c>
      <c r="T779" s="71"/>
      <c r="U779" s="69"/>
      <c r="V779" s="69"/>
      <c r="W779" s="67" t="s">
        <v>480</v>
      </c>
      <c r="X779" s="69" t="s">
        <v>632</v>
      </c>
      <c r="Z779" s="67" t="s">
        <v>615</v>
      </c>
      <c r="AC779" s="67" t="s">
        <v>455</v>
      </c>
      <c r="AE779" s="18">
        <v>0.6</v>
      </c>
      <c r="AF779" s="18" t="s">
        <v>631</v>
      </c>
      <c r="AL779" s="69"/>
      <c r="AM779" s="69"/>
      <c r="BH779" s="18">
        <v>99.668049792531093</v>
      </c>
      <c r="BM779" s="18">
        <v>76.306620209059204</v>
      </c>
    </row>
    <row r="780" spans="1:65" s="18" customFormat="1" ht="15" customHeight="1" x14ac:dyDescent="0.35">
      <c r="A780" s="18">
        <v>34</v>
      </c>
      <c r="C780" s="18" t="s">
        <v>585</v>
      </c>
      <c r="D780" s="18">
        <v>2010</v>
      </c>
      <c r="E780" s="37" t="s">
        <v>586</v>
      </c>
      <c r="F780" s="67" t="s">
        <v>688</v>
      </c>
      <c r="G780" s="67" t="s">
        <v>681</v>
      </c>
      <c r="J780" s="69"/>
      <c r="K780" s="69"/>
      <c r="L780" s="69"/>
      <c r="N780" s="18" t="s">
        <v>82</v>
      </c>
      <c r="O780" s="69"/>
      <c r="P780" s="18" t="s">
        <v>630</v>
      </c>
      <c r="Q780" s="18">
        <v>86.4</v>
      </c>
      <c r="R780" s="67" t="s">
        <v>626</v>
      </c>
      <c r="S780" s="69">
        <v>39</v>
      </c>
      <c r="T780" s="71"/>
      <c r="U780" s="69"/>
      <c r="V780" s="69"/>
      <c r="W780" s="67" t="s">
        <v>480</v>
      </c>
      <c r="X780" s="69" t="s">
        <v>632</v>
      </c>
      <c r="Z780" s="67" t="s">
        <v>615</v>
      </c>
      <c r="AC780" s="67" t="s">
        <v>455</v>
      </c>
      <c r="AE780" s="18">
        <v>0.8</v>
      </c>
      <c r="AF780" s="18" t="s">
        <v>631</v>
      </c>
      <c r="AL780" s="69"/>
      <c r="AM780" s="69"/>
      <c r="BH780" s="18">
        <v>98.672199170124401</v>
      </c>
    </row>
    <row r="781" spans="1:65" s="17" customFormat="1" ht="15" customHeight="1" thickBot="1" x14ac:dyDescent="0.4">
      <c r="A781" s="17">
        <v>34</v>
      </c>
      <c r="C781" s="17" t="s">
        <v>585</v>
      </c>
      <c r="D781" s="17">
        <v>2010</v>
      </c>
      <c r="E781" s="27" t="s">
        <v>586</v>
      </c>
      <c r="F781" s="68" t="s">
        <v>688</v>
      </c>
      <c r="G781" s="68" t="s">
        <v>681</v>
      </c>
      <c r="J781" s="68"/>
      <c r="K781" s="68"/>
      <c r="L781" s="68"/>
      <c r="N781" s="17" t="s">
        <v>82</v>
      </c>
      <c r="O781" s="68"/>
      <c r="P781" s="17" t="s">
        <v>630</v>
      </c>
      <c r="Q781" s="18">
        <v>86.4</v>
      </c>
      <c r="R781" s="68" t="s">
        <v>626</v>
      </c>
      <c r="S781" s="68">
        <v>39</v>
      </c>
      <c r="T781" s="72"/>
      <c r="U781" s="68"/>
      <c r="V781" s="68"/>
      <c r="W781" s="68" t="s">
        <v>480</v>
      </c>
      <c r="X781" s="68" t="s">
        <v>632</v>
      </c>
      <c r="Z781" s="68" t="s">
        <v>615</v>
      </c>
      <c r="AC781" s="68" t="s">
        <v>455</v>
      </c>
      <c r="AE781" s="17">
        <v>1</v>
      </c>
      <c r="AF781" s="17" t="s">
        <v>631</v>
      </c>
      <c r="AL781" s="68"/>
      <c r="AM781" s="68"/>
      <c r="BH781" s="17">
        <v>95.020746887966794</v>
      </c>
      <c r="BM781" s="17" t="s">
        <v>82</v>
      </c>
    </row>
    <row r="782" spans="1:65" s="18" customFormat="1" ht="15" customHeight="1" x14ac:dyDescent="0.35">
      <c r="A782" s="18">
        <v>35</v>
      </c>
      <c r="C782" s="18" t="s">
        <v>635</v>
      </c>
      <c r="D782" s="18">
        <v>2016</v>
      </c>
      <c r="E782" s="37" t="s">
        <v>636</v>
      </c>
      <c r="F782" s="67" t="s">
        <v>642</v>
      </c>
      <c r="G782" s="69" t="s">
        <v>317</v>
      </c>
      <c r="J782" s="69"/>
      <c r="K782" s="69"/>
      <c r="N782" s="18" t="s">
        <v>82</v>
      </c>
      <c r="P782" s="18" t="s">
        <v>637</v>
      </c>
      <c r="Q782" s="69">
        <v>40</v>
      </c>
      <c r="R782" s="67" t="s">
        <v>644</v>
      </c>
      <c r="S782" s="69"/>
      <c r="T782" s="71"/>
      <c r="U782" s="69"/>
      <c r="V782" s="69"/>
      <c r="W782" s="67" t="s">
        <v>639</v>
      </c>
      <c r="X782" s="69" t="s">
        <v>643</v>
      </c>
      <c r="Y782" s="67" t="s">
        <v>634</v>
      </c>
      <c r="Z782" s="69" t="s">
        <v>640</v>
      </c>
      <c r="AC782" s="69" t="s">
        <v>88</v>
      </c>
      <c r="AE782" s="18">
        <v>0</v>
      </c>
      <c r="AF782" s="18" t="s">
        <v>638</v>
      </c>
      <c r="AL782" s="69"/>
      <c r="AM782" s="69"/>
      <c r="BH782" s="18">
        <v>99.838709677419303</v>
      </c>
    </row>
    <row r="783" spans="1:65" s="18" customFormat="1" ht="15" customHeight="1" x14ac:dyDescent="0.35">
      <c r="A783" s="18">
        <v>35</v>
      </c>
      <c r="C783" s="18" t="s">
        <v>635</v>
      </c>
      <c r="D783" s="18">
        <v>2016</v>
      </c>
      <c r="E783" s="37" t="s">
        <v>636</v>
      </c>
      <c r="F783" s="67" t="s">
        <v>642</v>
      </c>
      <c r="G783" s="69" t="s">
        <v>317</v>
      </c>
      <c r="J783" s="69"/>
      <c r="K783" s="69"/>
      <c r="N783" s="18" t="s">
        <v>82</v>
      </c>
      <c r="P783" s="18" t="s">
        <v>637</v>
      </c>
      <c r="Q783" s="69">
        <v>40</v>
      </c>
      <c r="R783" s="67" t="s">
        <v>644</v>
      </c>
      <c r="S783" s="69"/>
      <c r="T783" s="71"/>
      <c r="U783" s="69"/>
      <c r="V783" s="69"/>
      <c r="W783" s="67" t="s">
        <v>639</v>
      </c>
      <c r="X783" s="69" t="s">
        <v>643</v>
      </c>
      <c r="Y783" s="67" t="s">
        <v>634</v>
      </c>
      <c r="Z783" s="69" t="s">
        <v>640</v>
      </c>
      <c r="AC783" s="69" t="s">
        <v>88</v>
      </c>
      <c r="AE783" s="18">
        <v>2.5</v>
      </c>
      <c r="AF783" s="18" t="s">
        <v>638</v>
      </c>
      <c r="AL783" s="69"/>
      <c r="AM783" s="69"/>
      <c r="BH783" s="18">
        <v>90.806451612903203</v>
      </c>
    </row>
    <row r="784" spans="1:65" s="18" customFormat="1" ht="15" customHeight="1" x14ac:dyDescent="0.35">
      <c r="A784" s="18">
        <v>35</v>
      </c>
      <c r="C784" s="18" t="s">
        <v>635</v>
      </c>
      <c r="D784" s="18">
        <v>2016</v>
      </c>
      <c r="E784" s="37" t="s">
        <v>636</v>
      </c>
      <c r="F784" s="67" t="s">
        <v>642</v>
      </c>
      <c r="G784" s="69" t="s">
        <v>317</v>
      </c>
      <c r="J784" s="69"/>
      <c r="K784" s="69"/>
      <c r="N784" s="18" t="s">
        <v>82</v>
      </c>
      <c r="P784" s="18" t="s">
        <v>637</v>
      </c>
      <c r="Q784" s="69">
        <v>40</v>
      </c>
      <c r="R784" s="67" t="s">
        <v>644</v>
      </c>
      <c r="S784" s="69"/>
      <c r="T784" s="71"/>
      <c r="U784" s="69"/>
      <c r="V784" s="69"/>
      <c r="W784" s="67" t="s">
        <v>639</v>
      </c>
      <c r="X784" s="69" t="s">
        <v>643</v>
      </c>
      <c r="Y784" s="67" t="s">
        <v>634</v>
      </c>
      <c r="Z784" s="69" t="s">
        <v>640</v>
      </c>
      <c r="AC784" s="69" t="s">
        <v>88</v>
      </c>
      <c r="AE784" s="18">
        <v>5</v>
      </c>
      <c r="AF784" s="18" t="s">
        <v>638</v>
      </c>
      <c r="AL784" s="69"/>
      <c r="AM784" s="69"/>
      <c r="BH784" s="18">
        <v>85</v>
      </c>
    </row>
    <row r="785" spans="1:68" s="18" customFormat="1" ht="15" customHeight="1" x14ac:dyDescent="0.35">
      <c r="A785" s="18">
        <v>35</v>
      </c>
      <c r="C785" s="18" t="s">
        <v>635</v>
      </c>
      <c r="D785" s="18">
        <v>2016</v>
      </c>
      <c r="E785" s="37" t="s">
        <v>636</v>
      </c>
      <c r="F785" s="67" t="s">
        <v>642</v>
      </c>
      <c r="G785" s="69" t="s">
        <v>317</v>
      </c>
      <c r="J785" s="69"/>
      <c r="K785" s="69"/>
      <c r="N785" s="18" t="s">
        <v>82</v>
      </c>
      <c r="P785" s="18" t="s">
        <v>637</v>
      </c>
      <c r="Q785" s="69">
        <v>40</v>
      </c>
      <c r="R785" s="67" t="s">
        <v>644</v>
      </c>
      <c r="S785" s="69"/>
      <c r="T785" s="71"/>
      <c r="U785" s="69"/>
      <c r="V785" s="69"/>
      <c r="W785" s="67" t="s">
        <v>639</v>
      </c>
      <c r="X785" s="69" t="s">
        <v>643</v>
      </c>
      <c r="Y785" s="67" t="s">
        <v>634</v>
      </c>
      <c r="Z785" s="67" t="s">
        <v>641</v>
      </c>
      <c r="AC785" s="69" t="s">
        <v>88</v>
      </c>
      <c r="AE785" s="18">
        <v>10</v>
      </c>
      <c r="AF785" s="18" t="s">
        <v>638</v>
      </c>
      <c r="AL785" s="69"/>
      <c r="AM785" s="69"/>
      <c r="BH785" s="18">
        <v>80.645161290322505</v>
      </c>
    </row>
    <row r="786" spans="1:68" s="18" customFormat="1" ht="15" customHeight="1" x14ac:dyDescent="0.35">
      <c r="A786" s="18">
        <v>35</v>
      </c>
      <c r="C786" s="18" t="s">
        <v>635</v>
      </c>
      <c r="D786" s="18">
        <v>2016</v>
      </c>
      <c r="E786" s="37" t="s">
        <v>636</v>
      </c>
      <c r="F786" s="67" t="s">
        <v>642</v>
      </c>
      <c r="G786" s="69" t="s">
        <v>317</v>
      </c>
      <c r="J786" s="69"/>
      <c r="K786" s="69"/>
      <c r="N786" s="18" t="s">
        <v>82</v>
      </c>
      <c r="P786" s="18" t="s">
        <v>637</v>
      </c>
      <c r="Q786" s="69">
        <v>40</v>
      </c>
      <c r="R786" s="67" t="s">
        <v>644</v>
      </c>
      <c r="S786" s="69"/>
      <c r="T786" s="71"/>
      <c r="U786" s="69"/>
      <c r="V786" s="69"/>
      <c r="W786" s="67" t="s">
        <v>639</v>
      </c>
      <c r="X786" s="69" t="s">
        <v>643</v>
      </c>
      <c r="Y786" s="67" t="s">
        <v>634</v>
      </c>
      <c r="Z786" s="69" t="s">
        <v>640</v>
      </c>
      <c r="AC786" s="69" t="s">
        <v>88</v>
      </c>
      <c r="AE786" s="18">
        <v>20</v>
      </c>
      <c r="AF786" s="18" t="s">
        <v>638</v>
      </c>
      <c r="AL786" s="69"/>
      <c r="AM786" s="69"/>
      <c r="BH786" s="18">
        <v>71.935483870967701</v>
      </c>
    </row>
    <row r="787" spans="1:68" s="17" customFormat="1" ht="15" customHeight="1" thickBot="1" x14ac:dyDescent="0.4">
      <c r="A787" s="17">
        <v>35</v>
      </c>
      <c r="C787" s="17" t="s">
        <v>635</v>
      </c>
      <c r="D787" s="17">
        <v>2016</v>
      </c>
      <c r="E787" s="27" t="s">
        <v>636</v>
      </c>
      <c r="F787" s="68" t="s">
        <v>642</v>
      </c>
      <c r="G787" s="68" t="s">
        <v>317</v>
      </c>
      <c r="J787" s="68"/>
      <c r="K787" s="68"/>
      <c r="N787" s="17" t="s">
        <v>82</v>
      </c>
      <c r="P787" s="17" t="s">
        <v>637</v>
      </c>
      <c r="Q787" s="68">
        <v>40</v>
      </c>
      <c r="R787" s="68" t="s">
        <v>644</v>
      </c>
      <c r="S787" s="68"/>
      <c r="T787" s="72"/>
      <c r="U787" s="68"/>
      <c r="V787" s="68"/>
      <c r="W787" s="68" t="s">
        <v>639</v>
      </c>
      <c r="X787" s="68" t="s">
        <v>643</v>
      </c>
      <c r="Y787" s="68" t="s">
        <v>634</v>
      </c>
      <c r="Z787" s="68" t="s">
        <v>640</v>
      </c>
      <c r="AC787" s="68" t="s">
        <v>88</v>
      </c>
      <c r="AE787" s="17">
        <v>40</v>
      </c>
      <c r="AF787" s="17" t="s">
        <v>638</v>
      </c>
      <c r="AL787" s="68"/>
      <c r="AM787" s="68"/>
      <c r="BH787" s="17">
        <v>59.193548387096698</v>
      </c>
    </row>
    <row r="788" spans="1:68" s="18" customFormat="1" ht="15" customHeight="1" x14ac:dyDescent="0.35">
      <c r="A788" s="18">
        <v>36</v>
      </c>
      <c r="B788" s="18" t="s">
        <v>709</v>
      </c>
      <c r="C788" s="18" t="s">
        <v>645</v>
      </c>
      <c r="D788" s="18">
        <v>2018</v>
      </c>
      <c r="E788" s="74" t="s">
        <v>646</v>
      </c>
      <c r="F788" s="67" t="s">
        <v>647</v>
      </c>
      <c r="G788" s="69" t="s">
        <v>517</v>
      </c>
      <c r="J788" s="69"/>
      <c r="K788" s="69"/>
      <c r="N788" s="69">
        <v>24.05</v>
      </c>
      <c r="P788" s="18" t="s">
        <v>649</v>
      </c>
      <c r="Q788" s="69">
        <v>24.05</v>
      </c>
      <c r="R788" s="67" t="s">
        <v>648</v>
      </c>
      <c r="S788" s="69"/>
      <c r="T788" s="71"/>
      <c r="U788" s="69"/>
      <c r="V788" s="69"/>
      <c r="W788" s="67">
        <v>3</v>
      </c>
      <c r="X788" s="67" t="s">
        <v>184</v>
      </c>
      <c r="Y788" s="67">
        <v>37</v>
      </c>
      <c r="Z788" s="69"/>
      <c r="AC788" s="67" t="s">
        <v>88</v>
      </c>
      <c r="AE788" s="18">
        <v>0</v>
      </c>
      <c r="AF788" s="16" t="s">
        <v>183</v>
      </c>
      <c r="AL788" s="69"/>
      <c r="AM788" s="69">
        <v>27.65</v>
      </c>
      <c r="AN788" s="18">
        <v>0.28000000000000003</v>
      </c>
      <c r="AO788" s="18">
        <v>2.63</v>
      </c>
    </row>
    <row r="789" spans="1:68" s="18" customFormat="1" ht="15" customHeight="1" x14ac:dyDescent="0.35">
      <c r="A789" s="18">
        <v>36</v>
      </c>
      <c r="C789" s="18" t="s">
        <v>645</v>
      </c>
      <c r="D789" s="18">
        <v>2018</v>
      </c>
      <c r="E789" s="37" t="s">
        <v>646</v>
      </c>
      <c r="F789" s="69" t="s">
        <v>647</v>
      </c>
      <c r="G789" s="69" t="s">
        <v>517</v>
      </c>
      <c r="J789" s="69"/>
      <c r="K789" s="69"/>
      <c r="N789" s="69">
        <v>24.05</v>
      </c>
      <c r="P789" s="18" t="s">
        <v>649</v>
      </c>
      <c r="Q789" s="69">
        <v>24.05</v>
      </c>
      <c r="R789" s="69" t="s">
        <v>648</v>
      </c>
      <c r="S789" s="69"/>
      <c r="T789" s="71"/>
      <c r="U789" s="69"/>
      <c r="V789" s="69"/>
      <c r="W789" s="69">
        <v>3</v>
      </c>
      <c r="X789" s="69" t="s">
        <v>184</v>
      </c>
      <c r="Y789" s="69">
        <v>37</v>
      </c>
      <c r="Z789" s="69"/>
      <c r="AC789" s="69" t="s">
        <v>88</v>
      </c>
      <c r="AE789" s="18">
        <v>25</v>
      </c>
      <c r="AF789" s="18" t="s">
        <v>183</v>
      </c>
      <c r="AL789" s="69"/>
      <c r="AM789" s="69">
        <v>72.709999999999994</v>
      </c>
      <c r="AN789" s="18">
        <v>7.05</v>
      </c>
      <c r="AO789" s="18">
        <v>33.119999999999997</v>
      </c>
    </row>
    <row r="790" spans="1:68" s="18" customFormat="1" ht="15" customHeight="1" x14ac:dyDescent="0.35">
      <c r="A790" s="18">
        <v>36</v>
      </c>
      <c r="C790" s="18" t="s">
        <v>645</v>
      </c>
      <c r="D790" s="18">
        <v>2018</v>
      </c>
      <c r="E790" s="37" t="s">
        <v>646</v>
      </c>
      <c r="F790" s="69" t="s">
        <v>647</v>
      </c>
      <c r="G790" s="69" t="s">
        <v>517</v>
      </c>
      <c r="J790" s="69"/>
      <c r="K790" s="69"/>
      <c r="N790" s="69">
        <v>24.05</v>
      </c>
      <c r="P790" s="18" t="s">
        <v>649</v>
      </c>
      <c r="Q790" s="69">
        <v>24.05</v>
      </c>
      <c r="R790" s="69" t="s">
        <v>648</v>
      </c>
      <c r="S790" s="69"/>
      <c r="T790" s="71"/>
      <c r="U790" s="69"/>
      <c r="V790" s="69"/>
      <c r="W790" s="69">
        <v>3</v>
      </c>
      <c r="X790" s="69" t="s">
        <v>184</v>
      </c>
      <c r="Y790" s="69">
        <v>37</v>
      </c>
      <c r="Z790" s="69"/>
      <c r="AC790" s="69" t="s">
        <v>88</v>
      </c>
      <c r="AE790" s="18">
        <v>50</v>
      </c>
      <c r="AF790" s="18" t="s">
        <v>183</v>
      </c>
      <c r="AL790" s="69"/>
      <c r="AM790" s="69">
        <v>77.430000000000007</v>
      </c>
      <c r="AN790" s="18">
        <v>7.11</v>
      </c>
      <c r="AO790" s="18">
        <v>43.13</v>
      </c>
    </row>
    <row r="791" spans="1:68" s="17" customFormat="1" ht="15" customHeight="1" thickBot="1" x14ac:dyDescent="0.4">
      <c r="A791" s="17">
        <v>36</v>
      </c>
      <c r="C791" s="17" t="s">
        <v>645</v>
      </c>
      <c r="D791" s="17">
        <v>2018</v>
      </c>
      <c r="E791" s="27" t="s">
        <v>646</v>
      </c>
      <c r="F791" s="68" t="s">
        <v>647</v>
      </c>
      <c r="G791" s="68" t="s">
        <v>517</v>
      </c>
      <c r="J791" s="68"/>
      <c r="K791" s="68"/>
      <c r="N791" s="68">
        <v>24.05</v>
      </c>
      <c r="P791" s="17" t="s">
        <v>649</v>
      </c>
      <c r="Q791" s="68">
        <v>24.05</v>
      </c>
      <c r="R791" s="68" t="s">
        <v>648</v>
      </c>
      <c r="S791" s="68"/>
      <c r="T791" s="72"/>
      <c r="U791" s="68"/>
      <c r="V791" s="68"/>
      <c r="W791" s="68">
        <v>3</v>
      </c>
      <c r="X791" s="68" t="s">
        <v>184</v>
      </c>
      <c r="Y791" s="68">
        <v>37</v>
      </c>
      <c r="Z791" s="68"/>
      <c r="AC791" s="68" t="s">
        <v>88</v>
      </c>
      <c r="AE791" s="17">
        <v>100</v>
      </c>
      <c r="AF791" s="17" t="s">
        <v>183</v>
      </c>
      <c r="AL791" s="68"/>
      <c r="AM791" s="68">
        <v>76.88</v>
      </c>
      <c r="AN791" s="17">
        <v>7.48</v>
      </c>
      <c r="AO791" s="17">
        <v>42.64</v>
      </c>
    </row>
    <row r="792" spans="1:68" s="18" customFormat="1" ht="15" customHeight="1" x14ac:dyDescent="0.35">
      <c r="A792" s="18">
        <v>37</v>
      </c>
      <c r="C792" s="18" t="s">
        <v>651</v>
      </c>
      <c r="D792" s="18">
        <v>2015</v>
      </c>
      <c r="E792" s="37" t="s">
        <v>652</v>
      </c>
      <c r="F792" s="67" t="s">
        <v>38</v>
      </c>
      <c r="G792" s="67" t="s">
        <v>38</v>
      </c>
      <c r="J792" s="69"/>
      <c r="K792" s="69"/>
      <c r="N792" s="18" t="s">
        <v>82</v>
      </c>
      <c r="P792" s="67" t="s">
        <v>653</v>
      </c>
      <c r="Q792" s="69">
        <v>60</v>
      </c>
      <c r="R792" s="67" t="s">
        <v>654</v>
      </c>
      <c r="S792" s="69"/>
      <c r="T792" s="71"/>
      <c r="U792" s="69"/>
      <c r="V792" s="69"/>
      <c r="W792" s="67">
        <v>24</v>
      </c>
      <c r="X792" s="67" t="s">
        <v>172</v>
      </c>
      <c r="Y792" s="67">
        <v>37</v>
      </c>
      <c r="Z792" s="67" t="s">
        <v>641</v>
      </c>
      <c r="AC792" s="67" t="s">
        <v>88</v>
      </c>
      <c r="AE792" s="18">
        <v>0</v>
      </c>
      <c r="AF792" s="18" t="s">
        <v>183</v>
      </c>
      <c r="AL792" s="69"/>
      <c r="AM792" s="69"/>
      <c r="BH792" s="18">
        <v>100.57803468208</v>
      </c>
    </row>
    <row r="793" spans="1:68" s="18" customFormat="1" ht="15" customHeight="1" x14ac:dyDescent="0.35">
      <c r="A793" s="18">
        <v>37</v>
      </c>
      <c r="C793" s="18" t="s">
        <v>651</v>
      </c>
      <c r="D793" s="18">
        <v>2015</v>
      </c>
      <c r="E793" s="37" t="s">
        <v>652</v>
      </c>
      <c r="F793" s="67" t="s">
        <v>38</v>
      </c>
      <c r="G793" s="67" t="s">
        <v>38</v>
      </c>
      <c r="J793" s="69"/>
      <c r="K793" s="69"/>
      <c r="N793" s="18" t="s">
        <v>82</v>
      </c>
      <c r="P793" s="69" t="s">
        <v>653</v>
      </c>
      <c r="Q793" s="69">
        <v>60</v>
      </c>
      <c r="R793" s="69" t="s">
        <v>654</v>
      </c>
      <c r="S793" s="69"/>
      <c r="T793" s="71"/>
      <c r="U793" s="69"/>
      <c r="V793" s="69"/>
      <c r="W793" s="69">
        <v>24</v>
      </c>
      <c r="X793" s="69" t="s">
        <v>172</v>
      </c>
      <c r="Y793" s="69">
        <v>37</v>
      </c>
      <c r="Z793" s="69" t="s">
        <v>641</v>
      </c>
      <c r="AC793" s="69" t="s">
        <v>88</v>
      </c>
      <c r="AE793" s="18">
        <v>10</v>
      </c>
      <c r="AF793" s="18" t="s">
        <v>183</v>
      </c>
      <c r="AL793" s="69"/>
      <c r="AM793" s="69"/>
      <c r="BH793" s="18">
        <v>95.028901734103997</v>
      </c>
    </row>
    <row r="794" spans="1:68" s="18" customFormat="1" ht="15" customHeight="1" x14ac:dyDescent="0.35">
      <c r="A794" s="18">
        <v>37</v>
      </c>
      <c r="C794" s="18" t="s">
        <v>651</v>
      </c>
      <c r="D794" s="18">
        <v>2015</v>
      </c>
      <c r="E794" s="37" t="s">
        <v>652</v>
      </c>
      <c r="F794" s="67" t="s">
        <v>38</v>
      </c>
      <c r="G794" s="67" t="s">
        <v>38</v>
      </c>
      <c r="J794" s="69"/>
      <c r="K794" s="69"/>
      <c r="N794" s="18" t="s">
        <v>82</v>
      </c>
      <c r="P794" s="69" t="s">
        <v>653</v>
      </c>
      <c r="Q794" s="69">
        <v>60</v>
      </c>
      <c r="R794" s="69" t="s">
        <v>654</v>
      </c>
      <c r="S794" s="69"/>
      <c r="T794" s="71"/>
      <c r="U794" s="69"/>
      <c r="V794" s="69"/>
      <c r="W794" s="69">
        <v>24</v>
      </c>
      <c r="X794" s="69" t="s">
        <v>172</v>
      </c>
      <c r="Y794" s="69">
        <v>37</v>
      </c>
      <c r="Z794" s="69" t="s">
        <v>641</v>
      </c>
      <c r="AC794" s="69" t="s">
        <v>88</v>
      </c>
      <c r="AE794" s="18">
        <v>25</v>
      </c>
      <c r="AF794" s="18" t="s">
        <v>183</v>
      </c>
      <c r="AL794" s="69"/>
      <c r="AM794" s="69"/>
      <c r="BH794" s="18">
        <v>73.526011560693604</v>
      </c>
    </row>
    <row r="795" spans="1:68" s="18" customFormat="1" ht="15" customHeight="1" x14ac:dyDescent="0.35">
      <c r="A795" s="18">
        <v>37</v>
      </c>
      <c r="C795" s="18" t="s">
        <v>651</v>
      </c>
      <c r="D795" s="18">
        <v>2015</v>
      </c>
      <c r="E795" s="37" t="s">
        <v>652</v>
      </c>
      <c r="F795" s="67" t="s">
        <v>38</v>
      </c>
      <c r="G795" s="67" t="s">
        <v>38</v>
      </c>
      <c r="J795" s="69"/>
      <c r="K795" s="69"/>
      <c r="N795" s="75" t="s">
        <v>82</v>
      </c>
      <c r="P795" s="69" t="s">
        <v>653</v>
      </c>
      <c r="Q795" s="69">
        <v>60</v>
      </c>
      <c r="R795" s="69" t="s">
        <v>654</v>
      </c>
      <c r="S795" s="69"/>
      <c r="T795" s="71"/>
      <c r="U795" s="69"/>
      <c r="V795" s="69"/>
      <c r="W795" s="69">
        <v>24</v>
      </c>
      <c r="X795" s="69" t="s">
        <v>172</v>
      </c>
      <c r="Y795" s="69">
        <v>37</v>
      </c>
      <c r="Z795" s="69" t="s">
        <v>641</v>
      </c>
      <c r="AC795" s="69" t="s">
        <v>88</v>
      </c>
      <c r="AE795" s="18">
        <v>50</v>
      </c>
      <c r="AF795" s="18" t="s">
        <v>183</v>
      </c>
      <c r="AL795" s="69"/>
      <c r="AM795" s="69"/>
      <c r="BH795" s="18">
        <v>63.815028901734003</v>
      </c>
    </row>
    <row r="796" spans="1:68" s="18" customFormat="1" ht="15" customHeight="1" x14ac:dyDescent="0.35">
      <c r="A796" s="18">
        <v>37</v>
      </c>
      <c r="C796" s="18" t="s">
        <v>651</v>
      </c>
      <c r="D796" s="18">
        <v>2015</v>
      </c>
      <c r="E796" s="37" t="s">
        <v>652</v>
      </c>
      <c r="F796" s="67" t="s">
        <v>38</v>
      </c>
      <c r="G796" s="67" t="s">
        <v>38</v>
      </c>
      <c r="J796" s="69"/>
      <c r="K796" s="69"/>
      <c r="N796" s="18" t="s">
        <v>82</v>
      </c>
      <c r="P796" s="69" t="s">
        <v>653</v>
      </c>
      <c r="Q796" s="69">
        <v>60</v>
      </c>
      <c r="R796" s="69" t="s">
        <v>654</v>
      </c>
      <c r="S796" s="69"/>
      <c r="T796" s="71"/>
      <c r="U796" s="69"/>
      <c r="V796" s="69"/>
      <c r="W796" s="69">
        <v>24</v>
      </c>
      <c r="X796" s="69" t="s">
        <v>172</v>
      </c>
      <c r="Y796" s="69">
        <v>37</v>
      </c>
      <c r="Z796" s="69" t="s">
        <v>641</v>
      </c>
      <c r="AC796" s="69" t="s">
        <v>88</v>
      </c>
      <c r="AE796" s="18">
        <v>75</v>
      </c>
      <c r="AF796" s="18" t="s">
        <v>183</v>
      </c>
      <c r="AL796" s="69"/>
      <c r="AM796" s="69"/>
      <c r="BH796" s="18">
        <v>59.653179190751402</v>
      </c>
    </row>
    <row r="797" spans="1:68" s="18" customFormat="1" ht="15" customHeight="1" x14ac:dyDescent="0.35">
      <c r="A797" s="18">
        <v>37</v>
      </c>
      <c r="C797" s="18" t="s">
        <v>651</v>
      </c>
      <c r="D797" s="18">
        <v>2015</v>
      </c>
      <c r="E797" s="37" t="s">
        <v>652</v>
      </c>
      <c r="F797" s="67" t="s">
        <v>38</v>
      </c>
      <c r="G797" s="67" t="s">
        <v>38</v>
      </c>
      <c r="J797" s="69"/>
      <c r="K797" s="69"/>
      <c r="N797" s="18" t="s">
        <v>82</v>
      </c>
      <c r="P797" s="69" t="s">
        <v>653</v>
      </c>
      <c r="Q797" s="69">
        <v>60</v>
      </c>
      <c r="R797" s="69" t="s">
        <v>654</v>
      </c>
      <c r="S797" s="69"/>
      <c r="T797" s="71"/>
      <c r="U797" s="69"/>
      <c r="V797" s="69"/>
      <c r="W797" s="69">
        <v>24</v>
      </c>
      <c r="X797" s="69" t="s">
        <v>172</v>
      </c>
      <c r="Y797" s="69">
        <v>37</v>
      </c>
      <c r="Z797" s="69" t="s">
        <v>641</v>
      </c>
      <c r="AC797" s="69" t="s">
        <v>88</v>
      </c>
      <c r="AE797" s="18">
        <v>100</v>
      </c>
      <c r="AF797" s="18" t="s">
        <v>183</v>
      </c>
      <c r="AL797" s="69"/>
      <c r="AM797" s="69"/>
      <c r="BH797" s="18">
        <v>28.439306358381401</v>
      </c>
    </row>
    <row r="798" spans="1:68" s="18" customFormat="1" ht="15" customHeight="1" x14ac:dyDescent="0.35">
      <c r="A798" s="18">
        <v>37</v>
      </c>
      <c r="C798" s="18" t="s">
        <v>651</v>
      </c>
      <c r="D798" s="18">
        <v>2015</v>
      </c>
      <c r="E798" s="37" t="s">
        <v>652</v>
      </c>
      <c r="F798" s="67" t="s">
        <v>38</v>
      </c>
      <c r="G798" s="67" t="s">
        <v>38</v>
      </c>
      <c r="J798" s="69"/>
      <c r="K798" s="69"/>
      <c r="N798" s="18" t="s">
        <v>82</v>
      </c>
      <c r="P798" s="69" t="s">
        <v>653</v>
      </c>
      <c r="Q798" s="69">
        <v>60</v>
      </c>
      <c r="R798" s="69" t="s">
        <v>654</v>
      </c>
      <c r="S798" s="69"/>
      <c r="T798" s="71"/>
      <c r="U798" s="69"/>
      <c r="V798" s="69"/>
      <c r="W798" s="69">
        <v>24</v>
      </c>
      <c r="X798" s="69" t="s">
        <v>172</v>
      </c>
      <c r="Y798" s="69">
        <v>37</v>
      </c>
      <c r="Z798" s="69" t="s">
        <v>655</v>
      </c>
      <c r="AC798" s="69" t="s">
        <v>88</v>
      </c>
      <c r="AE798" s="18">
        <v>0</v>
      </c>
      <c r="AF798" s="18" t="s">
        <v>183</v>
      </c>
      <c r="AL798" s="69"/>
      <c r="AM798" s="69"/>
      <c r="BH798" s="18">
        <v>100.57803468208</v>
      </c>
      <c r="BP798" s="18">
        <v>101.052631578947</v>
      </c>
    </row>
    <row r="799" spans="1:68" s="18" customFormat="1" ht="15" customHeight="1" x14ac:dyDescent="0.35">
      <c r="A799" s="18">
        <v>37</v>
      </c>
      <c r="C799" s="18" t="s">
        <v>651</v>
      </c>
      <c r="D799" s="18">
        <v>2015</v>
      </c>
      <c r="E799" s="37" t="s">
        <v>652</v>
      </c>
      <c r="F799" s="67" t="s">
        <v>38</v>
      </c>
      <c r="G799" s="67" t="s">
        <v>38</v>
      </c>
      <c r="J799" s="69"/>
      <c r="K799" s="69"/>
      <c r="N799" s="18" t="s">
        <v>82</v>
      </c>
      <c r="P799" s="69" t="s">
        <v>653</v>
      </c>
      <c r="Q799" s="69">
        <v>60</v>
      </c>
      <c r="R799" s="69" t="s">
        <v>654</v>
      </c>
      <c r="S799" s="69"/>
      <c r="T799" s="71"/>
      <c r="U799" s="69"/>
      <c r="V799" s="69"/>
      <c r="W799" s="69">
        <v>24</v>
      </c>
      <c r="X799" s="69" t="s">
        <v>172</v>
      </c>
      <c r="Y799" s="69">
        <v>37</v>
      </c>
      <c r="Z799" s="67" t="s">
        <v>655</v>
      </c>
      <c r="AC799" s="69" t="s">
        <v>88</v>
      </c>
      <c r="AE799" s="18">
        <v>10</v>
      </c>
      <c r="AF799" s="18" t="s">
        <v>183</v>
      </c>
      <c r="AL799" s="69"/>
      <c r="AM799" s="69"/>
      <c r="BH799" s="18">
        <v>95.028901734103997</v>
      </c>
      <c r="BP799" s="18">
        <v>71.368421052631504</v>
      </c>
    </row>
    <row r="800" spans="1:68" s="18" customFormat="1" ht="15" customHeight="1" x14ac:dyDescent="0.35">
      <c r="A800" s="18">
        <v>37</v>
      </c>
      <c r="C800" s="18" t="s">
        <v>651</v>
      </c>
      <c r="D800" s="18">
        <v>2015</v>
      </c>
      <c r="E800" s="37" t="s">
        <v>652</v>
      </c>
      <c r="F800" s="67" t="s">
        <v>38</v>
      </c>
      <c r="G800" s="67" t="s">
        <v>38</v>
      </c>
      <c r="J800" s="69"/>
      <c r="K800" s="69"/>
      <c r="N800" s="18" t="s">
        <v>82</v>
      </c>
      <c r="P800" s="69" t="s">
        <v>653</v>
      </c>
      <c r="Q800" s="69">
        <v>60</v>
      </c>
      <c r="R800" s="69" t="s">
        <v>654</v>
      </c>
      <c r="S800" s="69"/>
      <c r="T800" s="71"/>
      <c r="U800" s="69"/>
      <c r="V800" s="69"/>
      <c r="W800" s="69">
        <v>24</v>
      </c>
      <c r="X800" s="69" t="s">
        <v>172</v>
      </c>
      <c r="Y800" s="69">
        <v>37</v>
      </c>
      <c r="Z800" s="67" t="s">
        <v>655</v>
      </c>
      <c r="AC800" s="69" t="s">
        <v>88</v>
      </c>
      <c r="AE800" s="18">
        <v>25</v>
      </c>
      <c r="AF800" s="18" t="s">
        <v>183</v>
      </c>
      <c r="AL800" s="69"/>
      <c r="AM800" s="69"/>
      <c r="BH800" s="18">
        <v>73.526011560693604</v>
      </c>
      <c r="BP800" s="18">
        <v>68.842105263157904</v>
      </c>
    </row>
    <row r="801" spans="1:81" s="17" customFormat="1" ht="15" customHeight="1" thickBot="1" x14ac:dyDescent="0.4">
      <c r="A801" s="17">
        <v>37</v>
      </c>
      <c r="C801" s="17" t="s">
        <v>651</v>
      </c>
      <c r="D801" s="17">
        <v>2015</v>
      </c>
      <c r="E801" s="27" t="s">
        <v>652</v>
      </c>
      <c r="F801" s="68" t="s">
        <v>38</v>
      </c>
      <c r="G801" s="68" t="s">
        <v>38</v>
      </c>
      <c r="J801" s="68"/>
      <c r="K801" s="68"/>
      <c r="N801" s="17" t="s">
        <v>82</v>
      </c>
      <c r="P801" s="68" t="s">
        <v>653</v>
      </c>
      <c r="Q801" s="68">
        <v>60</v>
      </c>
      <c r="R801" s="68" t="s">
        <v>654</v>
      </c>
      <c r="S801" s="68"/>
      <c r="T801" s="72"/>
      <c r="U801" s="68"/>
      <c r="V801" s="68"/>
      <c r="W801" s="68">
        <v>24</v>
      </c>
      <c r="X801" s="68" t="s">
        <v>172</v>
      </c>
      <c r="Y801" s="68">
        <v>37</v>
      </c>
      <c r="Z801" s="68" t="s">
        <v>655</v>
      </c>
      <c r="AC801" s="68" t="s">
        <v>88</v>
      </c>
      <c r="AE801" s="17">
        <v>50</v>
      </c>
      <c r="AF801" s="17" t="s">
        <v>183</v>
      </c>
      <c r="AL801" s="68"/>
      <c r="AM801" s="68"/>
      <c r="BH801" s="17">
        <v>63.815028901734003</v>
      </c>
      <c r="BP801" s="17">
        <v>53.684210526315702</v>
      </c>
    </row>
    <row r="802" spans="1:81" s="18" customFormat="1" ht="15" customHeight="1" x14ac:dyDescent="0.35">
      <c r="A802" s="18">
        <v>38</v>
      </c>
      <c r="C802" s="18" t="s">
        <v>657</v>
      </c>
      <c r="D802" s="18">
        <v>2018</v>
      </c>
      <c r="E802" s="37" t="s">
        <v>656</v>
      </c>
      <c r="F802" s="67" t="s">
        <v>676</v>
      </c>
      <c r="G802" s="67" t="s">
        <v>676</v>
      </c>
      <c r="J802" s="69"/>
      <c r="K802" s="69"/>
      <c r="N802" s="18" t="s">
        <v>82</v>
      </c>
      <c r="P802" s="67" t="s">
        <v>658</v>
      </c>
      <c r="Q802" s="69">
        <v>8.5</v>
      </c>
      <c r="R802" s="69"/>
      <c r="S802" s="69"/>
      <c r="T802" s="71"/>
      <c r="U802" s="69"/>
      <c r="V802" s="69"/>
      <c r="W802" s="69">
        <v>12</v>
      </c>
      <c r="X802" s="69" t="s">
        <v>172</v>
      </c>
      <c r="Y802" s="69"/>
      <c r="Z802" s="69" t="s">
        <v>641</v>
      </c>
      <c r="AC802" s="67" t="s">
        <v>659</v>
      </c>
      <c r="AE802" s="18">
        <v>0</v>
      </c>
      <c r="AF802" s="18" t="s">
        <v>660</v>
      </c>
      <c r="AL802" s="69"/>
      <c r="AM802" s="69"/>
      <c r="BH802" s="79">
        <v>100</v>
      </c>
    </row>
    <row r="803" spans="1:81" s="18" customFormat="1" ht="15" customHeight="1" x14ac:dyDescent="0.35">
      <c r="A803" s="18">
        <v>38</v>
      </c>
      <c r="C803" s="18" t="s">
        <v>657</v>
      </c>
      <c r="D803" s="18">
        <v>2018</v>
      </c>
      <c r="E803" s="37" t="s">
        <v>656</v>
      </c>
      <c r="F803" s="67" t="s">
        <v>676</v>
      </c>
      <c r="G803" s="67" t="s">
        <v>676</v>
      </c>
      <c r="J803" s="69"/>
      <c r="K803" s="69"/>
      <c r="N803" s="18" t="s">
        <v>82</v>
      </c>
      <c r="P803" s="67" t="s">
        <v>658</v>
      </c>
      <c r="Q803" s="69">
        <v>8.5</v>
      </c>
      <c r="R803" s="69"/>
      <c r="S803" s="69"/>
      <c r="T803" s="71"/>
      <c r="U803" s="69"/>
      <c r="V803" s="69"/>
      <c r="W803" s="69">
        <v>12</v>
      </c>
      <c r="X803" s="69" t="s">
        <v>172</v>
      </c>
      <c r="Y803" s="69"/>
      <c r="Z803" s="69" t="s">
        <v>641</v>
      </c>
      <c r="AC803" s="67" t="s">
        <v>659</v>
      </c>
      <c r="AE803" s="18">
        <v>6.25</v>
      </c>
      <c r="AF803" s="18" t="s">
        <v>660</v>
      </c>
      <c r="AL803" s="69"/>
      <c r="AM803" s="69"/>
      <c r="BH803" s="79">
        <v>97.785977859778598</v>
      </c>
    </row>
    <row r="804" spans="1:81" s="18" customFormat="1" ht="15" customHeight="1" x14ac:dyDescent="0.35">
      <c r="A804" s="18">
        <v>38</v>
      </c>
      <c r="C804" s="18" t="s">
        <v>657</v>
      </c>
      <c r="D804" s="18">
        <v>2018</v>
      </c>
      <c r="E804" s="37" t="s">
        <v>656</v>
      </c>
      <c r="F804" s="67" t="s">
        <v>676</v>
      </c>
      <c r="G804" s="67" t="s">
        <v>676</v>
      </c>
      <c r="J804" s="69"/>
      <c r="K804" s="69"/>
      <c r="N804" s="18" t="s">
        <v>82</v>
      </c>
      <c r="P804" s="67" t="s">
        <v>658</v>
      </c>
      <c r="Q804" s="69">
        <v>8.5</v>
      </c>
      <c r="R804" s="69"/>
      <c r="S804" s="69"/>
      <c r="T804" s="71"/>
      <c r="U804" s="69"/>
      <c r="V804" s="69"/>
      <c r="W804" s="69">
        <v>12</v>
      </c>
      <c r="X804" s="69" t="s">
        <v>172</v>
      </c>
      <c r="Y804" s="69"/>
      <c r="Z804" s="69" t="s">
        <v>641</v>
      </c>
      <c r="AC804" s="67" t="s">
        <v>659</v>
      </c>
      <c r="AE804" s="18">
        <v>15.625</v>
      </c>
      <c r="AF804" s="18" t="s">
        <v>660</v>
      </c>
      <c r="AL804" s="69"/>
      <c r="AM804" s="69"/>
      <c r="BH804" s="79">
        <v>89.298892988929907</v>
      </c>
    </row>
    <row r="805" spans="1:81" s="18" customFormat="1" ht="15" customHeight="1" x14ac:dyDescent="0.35">
      <c r="A805" s="18">
        <v>38</v>
      </c>
      <c r="C805" s="18" t="s">
        <v>657</v>
      </c>
      <c r="D805" s="18">
        <v>2018</v>
      </c>
      <c r="E805" s="37" t="s">
        <v>656</v>
      </c>
      <c r="F805" s="67" t="s">
        <v>676</v>
      </c>
      <c r="G805" s="67" t="s">
        <v>676</v>
      </c>
      <c r="J805" s="69"/>
      <c r="K805" s="69"/>
      <c r="N805" s="18" t="s">
        <v>82</v>
      </c>
      <c r="P805" s="67" t="s">
        <v>658</v>
      </c>
      <c r="Q805" s="69">
        <v>8.5</v>
      </c>
      <c r="R805" s="69"/>
      <c r="S805" s="69"/>
      <c r="T805" s="71"/>
      <c r="U805" s="69"/>
      <c r="V805" s="69"/>
      <c r="W805" s="69">
        <v>12</v>
      </c>
      <c r="X805" s="69" t="s">
        <v>172</v>
      </c>
      <c r="Y805" s="69"/>
      <c r="Z805" s="69" t="s">
        <v>641</v>
      </c>
      <c r="AC805" s="67" t="s">
        <v>659</v>
      </c>
      <c r="AE805" s="18">
        <v>25</v>
      </c>
      <c r="AF805" s="18" t="s">
        <v>660</v>
      </c>
      <c r="AL805" s="69"/>
      <c r="AM805" s="69"/>
      <c r="BH805" s="79">
        <v>88.191881918819107</v>
      </c>
    </row>
    <row r="806" spans="1:81" s="18" customFormat="1" ht="15" customHeight="1" x14ac:dyDescent="0.35">
      <c r="A806" s="18">
        <v>38</v>
      </c>
      <c r="C806" s="18" t="s">
        <v>657</v>
      </c>
      <c r="D806" s="18">
        <v>2018</v>
      </c>
      <c r="E806" s="37" t="s">
        <v>656</v>
      </c>
      <c r="F806" s="67" t="s">
        <v>676</v>
      </c>
      <c r="G806" s="67" t="s">
        <v>676</v>
      </c>
      <c r="J806" s="69"/>
      <c r="K806" s="69"/>
      <c r="N806" s="18" t="s">
        <v>82</v>
      </c>
      <c r="P806" s="67" t="s">
        <v>658</v>
      </c>
      <c r="Q806" s="69">
        <v>8.5</v>
      </c>
      <c r="R806" s="69"/>
      <c r="S806" s="69"/>
      <c r="T806" s="71"/>
      <c r="U806" s="69"/>
      <c r="V806" s="69"/>
      <c r="W806" s="69">
        <v>12</v>
      </c>
      <c r="X806" s="69" t="s">
        <v>172</v>
      </c>
      <c r="Y806" s="69"/>
      <c r="Z806" s="67" t="s">
        <v>655</v>
      </c>
      <c r="AC806" s="67" t="s">
        <v>659</v>
      </c>
      <c r="AE806" s="18">
        <v>0</v>
      </c>
      <c r="AF806" s="18" t="s">
        <v>660</v>
      </c>
      <c r="AL806" s="69"/>
      <c r="AM806" s="69"/>
      <c r="BU806" s="18">
        <v>0.25308641975308599</v>
      </c>
    </row>
    <row r="807" spans="1:81" s="18" customFormat="1" ht="15" customHeight="1" x14ac:dyDescent="0.35">
      <c r="A807" s="18">
        <v>38</v>
      </c>
      <c r="C807" s="18" t="s">
        <v>657</v>
      </c>
      <c r="D807" s="18">
        <v>2018</v>
      </c>
      <c r="E807" s="37" t="s">
        <v>656</v>
      </c>
      <c r="F807" s="67" t="s">
        <v>676</v>
      </c>
      <c r="G807" s="67" t="s">
        <v>676</v>
      </c>
      <c r="J807" s="69"/>
      <c r="K807" s="69"/>
      <c r="N807" s="18" t="s">
        <v>82</v>
      </c>
      <c r="P807" s="67" t="s">
        <v>658</v>
      </c>
      <c r="Q807" s="69">
        <v>8.5</v>
      </c>
      <c r="R807" s="69"/>
      <c r="S807" s="69"/>
      <c r="T807" s="71"/>
      <c r="U807" s="69"/>
      <c r="V807" s="69"/>
      <c r="W807" s="69">
        <v>12</v>
      </c>
      <c r="X807" s="69" t="s">
        <v>172</v>
      </c>
      <c r="Y807" s="69"/>
      <c r="Z807" s="67" t="s">
        <v>655</v>
      </c>
      <c r="AC807" s="67" t="s">
        <v>659</v>
      </c>
      <c r="AE807" s="18">
        <v>6.25</v>
      </c>
      <c r="AF807" s="18" t="s">
        <v>660</v>
      </c>
      <c r="AL807" s="69"/>
      <c r="AM807" s="69"/>
      <c r="BU807" s="18">
        <v>0.35185185185185103</v>
      </c>
    </row>
    <row r="808" spans="1:81" s="18" customFormat="1" ht="15" customHeight="1" x14ac:dyDescent="0.35">
      <c r="A808" s="18">
        <v>38</v>
      </c>
      <c r="C808" s="18" t="s">
        <v>657</v>
      </c>
      <c r="D808" s="18">
        <v>2018</v>
      </c>
      <c r="E808" s="37" t="s">
        <v>656</v>
      </c>
      <c r="F808" s="67" t="s">
        <v>676</v>
      </c>
      <c r="G808" s="67" t="s">
        <v>676</v>
      </c>
      <c r="J808" s="69"/>
      <c r="K808" s="69"/>
      <c r="N808" s="18" t="s">
        <v>82</v>
      </c>
      <c r="P808" s="67" t="s">
        <v>658</v>
      </c>
      <c r="Q808" s="69">
        <v>8.5</v>
      </c>
      <c r="R808" s="69"/>
      <c r="S808" s="69"/>
      <c r="T808" s="71"/>
      <c r="U808" s="69"/>
      <c r="V808" s="69"/>
      <c r="W808" s="69">
        <v>12</v>
      </c>
      <c r="X808" s="69" t="s">
        <v>172</v>
      </c>
      <c r="Y808" s="69"/>
      <c r="Z808" s="67" t="s">
        <v>655</v>
      </c>
      <c r="AC808" s="67" t="s">
        <v>659</v>
      </c>
      <c r="AE808" s="18">
        <v>15.625</v>
      </c>
      <c r="AF808" s="18" t="s">
        <v>660</v>
      </c>
      <c r="AL808" s="69"/>
      <c r="AM808" s="69"/>
      <c r="BU808" s="18">
        <v>0.62962962962962898</v>
      </c>
    </row>
    <row r="809" spans="1:81" s="17" customFormat="1" ht="15" customHeight="1" thickBot="1" x14ac:dyDescent="0.4">
      <c r="A809" s="17">
        <v>38</v>
      </c>
      <c r="C809" s="17" t="s">
        <v>657</v>
      </c>
      <c r="D809" s="17">
        <v>2018</v>
      </c>
      <c r="E809" s="27" t="s">
        <v>656</v>
      </c>
      <c r="F809" s="68" t="s">
        <v>676</v>
      </c>
      <c r="G809" s="68" t="s">
        <v>676</v>
      </c>
      <c r="J809" s="68"/>
      <c r="K809" s="68"/>
      <c r="N809" s="17" t="s">
        <v>82</v>
      </c>
      <c r="P809" s="68" t="s">
        <v>658</v>
      </c>
      <c r="Q809" s="68">
        <v>8.5</v>
      </c>
      <c r="R809" s="68"/>
      <c r="S809" s="68"/>
      <c r="T809" s="72"/>
      <c r="U809" s="68"/>
      <c r="V809" s="68"/>
      <c r="W809" s="68">
        <v>12</v>
      </c>
      <c r="X809" s="68" t="s">
        <v>172</v>
      </c>
      <c r="Y809" s="68"/>
      <c r="Z809" s="68" t="s">
        <v>655</v>
      </c>
      <c r="AC809" s="68" t="s">
        <v>659</v>
      </c>
      <c r="AE809" s="17">
        <v>25</v>
      </c>
      <c r="AF809" s="17" t="s">
        <v>660</v>
      </c>
      <c r="AL809" s="68"/>
      <c r="AM809" s="68"/>
      <c r="BU809" s="17">
        <v>0.95679012345679004</v>
      </c>
    </row>
    <row r="810" spans="1:81" ht="20" customHeight="1" x14ac:dyDescent="0.35">
      <c r="A810" s="16">
        <v>10</v>
      </c>
      <c r="B810" s="16" t="s">
        <v>277</v>
      </c>
      <c r="C810" s="16" t="s">
        <v>201</v>
      </c>
      <c r="D810" s="16">
        <v>2019</v>
      </c>
      <c r="E810" s="16" t="s">
        <v>186</v>
      </c>
      <c r="F810" s="16" t="s">
        <v>63</v>
      </c>
      <c r="G810" s="16" t="s">
        <v>63</v>
      </c>
      <c r="J810" s="16" t="s">
        <v>191</v>
      </c>
      <c r="N810" s="16">
        <v>165</v>
      </c>
      <c r="O810" s="16" t="s">
        <v>197</v>
      </c>
      <c r="P810" s="16" t="s">
        <v>195</v>
      </c>
      <c r="Q810" s="16">
        <f>(15+24)/2</f>
        <v>19.5</v>
      </c>
      <c r="S810" s="16">
        <v>46</v>
      </c>
      <c r="V810" s="16" t="s">
        <v>187</v>
      </c>
      <c r="W810" s="16">
        <v>24</v>
      </c>
      <c r="AE810" s="16">
        <v>3</v>
      </c>
      <c r="AF810" s="16" t="s">
        <v>183</v>
      </c>
      <c r="AI810" s="16">
        <v>0.20942408376963101</v>
      </c>
      <c r="CC810" s="16" t="s">
        <v>82</v>
      </c>
    </row>
    <row r="811" spans="1:81" ht="20" customHeight="1" x14ac:dyDescent="0.35">
      <c r="A811" s="16">
        <v>10</v>
      </c>
      <c r="C811" s="16" t="s">
        <v>201</v>
      </c>
      <c r="D811" s="16">
        <v>2019</v>
      </c>
      <c r="E811" s="16" t="s">
        <v>186</v>
      </c>
      <c r="F811" s="16" t="s">
        <v>63</v>
      </c>
      <c r="G811" s="16" t="s">
        <v>63</v>
      </c>
      <c r="J811" s="16" t="s">
        <v>191</v>
      </c>
      <c r="N811" s="16">
        <v>165</v>
      </c>
      <c r="O811" s="16" t="s">
        <v>197</v>
      </c>
      <c r="P811" s="16" t="s">
        <v>195</v>
      </c>
      <c r="Q811" s="16">
        <f>(15+24)/2</f>
        <v>19.5</v>
      </c>
      <c r="S811" s="16">
        <v>46</v>
      </c>
      <c r="V811" s="16" t="s">
        <v>187</v>
      </c>
      <c r="W811" s="16">
        <v>24</v>
      </c>
      <c r="AE811" s="16">
        <v>6</v>
      </c>
      <c r="AF811" s="16" t="s">
        <v>183</v>
      </c>
      <c r="AI811" s="16">
        <v>0.31413612565444599</v>
      </c>
      <c r="CC811" s="16">
        <v>49.483618233618103</v>
      </c>
    </row>
    <row r="812" spans="1:81" ht="20" customHeight="1" x14ac:dyDescent="0.35">
      <c r="A812" s="16">
        <v>10</v>
      </c>
      <c r="C812" s="16" t="s">
        <v>201</v>
      </c>
      <c r="D812" s="16">
        <v>2019</v>
      </c>
      <c r="E812" s="16" t="s">
        <v>186</v>
      </c>
      <c r="F812" s="16" t="s">
        <v>63</v>
      </c>
      <c r="G812" s="16" t="s">
        <v>63</v>
      </c>
      <c r="J812" s="16" t="s">
        <v>191</v>
      </c>
      <c r="N812" s="16">
        <v>165</v>
      </c>
      <c r="O812" s="16" t="s">
        <v>197</v>
      </c>
      <c r="P812" s="16" t="s">
        <v>195</v>
      </c>
      <c r="Q812" s="16">
        <f>(15+24)/2</f>
        <v>19.5</v>
      </c>
      <c r="S812" s="16">
        <v>46</v>
      </c>
      <c r="V812" s="16" t="s">
        <v>187</v>
      </c>
      <c r="W812" s="16">
        <v>24</v>
      </c>
      <c r="AE812" s="16">
        <v>12</v>
      </c>
      <c r="AF812" s="16" t="s">
        <v>183</v>
      </c>
      <c r="AI812" s="16">
        <v>1.98952879581151</v>
      </c>
      <c r="CC812" s="16">
        <v>97.337962962962905</v>
      </c>
    </row>
    <row r="813" spans="1:81" ht="20" customHeight="1" x14ac:dyDescent="0.35">
      <c r="A813" s="16">
        <v>10</v>
      </c>
      <c r="C813" s="16" t="s">
        <v>201</v>
      </c>
      <c r="D813" s="16">
        <v>2019</v>
      </c>
      <c r="E813" s="16" t="s">
        <v>186</v>
      </c>
      <c r="F813" s="16" t="s">
        <v>63</v>
      </c>
      <c r="G813" s="16" t="s">
        <v>63</v>
      </c>
      <c r="J813" s="16" t="s">
        <v>191</v>
      </c>
      <c r="N813" s="16">
        <v>165</v>
      </c>
      <c r="O813" s="16" t="s">
        <v>197</v>
      </c>
      <c r="P813" s="16" t="s">
        <v>195</v>
      </c>
      <c r="Q813" s="16">
        <f>(15+24)/2</f>
        <v>19.5</v>
      </c>
      <c r="S813" s="16">
        <v>46</v>
      </c>
      <c r="V813" s="16" t="s">
        <v>187</v>
      </c>
      <c r="W813" s="16">
        <v>24</v>
      </c>
      <c r="AE813" s="16">
        <v>25</v>
      </c>
      <c r="AF813" s="16" t="s">
        <v>183</v>
      </c>
      <c r="AI813" s="16">
        <v>2.4083769633507801</v>
      </c>
      <c r="CC813" s="16">
        <v>95.112179487179404</v>
      </c>
    </row>
    <row r="814" spans="1:81" ht="20" customHeight="1" x14ac:dyDescent="0.35">
      <c r="A814" s="16">
        <v>10</v>
      </c>
      <c r="C814" s="16" t="s">
        <v>201</v>
      </c>
      <c r="D814" s="16">
        <v>2019</v>
      </c>
      <c r="E814" s="16" t="s">
        <v>186</v>
      </c>
      <c r="F814" s="16" t="s">
        <v>25</v>
      </c>
      <c r="G814" s="16" t="s">
        <v>25</v>
      </c>
      <c r="J814" s="16" t="s">
        <v>192</v>
      </c>
      <c r="M814" s="16" t="s">
        <v>193</v>
      </c>
      <c r="N814" s="16">
        <v>196</v>
      </c>
      <c r="O814" s="16" t="s">
        <v>198</v>
      </c>
      <c r="P814" s="16">
        <v>152</v>
      </c>
      <c r="Q814" s="16">
        <v>152</v>
      </c>
      <c r="S814" s="16">
        <v>15</v>
      </c>
      <c r="V814" s="16" t="s">
        <v>188</v>
      </c>
      <c r="W814" s="16">
        <v>24</v>
      </c>
      <c r="AE814" s="16">
        <v>3</v>
      </c>
      <c r="AF814" s="16" t="s">
        <v>183</v>
      </c>
      <c r="AI814" s="16">
        <v>1.6753926701570601</v>
      </c>
      <c r="CC814" s="16" t="s">
        <v>82</v>
      </c>
    </row>
    <row r="815" spans="1:81" ht="20" customHeight="1" x14ac:dyDescent="0.35">
      <c r="A815" s="16">
        <v>10</v>
      </c>
      <c r="C815" s="16" t="s">
        <v>201</v>
      </c>
      <c r="D815" s="16">
        <v>2019</v>
      </c>
      <c r="E815" s="16" t="s">
        <v>186</v>
      </c>
      <c r="F815" s="16" t="s">
        <v>25</v>
      </c>
      <c r="G815" s="16" t="s">
        <v>25</v>
      </c>
      <c r="J815" s="16" t="s">
        <v>192</v>
      </c>
      <c r="M815" s="16" t="s">
        <v>193</v>
      </c>
      <c r="N815" s="16">
        <v>196</v>
      </c>
      <c r="O815" s="16" t="s">
        <v>198</v>
      </c>
      <c r="P815" s="16">
        <v>152</v>
      </c>
      <c r="Q815" s="16">
        <v>152</v>
      </c>
      <c r="S815" s="16">
        <v>15</v>
      </c>
      <c r="V815" s="16" t="s">
        <v>188</v>
      </c>
      <c r="W815" s="16">
        <v>24</v>
      </c>
      <c r="AE815" s="16">
        <v>6</v>
      </c>
      <c r="AF815" s="16" t="s">
        <v>183</v>
      </c>
      <c r="AI815" s="16">
        <v>3.2460732984293101</v>
      </c>
      <c r="CC815" s="16">
        <v>122.934472934472</v>
      </c>
    </row>
    <row r="816" spans="1:81" ht="20" customHeight="1" x14ac:dyDescent="0.35">
      <c r="A816" s="16">
        <v>10</v>
      </c>
      <c r="C816" s="16" t="s">
        <v>201</v>
      </c>
      <c r="D816" s="16">
        <v>2019</v>
      </c>
      <c r="E816" s="16" t="s">
        <v>186</v>
      </c>
      <c r="F816" s="16" t="s">
        <v>25</v>
      </c>
      <c r="G816" s="16" t="s">
        <v>25</v>
      </c>
      <c r="J816" s="16" t="s">
        <v>192</v>
      </c>
      <c r="M816" s="16" t="s">
        <v>193</v>
      </c>
      <c r="N816" s="16">
        <v>196</v>
      </c>
      <c r="O816" s="16" t="s">
        <v>198</v>
      </c>
      <c r="P816" s="16">
        <v>152</v>
      </c>
      <c r="Q816" s="16">
        <v>152</v>
      </c>
      <c r="S816" s="16">
        <v>15</v>
      </c>
      <c r="V816" s="16" t="s">
        <v>188</v>
      </c>
      <c r="W816" s="16">
        <v>24</v>
      </c>
      <c r="AE816" s="16">
        <v>12</v>
      </c>
      <c r="AF816" s="16" t="s">
        <v>183</v>
      </c>
      <c r="AI816" s="16">
        <v>3.4554973821989399</v>
      </c>
      <c r="CC816" s="16">
        <v>234.223646723646</v>
      </c>
    </row>
    <row r="817" spans="1:81" ht="20" customHeight="1" x14ac:dyDescent="0.35">
      <c r="A817" s="16">
        <v>10</v>
      </c>
      <c r="C817" s="16" t="s">
        <v>201</v>
      </c>
      <c r="D817" s="16">
        <v>2019</v>
      </c>
      <c r="E817" s="16" t="s">
        <v>186</v>
      </c>
      <c r="F817" s="16" t="s">
        <v>25</v>
      </c>
      <c r="G817" s="16" t="s">
        <v>25</v>
      </c>
      <c r="J817" s="16" t="s">
        <v>192</v>
      </c>
      <c r="M817" s="16" t="s">
        <v>193</v>
      </c>
      <c r="N817" s="16">
        <v>196</v>
      </c>
      <c r="O817" s="16" t="s">
        <v>198</v>
      </c>
      <c r="P817" s="16">
        <v>152</v>
      </c>
      <c r="Q817" s="16">
        <v>152</v>
      </c>
      <c r="S817" s="16">
        <v>15</v>
      </c>
      <c r="V817" s="16" t="s">
        <v>188</v>
      </c>
      <c r="W817" s="16">
        <v>24</v>
      </c>
      <c r="AE817" s="16">
        <v>25</v>
      </c>
      <c r="AF817" s="16" t="s">
        <v>183</v>
      </c>
      <c r="AI817" s="16">
        <v>3.7696335078534</v>
      </c>
      <c r="CC817" s="16">
        <v>233.110754985754</v>
      </c>
    </row>
    <row r="818" spans="1:81" ht="20" customHeight="1" x14ac:dyDescent="0.35">
      <c r="A818" s="16">
        <v>10</v>
      </c>
      <c r="C818" s="16" t="s">
        <v>201</v>
      </c>
      <c r="D818" s="16">
        <v>2019</v>
      </c>
      <c r="E818" s="16" t="s">
        <v>186</v>
      </c>
      <c r="F818" s="16" t="s">
        <v>271</v>
      </c>
      <c r="G818" s="16" t="s">
        <v>271</v>
      </c>
      <c r="J818" s="16" t="s">
        <v>82</v>
      </c>
      <c r="M818" s="16" t="s">
        <v>82</v>
      </c>
      <c r="N818" s="16">
        <v>875.4</v>
      </c>
      <c r="O818" s="16" t="s">
        <v>200</v>
      </c>
      <c r="P818" s="16" t="s">
        <v>694</v>
      </c>
      <c r="Q818" s="16" t="s">
        <v>695</v>
      </c>
      <c r="S818" s="16" t="s">
        <v>82</v>
      </c>
      <c r="V818" s="16" t="s">
        <v>190</v>
      </c>
      <c r="W818" s="16">
        <v>24</v>
      </c>
      <c r="AE818" s="16">
        <v>3</v>
      </c>
      <c r="AF818" s="16" t="s">
        <v>183</v>
      </c>
      <c r="AI818" s="16">
        <v>0.41884816753926202</v>
      </c>
      <c r="CC818" s="16" t="s">
        <v>82</v>
      </c>
    </row>
    <row r="819" spans="1:81" ht="20" customHeight="1" x14ac:dyDescent="0.35">
      <c r="A819" s="16">
        <v>10</v>
      </c>
      <c r="C819" s="16" t="s">
        <v>201</v>
      </c>
      <c r="D819" s="16">
        <v>2019</v>
      </c>
      <c r="E819" s="16" t="s">
        <v>186</v>
      </c>
      <c r="F819" s="16" t="s">
        <v>271</v>
      </c>
      <c r="G819" s="16" t="s">
        <v>271</v>
      </c>
      <c r="J819" s="16" t="s">
        <v>82</v>
      </c>
      <c r="M819" s="16" t="s">
        <v>82</v>
      </c>
      <c r="N819" s="16">
        <v>875.4</v>
      </c>
      <c r="O819" s="16" t="s">
        <v>200</v>
      </c>
      <c r="P819" s="16" t="s">
        <v>694</v>
      </c>
      <c r="Q819" s="16" t="s">
        <v>695</v>
      </c>
      <c r="S819" s="16" t="s">
        <v>82</v>
      </c>
      <c r="V819" s="16" t="s">
        <v>190</v>
      </c>
      <c r="W819" s="16">
        <v>24</v>
      </c>
      <c r="AE819" s="16">
        <v>6</v>
      </c>
      <c r="AF819" s="16" t="s">
        <v>183</v>
      </c>
      <c r="AI819" s="16">
        <v>0.41884816753926202</v>
      </c>
      <c r="CC819" s="16">
        <v>155.208333333333</v>
      </c>
    </row>
    <row r="820" spans="1:81" ht="20" customHeight="1" x14ac:dyDescent="0.35">
      <c r="A820" s="16">
        <v>10</v>
      </c>
      <c r="C820" s="16" t="s">
        <v>201</v>
      </c>
      <c r="D820" s="16">
        <v>2019</v>
      </c>
      <c r="E820" s="16" t="s">
        <v>186</v>
      </c>
      <c r="F820" s="16" t="s">
        <v>271</v>
      </c>
      <c r="G820" s="16" t="s">
        <v>271</v>
      </c>
      <c r="J820" s="16" t="s">
        <v>82</v>
      </c>
      <c r="M820" s="16" t="s">
        <v>82</v>
      </c>
      <c r="N820" s="16">
        <v>875.4</v>
      </c>
      <c r="O820" s="16" t="s">
        <v>200</v>
      </c>
      <c r="P820" s="16" t="s">
        <v>694</v>
      </c>
      <c r="Q820" s="16" t="s">
        <v>695</v>
      </c>
      <c r="S820" s="16" t="s">
        <v>82</v>
      </c>
      <c r="V820" s="16" t="s">
        <v>190</v>
      </c>
      <c r="W820" s="16">
        <v>24</v>
      </c>
      <c r="AE820" s="16">
        <v>12</v>
      </c>
      <c r="AF820" s="16" t="s">
        <v>183</v>
      </c>
      <c r="AI820" s="16">
        <v>2.6178010471204098</v>
      </c>
      <c r="CC820" s="16">
        <v>118.482905982905</v>
      </c>
    </row>
    <row r="821" spans="1:81" ht="20" customHeight="1" x14ac:dyDescent="0.35">
      <c r="A821" s="16">
        <v>10</v>
      </c>
      <c r="C821" s="16" t="s">
        <v>201</v>
      </c>
      <c r="D821" s="16">
        <v>2019</v>
      </c>
      <c r="E821" s="16" t="s">
        <v>186</v>
      </c>
      <c r="F821" s="16" t="s">
        <v>271</v>
      </c>
      <c r="G821" s="16" t="s">
        <v>271</v>
      </c>
      <c r="J821" s="16" t="s">
        <v>82</v>
      </c>
      <c r="M821" s="16" t="s">
        <v>82</v>
      </c>
      <c r="N821" s="16">
        <v>875.4</v>
      </c>
      <c r="O821" s="16" t="s">
        <v>200</v>
      </c>
      <c r="P821" s="16" t="s">
        <v>694</v>
      </c>
      <c r="Q821" s="16" t="s">
        <v>695</v>
      </c>
      <c r="S821" s="16" t="s">
        <v>82</v>
      </c>
      <c r="V821" s="16" t="s">
        <v>190</v>
      </c>
      <c r="W821" s="16">
        <v>24</v>
      </c>
      <c r="AE821" s="16">
        <v>25</v>
      </c>
      <c r="AF821" s="16" t="s">
        <v>183</v>
      </c>
      <c r="AI821" s="16">
        <v>2.5130890052355901</v>
      </c>
      <c r="CC821" s="16">
        <v>92.886396011395902</v>
      </c>
    </row>
    <row r="822" spans="1:81" ht="20" customHeight="1" x14ac:dyDescent="0.35">
      <c r="A822" s="16">
        <v>10</v>
      </c>
      <c r="C822" s="16" t="s">
        <v>201</v>
      </c>
      <c r="D822" s="16">
        <v>2019</v>
      </c>
      <c r="E822" s="16" t="s">
        <v>186</v>
      </c>
      <c r="F822" s="16" t="s">
        <v>63</v>
      </c>
      <c r="G822" s="16" t="s">
        <v>63</v>
      </c>
      <c r="J822" s="16" t="s">
        <v>191</v>
      </c>
      <c r="N822" s="16">
        <v>165</v>
      </c>
      <c r="O822" s="16" t="s">
        <v>197</v>
      </c>
      <c r="P822" s="16" t="s">
        <v>195</v>
      </c>
      <c r="Q822" s="16">
        <f>(15+24)/2</f>
        <v>19.5</v>
      </c>
      <c r="S822" s="16">
        <v>46</v>
      </c>
      <c r="V822" s="16" t="s">
        <v>187</v>
      </c>
      <c r="W822" s="16">
        <v>72</v>
      </c>
      <c r="AE822" s="16">
        <v>3</v>
      </c>
      <c r="AF822" s="16" t="s">
        <v>183</v>
      </c>
      <c r="AI822" s="16">
        <v>0</v>
      </c>
      <c r="CC822" s="16" t="s">
        <v>82</v>
      </c>
    </row>
    <row r="823" spans="1:81" ht="20" customHeight="1" x14ac:dyDescent="0.35">
      <c r="A823" s="16">
        <v>10</v>
      </c>
      <c r="C823" s="16" t="s">
        <v>201</v>
      </c>
      <c r="D823" s="16">
        <v>2019</v>
      </c>
      <c r="E823" s="16" t="s">
        <v>186</v>
      </c>
      <c r="F823" s="16" t="s">
        <v>63</v>
      </c>
      <c r="G823" s="16" t="s">
        <v>63</v>
      </c>
      <c r="J823" s="16" t="s">
        <v>191</v>
      </c>
      <c r="N823" s="16">
        <v>165</v>
      </c>
      <c r="O823" s="16" t="s">
        <v>197</v>
      </c>
      <c r="P823" s="16" t="s">
        <v>195</v>
      </c>
      <c r="Q823" s="16">
        <f>(15+24)/2</f>
        <v>19.5</v>
      </c>
      <c r="S823" s="16">
        <v>46</v>
      </c>
      <c r="V823" s="16" t="s">
        <v>187</v>
      </c>
      <c r="W823" s="16">
        <v>72</v>
      </c>
      <c r="AE823" s="16">
        <v>6</v>
      </c>
      <c r="AF823" s="16" t="s">
        <v>183</v>
      </c>
      <c r="AI823" s="16">
        <v>0</v>
      </c>
      <c r="CC823" s="16">
        <v>36.553524804177499</v>
      </c>
    </row>
    <row r="824" spans="1:81" ht="20" customHeight="1" x14ac:dyDescent="0.35">
      <c r="A824" s="16">
        <v>10</v>
      </c>
      <c r="C824" s="16" t="s">
        <v>201</v>
      </c>
      <c r="D824" s="16">
        <v>2019</v>
      </c>
      <c r="E824" s="16" t="s">
        <v>186</v>
      </c>
      <c r="F824" s="16" t="s">
        <v>63</v>
      </c>
      <c r="G824" s="16" t="s">
        <v>63</v>
      </c>
      <c r="J824" s="16" t="s">
        <v>191</v>
      </c>
      <c r="N824" s="16">
        <v>165</v>
      </c>
      <c r="O824" s="16" t="s">
        <v>197</v>
      </c>
      <c r="P824" s="16" t="s">
        <v>195</v>
      </c>
      <c r="Q824" s="16">
        <f>(15+24)/2</f>
        <v>19.5</v>
      </c>
      <c r="S824" s="16">
        <v>46</v>
      </c>
      <c r="V824" s="16" t="s">
        <v>187</v>
      </c>
      <c r="W824" s="16">
        <v>72</v>
      </c>
      <c r="AE824" s="16">
        <v>12</v>
      </c>
      <c r="AF824" s="16" t="s">
        <v>183</v>
      </c>
      <c r="AI824" s="16">
        <v>0.11009174311926399</v>
      </c>
      <c r="CC824" s="16">
        <v>60.313315926892798</v>
      </c>
    </row>
    <row r="825" spans="1:81" ht="20" customHeight="1" x14ac:dyDescent="0.35">
      <c r="A825" s="16">
        <v>10</v>
      </c>
      <c r="C825" s="16" t="s">
        <v>201</v>
      </c>
      <c r="D825" s="16">
        <v>2019</v>
      </c>
      <c r="E825" s="16" t="s">
        <v>186</v>
      </c>
      <c r="F825" s="16" t="s">
        <v>63</v>
      </c>
      <c r="G825" s="16" t="s">
        <v>63</v>
      </c>
      <c r="J825" s="16" t="s">
        <v>191</v>
      </c>
      <c r="N825" s="16">
        <v>165</v>
      </c>
      <c r="O825" s="16" t="s">
        <v>197</v>
      </c>
      <c r="P825" s="16" t="s">
        <v>195</v>
      </c>
      <c r="Q825" s="16">
        <f>(15+24)/2</f>
        <v>19.5</v>
      </c>
      <c r="S825" s="16">
        <v>46</v>
      </c>
      <c r="V825" s="16" t="s">
        <v>187</v>
      </c>
      <c r="W825" s="16">
        <v>72</v>
      </c>
      <c r="AE825" s="16">
        <v>25</v>
      </c>
      <c r="AF825" s="16" t="s">
        <v>183</v>
      </c>
      <c r="AI825" s="16">
        <v>0.66055045871560003</v>
      </c>
      <c r="CC825" s="16">
        <v>45.691906005221803</v>
      </c>
    </row>
    <row r="826" spans="1:81" ht="20" customHeight="1" x14ac:dyDescent="0.35">
      <c r="A826" s="16">
        <v>10</v>
      </c>
      <c r="C826" s="16" t="s">
        <v>201</v>
      </c>
      <c r="D826" s="16">
        <v>2019</v>
      </c>
      <c r="E826" s="16" t="s">
        <v>186</v>
      </c>
      <c r="F826" s="16" t="s">
        <v>25</v>
      </c>
      <c r="G826" s="16" t="s">
        <v>25</v>
      </c>
      <c r="J826" s="16" t="s">
        <v>192</v>
      </c>
      <c r="M826" s="16" t="s">
        <v>193</v>
      </c>
      <c r="N826" s="16">
        <v>196</v>
      </c>
      <c r="O826" s="16" t="s">
        <v>198</v>
      </c>
      <c r="P826" s="16">
        <v>152</v>
      </c>
      <c r="Q826" s="16">
        <v>152</v>
      </c>
      <c r="S826" s="16">
        <v>15</v>
      </c>
      <c r="V826" s="16" t="s">
        <v>188</v>
      </c>
      <c r="W826" s="16">
        <v>72</v>
      </c>
      <c r="AE826" s="16">
        <v>3</v>
      </c>
      <c r="AF826" s="16" t="s">
        <v>183</v>
      </c>
      <c r="AI826" s="16">
        <v>0.33027522935779402</v>
      </c>
      <c r="CC826" s="16" t="s">
        <v>82</v>
      </c>
    </row>
    <row r="827" spans="1:81" ht="20" customHeight="1" x14ac:dyDescent="0.35">
      <c r="A827" s="16">
        <v>10</v>
      </c>
      <c r="C827" s="16" t="s">
        <v>201</v>
      </c>
      <c r="D827" s="16">
        <v>2019</v>
      </c>
      <c r="E827" s="16" t="s">
        <v>186</v>
      </c>
      <c r="F827" s="16" t="s">
        <v>25</v>
      </c>
      <c r="G827" s="16" t="s">
        <v>25</v>
      </c>
      <c r="J827" s="16" t="s">
        <v>192</v>
      </c>
      <c r="M827" s="16" t="s">
        <v>193</v>
      </c>
      <c r="N827" s="16">
        <v>196</v>
      </c>
      <c r="O827" s="16" t="s">
        <v>198</v>
      </c>
      <c r="P827" s="16">
        <v>152</v>
      </c>
      <c r="Q827" s="16">
        <v>152</v>
      </c>
      <c r="S827" s="16">
        <v>15</v>
      </c>
      <c r="V827" s="16" t="s">
        <v>188</v>
      </c>
      <c r="W827" s="16">
        <v>72</v>
      </c>
      <c r="AE827" s="16">
        <v>6</v>
      </c>
      <c r="AF827" s="16" t="s">
        <v>183</v>
      </c>
      <c r="AI827" s="16">
        <v>1.65137614678899</v>
      </c>
      <c r="CC827" s="16">
        <v>56.657963446475101</v>
      </c>
    </row>
    <row r="828" spans="1:81" ht="20" customHeight="1" x14ac:dyDescent="0.35">
      <c r="A828" s="16">
        <v>10</v>
      </c>
      <c r="C828" s="16" t="s">
        <v>201</v>
      </c>
      <c r="D828" s="16">
        <v>2019</v>
      </c>
      <c r="E828" s="16" t="s">
        <v>186</v>
      </c>
      <c r="F828" s="16" t="s">
        <v>25</v>
      </c>
      <c r="G828" s="16" t="s">
        <v>25</v>
      </c>
      <c r="J828" s="16" t="s">
        <v>192</v>
      </c>
      <c r="M828" s="16" t="s">
        <v>193</v>
      </c>
      <c r="N828" s="16">
        <v>196</v>
      </c>
      <c r="O828" s="16" t="s">
        <v>198</v>
      </c>
      <c r="P828" s="16">
        <v>152</v>
      </c>
      <c r="Q828" s="16">
        <v>152</v>
      </c>
      <c r="S828" s="16">
        <v>15</v>
      </c>
      <c r="V828" s="16" t="s">
        <v>188</v>
      </c>
      <c r="W828" s="16">
        <v>72</v>
      </c>
      <c r="AE828" s="16">
        <v>12</v>
      </c>
      <c r="AF828" s="16" t="s">
        <v>183</v>
      </c>
      <c r="AI828" s="16">
        <v>6.82568807339449</v>
      </c>
      <c r="CC828" s="16">
        <v>71.279373368146096</v>
      </c>
    </row>
    <row r="829" spans="1:81" ht="20" customHeight="1" x14ac:dyDescent="0.35">
      <c r="A829" s="16">
        <v>10</v>
      </c>
      <c r="C829" s="16" t="s">
        <v>201</v>
      </c>
      <c r="D829" s="16">
        <v>2019</v>
      </c>
      <c r="E829" s="16" t="s">
        <v>186</v>
      </c>
      <c r="F829" s="16" t="s">
        <v>25</v>
      </c>
      <c r="G829" s="16" t="s">
        <v>25</v>
      </c>
      <c r="J829" s="16" t="s">
        <v>192</v>
      </c>
      <c r="M829" s="16" t="s">
        <v>193</v>
      </c>
      <c r="N829" s="16">
        <v>196</v>
      </c>
      <c r="O829" s="16" t="s">
        <v>198</v>
      </c>
      <c r="P829" s="16">
        <v>152</v>
      </c>
      <c r="Q829" s="16">
        <v>152</v>
      </c>
      <c r="S829" s="16">
        <v>15</v>
      </c>
      <c r="V829" s="16" t="s">
        <v>188</v>
      </c>
      <c r="W829" s="16">
        <v>72</v>
      </c>
      <c r="AE829" s="16">
        <v>25</v>
      </c>
      <c r="AF829" s="16" t="s">
        <v>183</v>
      </c>
      <c r="AI829" s="16">
        <v>17.394495412844002</v>
      </c>
      <c r="CC829" s="16">
        <v>98.694516971279299</v>
      </c>
    </row>
    <row r="830" spans="1:81" ht="20" customHeight="1" x14ac:dyDescent="0.35">
      <c r="A830" s="16">
        <v>10</v>
      </c>
      <c r="C830" s="16" t="s">
        <v>201</v>
      </c>
      <c r="D830" s="16">
        <v>2019</v>
      </c>
      <c r="E830" s="16" t="s">
        <v>186</v>
      </c>
      <c r="F830" s="16" t="s">
        <v>271</v>
      </c>
      <c r="G830" s="16" t="s">
        <v>271</v>
      </c>
      <c r="J830" s="16" t="s">
        <v>82</v>
      </c>
      <c r="M830" s="16" t="s">
        <v>82</v>
      </c>
      <c r="N830" s="16">
        <v>875.4</v>
      </c>
      <c r="O830" s="16" t="s">
        <v>200</v>
      </c>
      <c r="P830" s="16" t="s">
        <v>196</v>
      </c>
      <c r="Q830" s="16" t="s">
        <v>695</v>
      </c>
      <c r="S830" s="16" t="s">
        <v>82</v>
      </c>
      <c r="V830" s="16" t="s">
        <v>190</v>
      </c>
      <c r="W830" s="16">
        <v>72</v>
      </c>
      <c r="AE830" s="16">
        <v>3</v>
      </c>
      <c r="AF830" s="16" t="s">
        <v>183</v>
      </c>
      <c r="AI830" s="16">
        <v>2.2018348623853199</v>
      </c>
      <c r="CC830" s="16" t="s">
        <v>82</v>
      </c>
    </row>
    <row r="831" spans="1:81" ht="20" customHeight="1" x14ac:dyDescent="0.35">
      <c r="A831" s="16">
        <v>10</v>
      </c>
      <c r="C831" s="16" t="s">
        <v>201</v>
      </c>
      <c r="D831" s="16">
        <v>2019</v>
      </c>
      <c r="E831" s="16" t="s">
        <v>186</v>
      </c>
      <c r="F831" s="16" t="s">
        <v>271</v>
      </c>
      <c r="G831" s="16" t="s">
        <v>271</v>
      </c>
      <c r="J831" s="16" t="s">
        <v>82</v>
      </c>
      <c r="M831" s="16" t="s">
        <v>82</v>
      </c>
      <c r="N831" s="16">
        <v>875.4</v>
      </c>
      <c r="O831" s="16" t="s">
        <v>200</v>
      </c>
      <c r="P831" s="16" t="s">
        <v>196</v>
      </c>
      <c r="Q831" s="16" t="s">
        <v>695</v>
      </c>
      <c r="S831" s="16" t="s">
        <v>82</v>
      </c>
      <c r="V831" s="16" t="s">
        <v>190</v>
      </c>
      <c r="W831" s="16">
        <v>72</v>
      </c>
      <c r="AE831" s="16">
        <v>6</v>
      </c>
      <c r="AF831" s="16" t="s">
        <v>183</v>
      </c>
      <c r="AI831" s="16">
        <v>0.33027522935779402</v>
      </c>
      <c r="CC831" s="16">
        <v>65.796344647519504</v>
      </c>
    </row>
    <row r="832" spans="1:81" ht="20" customHeight="1" x14ac:dyDescent="0.35">
      <c r="A832" s="16">
        <v>10</v>
      </c>
      <c r="C832" s="16" t="s">
        <v>201</v>
      </c>
      <c r="D832" s="16">
        <v>2019</v>
      </c>
      <c r="E832" s="16" t="s">
        <v>186</v>
      </c>
      <c r="F832" s="16" t="s">
        <v>271</v>
      </c>
      <c r="G832" s="16" t="s">
        <v>271</v>
      </c>
      <c r="J832" s="16" t="s">
        <v>82</v>
      </c>
      <c r="M832" s="16" t="s">
        <v>82</v>
      </c>
      <c r="N832" s="16">
        <v>875.4</v>
      </c>
      <c r="O832" s="16" t="s">
        <v>200</v>
      </c>
      <c r="P832" s="16" t="s">
        <v>196</v>
      </c>
      <c r="Q832" s="16" t="s">
        <v>695</v>
      </c>
      <c r="S832" s="16" t="s">
        <v>82</v>
      </c>
      <c r="V832" s="16" t="s">
        <v>190</v>
      </c>
      <c r="W832" s="16">
        <v>72</v>
      </c>
      <c r="AE832" s="16">
        <v>12</v>
      </c>
      <c r="AF832" s="16" t="s">
        <v>183</v>
      </c>
      <c r="AI832" s="16">
        <v>0.33027522935779402</v>
      </c>
      <c r="CC832" s="16">
        <v>115.143603133159</v>
      </c>
    </row>
    <row r="833" spans="1:81" ht="20" customHeight="1" x14ac:dyDescent="0.35">
      <c r="A833" s="16">
        <v>10</v>
      </c>
      <c r="C833" s="16" t="s">
        <v>201</v>
      </c>
      <c r="D833" s="16">
        <v>2019</v>
      </c>
      <c r="E833" s="25" t="s">
        <v>186</v>
      </c>
      <c r="F833" s="16" t="s">
        <v>271</v>
      </c>
      <c r="G833" s="16" t="s">
        <v>271</v>
      </c>
      <c r="J833" s="16" t="s">
        <v>82</v>
      </c>
      <c r="M833" s="16" t="s">
        <v>82</v>
      </c>
      <c r="N833" s="16">
        <v>875.4</v>
      </c>
      <c r="O833" s="16" t="s">
        <v>200</v>
      </c>
      <c r="P833" s="16" t="s">
        <v>196</v>
      </c>
      <c r="Q833" s="16" t="s">
        <v>695</v>
      </c>
      <c r="S833" s="16" t="s">
        <v>82</v>
      </c>
      <c r="V833" s="16" t="s">
        <v>190</v>
      </c>
      <c r="W833" s="16">
        <v>72</v>
      </c>
      <c r="AE833" s="16">
        <v>25</v>
      </c>
      <c r="AF833" s="16" t="s">
        <v>183</v>
      </c>
      <c r="AI833" s="16">
        <v>3.63302752293577</v>
      </c>
      <c r="CC833" s="16">
        <v>398.43342036553503</v>
      </c>
    </row>
    <row r="834" spans="1:81" ht="20" customHeight="1" x14ac:dyDescent="0.35">
      <c r="A834" s="16">
        <v>10</v>
      </c>
      <c r="C834" s="16" t="s">
        <v>201</v>
      </c>
      <c r="D834" s="16">
        <v>2019</v>
      </c>
      <c r="E834" s="16" t="s">
        <v>186</v>
      </c>
      <c r="F834" s="16" t="s">
        <v>63</v>
      </c>
      <c r="G834" s="16" t="s">
        <v>63</v>
      </c>
      <c r="J834" s="16" t="s">
        <v>191</v>
      </c>
      <c r="N834" s="16">
        <v>165</v>
      </c>
      <c r="O834" s="16" t="s">
        <v>197</v>
      </c>
      <c r="P834" s="16" t="s">
        <v>195</v>
      </c>
      <c r="Q834" s="16">
        <f>(15+24)/2</f>
        <v>19.5</v>
      </c>
      <c r="S834" s="16">
        <v>46</v>
      </c>
      <c r="V834" s="16" t="s">
        <v>187</v>
      </c>
      <c r="W834" s="16">
        <v>120</v>
      </c>
      <c r="AE834" s="16">
        <v>3</v>
      </c>
      <c r="AF834" s="16" t="s">
        <v>183</v>
      </c>
      <c r="AI834" s="16">
        <v>3.9130434782608701</v>
      </c>
      <c r="CC834" s="16" t="s">
        <v>82</v>
      </c>
    </row>
    <row r="835" spans="1:81" ht="20" customHeight="1" x14ac:dyDescent="0.35">
      <c r="A835" s="16">
        <v>10</v>
      </c>
      <c r="C835" s="16" t="s">
        <v>201</v>
      </c>
      <c r="D835" s="16">
        <v>2019</v>
      </c>
      <c r="E835" s="16" t="s">
        <v>186</v>
      </c>
      <c r="F835" s="16" t="s">
        <v>63</v>
      </c>
      <c r="G835" s="16" t="s">
        <v>63</v>
      </c>
      <c r="J835" s="16" t="s">
        <v>191</v>
      </c>
      <c r="N835" s="16">
        <v>165</v>
      </c>
      <c r="O835" s="16" t="s">
        <v>197</v>
      </c>
      <c r="P835" s="16" t="s">
        <v>195</v>
      </c>
      <c r="Q835" s="16">
        <f>(15+24)/2</f>
        <v>19.5</v>
      </c>
      <c r="S835" s="16">
        <v>46</v>
      </c>
      <c r="V835" s="16" t="s">
        <v>187</v>
      </c>
      <c r="W835" s="16">
        <v>120</v>
      </c>
      <c r="AE835" s="16">
        <v>6</v>
      </c>
      <c r="AF835" s="16" t="s">
        <v>183</v>
      </c>
      <c r="AI835" s="16">
        <v>2.1739130434782701</v>
      </c>
      <c r="CC835" s="16">
        <v>61.893203883495097</v>
      </c>
    </row>
    <row r="836" spans="1:81" ht="20" customHeight="1" x14ac:dyDescent="0.35">
      <c r="A836" s="16">
        <v>10</v>
      </c>
      <c r="C836" s="16" t="s">
        <v>201</v>
      </c>
      <c r="D836" s="16">
        <v>2019</v>
      </c>
      <c r="E836" s="16" t="s">
        <v>186</v>
      </c>
      <c r="F836" s="16" t="s">
        <v>63</v>
      </c>
      <c r="G836" s="16" t="s">
        <v>63</v>
      </c>
      <c r="J836" s="16" t="s">
        <v>191</v>
      </c>
      <c r="N836" s="16">
        <v>165</v>
      </c>
      <c r="O836" s="16" t="s">
        <v>197</v>
      </c>
      <c r="P836" s="16" t="s">
        <v>195</v>
      </c>
      <c r="Q836" s="16">
        <f>(15+24)/2</f>
        <v>19.5</v>
      </c>
      <c r="S836" s="16">
        <v>46</v>
      </c>
      <c r="V836" s="16" t="s">
        <v>187</v>
      </c>
      <c r="W836" s="16">
        <v>120</v>
      </c>
      <c r="AE836" s="16">
        <v>12</v>
      </c>
      <c r="AF836" s="16" t="s">
        <v>183</v>
      </c>
      <c r="AI836" s="16">
        <v>0.43478260869565899</v>
      </c>
      <c r="CC836" s="16">
        <v>128.640776699029</v>
      </c>
    </row>
    <row r="837" spans="1:81" ht="20" customHeight="1" x14ac:dyDescent="0.35">
      <c r="A837" s="16">
        <v>10</v>
      </c>
      <c r="C837" s="16" t="s">
        <v>201</v>
      </c>
      <c r="D837" s="16">
        <v>2019</v>
      </c>
      <c r="E837" s="16" t="s">
        <v>186</v>
      </c>
      <c r="F837" s="16" t="s">
        <v>63</v>
      </c>
      <c r="G837" s="16" t="s">
        <v>63</v>
      </c>
      <c r="J837" s="16" t="s">
        <v>191</v>
      </c>
      <c r="N837" s="16">
        <v>165</v>
      </c>
      <c r="O837" s="16" t="s">
        <v>197</v>
      </c>
      <c r="P837" s="16" t="s">
        <v>195</v>
      </c>
      <c r="Q837" s="16">
        <f>(15+24)/2</f>
        <v>19.5</v>
      </c>
      <c r="S837" s="16">
        <v>46</v>
      </c>
      <c r="V837" s="16" t="s">
        <v>187</v>
      </c>
      <c r="W837" s="16">
        <v>120</v>
      </c>
      <c r="AE837" s="16">
        <v>25</v>
      </c>
      <c r="AF837" s="16" t="s">
        <v>183</v>
      </c>
      <c r="AI837" s="16">
        <v>8.2608695652173907</v>
      </c>
      <c r="CC837" s="16">
        <v>104.368932038834</v>
      </c>
    </row>
    <row r="838" spans="1:81" ht="20" customHeight="1" x14ac:dyDescent="0.35">
      <c r="A838" s="16">
        <v>10</v>
      </c>
      <c r="C838" s="16" t="s">
        <v>201</v>
      </c>
      <c r="D838" s="16">
        <v>2019</v>
      </c>
      <c r="E838" s="16" t="s">
        <v>186</v>
      </c>
      <c r="F838" s="16" t="s">
        <v>25</v>
      </c>
      <c r="G838" s="16" t="s">
        <v>25</v>
      </c>
      <c r="J838" s="16" t="s">
        <v>192</v>
      </c>
      <c r="M838" s="16" t="s">
        <v>193</v>
      </c>
      <c r="N838" s="16">
        <v>196</v>
      </c>
      <c r="O838" s="16" t="s">
        <v>198</v>
      </c>
      <c r="P838" s="16">
        <v>152</v>
      </c>
      <c r="Q838" s="16">
        <v>152</v>
      </c>
      <c r="S838" s="16">
        <v>15</v>
      </c>
      <c r="V838" s="16" t="s">
        <v>188</v>
      </c>
      <c r="W838" s="16">
        <v>120</v>
      </c>
      <c r="AE838" s="16">
        <v>3</v>
      </c>
      <c r="AF838" s="16" t="s">
        <v>183</v>
      </c>
      <c r="AI838" s="16">
        <v>0</v>
      </c>
      <c r="CC838" s="16" t="s">
        <v>82</v>
      </c>
    </row>
    <row r="839" spans="1:81" ht="20" customHeight="1" x14ac:dyDescent="0.35">
      <c r="A839" s="16">
        <v>10</v>
      </c>
      <c r="C839" s="16" t="s">
        <v>201</v>
      </c>
      <c r="D839" s="16">
        <v>2019</v>
      </c>
      <c r="E839" s="16" t="s">
        <v>186</v>
      </c>
      <c r="F839" s="16" t="s">
        <v>25</v>
      </c>
      <c r="G839" s="16" t="s">
        <v>25</v>
      </c>
      <c r="J839" s="16" t="s">
        <v>192</v>
      </c>
      <c r="M839" s="16" t="s">
        <v>193</v>
      </c>
      <c r="N839" s="16">
        <v>196</v>
      </c>
      <c r="O839" s="16" t="s">
        <v>198</v>
      </c>
      <c r="P839" s="16">
        <v>152</v>
      </c>
      <c r="Q839" s="16">
        <v>152</v>
      </c>
      <c r="S839" s="16">
        <v>15</v>
      </c>
      <c r="V839" s="16" t="s">
        <v>188</v>
      </c>
      <c r="W839" s="16">
        <v>120</v>
      </c>
      <c r="AE839" s="16">
        <v>6</v>
      </c>
      <c r="AF839" s="16" t="s">
        <v>183</v>
      </c>
      <c r="AI839" s="16">
        <v>0.43478260869565899</v>
      </c>
      <c r="CC839" s="16">
        <v>89.805825242718399</v>
      </c>
    </row>
    <row r="840" spans="1:81" ht="20" customHeight="1" x14ac:dyDescent="0.35">
      <c r="A840" s="16">
        <v>10</v>
      </c>
      <c r="C840" s="16" t="s">
        <v>201</v>
      </c>
      <c r="D840" s="16">
        <v>2019</v>
      </c>
      <c r="E840" s="16" t="s">
        <v>186</v>
      </c>
      <c r="F840" s="16" t="s">
        <v>25</v>
      </c>
      <c r="G840" s="16" t="s">
        <v>25</v>
      </c>
      <c r="J840" s="16" t="s">
        <v>192</v>
      </c>
      <c r="M840" s="16" t="s">
        <v>193</v>
      </c>
      <c r="N840" s="16">
        <v>196</v>
      </c>
      <c r="O840" s="16" t="s">
        <v>198</v>
      </c>
      <c r="P840" s="16">
        <v>152</v>
      </c>
      <c r="Q840" s="16">
        <v>152</v>
      </c>
      <c r="S840" s="16">
        <v>15</v>
      </c>
      <c r="V840" s="16" t="s">
        <v>188</v>
      </c>
      <c r="W840" s="16">
        <v>120</v>
      </c>
      <c r="AE840" s="16">
        <v>12</v>
      </c>
      <c r="AF840" s="16" t="s">
        <v>183</v>
      </c>
      <c r="AI840" s="16">
        <v>7.5</v>
      </c>
      <c r="CC840" s="16">
        <v>219.66019417475701</v>
      </c>
    </row>
    <row r="841" spans="1:81" ht="20" customHeight="1" x14ac:dyDescent="0.35">
      <c r="A841" s="16">
        <v>10</v>
      </c>
      <c r="C841" s="16" t="s">
        <v>201</v>
      </c>
      <c r="D841" s="16">
        <v>2019</v>
      </c>
      <c r="E841" s="16" t="s">
        <v>186</v>
      </c>
      <c r="F841" s="16" t="s">
        <v>25</v>
      </c>
      <c r="G841" s="16" t="s">
        <v>25</v>
      </c>
      <c r="J841" s="16" t="s">
        <v>192</v>
      </c>
      <c r="M841" s="16" t="s">
        <v>193</v>
      </c>
      <c r="N841" s="16">
        <v>196</v>
      </c>
      <c r="O841" s="16" t="s">
        <v>198</v>
      </c>
      <c r="P841" s="16">
        <v>152</v>
      </c>
      <c r="Q841" s="16">
        <v>152</v>
      </c>
      <c r="S841" s="16">
        <v>15</v>
      </c>
      <c r="V841" s="16" t="s">
        <v>188</v>
      </c>
      <c r="W841" s="16">
        <v>120</v>
      </c>
      <c r="AE841" s="16">
        <v>25</v>
      </c>
      <c r="AF841" s="16" t="s">
        <v>183</v>
      </c>
      <c r="AI841" s="16">
        <v>34.782608695652101</v>
      </c>
      <c r="CC841" s="16">
        <v>150.485436893203</v>
      </c>
    </row>
    <row r="842" spans="1:81" ht="20" customHeight="1" x14ac:dyDescent="0.35">
      <c r="A842" s="16">
        <v>10</v>
      </c>
      <c r="C842" s="16" t="s">
        <v>201</v>
      </c>
      <c r="D842" s="16">
        <v>2019</v>
      </c>
      <c r="E842" s="16" t="s">
        <v>186</v>
      </c>
      <c r="F842" s="16" t="s">
        <v>271</v>
      </c>
      <c r="G842" s="16" t="s">
        <v>271</v>
      </c>
      <c r="J842" s="16" t="s">
        <v>82</v>
      </c>
      <c r="M842" s="16" t="s">
        <v>82</v>
      </c>
      <c r="N842" s="16">
        <v>875.4</v>
      </c>
      <c r="O842" s="16" t="s">
        <v>200</v>
      </c>
      <c r="P842" s="16" t="s">
        <v>196</v>
      </c>
      <c r="Q842" s="16" t="s">
        <v>695</v>
      </c>
      <c r="S842" s="16" t="s">
        <v>82</v>
      </c>
      <c r="V842" s="16" t="s">
        <v>190</v>
      </c>
      <c r="W842" s="16">
        <v>120</v>
      </c>
      <c r="AE842" s="16">
        <v>3</v>
      </c>
      <c r="AF842" s="16" t="s">
        <v>183</v>
      </c>
      <c r="AI842" s="16">
        <v>2.7173913043478302</v>
      </c>
      <c r="CC842" s="16" t="s">
        <v>82</v>
      </c>
    </row>
    <row r="843" spans="1:81" ht="20" customHeight="1" x14ac:dyDescent="0.35">
      <c r="A843" s="16">
        <v>10</v>
      </c>
      <c r="C843" s="16" t="s">
        <v>201</v>
      </c>
      <c r="D843" s="16">
        <v>2019</v>
      </c>
      <c r="E843" s="16" t="s">
        <v>186</v>
      </c>
      <c r="F843" s="16" t="s">
        <v>271</v>
      </c>
      <c r="G843" s="16" t="s">
        <v>271</v>
      </c>
      <c r="J843" s="16" t="s">
        <v>82</v>
      </c>
      <c r="M843" s="16" t="s">
        <v>82</v>
      </c>
      <c r="N843" s="16">
        <v>875.4</v>
      </c>
      <c r="O843" s="16" t="s">
        <v>200</v>
      </c>
      <c r="P843" s="16" t="s">
        <v>196</v>
      </c>
      <c r="Q843" s="16" t="s">
        <v>695</v>
      </c>
      <c r="S843" s="16" t="s">
        <v>82</v>
      </c>
      <c r="V843" s="16" t="s">
        <v>190</v>
      </c>
      <c r="W843" s="16">
        <v>120</v>
      </c>
      <c r="AE843" s="16">
        <v>6</v>
      </c>
      <c r="AF843" s="16" t="s">
        <v>183</v>
      </c>
      <c r="AI843" s="16">
        <v>6.8478260869565197</v>
      </c>
      <c r="CC843" s="16">
        <v>266.99029126213497</v>
      </c>
    </row>
    <row r="844" spans="1:81" ht="20" customHeight="1" x14ac:dyDescent="0.35">
      <c r="A844" s="16">
        <v>10</v>
      </c>
      <c r="C844" s="16" t="s">
        <v>201</v>
      </c>
      <c r="D844" s="16">
        <v>2019</v>
      </c>
      <c r="E844" s="16" t="s">
        <v>186</v>
      </c>
      <c r="F844" s="16" t="s">
        <v>271</v>
      </c>
      <c r="G844" s="16" t="s">
        <v>271</v>
      </c>
      <c r="J844" s="16" t="s">
        <v>82</v>
      </c>
      <c r="M844" s="16" t="s">
        <v>82</v>
      </c>
      <c r="N844" s="16">
        <v>875.4</v>
      </c>
      <c r="O844" s="16" t="s">
        <v>200</v>
      </c>
      <c r="P844" s="16" t="s">
        <v>196</v>
      </c>
      <c r="Q844" s="16" t="s">
        <v>695</v>
      </c>
      <c r="S844" s="16" t="s">
        <v>82</v>
      </c>
      <c r="V844" s="16" t="s">
        <v>190</v>
      </c>
      <c r="W844" s="16">
        <v>120</v>
      </c>
      <c r="AE844" s="16">
        <v>12</v>
      </c>
      <c r="AF844" s="16" t="s">
        <v>183</v>
      </c>
      <c r="AI844" s="16">
        <v>10.1086956521739</v>
      </c>
      <c r="CC844" s="16">
        <v>378.640776699029</v>
      </c>
    </row>
    <row r="845" spans="1:81" ht="20" customHeight="1" x14ac:dyDescent="0.35">
      <c r="A845" s="16">
        <v>10</v>
      </c>
      <c r="C845" s="16" t="s">
        <v>201</v>
      </c>
      <c r="D845" s="16">
        <v>2019</v>
      </c>
      <c r="E845" s="16" t="s">
        <v>186</v>
      </c>
      <c r="F845" s="16" t="s">
        <v>271</v>
      </c>
      <c r="G845" s="16" t="s">
        <v>271</v>
      </c>
      <c r="J845" s="16" t="s">
        <v>82</v>
      </c>
      <c r="M845" s="16" t="s">
        <v>82</v>
      </c>
      <c r="N845" s="16">
        <v>875.4</v>
      </c>
      <c r="O845" s="16" t="s">
        <v>200</v>
      </c>
      <c r="P845" s="16" t="s">
        <v>196</v>
      </c>
      <c r="Q845" s="16" t="s">
        <v>695</v>
      </c>
      <c r="S845" s="16" t="s">
        <v>82</v>
      </c>
      <c r="V845" s="16" t="s">
        <v>190</v>
      </c>
      <c r="W845" s="16">
        <v>120</v>
      </c>
      <c r="AE845" s="16">
        <v>25</v>
      </c>
      <c r="AF845" s="16" t="s">
        <v>183</v>
      </c>
      <c r="AI845" s="16">
        <v>11.630434782608701</v>
      </c>
      <c r="CC845" s="16">
        <v>337.378640776699</v>
      </c>
    </row>
    <row r="846" spans="1:81" ht="20" customHeight="1" x14ac:dyDescent="0.35">
      <c r="A846" s="16">
        <v>10</v>
      </c>
      <c r="C846" s="16" t="s">
        <v>201</v>
      </c>
      <c r="D846" s="16">
        <v>2019</v>
      </c>
      <c r="E846" s="16" t="s">
        <v>186</v>
      </c>
      <c r="F846" s="16" t="s">
        <v>63</v>
      </c>
      <c r="G846" s="16" t="s">
        <v>63</v>
      </c>
      <c r="J846" s="16" t="s">
        <v>191</v>
      </c>
      <c r="N846" s="16">
        <v>165</v>
      </c>
      <c r="O846" s="16" t="s">
        <v>197</v>
      </c>
      <c r="P846" s="16" t="s">
        <v>195</v>
      </c>
      <c r="Q846" s="16">
        <f>(15+24)/2</f>
        <v>19.5</v>
      </c>
      <c r="S846" s="16">
        <v>46</v>
      </c>
      <c r="V846" s="16" t="s">
        <v>187</v>
      </c>
      <c r="W846" s="16">
        <v>24</v>
      </c>
      <c r="X846" s="16" t="s">
        <v>203</v>
      </c>
      <c r="Y846" s="16">
        <v>37</v>
      </c>
      <c r="AE846" s="16">
        <v>3</v>
      </c>
      <c r="AF846" s="16" t="s">
        <v>183</v>
      </c>
      <c r="CB846" s="16" t="s">
        <v>82</v>
      </c>
      <c r="CC846" s="16" t="s">
        <v>82</v>
      </c>
    </row>
    <row r="847" spans="1:81" ht="20" customHeight="1" x14ac:dyDescent="0.35">
      <c r="A847" s="16">
        <v>10</v>
      </c>
      <c r="C847" s="16" t="s">
        <v>201</v>
      </c>
      <c r="D847" s="16">
        <v>2019</v>
      </c>
      <c r="E847" s="25" t="s">
        <v>186</v>
      </c>
      <c r="F847" s="16" t="s">
        <v>63</v>
      </c>
      <c r="G847" s="16" t="s">
        <v>63</v>
      </c>
      <c r="J847" s="16" t="s">
        <v>191</v>
      </c>
      <c r="N847" s="16">
        <v>165</v>
      </c>
      <c r="O847" s="16" t="s">
        <v>197</v>
      </c>
      <c r="P847" s="16" t="s">
        <v>195</v>
      </c>
      <c r="Q847" s="16">
        <f>(15+24)/2</f>
        <v>19.5</v>
      </c>
      <c r="S847" s="16">
        <v>46</v>
      </c>
      <c r="V847" s="16" t="s">
        <v>187</v>
      </c>
      <c r="W847" s="16">
        <v>24</v>
      </c>
      <c r="X847" s="16" t="s">
        <v>203</v>
      </c>
      <c r="Y847" s="16">
        <v>37</v>
      </c>
      <c r="AE847" s="16">
        <v>6</v>
      </c>
      <c r="AF847" s="16" t="s">
        <v>183</v>
      </c>
      <c r="CB847" s="16">
        <v>3829.7872340425502</v>
      </c>
      <c r="CC847" s="16">
        <v>49.483618233618103</v>
      </c>
    </row>
    <row r="848" spans="1:81" ht="20" customHeight="1" x14ac:dyDescent="0.35">
      <c r="A848" s="16">
        <v>10</v>
      </c>
      <c r="C848" s="16" t="s">
        <v>201</v>
      </c>
      <c r="D848" s="16">
        <v>2019</v>
      </c>
      <c r="E848" s="16" t="s">
        <v>186</v>
      </c>
      <c r="F848" s="16" t="s">
        <v>63</v>
      </c>
      <c r="G848" s="16" t="s">
        <v>63</v>
      </c>
      <c r="J848" s="16" t="s">
        <v>191</v>
      </c>
      <c r="N848" s="16">
        <v>165</v>
      </c>
      <c r="O848" s="16" t="s">
        <v>197</v>
      </c>
      <c r="P848" s="16" t="s">
        <v>195</v>
      </c>
      <c r="Q848" s="16">
        <f>(15+24)/2</f>
        <v>19.5</v>
      </c>
      <c r="S848" s="16">
        <v>46</v>
      </c>
      <c r="V848" s="16" t="s">
        <v>187</v>
      </c>
      <c r="W848" s="16">
        <v>24</v>
      </c>
      <c r="X848" s="16" t="s">
        <v>203</v>
      </c>
      <c r="Y848" s="16">
        <v>37</v>
      </c>
      <c r="AE848" s="16">
        <v>12</v>
      </c>
      <c r="AF848" s="16" t="s">
        <v>183</v>
      </c>
      <c r="CB848" s="16">
        <v>3546.0992907801401</v>
      </c>
      <c r="CC848" s="16">
        <v>97.337962962962905</v>
      </c>
    </row>
    <row r="849" spans="1:81" ht="20" customHeight="1" x14ac:dyDescent="0.35">
      <c r="A849" s="16">
        <v>10</v>
      </c>
      <c r="C849" s="16" t="s">
        <v>201</v>
      </c>
      <c r="D849" s="16">
        <v>2019</v>
      </c>
      <c r="E849" s="16" t="s">
        <v>186</v>
      </c>
      <c r="F849" s="16" t="s">
        <v>63</v>
      </c>
      <c r="G849" s="16" t="s">
        <v>63</v>
      </c>
      <c r="J849" s="16" t="s">
        <v>191</v>
      </c>
      <c r="N849" s="16">
        <v>165</v>
      </c>
      <c r="O849" s="16" t="s">
        <v>197</v>
      </c>
      <c r="P849" s="16" t="s">
        <v>195</v>
      </c>
      <c r="Q849" s="16">
        <f>(15+24)/2</f>
        <v>19.5</v>
      </c>
      <c r="S849" s="16">
        <v>46</v>
      </c>
      <c r="V849" s="16" t="s">
        <v>187</v>
      </c>
      <c r="W849" s="16">
        <v>24</v>
      </c>
      <c r="X849" s="16" t="s">
        <v>203</v>
      </c>
      <c r="Y849" s="16">
        <v>37</v>
      </c>
      <c r="AE849" s="16">
        <v>25</v>
      </c>
      <c r="AF849" s="16" t="s">
        <v>183</v>
      </c>
      <c r="CB849" s="16">
        <v>3924.3498817966902</v>
      </c>
      <c r="CC849" s="16">
        <v>95.112179487179404</v>
      </c>
    </row>
    <row r="850" spans="1:81" ht="20" customHeight="1" x14ac:dyDescent="0.35">
      <c r="A850" s="16">
        <v>10</v>
      </c>
      <c r="C850" s="16" t="s">
        <v>201</v>
      </c>
      <c r="D850" s="16">
        <v>2019</v>
      </c>
      <c r="E850" s="16" t="s">
        <v>186</v>
      </c>
      <c r="F850" s="16" t="s">
        <v>25</v>
      </c>
      <c r="G850" s="16" t="s">
        <v>25</v>
      </c>
      <c r="J850" s="16" t="s">
        <v>192</v>
      </c>
      <c r="M850" s="16" t="s">
        <v>193</v>
      </c>
      <c r="N850" s="16">
        <v>196</v>
      </c>
      <c r="O850" s="16" t="s">
        <v>198</v>
      </c>
      <c r="P850" s="16">
        <v>152</v>
      </c>
      <c r="Q850" s="16">
        <v>152</v>
      </c>
      <c r="S850" s="16">
        <v>15</v>
      </c>
      <c r="V850" s="16" t="s">
        <v>188</v>
      </c>
      <c r="W850" s="16">
        <v>24</v>
      </c>
      <c r="AE850" s="16">
        <v>3</v>
      </c>
      <c r="AF850" s="16" t="s">
        <v>183</v>
      </c>
      <c r="CB850" s="16" t="s">
        <v>82</v>
      </c>
      <c r="CC850" s="16" t="s">
        <v>82</v>
      </c>
    </row>
    <row r="851" spans="1:81" ht="20" customHeight="1" x14ac:dyDescent="0.35">
      <c r="A851" s="16">
        <v>10</v>
      </c>
      <c r="C851" s="16" t="s">
        <v>201</v>
      </c>
      <c r="D851" s="16">
        <v>2019</v>
      </c>
      <c r="E851" s="16" t="s">
        <v>186</v>
      </c>
      <c r="F851" s="16" t="s">
        <v>25</v>
      </c>
      <c r="G851" s="16" t="s">
        <v>25</v>
      </c>
      <c r="J851" s="16" t="s">
        <v>192</v>
      </c>
      <c r="M851" s="16" t="s">
        <v>193</v>
      </c>
      <c r="N851" s="16">
        <v>196</v>
      </c>
      <c r="O851" s="16" t="s">
        <v>198</v>
      </c>
      <c r="P851" s="16">
        <v>152</v>
      </c>
      <c r="Q851" s="16">
        <v>152</v>
      </c>
      <c r="S851" s="16">
        <v>15</v>
      </c>
      <c r="V851" s="16" t="s">
        <v>188</v>
      </c>
      <c r="W851" s="16">
        <v>24</v>
      </c>
      <c r="AE851" s="16">
        <v>6</v>
      </c>
      <c r="AF851" s="16" t="s">
        <v>183</v>
      </c>
      <c r="CB851" s="16">
        <v>4113.4751773049602</v>
      </c>
      <c r="CC851" s="16">
        <v>122.934472934472</v>
      </c>
    </row>
    <row r="852" spans="1:81" ht="20" customHeight="1" x14ac:dyDescent="0.35">
      <c r="A852" s="16">
        <v>10</v>
      </c>
      <c r="C852" s="16" t="s">
        <v>201</v>
      </c>
      <c r="D852" s="16">
        <v>2019</v>
      </c>
      <c r="E852" s="16" t="s">
        <v>186</v>
      </c>
      <c r="F852" s="16" t="s">
        <v>25</v>
      </c>
      <c r="G852" s="16" t="s">
        <v>25</v>
      </c>
      <c r="J852" s="16" t="s">
        <v>192</v>
      </c>
      <c r="M852" s="16" t="s">
        <v>193</v>
      </c>
      <c r="N852" s="16">
        <v>196</v>
      </c>
      <c r="O852" s="16" t="s">
        <v>198</v>
      </c>
      <c r="P852" s="16">
        <v>152</v>
      </c>
      <c r="Q852" s="16">
        <v>152</v>
      </c>
      <c r="S852" s="16">
        <v>15</v>
      </c>
      <c r="V852" s="16" t="s">
        <v>188</v>
      </c>
      <c r="W852" s="16">
        <v>24</v>
      </c>
      <c r="AE852" s="16">
        <v>12</v>
      </c>
      <c r="AF852" s="16" t="s">
        <v>183</v>
      </c>
      <c r="CB852" s="16">
        <v>6524.8226950354601</v>
      </c>
      <c r="CC852" s="16">
        <v>234.223646723646</v>
      </c>
    </row>
    <row r="853" spans="1:81" ht="20" customHeight="1" x14ac:dyDescent="0.35">
      <c r="A853" s="16">
        <v>10</v>
      </c>
      <c r="C853" s="16" t="s">
        <v>201</v>
      </c>
      <c r="D853" s="16">
        <v>2019</v>
      </c>
      <c r="E853" s="16" t="s">
        <v>186</v>
      </c>
      <c r="F853" s="16" t="s">
        <v>25</v>
      </c>
      <c r="G853" s="16" t="s">
        <v>25</v>
      </c>
      <c r="J853" s="16" t="s">
        <v>192</v>
      </c>
      <c r="M853" s="16" t="s">
        <v>193</v>
      </c>
      <c r="N853" s="16">
        <v>196</v>
      </c>
      <c r="O853" s="16" t="s">
        <v>198</v>
      </c>
      <c r="P853" s="16">
        <v>152</v>
      </c>
      <c r="Q853" s="16">
        <v>152</v>
      </c>
      <c r="S853" s="16">
        <v>15</v>
      </c>
      <c r="V853" s="16" t="s">
        <v>188</v>
      </c>
      <c r="W853" s="16">
        <v>24</v>
      </c>
      <c r="AE853" s="16">
        <v>25</v>
      </c>
      <c r="AF853" s="16" t="s">
        <v>183</v>
      </c>
      <c r="CB853" s="16">
        <v>8557.91962174941</v>
      </c>
      <c r="CC853" s="16">
        <v>233.110754985754</v>
      </c>
    </row>
    <row r="854" spans="1:81" ht="20" customHeight="1" x14ac:dyDescent="0.35">
      <c r="A854" s="16">
        <v>10</v>
      </c>
      <c r="C854" s="16" t="s">
        <v>201</v>
      </c>
      <c r="D854" s="16">
        <v>2019</v>
      </c>
      <c r="E854" s="16" t="s">
        <v>186</v>
      </c>
      <c r="F854" s="16" t="s">
        <v>271</v>
      </c>
      <c r="G854" s="16" t="s">
        <v>271</v>
      </c>
      <c r="J854" s="16" t="s">
        <v>82</v>
      </c>
      <c r="M854" s="16" t="s">
        <v>82</v>
      </c>
      <c r="N854" s="16">
        <v>875.4</v>
      </c>
      <c r="O854" s="16" t="s">
        <v>200</v>
      </c>
      <c r="P854" s="16" t="s">
        <v>196</v>
      </c>
      <c r="Q854" s="16" t="s">
        <v>695</v>
      </c>
      <c r="S854" s="16" t="s">
        <v>82</v>
      </c>
      <c r="V854" s="16" t="s">
        <v>190</v>
      </c>
      <c r="W854" s="16">
        <v>24</v>
      </c>
      <c r="AE854" s="16">
        <v>3</v>
      </c>
      <c r="AF854" s="16" t="s">
        <v>183</v>
      </c>
      <c r="CB854" s="16" t="s">
        <v>82</v>
      </c>
      <c r="CC854" s="16" t="s">
        <v>82</v>
      </c>
    </row>
    <row r="855" spans="1:81" ht="20" customHeight="1" x14ac:dyDescent="0.35">
      <c r="A855" s="16">
        <v>10</v>
      </c>
      <c r="C855" s="16" t="s">
        <v>201</v>
      </c>
      <c r="D855" s="16">
        <v>2019</v>
      </c>
      <c r="E855" s="16" t="s">
        <v>186</v>
      </c>
      <c r="F855" s="16" t="s">
        <v>271</v>
      </c>
      <c r="G855" s="16" t="s">
        <v>271</v>
      </c>
      <c r="J855" s="16" t="s">
        <v>82</v>
      </c>
      <c r="M855" s="16" t="s">
        <v>82</v>
      </c>
      <c r="N855" s="16">
        <v>875.4</v>
      </c>
      <c r="O855" s="16" t="s">
        <v>200</v>
      </c>
      <c r="P855" s="16" t="s">
        <v>196</v>
      </c>
      <c r="Q855" s="16" t="s">
        <v>695</v>
      </c>
      <c r="S855" s="16" t="s">
        <v>82</v>
      </c>
      <c r="V855" s="16" t="s">
        <v>190</v>
      </c>
      <c r="W855" s="16">
        <v>24</v>
      </c>
      <c r="AE855" s="16">
        <v>6</v>
      </c>
      <c r="AF855" s="16" t="s">
        <v>183</v>
      </c>
      <c r="CB855" s="16">
        <v>3877.0685579196202</v>
      </c>
      <c r="CC855" s="16">
        <v>155.208333333333</v>
      </c>
    </row>
    <row r="856" spans="1:81" ht="20" customHeight="1" x14ac:dyDescent="0.35">
      <c r="A856" s="16">
        <v>10</v>
      </c>
      <c r="C856" s="16" t="s">
        <v>201</v>
      </c>
      <c r="D856" s="16">
        <v>2019</v>
      </c>
      <c r="E856" s="16" t="s">
        <v>186</v>
      </c>
      <c r="F856" s="16" t="s">
        <v>271</v>
      </c>
      <c r="G856" s="16" t="s">
        <v>271</v>
      </c>
      <c r="J856" s="16" t="s">
        <v>82</v>
      </c>
      <c r="M856" s="16" t="s">
        <v>82</v>
      </c>
      <c r="N856" s="16">
        <v>875.4</v>
      </c>
      <c r="O856" s="16" t="s">
        <v>200</v>
      </c>
      <c r="P856" s="16" t="s">
        <v>196</v>
      </c>
      <c r="Q856" s="16" t="s">
        <v>695</v>
      </c>
      <c r="S856" s="16" t="s">
        <v>82</v>
      </c>
      <c r="V856" s="16" t="s">
        <v>190</v>
      </c>
      <c r="W856" s="16">
        <v>24</v>
      </c>
      <c r="AE856" s="16">
        <v>12</v>
      </c>
      <c r="AF856" s="16" t="s">
        <v>183</v>
      </c>
      <c r="CB856" s="16">
        <v>4113.4751773049602</v>
      </c>
      <c r="CC856" s="16">
        <v>118.482905982905</v>
      </c>
    </row>
    <row r="857" spans="1:81" ht="20" customHeight="1" x14ac:dyDescent="0.35">
      <c r="A857" s="16">
        <v>10</v>
      </c>
      <c r="C857" s="16" t="s">
        <v>201</v>
      </c>
      <c r="D857" s="16">
        <v>2019</v>
      </c>
      <c r="E857" s="16" t="s">
        <v>186</v>
      </c>
      <c r="F857" s="16" t="s">
        <v>271</v>
      </c>
      <c r="G857" s="16" t="s">
        <v>271</v>
      </c>
      <c r="J857" s="16" t="s">
        <v>82</v>
      </c>
      <c r="M857" s="16" t="s">
        <v>82</v>
      </c>
      <c r="N857" s="16">
        <v>875.4</v>
      </c>
      <c r="O857" s="16" t="s">
        <v>200</v>
      </c>
      <c r="P857" s="16" t="s">
        <v>196</v>
      </c>
      <c r="Q857" s="16" t="s">
        <v>695</v>
      </c>
      <c r="S857" s="16" t="s">
        <v>82</v>
      </c>
      <c r="V857" s="16" t="s">
        <v>190</v>
      </c>
      <c r="W857" s="16">
        <v>24</v>
      </c>
      <c r="AE857" s="16">
        <v>25</v>
      </c>
      <c r="AF857" s="16" t="s">
        <v>183</v>
      </c>
      <c r="CB857" s="16">
        <v>4113.4751773049602</v>
      </c>
      <c r="CC857" s="16">
        <v>92.886396011395902</v>
      </c>
    </row>
    <row r="858" spans="1:81" ht="20" customHeight="1" x14ac:dyDescent="0.35">
      <c r="A858" s="16">
        <v>10</v>
      </c>
      <c r="C858" s="16" t="s">
        <v>201</v>
      </c>
      <c r="D858" s="16">
        <v>2019</v>
      </c>
      <c r="E858" s="16" t="s">
        <v>186</v>
      </c>
      <c r="F858" s="16" t="s">
        <v>63</v>
      </c>
      <c r="G858" s="16" t="s">
        <v>63</v>
      </c>
      <c r="J858" s="16" t="s">
        <v>191</v>
      </c>
      <c r="N858" s="16">
        <v>165</v>
      </c>
      <c r="O858" s="16" t="s">
        <v>197</v>
      </c>
      <c r="P858" s="16" t="s">
        <v>195</v>
      </c>
      <c r="Q858" s="16">
        <f>(15+24)/2</f>
        <v>19.5</v>
      </c>
      <c r="S858" s="16">
        <v>46</v>
      </c>
      <c r="V858" s="16" t="s">
        <v>187</v>
      </c>
      <c r="W858" s="16">
        <v>120</v>
      </c>
      <c r="AE858" s="16">
        <v>3</v>
      </c>
      <c r="AF858" s="16" t="s">
        <v>183</v>
      </c>
      <c r="CB858" s="16" t="s">
        <v>82</v>
      </c>
      <c r="CC858" s="16" t="s">
        <v>82</v>
      </c>
    </row>
    <row r="859" spans="1:81" ht="20" customHeight="1" x14ac:dyDescent="0.35">
      <c r="A859" s="16">
        <v>10</v>
      </c>
      <c r="C859" s="16" t="s">
        <v>201</v>
      </c>
      <c r="D859" s="16">
        <v>2019</v>
      </c>
      <c r="E859" s="16" t="s">
        <v>186</v>
      </c>
      <c r="F859" s="16" t="s">
        <v>63</v>
      </c>
      <c r="G859" s="16" t="s">
        <v>63</v>
      </c>
      <c r="J859" s="16" t="s">
        <v>191</v>
      </c>
      <c r="N859" s="16">
        <v>165</v>
      </c>
      <c r="O859" s="16" t="s">
        <v>197</v>
      </c>
      <c r="P859" s="16" t="s">
        <v>195</v>
      </c>
      <c r="Q859" s="16">
        <f>(15+24)/2</f>
        <v>19.5</v>
      </c>
      <c r="S859" s="16">
        <v>46</v>
      </c>
      <c r="V859" s="16" t="s">
        <v>187</v>
      </c>
      <c r="W859" s="16">
        <v>120</v>
      </c>
      <c r="AE859" s="16">
        <v>6</v>
      </c>
      <c r="AF859" s="16" t="s">
        <v>183</v>
      </c>
      <c r="CB859" s="16">
        <v>4444.4444444444398</v>
      </c>
      <c r="CC859" s="16">
        <v>61.893203883495097</v>
      </c>
    </row>
    <row r="860" spans="1:81" ht="20" customHeight="1" x14ac:dyDescent="0.35">
      <c r="A860" s="16">
        <v>10</v>
      </c>
      <c r="C860" s="16" t="s">
        <v>201</v>
      </c>
      <c r="D860" s="16">
        <v>2019</v>
      </c>
      <c r="E860" s="16" t="s">
        <v>186</v>
      </c>
      <c r="F860" s="16" t="s">
        <v>63</v>
      </c>
      <c r="G860" s="16" t="s">
        <v>63</v>
      </c>
      <c r="J860" s="16" t="s">
        <v>191</v>
      </c>
      <c r="N860" s="16">
        <v>165</v>
      </c>
      <c r="O860" s="16" t="s">
        <v>197</v>
      </c>
      <c r="P860" s="16" t="s">
        <v>195</v>
      </c>
      <c r="Q860" s="16">
        <f>(15+24)/2</f>
        <v>19.5</v>
      </c>
      <c r="S860" s="16">
        <v>46</v>
      </c>
      <c r="V860" s="16" t="s">
        <v>187</v>
      </c>
      <c r="W860" s="16">
        <v>120</v>
      </c>
      <c r="AE860" s="16">
        <v>12</v>
      </c>
      <c r="AF860" s="16" t="s">
        <v>183</v>
      </c>
      <c r="CB860" s="16">
        <v>6572.1040189125197</v>
      </c>
      <c r="CC860" s="16">
        <v>128.640776699029</v>
      </c>
    </row>
    <row r="861" spans="1:81" ht="20" customHeight="1" x14ac:dyDescent="0.35">
      <c r="A861" s="16">
        <v>10</v>
      </c>
      <c r="C861" s="16" t="s">
        <v>201</v>
      </c>
      <c r="D861" s="16">
        <v>2019</v>
      </c>
      <c r="E861" s="16" t="s">
        <v>186</v>
      </c>
      <c r="F861" s="16" t="s">
        <v>63</v>
      </c>
      <c r="G861" s="16" t="s">
        <v>63</v>
      </c>
      <c r="J861" s="16" t="s">
        <v>191</v>
      </c>
      <c r="N861" s="16">
        <v>165</v>
      </c>
      <c r="O861" s="16" t="s">
        <v>197</v>
      </c>
      <c r="P861" s="16" t="s">
        <v>195</v>
      </c>
      <c r="Q861" s="16">
        <f>(15+24)/2</f>
        <v>19.5</v>
      </c>
      <c r="S861" s="16">
        <v>46</v>
      </c>
      <c r="V861" s="16" t="s">
        <v>187</v>
      </c>
      <c r="W861" s="16">
        <v>120</v>
      </c>
      <c r="AE861" s="16">
        <v>25</v>
      </c>
      <c r="AF861" s="16" t="s">
        <v>183</v>
      </c>
      <c r="CB861" s="16">
        <v>9976.3593380614602</v>
      </c>
      <c r="CC861" s="16">
        <v>104.368932038834</v>
      </c>
    </row>
    <row r="862" spans="1:81" ht="20" customHeight="1" x14ac:dyDescent="0.35">
      <c r="A862" s="16">
        <v>10</v>
      </c>
      <c r="C862" s="16" t="s">
        <v>201</v>
      </c>
      <c r="D862" s="16">
        <v>2019</v>
      </c>
      <c r="E862" s="16" t="s">
        <v>186</v>
      </c>
      <c r="F862" s="16" t="s">
        <v>25</v>
      </c>
      <c r="G862" s="16" t="s">
        <v>25</v>
      </c>
      <c r="J862" s="16" t="s">
        <v>192</v>
      </c>
      <c r="M862" s="16" t="s">
        <v>193</v>
      </c>
      <c r="N862" s="16">
        <v>196</v>
      </c>
      <c r="O862" s="16" t="s">
        <v>198</v>
      </c>
      <c r="P862" s="16">
        <v>152</v>
      </c>
      <c r="Q862" s="16">
        <v>152</v>
      </c>
      <c r="S862" s="16">
        <v>15</v>
      </c>
      <c r="V862" s="16" t="s">
        <v>188</v>
      </c>
      <c r="W862" s="16">
        <v>120</v>
      </c>
      <c r="AE862" s="16">
        <v>3</v>
      </c>
      <c r="AF862" s="16" t="s">
        <v>183</v>
      </c>
      <c r="CB862" s="16" t="s">
        <v>82</v>
      </c>
      <c r="CC862" s="16" t="s">
        <v>82</v>
      </c>
    </row>
    <row r="863" spans="1:81" ht="20" customHeight="1" x14ac:dyDescent="0.35">
      <c r="A863" s="16">
        <v>10</v>
      </c>
      <c r="C863" s="16" t="s">
        <v>201</v>
      </c>
      <c r="D863" s="16">
        <v>2019</v>
      </c>
      <c r="E863" s="16" t="s">
        <v>186</v>
      </c>
      <c r="F863" s="16" t="s">
        <v>25</v>
      </c>
      <c r="G863" s="16" t="s">
        <v>25</v>
      </c>
      <c r="J863" s="16" t="s">
        <v>192</v>
      </c>
      <c r="M863" s="16" t="s">
        <v>193</v>
      </c>
      <c r="N863" s="16">
        <v>196</v>
      </c>
      <c r="O863" s="16" t="s">
        <v>198</v>
      </c>
      <c r="P863" s="16">
        <v>152</v>
      </c>
      <c r="Q863" s="16">
        <v>152</v>
      </c>
      <c r="S863" s="16">
        <v>15</v>
      </c>
      <c r="V863" s="16" t="s">
        <v>188</v>
      </c>
      <c r="W863" s="16">
        <v>120</v>
      </c>
      <c r="AE863" s="16">
        <v>6</v>
      </c>
      <c r="AF863" s="16" t="s">
        <v>183</v>
      </c>
      <c r="CB863" s="16">
        <v>8132.3877068557904</v>
      </c>
      <c r="CC863" s="16">
        <v>89.805825242718399</v>
      </c>
    </row>
    <row r="864" spans="1:81" ht="20" customHeight="1" x14ac:dyDescent="0.35">
      <c r="A864" s="16">
        <v>10</v>
      </c>
      <c r="C864" s="16" t="s">
        <v>201</v>
      </c>
      <c r="D864" s="16">
        <v>2019</v>
      </c>
      <c r="E864" s="16" t="s">
        <v>186</v>
      </c>
      <c r="F864" s="16" t="s">
        <v>25</v>
      </c>
      <c r="G864" s="16" t="s">
        <v>25</v>
      </c>
      <c r="J864" s="16" t="s">
        <v>192</v>
      </c>
      <c r="M864" s="16" t="s">
        <v>193</v>
      </c>
      <c r="N864" s="16">
        <v>196</v>
      </c>
      <c r="O864" s="16" t="s">
        <v>198</v>
      </c>
      <c r="P864" s="16">
        <v>152</v>
      </c>
      <c r="Q864" s="16">
        <v>152</v>
      </c>
      <c r="S864" s="16">
        <v>15</v>
      </c>
      <c r="V864" s="16" t="s">
        <v>188</v>
      </c>
      <c r="W864" s="16">
        <v>120</v>
      </c>
      <c r="AE864" s="16">
        <v>12</v>
      </c>
      <c r="AF864" s="16" t="s">
        <v>183</v>
      </c>
      <c r="CB864" s="16">
        <v>9692.6713947990502</v>
      </c>
      <c r="CC864" s="16">
        <v>219.66019417475701</v>
      </c>
    </row>
    <row r="865" spans="1:81" ht="20" customHeight="1" x14ac:dyDescent="0.35">
      <c r="A865" s="16">
        <v>10</v>
      </c>
      <c r="C865" s="16" t="s">
        <v>201</v>
      </c>
      <c r="D865" s="16">
        <v>2019</v>
      </c>
      <c r="E865" s="16" t="s">
        <v>186</v>
      </c>
      <c r="F865" s="16" t="s">
        <v>25</v>
      </c>
      <c r="G865" s="16" t="s">
        <v>25</v>
      </c>
      <c r="J865" s="16" t="s">
        <v>192</v>
      </c>
      <c r="M865" s="16" t="s">
        <v>193</v>
      </c>
      <c r="N865" s="16">
        <v>196</v>
      </c>
      <c r="O865" s="16" t="s">
        <v>198</v>
      </c>
      <c r="P865" s="16">
        <v>152</v>
      </c>
      <c r="Q865" s="16">
        <v>152</v>
      </c>
      <c r="S865" s="16">
        <v>15</v>
      </c>
      <c r="V865" s="16" t="s">
        <v>188</v>
      </c>
      <c r="W865" s="16">
        <v>120</v>
      </c>
      <c r="AE865" s="16">
        <v>25</v>
      </c>
      <c r="AF865" s="16" t="s">
        <v>183</v>
      </c>
      <c r="CB865" s="16">
        <v>9503.5460992907792</v>
      </c>
      <c r="CC865" s="16">
        <v>150.485436893203</v>
      </c>
    </row>
    <row r="866" spans="1:81" ht="20" customHeight="1" x14ac:dyDescent="0.35">
      <c r="A866" s="16">
        <v>10</v>
      </c>
      <c r="C866" s="16" t="s">
        <v>201</v>
      </c>
      <c r="D866" s="16">
        <v>2019</v>
      </c>
      <c r="E866" s="16" t="s">
        <v>186</v>
      </c>
      <c r="F866" s="16" t="s">
        <v>271</v>
      </c>
      <c r="G866" s="16" t="s">
        <v>271</v>
      </c>
      <c r="J866" s="16" t="s">
        <v>82</v>
      </c>
      <c r="M866" s="16" t="s">
        <v>82</v>
      </c>
      <c r="N866" s="16">
        <v>875.4</v>
      </c>
      <c r="O866" s="16" t="s">
        <v>200</v>
      </c>
      <c r="P866" s="16" t="s">
        <v>196</v>
      </c>
      <c r="Q866" s="16" t="s">
        <v>695</v>
      </c>
      <c r="S866" s="16" t="s">
        <v>82</v>
      </c>
      <c r="V866" s="16" t="s">
        <v>190</v>
      </c>
      <c r="W866" s="16">
        <v>120</v>
      </c>
      <c r="AE866" s="16">
        <v>3</v>
      </c>
      <c r="AF866" s="16" t="s">
        <v>183</v>
      </c>
      <c r="CB866" s="16" t="s">
        <v>82</v>
      </c>
      <c r="CC866" s="16" t="s">
        <v>82</v>
      </c>
    </row>
    <row r="867" spans="1:81" ht="20" customHeight="1" x14ac:dyDescent="0.35">
      <c r="A867" s="16">
        <v>10</v>
      </c>
      <c r="C867" s="16" t="s">
        <v>201</v>
      </c>
      <c r="D867" s="16">
        <v>2019</v>
      </c>
      <c r="E867" s="16" t="s">
        <v>186</v>
      </c>
      <c r="F867" s="16" t="s">
        <v>271</v>
      </c>
      <c r="G867" s="16" t="s">
        <v>271</v>
      </c>
      <c r="J867" s="16" t="s">
        <v>82</v>
      </c>
      <c r="M867" s="16" t="s">
        <v>82</v>
      </c>
      <c r="N867" s="16">
        <v>875.4</v>
      </c>
      <c r="O867" s="16" t="s">
        <v>200</v>
      </c>
      <c r="P867" s="16" t="s">
        <v>196</v>
      </c>
      <c r="Q867" s="16" t="s">
        <v>695</v>
      </c>
      <c r="S867" s="16" t="s">
        <v>82</v>
      </c>
      <c r="V867" s="16" t="s">
        <v>190</v>
      </c>
      <c r="W867" s="16">
        <v>120</v>
      </c>
      <c r="AE867" s="16">
        <v>6</v>
      </c>
      <c r="AF867" s="16" t="s">
        <v>183</v>
      </c>
      <c r="CB867" s="16">
        <v>4113.4751773049602</v>
      </c>
      <c r="CC867" s="16">
        <v>266.99029126213497</v>
      </c>
    </row>
    <row r="868" spans="1:81" ht="20" customHeight="1" x14ac:dyDescent="0.35">
      <c r="A868" s="16">
        <v>10</v>
      </c>
      <c r="C868" s="16" t="s">
        <v>201</v>
      </c>
      <c r="D868" s="16">
        <v>2019</v>
      </c>
      <c r="E868" s="16" t="s">
        <v>186</v>
      </c>
      <c r="F868" s="16" t="s">
        <v>271</v>
      </c>
      <c r="G868" s="16" t="s">
        <v>271</v>
      </c>
      <c r="J868" s="16" t="s">
        <v>82</v>
      </c>
      <c r="M868" s="16" t="s">
        <v>82</v>
      </c>
      <c r="N868" s="16">
        <v>875.4</v>
      </c>
      <c r="O868" s="16" t="s">
        <v>200</v>
      </c>
      <c r="P868" s="16" t="s">
        <v>196</v>
      </c>
      <c r="Q868" s="16" t="s">
        <v>695</v>
      </c>
      <c r="S868" s="16" t="s">
        <v>82</v>
      </c>
      <c r="V868" s="16" t="s">
        <v>190</v>
      </c>
      <c r="W868" s="16">
        <v>120</v>
      </c>
      <c r="AE868" s="16">
        <v>12</v>
      </c>
      <c r="AF868" s="16" t="s">
        <v>183</v>
      </c>
      <c r="CB868" s="16">
        <v>4208.0378250591002</v>
      </c>
      <c r="CC868" s="16">
        <v>378.640776699029</v>
      </c>
    </row>
    <row r="869" spans="1:81" s="17" customFormat="1" ht="20" customHeight="1" thickBot="1" x14ac:dyDescent="0.4">
      <c r="A869" s="17">
        <v>10</v>
      </c>
      <c r="C869" s="17" t="s">
        <v>201</v>
      </c>
      <c r="D869" s="17">
        <v>2019</v>
      </c>
      <c r="E869" s="17" t="s">
        <v>186</v>
      </c>
      <c r="F869" s="17" t="s">
        <v>271</v>
      </c>
      <c r="G869" s="17" t="s">
        <v>271</v>
      </c>
      <c r="J869" s="17" t="s">
        <v>82</v>
      </c>
      <c r="M869" s="17" t="s">
        <v>82</v>
      </c>
      <c r="N869" s="16">
        <v>875.4</v>
      </c>
      <c r="O869" s="17" t="s">
        <v>200</v>
      </c>
      <c r="P869" s="17" t="s">
        <v>196</v>
      </c>
      <c r="Q869" s="16" t="s">
        <v>695</v>
      </c>
      <c r="S869" s="17" t="s">
        <v>82</v>
      </c>
      <c r="V869" s="17" t="s">
        <v>190</v>
      </c>
      <c r="W869" s="17">
        <v>120</v>
      </c>
      <c r="AE869" s="17">
        <v>25</v>
      </c>
      <c r="AF869" s="17" t="s">
        <v>183</v>
      </c>
      <c r="CB869" s="17">
        <v>5295.5082742316699</v>
      </c>
      <c r="CC869" s="17">
        <v>337.378640776699</v>
      </c>
    </row>
  </sheetData>
  <hyperlinks>
    <hyperlink ref="E12" r:id="rId1" location="Sec29"/>
    <hyperlink ref="E76" r:id="rId2" location="Sec26"/>
    <hyperlink ref="E129" r:id="rId3" location="Sec26"/>
    <hyperlink ref="E130" r:id="rId4"/>
    <hyperlink ref="E131" r:id="rId5"/>
    <hyperlink ref="E132" r:id="rId6"/>
    <hyperlink ref="E133" r:id="rId7"/>
    <hyperlink ref="E134" r:id="rId8"/>
    <hyperlink ref="E135" r:id="rId9"/>
    <hyperlink ref="E136" r:id="rId10"/>
    <hyperlink ref="E144" r:id="rId11"/>
    <hyperlink ref="E145" r:id="rId12"/>
    <hyperlink ref="E146" r:id="rId13"/>
    <hyperlink ref="E147" r:id="rId14"/>
    <hyperlink ref="E148" r:id="rId15"/>
    <hyperlink ref="E137" r:id="rId16"/>
    <hyperlink ref="E138" r:id="rId17"/>
    <hyperlink ref="E139" r:id="rId18"/>
    <hyperlink ref="E140" r:id="rId19"/>
    <hyperlink ref="E141" r:id="rId20"/>
    <hyperlink ref="E142" r:id="rId21"/>
    <hyperlink ref="E143" r:id="rId22"/>
    <hyperlink ref="E28" r:id="rId23" location="fig0008"/>
    <hyperlink ref="E42" r:id="rId24" location="fig0010"/>
    <hyperlink ref="E98" r:id="rId25" location="Sec26"/>
    <hyperlink ref="E847" r:id="rId26" location="Sec2"/>
    <hyperlink ref="E165" r:id="rId27" location="s0005"/>
    <hyperlink ref="E166" r:id="rId28" location="s0005"/>
    <hyperlink ref="E167" r:id="rId29" location="s0005"/>
    <hyperlink ref="E168" r:id="rId30" location="s0005"/>
    <hyperlink ref="E169" r:id="rId31" location="s0005"/>
    <hyperlink ref="E173" r:id="rId32" location="s0005"/>
    <hyperlink ref="E177" r:id="rId33" location="s0005"/>
    <hyperlink ref="E181" r:id="rId34" location="s0005"/>
    <hyperlink ref="E170" r:id="rId35" location="s0005"/>
    <hyperlink ref="E174" r:id="rId36" location="s0005"/>
    <hyperlink ref="E178" r:id="rId37" location="s0005"/>
    <hyperlink ref="E182" r:id="rId38" location="s0005"/>
    <hyperlink ref="E171" r:id="rId39" location="s0005"/>
    <hyperlink ref="E175" r:id="rId40" location="s0005"/>
    <hyperlink ref="E179" r:id="rId41" location="s0005"/>
    <hyperlink ref="E183" r:id="rId42" location="s0005"/>
    <hyperlink ref="E172" r:id="rId43" location="s0005"/>
    <hyperlink ref="E176" r:id="rId44" location="s0005"/>
    <hyperlink ref="E180" r:id="rId45" location="s0005"/>
    <hyperlink ref="E184" r:id="rId46" location="s0005"/>
    <hyperlink ref="E185" r:id="rId47" location="s0005"/>
    <hyperlink ref="E205" r:id="rId48" location="s0005"/>
    <hyperlink ref="E255" r:id="rId49" location="s0005"/>
    <hyperlink ref="E186" r:id="rId50" location="s0005"/>
    <hyperlink ref="E206" r:id="rId51" location="s0005"/>
    <hyperlink ref="E256" r:id="rId52" location="s0005"/>
    <hyperlink ref="E187" r:id="rId53" location="s0005"/>
    <hyperlink ref="E207" r:id="rId54" location="s0005"/>
    <hyperlink ref="E257" r:id="rId55" location="s0005"/>
    <hyperlink ref="E188" r:id="rId56" location="s0005"/>
    <hyperlink ref="E208" r:id="rId57" location="s0005"/>
    <hyperlink ref="E258" r:id="rId58" location="s0005"/>
    <hyperlink ref="E189" r:id="rId59" location="s0005"/>
    <hyperlink ref="E209" r:id="rId60" location="s0005"/>
    <hyperlink ref="E259" r:id="rId61" location="s0005"/>
    <hyperlink ref="E193" r:id="rId62" location="s0005"/>
    <hyperlink ref="E213" r:id="rId63" location="s0005"/>
    <hyperlink ref="E228" r:id="rId64" location="s0005"/>
    <hyperlink ref="E243" r:id="rId65" location="s0005"/>
    <hyperlink ref="E197" r:id="rId66" location="s0005"/>
    <hyperlink ref="E217" r:id="rId67" location="s0005"/>
    <hyperlink ref="E232" r:id="rId68" location="s0005"/>
    <hyperlink ref="E247" r:id="rId69" location="s0005"/>
    <hyperlink ref="E201" r:id="rId70" location="s0005"/>
    <hyperlink ref="E236" r:id="rId71" location="s0005"/>
    <hyperlink ref="E251" r:id="rId72" location="s0005"/>
    <hyperlink ref="E190" r:id="rId73" location="s0005"/>
    <hyperlink ref="E210" r:id="rId74" location="s0005"/>
    <hyperlink ref="E225" r:id="rId75" location="s0005"/>
    <hyperlink ref="E240" r:id="rId76" location="s0005"/>
    <hyperlink ref="E194" r:id="rId77" location="s0005"/>
    <hyperlink ref="E214" r:id="rId78" location="s0005"/>
    <hyperlink ref="E229" r:id="rId79" location="s0005"/>
    <hyperlink ref="E244" r:id="rId80" location="s0005"/>
    <hyperlink ref="E198" r:id="rId81" location="s0005"/>
    <hyperlink ref="E218" r:id="rId82" location="s0005"/>
    <hyperlink ref="E233" r:id="rId83" location="s0005"/>
    <hyperlink ref="E248" r:id="rId84" location="s0005"/>
    <hyperlink ref="E202" r:id="rId85" location="s0005"/>
    <hyperlink ref="E237" r:id="rId86" location="s0005"/>
    <hyperlink ref="E252" r:id="rId87" location="s0005"/>
    <hyperlink ref="E191" r:id="rId88" location="s0005"/>
    <hyperlink ref="E211" r:id="rId89" location="s0005"/>
    <hyperlink ref="E226" r:id="rId90" location="s0005"/>
    <hyperlink ref="E241" r:id="rId91" location="s0005"/>
    <hyperlink ref="E195" r:id="rId92" location="s0005"/>
    <hyperlink ref="E215" r:id="rId93" location="s0005"/>
    <hyperlink ref="E230" r:id="rId94" location="s0005"/>
    <hyperlink ref="E245" r:id="rId95" location="s0005"/>
    <hyperlink ref="E199" r:id="rId96" location="s0005"/>
    <hyperlink ref="E219" r:id="rId97" location="s0005"/>
    <hyperlink ref="E234" r:id="rId98" location="s0005"/>
    <hyperlink ref="E249" r:id="rId99" location="s0005"/>
    <hyperlink ref="E203" r:id="rId100" location="s0005"/>
    <hyperlink ref="E238" r:id="rId101" location="s0005"/>
    <hyperlink ref="E253" r:id="rId102" location="s0005"/>
    <hyperlink ref="E192" r:id="rId103" location="s0005"/>
    <hyperlink ref="E212" r:id="rId104" location="s0005"/>
    <hyperlink ref="E227" r:id="rId105" location="s0005"/>
    <hyperlink ref="E242" r:id="rId106" location="s0005"/>
    <hyperlink ref="E196" r:id="rId107" location="s0005"/>
    <hyperlink ref="E216" r:id="rId108" location="s0005"/>
    <hyperlink ref="E231" r:id="rId109" location="s0005"/>
    <hyperlink ref="E246" r:id="rId110" location="s0005"/>
    <hyperlink ref="E200" r:id="rId111" location="s0005"/>
    <hyperlink ref="E235" r:id="rId112" location="s0005"/>
    <hyperlink ref="E250" r:id="rId113" location="s0005"/>
    <hyperlink ref="E204" r:id="rId114" location="s0005"/>
    <hyperlink ref="E239" r:id="rId115" location="s0005"/>
    <hyperlink ref="E254" r:id="rId116" location="s0005"/>
    <hyperlink ref="E260" r:id="rId117" location="s0070"/>
    <hyperlink ref="E261" r:id="rId118" location="s0070"/>
    <hyperlink ref="E262" r:id="rId119" location="s0070"/>
    <hyperlink ref="E263" r:id="rId120" location="s0070"/>
    <hyperlink ref="E264" r:id="rId121" location="s0070"/>
    <hyperlink ref="E265" r:id="rId122" location="s0070"/>
    <hyperlink ref="E266" r:id="rId123" location="s0070"/>
    <hyperlink ref="E267" r:id="rId124"/>
    <hyperlink ref="E322" r:id="rId125"/>
    <hyperlink ref="E268" r:id="rId126"/>
    <hyperlink ref="E269" r:id="rId127"/>
    <hyperlink ref="E270" r:id="rId128"/>
    <hyperlink ref="E271" r:id="rId129"/>
    <hyperlink ref="E323" r:id="rId130"/>
    <hyperlink ref="E324" r:id="rId131"/>
    <hyperlink ref="E326" r:id="rId132"/>
    <hyperlink ref="E327" r:id="rId133"/>
    <hyperlink ref="E328" r:id="rId134"/>
    <hyperlink ref="E325" r:id="rId135"/>
    <hyperlink ref="E329" r:id="rId136"/>
    <hyperlink ref="E330" r:id="rId137"/>
    <hyperlink ref="E331" r:id="rId138"/>
    <hyperlink ref="E332" r:id="rId139"/>
    <hyperlink ref="E272" r:id="rId140"/>
    <hyperlink ref="E273" r:id="rId141"/>
    <hyperlink ref="E274" r:id="rId142"/>
    <hyperlink ref="E275" r:id="rId143"/>
    <hyperlink ref="E276" r:id="rId144"/>
    <hyperlink ref="E277" r:id="rId145"/>
    <hyperlink ref="E278" r:id="rId146"/>
    <hyperlink ref="E289" r:id="rId147"/>
    <hyperlink ref="E300" r:id="rId148"/>
    <hyperlink ref="E311" r:id="rId149"/>
    <hyperlink ref="E279" r:id="rId150"/>
    <hyperlink ref="E290" r:id="rId151"/>
    <hyperlink ref="E301" r:id="rId152"/>
    <hyperlink ref="E312" r:id="rId153"/>
    <hyperlink ref="E280" r:id="rId154"/>
    <hyperlink ref="E291" r:id="rId155"/>
    <hyperlink ref="E302" r:id="rId156"/>
    <hyperlink ref="E313" r:id="rId157"/>
    <hyperlink ref="E281" r:id="rId158"/>
    <hyperlink ref="E292" r:id="rId159"/>
    <hyperlink ref="E303" r:id="rId160"/>
    <hyperlink ref="E314" r:id="rId161"/>
    <hyperlink ref="E282" r:id="rId162"/>
    <hyperlink ref="E293" r:id="rId163"/>
    <hyperlink ref="E304" r:id="rId164"/>
    <hyperlink ref="E315" r:id="rId165"/>
    <hyperlink ref="E283" r:id="rId166"/>
    <hyperlink ref="E294" r:id="rId167"/>
    <hyperlink ref="E305" r:id="rId168"/>
    <hyperlink ref="E316" r:id="rId169"/>
    <hyperlink ref="E284" r:id="rId170"/>
    <hyperlink ref="E295" r:id="rId171"/>
    <hyperlink ref="E306" r:id="rId172"/>
    <hyperlink ref="E317" r:id="rId173"/>
    <hyperlink ref="E285" r:id="rId174"/>
    <hyperlink ref="E296" r:id="rId175"/>
    <hyperlink ref="E307" r:id="rId176"/>
    <hyperlink ref="E318" r:id="rId177"/>
    <hyperlink ref="E286" r:id="rId178"/>
    <hyperlink ref="E297" r:id="rId179"/>
    <hyperlink ref="E308" r:id="rId180"/>
    <hyperlink ref="E319" r:id="rId181"/>
    <hyperlink ref="E287" r:id="rId182"/>
    <hyperlink ref="E298" r:id="rId183"/>
    <hyperlink ref="E309" r:id="rId184"/>
    <hyperlink ref="E320" r:id="rId185"/>
    <hyperlink ref="E288" r:id="rId186"/>
    <hyperlink ref="E299" r:id="rId187"/>
    <hyperlink ref="E310" r:id="rId188"/>
    <hyperlink ref="E321" r:id="rId189"/>
    <hyperlink ref="E333" r:id="rId190"/>
    <hyperlink ref="E342" r:id="rId191"/>
    <hyperlink ref="E349" r:id="rId192"/>
    <hyperlink ref="E358" r:id="rId193"/>
    <hyperlink ref="E367" r:id="rId194"/>
    <hyperlink ref="E376" r:id="rId195"/>
    <hyperlink ref="E335" r:id="rId196"/>
    <hyperlink ref="E351" r:id="rId197"/>
    <hyperlink ref="E360" r:id="rId198"/>
    <hyperlink ref="E369" r:id="rId199"/>
    <hyperlink ref="E336" r:id="rId200"/>
    <hyperlink ref="E352" r:id="rId201"/>
    <hyperlink ref="E361" r:id="rId202"/>
    <hyperlink ref="E370" r:id="rId203"/>
    <hyperlink ref="E337" r:id="rId204"/>
    <hyperlink ref="E344" r:id="rId205"/>
    <hyperlink ref="E353" r:id="rId206"/>
    <hyperlink ref="E362" r:id="rId207"/>
    <hyperlink ref="E371" r:id="rId208"/>
    <hyperlink ref="E334" r:id="rId209"/>
    <hyperlink ref="E343" r:id="rId210"/>
    <hyperlink ref="E350" r:id="rId211"/>
    <hyperlink ref="E359" r:id="rId212"/>
    <hyperlink ref="E368" r:id="rId213"/>
    <hyperlink ref="E338" r:id="rId214"/>
    <hyperlink ref="E345" r:id="rId215"/>
    <hyperlink ref="E354" r:id="rId216"/>
    <hyperlink ref="E363" r:id="rId217"/>
    <hyperlink ref="E372" r:id="rId218"/>
    <hyperlink ref="E339" r:id="rId219"/>
    <hyperlink ref="E346" r:id="rId220"/>
    <hyperlink ref="E355" r:id="rId221"/>
    <hyperlink ref="E364" r:id="rId222"/>
    <hyperlink ref="E373" r:id="rId223"/>
    <hyperlink ref="E340" r:id="rId224"/>
    <hyperlink ref="E347" r:id="rId225"/>
    <hyperlink ref="E356" r:id="rId226"/>
    <hyperlink ref="E365" r:id="rId227"/>
    <hyperlink ref="E374" r:id="rId228"/>
    <hyperlink ref="E341" r:id="rId229"/>
    <hyperlink ref="E348" r:id="rId230"/>
    <hyperlink ref="E357" r:id="rId231"/>
    <hyperlink ref="E366" r:id="rId232"/>
    <hyperlink ref="E375" r:id="rId233"/>
    <hyperlink ref="E377" r:id="rId234" location="sec2"/>
    <hyperlink ref="E378" r:id="rId235" location="sec2"/>
    <hyperlink ref="E379" r:id="rId236" location="sec2"/>
    <hyperlink ref="E380" r:id="rId237" location="sec2"/>
    <hyperlink ref="E381" r:id="rId238" location="sec2"/>
    <hyperlink ref="E382" r:id="rId239" location="sec2"/>
    <hyperlink ref="E383" r:id="rId240" location="sec2"/>
    <hyperlink ref="E384" r:id="rId241" location="sec2"/>
    <hyperlink ref="E385" r:id="rId242" location="sec2"/>
    <hyperlink ref="E386" r:id="rId243" location="sec2"/>
    <hyperlink ref="E387" r:id="rId244" location="sec2"/>
    <hyperlink ref="E388" r:id="rId245" location="sec2"/>
    <hyperlink ref="E389" r:id="rId246" location="sec2"/>
    <hyperlink ref="E390" r:id="rId247" location="sec2"/>
    <hyperlink ref="E391" r:id="rId248" location="sec2"/>
    <hyperlink ref="E392" r:id="rId249" location="sec2"/>
    <hyperlink ref="E393" r:id="rId250" location="sec2"/>
    <hyperlink ref="E394" r:id="rId251" location="sec2"/>
    <hyperlink ref="E395" r:id="rId252" location="sec2"/>
    <hyperlink ref="E396" r:id="rId253" location="sec2"/>
    <hyperlink ref="E397" r:id="rId254" location="sec2"/>
    <hyperlink ref="E398" r:id="rId255" location="sec2"/>
    <hyperlink ref="E399" r:id="rId256"/>
    <hyperlink ref="E405" r:id="rId257"/>
    <hyperlink ref="E400" r:id="rId258"/>
    <hyperlink ref="E401" r:id="rId259"/>
    <hyperlink ref="E402" r:id="rId260"/>
    <hyperlink ref="E403" r:id="rId261"/>
    <hyperlink ref="E404" r:id="rId262"/>
    <hyperlink ref="E406" r:id="rId263"/>
    <hyperlink ref="E407" r:id="rId264"/>
    <hyperlink ref="E408" r:id="rId265"/>
    <hyperlink ref="E409" r:id="rId266"/>
    <hyperlink ref="E410" r:id="rId267"/>
    <hyperlink ref="E411" r:id="rId268"/>
    <hyperlink ref="E412" r:id="rId269"/>
    <hyperlink ref="E413" r:id="rId270"/>
    <hyperlink ref="E414" r:id="rId271"/>
    <hyperlink ref="E415" r:id="rId272"/>
    <hyperlink ref="E416" r:id="rId273"/>
    <hyperlink ref="E417" r:id="rId274"/>
    <hyperlink ref="E418" r:id="rId275"/>
    <hyperlink ref="E419" r:id="rId276"/>
    <hyperlink ref="E420" r:id="rId277"/>
    <hyperlink ref="E421" r:id="rId278"/>
    <hyperlink ref="E422" r:id="rId279"/>
    <hyperlink ref="E423" r:id="rId280"/>
    <hyperlink ref="E424" r:id="rId281"/>
    <hyperlink ref="E425" r:id="rId282"/>
    <hyperlink ref="E426" r:id="rId283"/>
    <hyperlink ref="E427" r:id="rId284"/>
    <hyperlink ref="E435" r:id="rId285"/>
    <hyperlink ref="E443" r:id="rId286"/>
    <hyperlink ref="E428" r:id="rId287"/>
    <hyperlink ref="E429" r:id="rId288"/>
    <hyperlink ref="E430" r:id="rId289"/>
    <hyperlink ref="E431" r:id="rId290"/>
    <hyperlink ref="E432" r:id="rId291"/>
    <hyperlink ref="E433" r:id="rId292"/>
    <hyperlink ref="E434" r:id="rId293"/>
    <hyperlink ref="E436" r:id="rId294"/>
    <hyperlink ref="E437" r:id="rId295"/>
    <hyperlink ref="E438" r:id="rId296"/>
    <hyperlink ref="E439" r:id="rId297"/>
    <hyperlink ref="E440" r:id="rId298"/>
    <hyperlink ref="E441" r:id="rId299"/>
    <hyperlink ref="E442" r:id="rId300"/>
    <hyperlink ref="E444" r:id="rId301"/>
    <hyperlink ref="E445" r:id="rId302"/>
    <hyperlink ref="E446" r:id="rId303"/>
    <hyperlink ref="E447" r:id="rId304"/>
    <hyperlink ref="E448" r:id="rId305"/>
    <hyperlink ref="E449" r:id="rId306"/>
    <hyperlink ref="E450" r:id="rId307"/>
    <hyperlink ref="E451" r:id="rId308"/>
    <hyperlink ref="E453" r:id="rId309"/>
    <hyperlink ref="E452" r:id="rId310"/>
    <hyperlink ref="E454" r:id="rId311"/>
    <hyperlink ref="E455" r:id="rId312"/>
    <hyperlink ref="E456" r:id="rId313"/>
    <hyperlink ref="E457" r:id="rId314"/>
    <hyperlink ref="E458" r:id="rId315"/>
    <hyperlink ref="E459" r:id="rId316"/>
    <hyperlink ref="E463" r:id="rId317"/>
    <hyperlink ref="E460" r:id="rId318"/>
    <hyperlink ref="E461" r:id="rId319"/>
    <hyperlink ref="E462" r:id="rId320"/>
    <hyperlink ref="E464" r:id="rId321"/>
    <hyperlink ref="E465" r:id="rId322"/>
    <hyperlink ref="E466" r:id="rId323"/>
    <hyperlink ref="E467" r:id="rId324"/>
    <hyperlink ref="E468" r:id="rId325"/>
    <hyperlink ref="E469" r:id="rId326"/>
    <hyperlink ref="E470" r:id="rId327"/>
    <hyperlink ref="E471" r:id="rId328"/>
    <hyperlink ref="E472" r:id="rId329"/>
    <hyperlink ref="E473" r:id="rId330"/>
    <hyperlink ref="E474" r:id="rId331"/>
    <hyperlink ref="E475" r:id="rId332"/>
    <hyperlink ref="E476" r:id="rId333"/>
    <hyperlink ref="E477" r:id="rId334"/>
    <hyperlink ref="E478" r:id="rId335"/>
    <hyperlink ref="E479" r:id="rId336"/>
    <hyperlink ref="E480" r:id="rId337"/>
    <hyperlink ref="E481" r:id="rId338"/>
    <hyperlink ref="E482" r:id="rId339"/>
    <hyperlink ref="E483" r:id="rId340"/>
    <hyperlink ref="E484" r:id="rId341"/>
    <hyperlink ref="E485" r:id="rId342"/>
    <hyperlink ref="E486" r:id="rId343"/>
    <hyperlink ref="E487" r:id="rId344"/>
    <hyperlink ref="E488" r:id="rId345"/>
    <hyperlink ref="E489" r:id="rId346"/>
    <hyperlink ref="E490" r:id="rId347"/>
    <hyperlink ref="E491" r:id="rId348"/>
    <hyperlink ref="E492" r:id="rId349"/>
    <hyperlink ref="E493" r:id="rId350"/>
    <hyperlink ref="E494" r:id="rId351"/>
    <hyperlink ref="E504" r:id="rId352"/>
    <hyperlink ref="E514" r:id="rId353"/>
    <hyperlink ref="E524" r:id="rId354"/>
    <hyperlink ref="E534" r:id="rId355"/>
    <hyperlink ref="E544" r:id="rId356"/>
    <hyperlink ref="E554" r:id="rId357"/>
    <hyperlink ref="E495" r:id="rId358"/>
    <hyperlink ref="E505" r:id="rId359"/>
    <hyperlink ref="E515" r:id="rId360"/>
    <hyperlink ref="E525" r:id="rId361"/>
    <hyperlink ref="E535" r:id="rId362"/>
    <hyperlink ref="E545" r:id="rId363"/>
    <hyperlink ref="E555" r:id="rId364"/>
    <hyperlink ref="E496" r:id="rId365"/>
    <hyperlink ref="E506" r:id="rId366"/>
    <hyperlink ref="E516" r:id="rId367"/>
    <hyperlink ref="E526" r:id="rId368"/>
    <hyperlink ref="E536" r:id="rId369"/>
    <hyperlink ref="E546" r:id="rId370"/>
    <hyperlink ref="E556" r:id="rId371"/>
    <hyperlink ref="E497" r:id="rId372"/>
    <hyperlink ref="E507" r:id="rId373"/>
    <hyperlink ref="E517" r:id="rId374"/>
    <hyperlink ref="E527" r:id="rId375"/>
    <hyperlink ref="E537" r:id="rId376"/>
    <hyperlink ref="E547" r:id="rId377"/>
    <hyperlink ref="E557" r:id="rId378"/>
    <hyperlink ref="E498" r:id="rId379"/>
    <hyperlink ref="E508" r:id="rId380"/>
    <hyperlink ref="E518" r:id="rId381"/>
    <hyperlink ref="E528" r:id="rId382"/>
    <hyperlink ref="E538" r:id="rId383"/>
    <hyperlink ref="E548" r:id="rId384"/>
    <hyperlink ref="E558" r:id="rId385"/>
    <hyperlink ref="E499" r:id="rId386"/>
    <hyperlink ref="E509" r:id="rId387"/>
    <hyperlink ref="E519" r:id="rId388"/>
    <hyperlink ref="E529" r:id="rId389"/>
    <hyperlink ref="E539" r:id="rId390"/>
    <hyperlink ref="E549" r:id="rId391"/>
    <hyperlink ref="E559" r:id="rId392"/>
    <hyperlink ref="E500" r:id="rId393"/>
    <hyperlink ref="E510" r:id="rId394"/>
    <hyperlink ref="E520" r:id="rId395"/>
    <hyperlink ref="E530" r:id="rId396"/>
    <hyperlink ref="E540" r:id="rId397"/>
    <hyperlink ref="E550" r:id="rId398"/>
    <hyperlink ref="E560" r:id="rId399"/>
    <hyperlink ref="E501" r:id="rId400"/>
    <hyperlink ref="E511" r:id="rId401"/>
    <hyperlink ref="E521" r:id="rId402"/>
    <hyperlink ref="E531" r:id="rId403"/>
    <hyperlink ref="E541" r:id="rId404"/>
    <hyperlink ref="E551" r:id="rId405"/>
    <hyperlink ref="E561" r:id="rId406"/>
    <hyperlink ref="E502" r:id="rId407"/>
    <hyperlink ref="E512" r:id="rId408"/>
    <hyperlink ref="E522" r:id="rId409"/>
    <hyperlink ref="E532" r:id="rId410"/>
    <hyperlink ref="E542" r:id="rId411"/>
    <hyperlink ref="E552" r:id="rId412"/>
    <hyperlink ref="E562" r:id="rId413"/>
    <hyperlink ref="E503" r:id="rId414"/>
    <hyperlink ref="E513" r:id="rId415"/>
    <hyperlink ref="E523" r:id="rId416"/>
    <hyperlink ref="E533" r:id="rId417"/>
    <hyperlink ref="E543" r:id="rId418"/>
    <hyperlink ref="E553" r:id="rId419"/>
    <hyperlink ref="E563" r:id="rId420"/>
    <hyperlink ref="E564" r:id="rId421"/>
    <hyperlink ref="E565" r:id="rId422"/>
    <hyperlink ref="E566" r:id="rId423"/>
    <hyperlink ref="E568" r:id="rId424"/>
    <hyperlink ref="E569" r:id="rId425"/>
    <hyperlink ref="E570" r:id="rId426"/>
    <hyperlink ref="E567" r:id="rId427"/>
    <hyperlink ref="E571" r:id="rId428"/>
    <hyperlink ref="E572" r:id="rId429"/>
    <hyperlink ref="E573" r:id="rId430"/>
    <hyperlink ref="E574" r:id="rId431"/>
    <hyperlink ref="E575" r:id="rId432"/>
    <hyperlink ref="E576" r:id="rId433"/>
    <hyperlink ref="E577" r:id="rId434"/>
    <hyperlink ref="E578" r:id="rId435"/>
    <hyperlink ref="E579" r:id="rId436"/>
    <hyperlink ref="E580" r:id="rId437"/>
    <hyperlink ref="E581" r:id="rId438"/>
    <hyperlink ref="E582" r:id="rId439"/>
    <hyperlink ref="E583" r:id="rId440"/>
    <hyperlink ref="E584" r:id="rId441"/>
    <hyperlink ref="E585" r:id="rId442"/>
    <hyperlink ref="E586" r:id="rId443"/>
    <hyperlink ref="E587" r:id="rId444"/>
    <hyperlink ref="E588" r:id="rId445"/>
    <hyperlink ref="E589" r:id="rId446"/>
    <hyperlink ref="E590" r:id="rId447"/>
    <hyperlink ref="E591" r:id="rId448"/>
    <hyperlink ref="E592" r:id="rId449"/>
    <hyperlink ref="E593" r:id="rId450"/>
    <hyperlink ref="E594" r:id="rId451"/>
    <hyperlink ref="E595" r:id="rId452"/>
    <hyperlink ref="E596" r:id="rId453"/>
    <hyperlink ref="E597" r:id="rId454"/>
    <hyperlink ref="E598" r:id="rId455"/>
    <hyperlink ref="E599" r:id="rId456"/>
    <hyperlink ref="E600" r:id="rId457"/>
    <hyperlink ref="E601" r:id="rId458"/>
    <hyperlink ref="E602" r:id="rId459"/>
    <hyperlink ref="E603" r:id="rId460"/>
    <hyperlink ref="E604" r:id="rId461"/>
    <hyperlink ref="E605" r:id="rId462"/>
    <hyperlink ref="E628" r:id="rId463"/>
    <hyperlink ref="E648" r:id="rId464"/>
    <hyperlink ref="E681" r:id="rId465"/>
    <hyperlink ref="E704" r:id="rId466"/>
    <hyperlink ref="E629" r:id="rId467"/>
    <hyperlink ref="E631" r:id="rId468"/>
    <hyperlink ref="E632" r:id="rId469"/>
    <hyperlink ref="E630" r:id="rId470"/>
    <hyperlink ref="E633" r:id="rId471"/>
    <hyperlink ref="E634" r:id="rId472"/>
    <hyperlink ref="E635" r:id="rId473"/>
    <hyperlink ref="E637" r:id="rId474"/>
    <hyperlink ref="E638" r:id="rId475"/>
    <hyperlink ref="E636" r:id="rId476"/>
    <hyperlink ref="E639" r:id="rId477"/>
    <hyperlink ref="E640" r:id="rId478"/>
    <hyperlink ref="E641" r:id="rId479"/>
    <hyperlink ref="E642" r:id="rId480"/>
    <hyperlink ref="E643" r:id="rId481"/>
    <hyperlink ref="E644" r:id="rId482"/>
    <hyperlink ref="E645" r:id="rId483"/>
    <hyperlink ref="E646" r:id="rId484"/>
    <hyperlink ref="E647" r:id="rId485"/>
    <hyperlink ref="E649" r:id="rId486"/>
    <hyperlink ref="E650" r:id="rId487"/>
    <hyperlink ref="E651" r:id="rId488"/>
    <hyperlink ref="E652" r:id="rId489"/>
    <hyperlink ref="E653" r:id="rId490"/>
    <hyperlink ref="E654" r:id="rId491"/>
    <hyperlink ref="E655" r:id="rId492"/>
    <hyperlink ref="E656" r:id="rId493"/>
    <hyperlink ref="E657" r:id="rId494"/>
    <hyperlink ref="E658" r:id="rId495"/>
    <hyperlink ref="E659" r:id="rId496"/>
    <hyperlink ref="E660" r:id="rId497"/>
    <hyperlink ref="E662" r:id="rId498"/>
    <hyperlink ref="E663" r:id="rId499"/>
    <hyperlink ref="E664" r:id="rId500"/>
    <hyperlink ref="E665" r:id="rId501"/>
    <hyperlink ref="E666" r:id="rId502"/>
    <hyperlink ref="E661" r:id="rId503"/>
    <hyperlink ref="E667" r:id="rId504"/>
    <hyperlink ref="E669" r:id="rId505"/>
    <hyperlink ref="E670" r:id="rId506"/>
    <hyperlink ref="E671" r:id="rId507"/>
    <hyperlink ref="E672" r:id="rId508"/>
    <hyperlink ref="E673" r:id="rId509"/>
    <hyperlink ref="E668" r:id="rId510"/>
    <hyperlink ref="E674" r:id="rId511"/>
    <hyperlink ref="E676" r:id="rId512"/>
    <hyperlink ref="E677" r:id="rId513"/>
    <hyperlink ref="E678" r:id="rId514"/>
    <hyperlink ref="E679" r:id="rId515"/>
    <hyperlink ref="E680" r:id="rId516"/>
    <hyperlink ref="E675" r:id="rId517"/>
    <hyperlink ref="E682" r:id="rId518"/>
    <hyperlink ref="E683" r:id="rId519"/>
    <hyperlink ref="E684" r:id="rId520"/>
    <hyperlink ref="E685" r:id="rId521"/>
    <hyperlink ref="E686" r:id="rId522"/>
    <hyperlink ref="E687" r:id="rId523"/>
    <hyperlink ref="E688" r:id="rId524"/>
    <hyperlink ref="E689" r:id="rId525"/>
    <hyperlink ref="E690" r:id="rId526"/>
    <hyperlink ref="E691" r:id="rId527"/>
    <hyperlink ref="E692" r:id="rId528"/>
    <hyperlink ref="E693" r:id="rId529"/>
    <hyperlink ref="E694" r:id="rId530"/>
    <hyperlink ref="E695" r:id="rId531"/>
    <hyperlink ref="E696" r:id="rId532"/>
    <hyperlink ref="E697" r:id="rId533"/>
    <hyperlink ref="E698" r:id="rId534"/>
    <hyperlink ref="E699" r:id="rId535"/>
    <hyperlink ref="E700" r:id="rId536"/>
    <hyperlink ref="E701" r:id="rId537"/>
    <hyperlink ref="E702" r:id="rId538"/>
    <hyperlink ref="E703" r:id="rId539"/>
    <hyperlink ref="E709" r:id="rId540"/>
    <hyperlink ref="E714" r:id="rId541"/>
    <hyperlink ref="E719" r:id="rId542"/>
    <hyperlink ref="E705" r:id="rId543"/>
    <hyperlink ref="E706" r:id="rId544"/>
    <hyperlink ref="E707" r:id="rId545"/>
    <hyperlink ref="E708" r:id="rId546"/>
    <hyperlink ref="E710" r:id="rId547"/>
    <hyperlink ref="E711" r:id="rId548"/>
    <hyperlink ref="E712" r:id="rId549"/>
    <hyperlink ref="E713" r:id="rId550"/>
    <hyperlink ref="E715" r:id="rId551"/>
    <hyperlink ref="E716" r:id="rId552"/>
    <hyperlink ref="E717" r:id="rId553"/>
    <hyperlink ref="E718" r:id="rId554"/>
    <hyperlink ref="E720" r:id="rId555"/>
    <hyperlink ref="E721" r:id="rId556"/>
    <hyperlink ref="E722" r:id="rId557"/>
    <hyperlink ref="E723" r:id="rId558"/>
    <hyperlink ref="E724" r:id="rId559"/>
    <hyperlink ref="E729" r:id="rId560"/>
    <hyperlink ref="E734" r:id="rId561"/>
    <hyperlink ref="E739" r:id="rId562"/>
    <hyperlink ref="E725" r:id="rId563"/>
    <hyperlink ref="E726" r:id="rId564"/>
    <hyperlink ref="E727" r:id="rId565"/>
    <hyperlink ref="E728" r:id="rId566"/>
    <hyperlink ref="E730" r:id="rId567"/>
    <hyperlink ref="E731" r:id="rId568"/>
    <hyperlink ref="E732" r:id="rId569"/>
    <hyperlink ref="E733" r:id="rId570"/>
    <hyperlink ref="E735" r:id="rId571"/>
    <hyperlink ref="E736" r:id="rId572"/>
    <hyperlink ref="E737" r:id="rId573"/>
    <hyperlink ref="E738" r:id="rId574"/>
    <hyperlink ref="E740" r:id="rId575"/>
    <hyperlink ref="E741" r:id="rId576"/>
    <hyperlink ref="E742" r:id="rId577"/>
    <hyperlink ref="E743" r:id="rId578"/>
    <hyperlink ref="E744" r:id="rId579"/>
    <hyperlink ref="E749" r:id="rId580"/>
    <hyperlink ref="E754" r:id="rId581"/>
    <hyperlink ref="E759" r:id="rId582"/>
    <hyperlink ref="E745" r:id="rId583"/>
    <hyperlink ref="E746" r:id="rId584"/>
    <hyperlink ref="E747" r:id="rId585"/>
    <hyperlink ref="E748" r:id="rId586"/>
    <hyperlink ref="E750" r:id="rId587"/>
    <hyperlink ref="E751" r:id="rId588"/>
    <hyperlink ref="E752" r:id="rId589"/>
    <hyperlink ref="E753" r:id="rId590"/>
    <hyperlink ref="E755" r:id="rId591"/>
    <hyperlink ref="E756" r:id="rId592"/>
    <hyperlink ref="E757" r:id="rId593"/>
    <hyperlink ref="E758" r:id="rId594"/>
    <hyperlink ref="E760" r:id="rId595"/>
    <hyperlink ref="E761" r:id="rId596"/>
    <hyperlink ref="E762" r:id="rId597"/>
    <hyperlink ref="E763" r:id="rId598"/>
    <hyperlink ref="E764" r:id="rId599"/>
    <hyperlink ref="E770" r:id="rId600"/>
    <hyperlink ref="E776" r:id="rId601"/>
    <hyperlink ref="E765" r:id="rId602"/>
    <hyperlink ref="E766" r:id="rId603"/>
    <hyperlink ref="E767" r:id="rId604"/>
    <hyperlink ref="E768" r:id="rId605"/>
    <hyperlink ref="E769" r:id="rId606"/>
    <hyperlink ref="E771" r:id="rId607"/>
    <hyperlink ref="E772" r:id="rId608"/>
    <hyperlink ref="E773" r:id="rId609"/>
    <hyperlink ref="E774" r:id="rId610"/>
    <hyperlink ref="E775" r:id="rId611"/>
    <hyperlink ref="E777" r:id="rId612"/>
    <hyperlink ref="E778" r:id="rId613"/>
    <hyperlink ref="E779" r:id="rId614"/>
    <hyperlink ref="E780" r:id="rId615"/>
    <hyperlink ref="E781" r:id="rId616"/>
    <hyperlink ref="E833" r:id="rId617" location="Sec2"/>
    <hyperlink ref="E782" r:id="rId618"/>
    <hyperlink ref="E783" r:id="rId619"/>
    <hyperlink ref="E784" r:id="rId620"/>
    <hyperlink ref="E785" r:id="rId621"/>
    <hyperlink ref="E786" r:id="rId622"/>
    <hyperlink ref="E787" r:id="rId623"/>
    <hyperlink ref="F782" r:id="rId624" display="GNRs@SiO2"/>
    <hyperlink ref="F783" r:id="rId625" display="GNRs@SiO2"/>
    <hyperlink ref="F784" r:id="rId626" display="GNRs@SiO2"/>
    <hyperlink ref="F785" r:id="rId627" display="GNRs@SiO2"/>
    <hyperlink ref="F786" r:id="rId628" display="GNRs@SiO2"/>
    <hyperlink ref="F787" r:id="rId629" display="GNRs@SiO2"/>
    <hyperlink ref="E792" r:id="rId630"/>
    <hyperlink ref="E793" r:id="rId631"/>
    <hyperlink ref="E794" r:id="rId632"/>
    <hyperlink ref="E795" r:id="rId633"/>
    <hyperlink ref="E796" r:id="rId634"/>
    <hyperlink ref="E797" r:id="rId635"/>
    <hyperlink ref="E798" r:id="rId636"/>
    <hyperlink ref="E799" r:id="rId637"/>
    <hyperlink ref="E800" r:id="rId638"/>
    <hyperlink ref="E801" r:id="rId639"/>
    <hyperlink ref="E802" r:id="rId640"/>
    <hyperlink ref="E803" r:id="rId641"/>
    <hyperlink ref="E804" r:id="rId642"/>
    <hyperlink ref="E805" r:id="rId643"/>
    <hyperlink ref="E806" r:id="rId644"/>
    <hyperlink ref="E807" r:id="rId645"/>
    <hyperlink ref="E808" r:id="rId646"/>
    <hyperlink ref="E809" r:id="rId647"/>
    <hyperlink ref="E82" r:id="rId648" location="Sec26"/>
    <hyperlink ref="E616" r:id="rId649"/>
    <hyperlink ref="E2" r:id="rId650"/>
    <hyperlink ref="E15" r:id="rId651" location="Sec29"/>
    <hyperlink ref="E40" r:id="rId652" location="fig0010"/>
    <hyperlink ref="E64" r:id="rId653"/>
    <hyperlink ref="E77" r:id="rId654" location="Sec26"/>
    <hyperlink ref="E788" r:id="rId655"/>
    <hyperlink ref="E108" r:id="rId656" location="Sec26"/>
  </hyperlinks>
  <pageMargins left="0.7" right="0.7" top="0.75" bottom="0.75" header="0.3" footer="0.3"/>
  <pageSetup paperSize="9" orientation="portrait" r:id="rId6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7"/>
  <sheetViews>
    <sheetView topLeftCell="A16" workbookViewId="0">
      <selection activeCell="K2" sqref="K2"/>
    </sheetView>
  </sheetViews>
  <sheetFormatPr defaultRowHeight="14.5" x14ac:dyDescent="0.35"/>
  <sheetData>
    <row r="1" spans="1:89" s="15" customFormat="1" ht="261.5" thickBot="1" x14ac:dyDescent="0.4">
      <c r="A1" s="22" t="s">
        <v>20</v>
      </c>
      <c r="B1" s="15" t="s">
        <v>221</v>
      </c>
      <c r="C1" s="15" t="s">
        <v>22</v>
      </c>
      <c r="D1" s="15" t="s">
        <v>23</v>
      </c>
      <c r="E1" s="15" t="s">
        <v>1</v>
      </c>
      <c r="F1" s="15" t="s">
        <v>0</v>
      </c>
      <c r="G1" s="15" t="s">
        <v>273</v>
      </c>
      <c r="H1" s="15" t="s">
        <v>29</v>
      </c>
      <c r="I1" s="15" t="s">
        <v>30</v>
      </c>
      <c r="J1" s="15" t="s">
        <v>67</v>
      </c>
      <c r="K1" s="23" t="s">
        <v>69</v>
      </c>
      <c r="L1" s="23" t="s">
        <v>70</v>
      </c>
      <c r="M1" s="23" t="s">
        <v>71</v>
      </c>
      <c r="N1" s="24" t="s">
        <v>185</v>
      </c>
      <c r="O1" s="15" t="s">
        <v>31</v>
      </c>
      <c r="P1" s="15" t="s">
        <v>32</v>
      </c>
      <c r="Q1" s="15" t="s">
        <v>33</v>
      </c>
      <c r="R1" s="15" t="s">
        <v>263</v>
      </c>
      <c r="S1" s="15" t="s">
        <v>49</v>
      </c>
      <c r="T1" s="15" t="s">
        <v>5</v>
      </c>
      <c r="U1" s="15" t="s">
        <v>2</v>
      </c>
      <c r="V1" s="15" t="s">
        <v>24</v>
      </c>
      <c r="W1" s="15" t="s">
        <v>3</v>
      </c>
      <c r="X1" s="15" t="s">
        <v>4</v>
      </c>
      <c r="Y1" s="15" t="s">
        <v>6</v>
      </c>
      <c r="Z1" s="15" t="s">
        <v>7</v>
      </c>
      <c r="AA1" s="15" t="s">
        <v>58</v>
      </c>
      <c r="AB1" s="15" t="s">
        <v>8</v>
      </c>
      <c r="AC1" s="15" t="s">
        <v>27</v>
      </c>
      <c r="AD1" s="15" t="s">
        <v>134</v>
      </c>
      <c r="AE1" s="15" t="s">
        <v>55</v>
      </c>
      <c r="AF1" s="15" t="s">
        <v>459</v>
      </c>
      <c r="AG1" s="15" t="s">
        <v>431</v>
      </c>
      <c r="AH1" s="15" t="s">
        <v>300</v>
      </c>
      <c r="AI1" s="15" t="s">
        <v>278</v>
      </c>
      <c r="AJ1" s="15" t="s">
        <v>279</v>
      </c>
      <c r="AK1" s="15" t="s">
        <v>451</v>
      </c>
      <c r="AL1" s="15" t="s">
        <v>650</v>
      </c>
      <c r="AM1" s="15" t="s">
        <v>315</v>
      </c>
      <c r="AN1" s="15" t="s">
        <v>301</v>
      </c>
      <c r="AO1" s="15" t="s">
        <v>288</v>
      </c>
      <c r="AP1" s="15" t="s">
        <v>474</v>
      </c>
      <c r="AQ1" s="15" t="s">
        <v>449</v>
      </c>
      <c r="AR1" s="15" t="s">
        <v>290</v>
      </c>
      <c r="AS1" s="15" t="s">
        <v>299</v>
      </c>
      <c r="AT1" s="15" t="s">
        <v>291</v>
      </c>
      <c r="AU1" s="15" t="s">
        <v>292</v>
      </c>
      <c r="AV1" s="15" t="s">
        <v>450</v>
      </c>
      <c r="AW1" s="15" t="s">
        <v>294</v>
      </c>
      <c r="AX1" s="15" t="s">
        <v>295</v>
      </c>
      <c r="AY1" s="15" t="s">
        <v>296</v>
      </c>
      <c r="AZ1" s="15" t="s">
        <v>297</v>
      </c>
      <c r="BA1" s="15" t="s">
        <v>298</v>
      </c>
      <c r="BB1" s="15" t="s">
        <v>280</v>
      </c>
      <c r="BC1" s="15" t="s">
        <v>281</v>
      </c>
      <c r="BD1" s="15" t="s">
        <v>372</v>
      </c>
      <c r="BE1" s="15" t="s">
        <v>371</v>
      </c>
      <c r="BF1" s="15" t="s">
        <v>282</v>
      </c>
      <c r="BG1" s="15" t="s">
        <v>285</v>
      </c>
      <c r="BH1" s="15" t="s">
        <v>283</v>
      </c>
      <c r="BI1" s="15" t="s">
        <v>284</v>
      </c>
      <c r="BJ1" s="15" t="s">
        <v>126</v>
      </c>
      <c r="BK1" s="15" t="s">
        <v>633</v>
      </c>
      <c r="BL1" s="15" t="s">
        <v>447</v>
      </c>
      <c r="BM1" s="15" t="s">
        <v>175</v>
      </c>
      <c r="BN1" s="15" t="s">
        <v>464</v>
      </c>
      <c r="BO1" s="15" t="s">
        <v>598</v>
      </c>
      <c r="BP1" s="15" t="s">
        <v>563</v>
      </c>
      <c r="BQ1" s="15" t="s">
        <v>313</v>
      </c>
      <c r="BR1" s="15" t="s">
        <v>312</v>
      </c>
      <c r="BS1" s="15" t="s">
        <v>661</v>
      </c>
      <c r="BT1" s="15" t="s">
        <v>486</v>
      </c>
      <c r="BU1" s="15" t="s">
        <v>311</v>
      </c>
      <c r="BV1" s="15" t="s">
        <v>448</v>
      </c>
      <c r="BW1" s="15" t="s">
        <v>286</v>
      </c>
      <c r="BX1" s="15" t="s">
        <v>287</v>
      </c>
      <c r="BY1" s="15" t="s">
        <v>465</v>
      </c>
      <c r="BZ1" s="15" t="s">
        <v>276</v>
      </c>
      <c r="CA1" s="15" t="s">
        <v>202</v>
      </c>
      <c r="CB1" s="15" t="s">
        <v>11</v>
      </c>
      <c r="CC1" s="15" t="s">
        <v>12</v>
      </c>
      <c r="CD1" s="15" t="s">
        <v>13</v>
      </c>
      <c r="CE1" s="15" t="s">
        <v>14</v>
      </c>
      <c r="CF1" s="15" t="s">
        <v>15</v>
      </c>
      <c r="CG1" s="15" t="s">
        <v>16</v>
      </c>
      <c r="CH1" s="15" t="s">
        <v>17</v>
      </c>
      <c r="CI1" s="15" t="s">
        <v>18</v>
      </c>
      <c r="CJ1" s="15" t="s">
        <v>9</v>
      </c>
      <c r="CK1" s="15" t="s">
        <v>10</v>
      </c>
    </row>
    <row r="2" spans="1:89" s="16" customFormat="1" ht="261" x14ac:dyDescent="0.35">
      <c r="A2" s="16">
        <v>1</v>
      </c>
      <c r="C2" s="16" t="s">
        <v>21</v>
      </c>
      <c r="D2" s="16">
        <v>2011</v>
      </c>
      <c r="E2" s="25" t="s">
        <v>19</v>
      </c>
      <c r="F2" s="16" t="s">
        <v>25</v>
      </c>
      <c r="G2" s="16" t="s">
        <v>25</v>
      </c>
      <c r="H2" s="16" t="s">
        <v>46</v>
      </c>
      <c r="I2" s="16" t="s">
        <v>47</v>
      </c>
      <c r="O2" s="16" t="s">
        <v>53</v>
      </c>
      <c r="P2" s="16">
        <v>71</v>
      </c>
      <c r="Q2" s="16" t="s">
        <v>48</v>
      </c>
      <c r="R2" s="16">
        <v>15</v>
      </c>
      <c r="S2" s="16" t="s">
        <v>42</v>
      </c>
      <c r="U2" s="26" t="s">
        <v>54</v>
      </c>
      <c r="V2" s="16">
        <v>48</v>
      </c>
      <c r="X2" s="16">
        <v>37</v>
      </c>
      <c r="Y2" s="16">
        <v>96</v>
      </c>
      <c r="AA2" s="16" t="s">
        <v>60</v>
      </c>
      <c r="AB2" s="16" t="s">
        <v>57</v>
      </c>
      <c r="AC2" s="16" t="s">
        <v>28</v>
      </c>
      <c r="AD2" s="16">
        <v>25</v>
      </c>
      <c r="AE2" s="16" t="s">
        <v>56</v>
      </c>
      <c r="BF2" s="26">
        <v>0.90134770889487803</v>
      </c>
      <c r="BG2" s="26"/>
      <c r="BH2" s="26"/>
      <c r="BI2" s="26"/>
    </row>
    <row r="3" spans="1:89" s="16" customFormat="1" ht="261" x14ac:dyDescent="0.35">
      <c r="A3" s="16">
        <v>1</v>
      </c>
      <c r="C3" s="16" t="s">
        <v>21</v>
      </c>
      <c r="D3" s="16">
        <v>2011</v>
      </c>
      <c r="E3" s="25" t="s">
        <v>19</v>
      </c>
      <c r="F3" s="16" t="s">
        <v>25</v>
      </c>
      <c r="G3" s="16" t="s">
        <v>25</v>
      </c>
      <c r="H3" s="16" t="s">
        <v>46</v>
      </c>
      <c r="I3" s="16" t="s">
        <v>47</v>
      </c>
      <c r="O3" s="16" t="s">
        <v>53</v>
      </c>
      <c r="P3" s="16">
        <v>71</v>
      </c>
      <c r="Q3" s="16" t="s">
        <v>48</v>
      </c>
      <c r="R3" s="16">
        <v>15</v>
      </c>
      <c r="S3" s="16" t="s">
        <v>42</v>
      </c>
      <c r="U3" s="26" t="s">
        <v>54</v>
      </c>
      <c r="V3" s="16">
        <v>48</v>
      </c>
      <c r="X3" s="16">
        <v>37</v>
      </c>
      <c r="Y3" s="16">
        <v>96</v>
      </c>
      <c r="AA3" s="16" t="s">
        <v>60</v>
      </c>
      <c r="AB3" s="16" t="s">
        <v>57</v>
      </c>
      <c r="AC3" s="16" t="s">
        <v>28</v>
      </c>
      <c r="AD3" s="16">
        <v>50</v>
      </c>
      <c r="AE3" s="16" t="s">
        <v>56</v>
      </c>
      <c r="BF3" s="26">
        <v>0.85390835579514801</v>
      </c>
      <c r="BG3" s="26"/>
      <c r="BH3" s="26"/>
      <c r="BI3" s="26"/>
    </row>
    <row r="4" spans="1:89" s="16" customFormat="1" ht="261" x14ac:dyDescent="0.35">
      <c r="A4" s="16">
        <v>1</v>
      </c>
      <c r="C4" s="16" t="s">
        <v>21</v>
      </c>
      <c r="D4" s="16">
        <v>2011</v>
      </c>
      <c r="E4" s="25" t="s">
        <v>19</v>
      </c>
      <c r="F4" s="16" t="s">
        <v>25</v>
      </c>
      <c r="G4" s="16" t="s">
        <v>25</v>
      </c>
      <c r="H4" s="16" t="s">
        <v>46</v>
      </c>
      <c r="I4" s="16" t="s">
        <v>47</v>
      </c>
      <c r="O4" s="16" t="s">
        <v>53</v>
      </c>
      <c r="P4" s="16">
        <v>71</v>
      </c>
      <c r="Q4" s="16" t="s">
        <v>48</v>
      </c>
      <c r="R4" s="16">
        <v>15</v>
      </c>
      <c r="S4" s="16" t="s">
        <v>42</v>
      </c>
      <c r="U4" s="26" t="s">
        <v>54</v>
      </c>
      <c r="V4" s="16">
        <v>48</v>
      </c>
      <c r="X4" s="16">
        <v>37</v>
      </c>
      <c r="Y4" s="16">
        <v>96</v>
      </c>
      <c r="AA4" s="16" t="s">
        <v>60</v>
      </c>
      <c r="AB4" s="16" t="s">
        <v>57</v>
      </c>
      <c r="AC4" s="16" t="s">
        <v>28</v>
      </c>
      <c r="AD4" s="16">
        <v>100</v>
      </c>
      <c r="AE4" s="16" t="s">
        <v>56</v>
      </c>
      <c r="BF4" s="26">
        <v>0.79353099730458199</v>
      </c>
      <c r="BG4" s="26"/>
      <c r="BH4" s="26"/>
      <c r="BI4" s="26"/>
    </row>
    <row r="5" spans="1:89" s="16" customFormat="1" ht="261" x14ac:dyDescent="0.35">
      <c r="A5" s="16">
        <v>1</v>
      </c>
      <c r="C5" s="16" t="s">
        <v>21</v>
      </c>
      <c r="D5" s="16">
        <v>2011</v>
      </c>
      <c r="E5" s="25" t="s">
        <v>19</v>
      </c>
      <c r="F5" s="16" t="s">
        <v>25</v>
      </c>
      <c r="G5" s="16" t="s">
        <v>25</v>
      </c>
      <c r="H5" s="16" t="s">
        <v>46</v>
      </c>
      <c r="I5" s="16" t="s">
        <v>47</v>
      </c>
      <c r="O5" s="16" t="s">
        <v>53</v>
      </c>
      <c r="P5" s="16">
        <v>71</v>
      </c>
      <c r="Q5" s="16" t="s">
        <v>48</v>
      </c>
      <c r="R5" s="16">
        <v>15</v>
      </c>
      <c r="S5" s="16" t="s">
        <v>42</v>
      </c>
      <c r="U5" s="26" t="s">
        <v>54</v>
      </c>
      <c r="V5" s="16">
        <v>48</v>
      </c>
      <c r="X5" s="16">
        <v>37</v>
      </c>
      <c r="Y5" s="16">
        <v>96</v>
      </c>
      <c r="AA5" s="16" t="s">
        <v>60</v>
      </c>
      <c r="AB5" s="16" t="s">
        <v>57</v>
      </c>
      <c r="AC5" s="16" t="s">
        <v>28</v>
      </c>
      <c r="AD5" s="16">
        <v>200</v>
      </c>
      <c r="AE5" s="16" t="s">
        <v>56</v>
      </c>
      <c r="BF5" s="26">
        <v>0.556334231805929</v>
      </c>
      <c r="BG5" s="26"/>
      <c r="BH5" s="26"/>
      <c r="BI5" s="26"/>
    </row>
    <row r="6" spans="1:89" s="16" customFormat="1" ht="261" x14ac:dyDescent="0.35">
      <c r="A6" s="16">
        <v>1</v>
      </c>
      <c r="C6" s="16" t="s">
        <v>21</v>
      </c>
      <c r="D6" s="16">
        <v>2011</v>
      </c>
      <c r="E6" s="25" t="s">
        <v>19</v>
      </c>
      <c r="F6" s="16" t="s">
        <v>63</v>
      </c>
      <c r="G6" s="16" t="s">
        <v>63</v>
      </c>
      <c r="H6" s="16" t="s">
        <v>43</v>
      </c>
      <c r="I6" s="16" t="s">
        <v>44</v>
      </c>
      <c r="O6" s="16" t="s">
        <v>52</v>
      </c>
      <c r="P6" s="16">
        <v>42.3</v>
      </c>
      <c r="Q6" s="16" t="s">
        <v>45</v>
      </c>
      <c r="R6" s="16">
        <v>35.5</v>
      </c>
      <c r="S6" s="16">
        <v>99.9</v>
      </c>
      <c r="U6" s="26" t="s">
        <v>54</v>
      </c>
      <c r="V6" s="16">
        <v>48</v>
      </c>
      <c r="X6" s="16">
        <v>37</v>
      </c>
      <c r="Y6" s="16">
        <v>96</v>
      </c>
      <c r="AA6" s="16" t="s">
        <v>60</v>
      </c>
      <c r="AB6" s="16" t="s">
        <v>57</v>
      </c>
      <c r="AC6" s="16" t="s">
        <v>28</v>
      </c>
      <c r="AD6" s="16">
        <v>25</v>
      </c>
      <c r="AE6" s="16" t="s">
        <v>56</v>
      </c>
      <c r="BF6" s="26">
        <v>1.00053908355795</v>
      </c>
      <c r="BG6" s="26"/>
      <c r="BH6" s="26"/>
      <c r="BI6" s="26"/>
    </row>
    <row r="7" spans="1:89" s="16" customFormat="1" ht="261" x14ac:dyDescent="0.35">
      <c r="A7" s="16">
        <v>1</v>
      </c>
      <c r="C7" s="16" t="s">
        <v>21</v>
      </c>
      <c r="D7" s="16">
        <v>2011</v>
      </c>
      <c r="E7" s="25" t="s">
        <v>19</v>
      </c>
      <c r="F7" s="16" t="s">
        <v>63</v>
      </c>
      <c r="G7" s="16" t="s">
        <v>63</v>
      </c>
      <c r="H7" s="16" t="s">
        <v>43</v>
      </c>
      <c r="I7" s="16" t="s">
        <v>44</v>
      </c>
      <c r="O7" s="16" t="s">
        <v>52</v>
      </c>
      <c r="P7" s="16">
        <v>42.3</v>
      </c>
      <c r="Q7" s="16" t="s">
        <v>45</v>
      </c>
      <c r="S7" s="16">
        <v>99.9</v>
      </c>
      <c r="U7" s="26" t="s">
        <v>54</v>
      </c>
      <c r="V7" s="16">
        <v>48</v>
      </c>
      <c r="X7" s="16">
        <v>37</v>
      </c>
      <c r="Y7" s="16">
        <v>96</v>
      </c>
      <c r="AA7" s="16" t="s">
        <v>60</v>
      </c>
      <c r="AB7" s="16" t="s">
        <v>57</v>
      </c>
      <c r="AC7" s="16" t="s">
        <v>28</v>
      </c>
      <c r="AD7" s="16">
        <v>50</v>
      </c>
      <c r="AE7" s="16" t="s">
        <v>56</v>
      </c>
      <c r="BF7" s="26">
        <v>0.93153638814016104</v>
      </c>
      <c r="BG7" s="26"/>
      <c r="BH7" s="26"/>
      <c r="BI7" s="26"/>
    </row>
    <row r="8" spans="1:89" s="16" customFormat="1" ht="261" x14ac:dyDescent="0.35">
      <c r="A8" s="16">
        <v>1</v>
      </c>
      <c r="C8" s="16" t="s">
        <v>21</v>
      </c>
      <c r="D8" s="16">
        <v>2011</v>
      </c>
      <c r="E8" s="25" t="s">
        <v>19</v>
      </c>
      <c r="F8" s="16" t="s">
        <v>63</v>
      </c>
      <c r="G8" s="16" t="s">
        <v>63</v>
      </c>
      <c r="H8" s="16" t="s">
        <v>43</v>
      </c>
      <c r="I8" s="16" t="s">
        <v>44</v>
      </c>
      <c r="O8" s="16" t="s">
        <v>52</v>
      </c>
      <c r="P8" s="16">
        <v>42.3</v>
      </c>
      <c r="Q8" s="16" t="s">
        <v>45</v>
      </c>
      <c r="S8" s="16">
        <v>99.9</v>
      </c>
      <c r="U8" s="26" t="s">
        <v>54</v>
      </c>
      <c r="V8" s="16">
        <v>48</v>
      </c>
      <c r="X8" s="16">
        <v>37</v>
      </c>
      <c r="Y8" s="16">
        <v>96</v>
      </c>
      <c r="AA8" s="16" t="s">
        <v>60</v>
      </c>
      <c r="AB8" s="16" t="s">
        <v>57</v>
      </c>
      <c r="AC8" s="16" t="s">
        <v>28</v>
      </c>
      <c r="AD8" s="16">
        <v>100</v>
      </c>
      <c r="AE8" s="16" t="s">
        <v>56</v>
      </c>
      <c r="BF8" s="26">
        <v>1.20754716981132</v>
      </c>
      <c r="BG8" s="26"/>
      <c r="BH8" s="26"/>
      <c r="BI8" s="26"/>
    </row>
    <row r="9" spans="1:89" s="16" customFormat="1" ht="261" x14ac:dyDescent="0.35">
      <c r="A9" s="16">
        <v>1</v>
      </c>
      <c r="C9" s="16" t="s">
        <v>21</v>
      </c>
      <c r="D9" s="16">
        <v>2011</v>
      </c>
      <c r="E9" s="25" t="s">
        <v>19</v>
      </c>
      <c r="F9" s="16" t="s">
        <v>63</v>
      </c>
      <c r="G9" s="16" t="s">
        <v>63</v>
      </c>
      <c r="H9" s="16" t="s">
        <v>43</v>
      </c>
      <c r="I9" s="16" t="s">
        <v>44</v>
      </c>
      <c r="O9" s="16" t="s">
        <v>52</v>
      </c>
      <c r="P9" s="16">
        <v>42.3</v>
      </c>
      <c r="Q9" s="16" t="s">
        <v>45</v>
      </c>
      <c r="S9" s="16">
        <v>99.9</v>
      </c>
      <c r="U9" s="26" t="s">
        <v>54</v>
      </c>
      <c r="V9" s="16">
        <v>48</v>
      </c>
      <c r="X9" s="16">
        <v>37</v>
      </c>
      <c r="Y9" s="16">
        <v>96</v>
      </c>
      <c r="AA9" s="16" t="s">
        <v>60</v>
      </c>
      <c r="AB9" s="16" t="s">
        <v>57</v>
      </c>
      <c r="AC9" s="16" t="s">
        <v>28</v>
      </c>
      <c r="AD9" s="16">
        <v>200</v>
      </c>
      <c r="AE9" s="16" t="s">
        <v>56</v>
      </c>
      <c r="BF9" s="26">
        <v>0.96172506738544405</v>
      </c>
      <c r="BG9" s="26"/>
      <c r="BH9" s="26"/>
      <c r="BI9" s="26"/>
    </row>
    <row r="10" spans="1:89" s="16" customFormat="1" ht="261" x14ac:dyDescent="0.35">
      <c r="A10" s="16">
        <v>1</v>
      </c>
      <c r="C10" s="16" t="s">
        <v>21</v>
      </c>
      <c r="D10" s="16">
        <v>2011</v>
      </c>
      <c r="E10" s="25" t="s">
        <v>19</v>
      </c>
      <c r="F10" s="16" t="s">
        <v>38</v>
      </c>
      <c r="G10" s="16" t="s">
        <v>38</v>
      </c>
      <c r="H10" s="16" t="s">
        <v>39</v>
      </c>
      <c r="I10" s="16" t="s">
        <v>40</v>
      </c>
      <c r="O10" s="16" t="s">
        <v>51</v>
      </c>
      <c r="P10" s="16">
        <v>28</v>
      </c>
      <c r="Q10" s="16" t="s">
        <v>41</v>
      </c>
      <c r="R10" s="16">
        <v>33</v>
      </c>
      <c r="S10" s="16" t="s">
        <v>42</v>
      </c>
      <c r="U10" s="26" t="s">
        <v>54</v>
      </c>
      <c r="V10" s="16">
        <v>48</v>
      </c>
      <c r="X10" s="16">
        <v>37</v>
      </c>
      <c r="Y10" s="16">
        <v>96</v>
      </c>
      <c r="AA10" s="16" t="s">
        <v>60</v>
      </c>
      <c r="AB10" s="16" t="s">
        <v>57</v>
      </c>
      <c r="AC10" s="16" t="s">
        <v>28</v>
      </c>
      <c r="AD10" s="16">
        <v>25</v>
      </c>
      <c r="AE10" s="16" t="s">
        <v>56</v>
      </c>
      <c r="BF10" s="26">
        <v>0.89272237196765503</v>
      </c>
      <c r="BG10" s="26"/>
      <c r="BH10" s="26"/>
      <c r="BI10" s="26"/>
    </row>
    <row r="11" spans="1:89" s="16" customFormat="1" ht="261" x14ac:dyDescent="0.35">
      <c r="A11" s="16">
        <v>1</v>
      </c>
      <c r="C11" s="16" t="s">
        <v>21</v>
      </c>
      <c r="D11" s="16">
        <v>2011</v>
      </c>
      <c r="E11" s="25" t="s">
        <v>19</v>
      </c>
      <c r="F11" s="16" t="s">
        <v>38</v>
      </c>
      <c r="G11" s="16" t="s">
        <v>38</v>
      </c>
      <c r="H11" s="16" t="s">
        <v>39</v>
      </c>
      <c r="I11" s="16" t="s">
        <v>40</v>
      </c>
      <c r="O11" s="16" t="s">
        <v>51</v>
      </c>
      <c r="P11" s="16">
        <v>28</v>
      </c>
      <c r="Q11" s="16" t="s">
        <v>41</v>
      </c>
      <c r="R11" s="16">
        <v>33</v>
      </c>
      <c r="S11" s="16" t="s">
        <v>42</v>
      </c>
      <c r="U11" s="26" t="s">
        <v>54</v>
      </c>
      <c r="V11" s="16">
        <v>48</v>
      </c>
      <c r="X11" s="16">
        <v>37</v>
      </c>
      <c r="Y11" s="16">
        <v>96</v>
      </c>
      <c r="AA11" s="16" t="s">
        <v>60</v>
      </c>
      <c r="AB11" s="16" t="s">
        <v>57</v>
      </c>
      <c r="AC11" s="16" t="s">
        <v>28</v>
      </c>
      <c r="AD11" s="16">
        <v>50</v>
      </c>
      <c r="AE11" s="16" t="s">
        <v>56</v>
      </c>
      <c r="BF11" s="26">
        <v>0.90134770889487803</v>
      </c>
      <c r="BG11" s="26"/>
      <c r="BH11" s="26"/>
      <c r="BI11" s="26"/>
    </row>
    <row r="12" spans="1:89" s="16" customFormat="1" ht="261" x14ac:dyDescent="0.35">
      <c r="A12" s="16">
        <v>1</v>
      </c>
      <c r="C12" s="16" t="s">
        <v>21</v>
      </c>
      <c r="D12" s="16">
        <v>2011</v>
      </c>
      <c r="E12" s="25" t="s">
        <v>19</v>
      </c>
      <c r="F12" s="16" t="s">
        <v>38</v>
      </c>
      <c r="G12" s="16" t="s">
        <v>38</v>
      </c>
      <c r="H12" s="16" t="s">
        <v>39</v>
      </c>
      <c r="I12" s="16" t="s">
        <v>40</v>
      </c>
      <c r="O12" s="16" t="s">
        <v>51</v>
      </c>
      <c r="P12" s="16">
        <v>28</v>
      </c>
      <c r="Q12" s="16" t="s">
        <v>41</v>
      </c>
      <c r="R12" s="16">
        <v>33</v>
      </c>
      <c r="S12" s="16" t="s">
        <v>42</v>
      </c>
      <c r="U12" s="26" t="s">
        <v>54</v>
      </c>
      <c r="V12" s="16">
        <v>48</v>
      </c>
      <c r="X12" s="16">
        <v>37</v>
      </c>
      <c r="Y12" s="16">
        <v>96</v>
      </c>
      <c r="AA12" s="16" t="s">
        <v>60</v>
      </c>
      <c r="AB12" s="16" t="s">
        <v>57</v>
      </c>
      <c r="AC12" s="16" t="s">
        <v>28</v>
      </c>
      <c r="AD12" s="16">
        <v>100</v>
      </c>
      <c r="AE12" s="16" t="s">
        <v>56</v>
      </c>
      <c r="BF12" s="26">
        <v>0.67277628032345005</v>
      </c>
      <c r="BG12" s="26"/>
      <c r="BH12" s="26"/>
      <c r="BI12" s="26"/>
    </row>
    <row r="13" spans="1:89" s="16" customFormat="1" ht="261" x14ac:dyDescent="0.35">
      <c r="A13" s="16">
        <v>1</v>
      </c>
      <c r="C13" s="16" t="s">
        <v>21</v>
      </c>
      <c r="D13" s="16">
        <v>2011</v>
      </c>
      <c r="E13" s="25" t="s">
        <v>19</v>
      </c>
      <c r="F13" s="16" t="s">
        <v>38</v>
      </c>
      <c r="G13" s="16" t="s">
        <v>38</v>
      </c>
      <c r="H13" s="16" t="s">
        <v>39</v>
      </c>
      <c r="I13" s="16" t="s">
        <v>40</v>
      </c>
      <c r="O13" s="16" t="s">
        <v>51</v>
      </c>
      <c r="P13" s="16">
        <v>28</v>
      </c>
      <c r="Q13" s="16" t="s">
        <v>41</v>
      </c>
      <c r="R13" s="16">
        <v>33</v>
      </c>
      <c r="S13" s="16" t="s">
        <v>42</v>
      </c>
      <c r="U13" s="26" t="s">
        <v>54</v>
      </c>
      <c r="V13" s="16">
        <v>48</v>
      </c>
      <c r="X13" s="16">
        <v>37</v>
      </c>
      <c r="Y13" s="16">
        <v>96</v>
      </c>
      <c r="AA13" s="16" t="s">
        <v>60</v>
      </c>
      <c r="AB13" s="16" t="s">
        <v>57</v>
      </c>
      <c r="AC13" s="16" t="s">
        <v>28</v>
      </c>
      <c r="AD13" s="16">
        <v>200</v>
      </c>
      <c r="AE13" s="16" t="s">
        <v>56</v>
      </c>
      <c r="BF13" s="26">
        <v>0.48733153638813997</v>
      </c>
      <c r="BG13" s="26"/>
      <c r="BH13" s="26"/>
      <c r="BI13" s="26"/>
    </row>
    <row r="14" spans="1:89" s="16" customFormat="1" ht="261" x14ac:dyDescent="0.35">
      <c r="A14" s="16">
        <v>1</v>
      </c>
      <c r="C14" s="16" t="s">
        <v>21</v>
      </c>
      <c r="D14" s="16">
        <v>2011</v>
      </c>
      <c r="E14" s="25" t="s">
        <v>19</v>
      </c>
      <c r="F14" s="16" t="s">
        <v>264</v>
      </c>
      <c r="G14" s="16" t="s">
        <v>264</v>
      </c>
      <c r="H14" s="16" t="s">
        <v>34</v>
      </c>
      <c r="I14" s="16" t="s">
        <v>35</v>
      </c>
      <c r="O14" s="16" t="s">
        <v>50</v>
      </c>
      <c r="P14" s="16">
        <v>78.3</v>
      </c>
      <c r="Q14" s="16" t="s">
        <v>36</v>
      </c>
      <c r="R14" s="16" t="s">
        <v>37</v>
      </c>
      <c r="S14" s="16">
        <v>99.5</v>
      </c>
      <c r="U14" s="26" t="s">
        <v>54</v>
      </c>
      <c r="V14" s="16">
        <v>48</v>
      </c>
      <c r="X14" s="16">
        <v>37</v>
      </c>
      <c r="Y14" s="16">
        <v>96</v>
      </c>
      <c r="AA14" s="16" t="s">
        <v>60</v>
      </c>
      <c r="AB14" s="16" t="s">
        <v>57</v>
      </c>
      <c r="AC14" s="16" t="s">
        <v>28</v>
      </c>
      <c r="AD14" s="16">
        <v>25</v>
      </c>
      <c r="AE14" s="16" t="s">
        <v>56</v>
      </c>
      <c r="BF14" s="26">
        <v>1.37574123989218</v>
      </c>
      <c r="BG14" s="26"/>
      <c r="BH14" s="26"/>
      <c r="BI14" s="26"/>
    </row>
    <row r="15" spans="1:89" s="16" customFormat="1" ht="261" x14ac:dyDescent="0.35">
      <c r="A15" s="16">
        <v>1</v>
      </c>
      <c r="C15" s="16" t="s">
        <v>21</v>
      </c>
      <c r="D15" s="16">
        <v>2011</v>
      </c>
      <c r="E15" s="25" t="s">
        <v>19</v>
      </c>
      <c r="F15" s="16" t="s">
        <v>264</v>
      </c>
      <c r="G15" s="16" t="s">
        <v>264</v>
      </c>
      <c r="H15" s="16" t="s">
        <v>34</v>
      </c>
      <c r="I15" s="16" t="s">
        <v>35</v>
      </c>
      <c r="O15" s="16" t="s">
        <v>50</v>
      </c>
      <c r="P15" s="16">
        <v>78.3</v>
      </c>
      <c r="Q15" s="16" t="s">
        <v>36</v>
      </c>
      <c r="R15" s="16" t="s">
        <v>37</v>
      </c>
      <c r="S15" s="16">
        <v>99.5</v>
      </c>
      <c r="U15" s="26" t="s">
        <v>54</v>
      </c>
      <c r="V15" s="16">
        <v>48</v>
      </c>
      <c r="X15" s="16">
        <v>37</v>
      </c>
      <c r="Y15" s="16">
        <v>96</v>
      </c>
      <c r="AA15" s="16" t="s">
        <v>60</v>
      </c>
      <c r="AB15" s="16" t="s">
        <v>57</v>
      </c>
      <c r="AC15" s="16" t="s">
        <v>28</v>
      </c>
      <c r="AD15" s="16">
        <v>50</v>
      </c>
      <c r="AE15" s="16" t="s">
        <v>56</v>
      </c>
      <c r="BF15" s="26">
        <v>1.1428571428571399</v>
      </c>
      <c r="BG15" s="26"/>
      <c r="BH15" s="26"/>
      <c r="BI15" s="26"/>
    </row>
    <row r="16" spans="1:89" s="16" customFormat="1" ht="261" x14ac:dyDescent="0.35">
      <c r="A16" s="16">
        <v>1</v>
      </c>
      <c r="C16" s="16" t="s">
        <v>21</v>
      </c>
      <c r="D16" s="16">
        <v>2011</v>
      </c>
      <c r="E16" s="25" t="s">
        <v>19</v>
      </c>
      <c r="F16" s="16" t="s">
        <v>264</v>
      </c>
      <c r="G16" s="16" t="s">
        <v>264</v>
      </c>
      <c r="H16" s="16" t="s">
        <v>34</v>
      </c>
      <c r="I16" s="16" t="s">
        <v>35</v>
      </c>
      <c r="O16" s="16" t="s">
        <v>50</v>
      </c>
      <c r="P16" s="16">
        <v>78.3</v>
      </c>
      <c r="Q16" s="16" t="s">
        <v>36</v>
      </c>
      <c r="R16" s="16" t="s">
        <v>37</v>
      </c>
      <c r="S16" s="16">
        <v>99.5</v>
      </c>
      <c r="U16" s="26" t="s">
        <v>54</v>
      </c>
      <c r="V16" s="16">
        <v>48</v>
      </c>
      <c r="X16" s="16">
        <v>37</v>
      </c>
      <c r="Y16" s="16">
        <v>96</v>
      </c>
      <c r="AA16" s="16" t="s">
        <v>60</v>
      </c>
      <c r="AB16" s="16" t="s">
        <v>57</v>
      </c>
      <c r="AC16" s="16" t="s">
        <v>28</v>
      </c>
      <c r="AD16" s="16">
        <v>100</v>
      </c>
      <c r="AE16" s="16" t="s">
        <v>56</v>
      </c>
      <c r="BF16" s="26">
        <v>0.819407008086253</v>
      </c>
      <c r="BG16" s="26"/>
      <c r="BH16" s="26"/>
      <c r="BI16" s="26"/>
    </row>
    <row r="17" spans="1:61" s="17" customFormat="1" ht="261.5" thickBot="1" x14ac:dyDescent="0.4">
      <c r="A17" s="17">
        <v>1</v>
      </c>
      <c r="C17" s="17" t="s">
        <v>21</v>
      </c>
      <c r="D17" s="17">
        <v>2011</v>
      </c>
      <c r="E17" s="27" t="s">
        <v>19</v>
      </c>
      <c r="F17" s="17" t="s">
        <v>264</v>
      </c>
      <c r="G17" s="17" t="s">
        <v>264</v>
      </c>
      <c r="H17" s="17" t="s">
        <v>34</v>
      </c>
      <c r="I17" s="17" t="s">
        <v>35</v>
      </c>
      <c r="O17" s="17" t="s">
        <v>50</v>
      </c>
      <c r="P17" s="17">
        <v>78.3</v>
      </c>
      <c r="Q17" s="17" t="s">
        <v>36</v>
      </c>
      <c r="R17" s="17" t="s">
        <v>37</v>
      </c>
      <c r="S17" s="17">
        <v>99.5</v>
      </c>
      <c r="U17" s="28" t="s">
        <v>54</v>
      </c>
      <c r="V17" s="17">
        <v>48</v>
      </c>
      <c r="X17" s="17">
        <v>37</v>
      </c>
      <c r="Y17" s="17">
        <v>96</v>
      </c>
      <c r="AA17" s="17" t="s">
        <v>60</v>
      </c>
      <c r="AB17" s="17" t="s">
        <v>57</v>
      </c>
      <c r="AC17" s="17" t="s">
        <v>28</v>
      </c>
      <c r="AD17" s="17">
        <v>200</v>
      </c>
      <c r="AE17" s="17" t="s">
        <v>56</v>
      </c>
      <c r="BF17" s="28">
        <v>0.69865229110512095</v>
      </c>
      <c r="BG17" s="28"/>
      <c r="BH17" s="28"/>
      <c r="BI17" s="28"/>
    </row>
  </sheetData>
  <hyperlinks>
    <hyperlink ref="O14" r:id="rId1" location="tf0005" display="https://www.sciencedirect.com/science/article/pii/S0048969711007571?via%3Dihub - tf0005"/>
    <hyperlink ref="P14" r:id="rId2" location="tf0005" display="https://www.sciencedirect.com/science/article/pii/S0048969711007571?via%3Dihub - tf0005"/>
    <hyperlink ref="O10" r:id="rId3" location="tf0005" display="https://www.sciencedirect.com/science/article/pii/S0048969711007571?via%3Dihub - tf0005"/>
    <hyperlink ref="P10" r:id="rId4" location="tf0010" display="https://www.sciencedirect.com/science/article/pii/S0048969711007571?via%3Dihub - tf0010"/>
    <hyperlink ref="O6" r:id="rId5" location="tf0005" display="https://www.sciencedirect.com/science/article/pii/S0048969711007571?via%3Dihub - tf0005"/>
    <hyperlink ref="P6" r:id="rId6" location="tf0010" display="https://www.sciencedirect.com/science/article/pii/S0048969711007571?via%3Dihub - tf0010"/>
    <hyperlink ref="O2" r:id="rId7" location="tf0005" display="https://www.sciencedirect.com/science/article/pii/S0048969711007571?via%3Dihub - tf0005"/>
    <hyperlink ref="P2" r:id="rId8" location="tf0010" display="https://www.sciencedirect.com/science/article/pii/S0048969711007571?via%3Dihub - tf0010"/>
    <hyperlink ref="O3" r:id="rId9" location="tf0005" display="https://www.sciencedirect.com/science/article/pii/S0048969711007571?via%3Dihub - tf0005"/>
    <hyperlink ref="P3" r:id="rId10" location="tf0010" display="https://www.sciencedirect.com/science/article/pii/S0048969711007571?via%3Dihub - tf0010"/>
    <hyperlink ref="O4" r:id="rId11" location="tf0005" display="https://www.sciencedirect.com/science/article/pii/S0048969711007571?via%3Dihub - tf0005"/>
    <hyperlink ref="P4" r:id="rId12" location="tf0010" display="https://www.sciencedirect.com/science/article/pii/S0048969711007571?via%3Dihub - tf0010"/>
    <hyperlink ref="O5" r:id="rId13" location="tf0005" display="https://www.sciencedirect.com/science/article/pii/S0048969711007571?via%3Dihub - tf0005"/>
    <hyperlink ref="P5" r:id="rId14" location="tf0010" display="https://www.sciencedirect.com/science/article/pii/S0048969711007571?via%3Dihub - tf0010"/>
    <hyperlink ref="O7" r:id="rId15" location="tf0005" display="https://www.sciencedirect.com/science/article/pii/S0048969711007571?via%3Dihub - tf0005"/>
    <hyperlink ref="P7" r:id="rId16" location="tf0010" display="https://www.sciencedirect.com/science/article/pii/S0048969711007571?via%3Dihub - tf0010"/>
    <hyperlink ref="O8" r:id="rId17" location="tf0005" display="https://www.sciencedirect.com/science/article/pii/S0048969711007571?via%3Dihub - tf0005"/>
    <hyperlink ref="P8" r:id="rId18" location="tf0010" display="https://www.sciencedirect.com/science/article/pii/S0048969711007571?via%3Dihub - tf0010"/>
    <hyperlink ref="O9" r:id="rId19" location="tf0005" display="https://www.sciencedirect.com/science/article/pii/S0048969711007571?via%3Dihub - tf0005"/>
    <hyperlink ref="P9" r:id="rId20" location="tf0010" display="https://www.sciencedirect.com/science/article/pii/S0048969711007571?via%3Dihub - tf0010"/>
    <hyperlink ref="O11" r:id="rId21" location="tf0005" display="https://www.sciencedirect.com/science/article/pii/S0048969711007571?via%3Dihub - tf0005"/>
    <hyperlink ref="P11" r:id="rId22" location="tf0010" display="https://www.sciencedirect.com/science/article/pii/S0048969711007571?via%3Dihub - tf0010"/>
    <hyperlink ref="O12" r:id="rId23" location="tf0005" display="https://www.sciencedirect.com/science/article/pii/S0048969711007571?via%3Dihub - tf0005"/>
    <hyperlink ref="P12" r:id="rId24" location="tf0010" display="https://www.sciencedirect.com/science/article/pii/S0048969711007571?via%3Dihub - tf0010"/>
    <hyperlink ref="O13" r:id="rId25" location="tf0005" display="https://www.sciencedirect.com/science/article/pii/S0048969711007571?via%3Dihub - tf0005"/>
    <hyperlink ref="P13" r:id="rId26" location="tf0010" display="https://www.sciencedirect.com/science/article/pii/S0048969711007571?via%3Dihub - tf0010"/>
    <hyperlink ref="O15" r:id="rId27" location="tf0005" display="https://www.sciencedirect.com/science/article/pii/S0048969711007571?via%3Dihub - tf0005"/>
    <hyperlink ref="P15" r:id="rId28" location="tf0005" display="https://www.sciencedirect.com/science/article/pii/S0048969711007571?via%3Dihub - tf0005"/>
    <hyperlink ref="O16" r:id="rId29" location="tf0005" display="https://www.sciencedirect.com/science/article/pii/S0048969711007571?via%3Dihub - tf0005"/>
    <hyperlink ref="P16" r:id="rId30" location="tf0005" display="https://www.sciencedirect.com/science/article/pii/S0048969711007571?via%3Dihub - tf0005"/>
    <hyperlink ref="O17" r:id="rId31" location="tf0005" display="https://www.sciencedirect.com/science/article/pii/S0048969711007571?via%3Dihub - tf0005"/>
    <hyperlink ref="P17" r:id="rId32" location="tf0005" display="https://www.sciencedirect.com/science/article/pii/S0048969711007571?via%3Dihub - tf0005"/>
    <hyperlink ref="E4" r:id="rId33" location="f0015"/>
    <hyperlink ref="E10" r:id="rId34" location="f0015"/>
    <hyperlink ref="E16" r:id="rId35" location="f0015"/>
    <hyperlink ref="E5" r:id="rId36" location="f0015"/>
    <hyperlink ref="E11" r:id="rId37" location="f0015"/>
    <hyperlink ref="E17" r:id="rId38" location="f0015"/>
    <hyperlink ref="E6" r:id="rId39" location="f0015"/>
    <hyperlink ref="E12" r:id="rId40" location="f0015"/>
    <hyperlink ref="E7" r:id="rId41" location="f0015"/>
    <hyperlink ref="E13" r:id="rId42" location="f0015"/>
    <hyperlink ref="E2" r:id="rId43" location="f0015"/>
    <hyperlink ref="E8" r:id="rId44" location="f0015"/>
    <hyperlink ref="E14" r:id="rId45" location="f0015"/>
    <hyperlink ref="E3" r:id="rId46" location="f0015"/>
    <hyperlink ref="E9" r:id="rId47" location="f0015"/>
    <hyperlink ref="E15" r:id="rId48" location="f001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26"/>
  <sheetViews>
    <sheetView zoomScale="76" zoomScaleNormal="76" workbookViewId="0">
      <selection activeCell="O14" sqref="O14:P14"/>
    </sheetView>
  </sheetViews>
  <sheetFormatPr defaultColWidth="8.90625" defaultRowHeight="14.5" x14ac:dyDescent="0.35"/>
  <cols>
    <col min="1" max="16384" width="8.90625" style="58"/>
  </cols>
  <sheetData>
    <row r="1" spans="1:87" s="15" customFormat="1" ht="261.5" thickBot="1" x14ac:dyDescent="0.4">
      <c r="A1" s="22" t="s">
        <v>20</v>
      </c>
      <c r="B1" s="15" t="s">
        <v>221</v>
      </c>
      <c r="C1" s="15" t="s">
        <v>22</v>
      </c>
      <c r="D1" s="15" t="s">
        <v>23</v>
      </c>
      <c r="E1" s="15" t="s">
        <v>1</v>
      </c>
      <c r="F1" s="15" t="s">
        <v>0</v>
      </c>
      <c r="G1" s="15" t="s">
        <v>273</v>
      </c>
      <c r="H1" s="15" t="s">
        <v>29</v>
      </c>
      <c r="I1" s="15" t="s">
        <v>30</v>
      </c>
      <c r="J1" s="15" t="s">
        <v>67</v>
      </c>
      <c r="K1" s="23" t="s">
        <v>69</v>
      </c>
      <c r="L1" s="23" t="s">
        <v>70</v>
      </c>
      <c r="M1" s="23" t="s">
        <v>71</v>
      </c>
      <c r="N1" s="24" t="s">
        <v>185</v>
      </c>
      <c r="O1" s="15" t="s">
        <v>31</v>
      </c>
      <c r="P1" s="15" t="s">
        <v>32</v>
      </c>
      <c r="Q1" s="15" t="s">
        <v>33</v>
      </c>
      <c r="R1" s="15" t="s">
        <v>263</v>
      </c>
      <c r="S1" s="15" t="s">
        <v>49</v>
      </c>
      <c r="T1" s="15" t="s">
        <v>5</v>
      </c>
      <c r="U1" s="15" t="s">
        <v>2</v>
      </c>
      <c r="V1" s="15" t="s">
        <v>24</v>
      </c>
      <c r="W1" s="15" t="s">
        <v>3</v>
      </c>
      <c r="X1" s="15" t="s">
        <v>4</v>
      </c>
      <c r="Y1" s="15" t="s">
        <v>6</v>
      </c>
      <c r="Z1" s="15" t="s">
        <v>7</v>
      </c>
      <c r="AA1" s="15" t="s">
        <v>58</v>
      </c>
      <c r="AB1" s="15" t="s">
        <v>8</v>
      </c>
      <c r="AC1" s="15" t="s">
        <v>27</v>
      </c>
      <c r="AD1" s="15" t="s">
        <v>134</v>
      </c>
      <c r="AE1" s="15" t="s">
        <v>55</v>
      </c>
      <c r="AF1" s="15" t="s">
        <v>459</v>
      </c>
      <c r="AG1" s="15" t="s">
        <v>431</v>
      </c>
      <c r="AH1" s="15" t="s">
        <v>300</v>
      </c>
      <c r="AI1" s="15" t="s">
        <v>278</v>
      </c>
      <c r="AJ1" s="15" t="s">
        <v>279</v>
      </c>
      <c r="AK1" s="15" t="s">
        <v>451</v>
      </c>
      <c r="AL1" s="15" t="s">
        <v>315</v>
      </c>
      <c r="AM1" s="15" t="s">
        <v>301</v>
      </c>
      <c r="AN1" s="15" t="s">
        <v>288</v>
      </c>
      <c r="AO1" s="15" t="s">
        <v>474</v>
      </c>
      <c r="AP1" s="15" t="s">
        <v>449</v>
      </c>
      <c r="AQ1" s="15" t="s">
        <v>290</v>
      </c>
      <c r="AR1" s="15" t="s">
        <v>299</v>
      </c>
      <c r="AS1" s="15" t="s">
        <v>291</v>
      </c>
      <c r="AT1" s="15" t="s">
        <v>292</v>
      </c>
      <c r="AU1" s="15" t="s">
        <v>450</v>
      </c>
      <c r="AV1" s="15" t="s">
        <v>294</v>
      </c>
      <c r="AW1" s="15" t="s">
        <v>295</v>
      </c>
      <c r="AX1" s="15" t="s">
        <v>296</v>
      </c>
      <c r="AY1" s="15" t="s">
        <v>297</v>
      </c>
      <c r="AZ1" s="15" t="s">
        <v>298</v>
      </c>
      <c r="BA1" s="15" t="s">
        <v>280</v>
      </c>
      <c r="BB1" s="15" t="s">
        <v>281</v>
      </c>
      <c r="BC1" s="15" t="s">
        <v>372</v>
      </c>
      <c r="BD1" s="15" t="s">
        <v>371</v>
      </c>
      <c r="BE1" s="15" t="s">
        <v>282</v>
      </c>
      <c r="BF1" s="15" t="s">
        <v>285</v>
      </c>
      <c r="BG1" s="15" t="s">
        <v>283</v>
      </c>
      <c r="BH1" s="15" t="s">
        <v>284</v>
      </c>
      <c r="BI1" s="15" t="s">
        <v>126</v>
      </c>
      <c r="BJ1" s="15" t="s">
        <v>633</v>
      </c>
      <c r="BK1" s="15" t="s">
        <v>447</v>
      </c>
      <c r="BL1" s="15" t="s">
        <v>175</v>
      </c>
      <c r="BM1" s="15" t="s">
        <v>464</v>
      </c>
      <c r="BN1" s="15" t="s">
        <v>598</v>
      </c>
      <c r="BO1" s="15" t="s">
        <v>563</v>
      </c>
      <c r="BP1" s="15" t="s">
        <v>313</v>
      </c>
      <c r="BQ1" s="15" t="s">
        <v>312</v>
      </c>
      <c r="BR1" s="15" t="s">
        <v>486</v>
      </c>
      <c r="BS1" s="15" t="s">
        <v>311</v>
      </c>
      <c r="BT1" s="15" t="s">
        <v>448</v>
      </c>
      <c r="BU1" s="15" t="s">
        <v>286</v>
      </c>
      <c r="BV1" s="15" t="s">
        <v>287</v>
      </c>
      <c r="BW1" s="15" t="s">
        <v>465</v>
      </c>
      <c r="BX1" s="15" t="s">
        <v>276</v>
      </c>
      <c r="BY1" s="15" t="s">
        <v>202</v>
      </c>
      <c r="BZ1" s="15" t="s">
        <v>11</v>
      </c>
      <c r="CA1" s="15" t="s">
        <v>12</v>
      </c>
      <c r="CB1" s="15" t="s">
        <v>13</v>
      </c>
      <c r="CC1" s="15" t="s">
        <v>14</v>
      </c>
      <c r="CD1" s="15" t="s">
        <v>15</v>
      </c>
      <c r="CE1" s="15" t="s">
        <v>16</v>
      </c>
      <c r="CF1" s="15" t="s">
        <v>17</v>
      </c>
      <c r="CG1" s="15" t="s">
        <v>18</v>
      </c>
      <c r="CH1" s="15" t="s">
        <v>9</v>
      </c>
      <c r="CI1" s="15" t="s">
        <v>10</v>
      </c>
    </row>
    <row r="2" spans="1:87" s="19" customFormat="1" ht="160" thickBot="1" x14ac:dyDescent="0.4">
      <c r="A2" s="19">
        <v>2</v>
      </c>
      <c r="C2" s="19" t="s">
        <v>108</v>
      </c>
      <c r="D2" s="19">
        <v>2015</v>
      </c>
      <c r="E2" s="42" t="s">
        <v>109</v>
      </c>
      <c r="V2" s="19">
        <v>24</v>
      </c>
    </row>
    <row r="3" spans="1:87" s="19" customFormat="1" ht="203.5" thickBot="1" x14ac:dyDescent="0.4">
      <c r="A3" s="19">
        <v>3</v>
      </c>
      <c r="C3" s="19" t="s">
        <v>110</v>
      </c>
      <c r="D3" s="19">
        <v>2016</v>
      </c>
      <c r="E3" s="19" t="s">
        <v>111</v>
      </c>
      <c r="V3" s="19">
        <v>24</v>
      </c>
    </row>
    <row r="4" spans="1:87" s="19" customFormat="1" ht="218" thickBot="1" x14ac:dyDescent="0.4">
      <c r="A4" s="19">
        <v>4</v>
      </c>
      <c r="C4" s="19" t="s">
        <v>113</v>
      </c>
      <c r="D4" s="19">
        <v>2017</v>
      </c>
      <c r="E4" s="19" t="s">
        <v>112</v>
      </c>
      <c r="V4" s="19">
        <v>24</v>
      </c>
    </row>
    <row r="5" spans="1:87" s="19" customFormat="1" ht="131" thickBot="1" x14ac:dyDescent="0.4">
      <c r="A5" s="19">
        <v>5</v>
      </c>
      <c r="C5" s="19" t="s">
        <v>433</v>
      </c>
      <c r="D5" s="19">
        <v>2012</v>
      </c>
      <c r="E5" s="42" t="s">
        <v>434</v>
      </c>
    </row>
    <row r="6" spans="1:87" s="18" customFormat="1" ht="203" x14ac:dyDescent="0.35">
      <c r="A6" s="16">
        <v>3</v>
      </c>
      <c r="C6" s="16" t="s">
        <v>100</v>
      </c>
      <c r="D6" s="16">
        <v>2015</v>
      </c>
      <c r="E6" s="25" t="s">
        <v>101</v>
      </c>
      <c r="F6" s="16" t="s">
        <v>74</v>
      </c>
      <c r="G6" s="16" t="s">
        <v>74</v>
      </c>
      <c r="J6" s="16" t="s">
        <v>81</v>
      </c>
      <c r="K6" s="16"/>
      <c r="L6" s="16"/>
      <c r="M6" s="16"/>
      <c r="N6" s="16"/>
      <c r="O6" s="33" t="s">
        <v>102</v>
      </c>
      <c r="P6" s="16">
        <v>21.8</v>
      </c>
      <c r="Q6" s="16"/>
      <c r="R6" s="16"/>
      <c r="S6" s="16"/>
      <c r="T6" s="16">
        <v>-7.06</v>
      </c>
      <c r="U6" s="16"/>
      <c r="V6" s="16">
        <v>24</v>
      </c>
      <c r="W6" s="16" t="s">
        <v>104</v>
      </c>
      <c r="X6" s="16">
        <v>37</v>
      </c>
      <c r="Y6" s="16">
        <v>96</v>
      </c>
      <c r="Z6" s="16"/>
      <c r="AA6" s="16" t="s">
        <v>87</v>
      </c>
      <c r="AB6" s="16" t="s">
        <v>88</v>
      </c>
      <c r="AC6" s="16" t="s">
        <v>103</v>
      </c>
      <c r="AD6" s="16">
        <v>93.64</v>
      </c>
      <c r="AE6" s="16" t="s">
        <v>105</v>
      </c>
      <c r="BF6" s="18">
        <v>100</v>
      </c>
      <c r="BJ6" s="32"/>
      <c r="BK6" s="32"/>
      <c r="BL6" s="32"/>
    </row>
    <row r="7" spans="1:87" s="16" customFormat="1" ht="203" x14ac:dyDescent="0.35">
      <c r="A7" s="16">
        <v>3</v>
      </c>
      <c r="C7" s="16" t="s">
        <v>100</v>
      </c>
      <c r="D7" s="16">
        <v>2015</v>
      </c>
      <c r="E7" s="25" t="s">
        <v>101</v>
      </c>
      <c r="F7" s="16" t="s">
        <v>74</v>
      </c>
      <c r="G7" s="16" t="s">
        <v>74</v>
      </c>
      <c r="J7" s="16" t="s">
        <v>81</v>
      </c>
      <c r="O7" s="33" t="s">
        <v>102</v>
      </c>
      <c r="P7" s="16">
        <v>21.8</v>
      </c>
      <c r="T7" s="16">
        <v>-7.06</v>
      </c>
      <c r="V7" s="16">
        <v>24</v>
      </c>
      <c r="W7" s="16" t="s">
        <v>104</v>
      </c>
      <c r="X7" s="16">
        <v>37</v>
      </c>
      <c r="Y7" s="16">
        <v>96</v>
      </c>
      <c r="AA7" s="16" t="s">
        <v>87</v>
      </c>
      <c r="AB7" s="16" t="s">
        <v>88</v>
      </c>
      <c r="AC7" s="16" t="s">
        <v>103</v>
      </c>
      <c r="AD7" s="16">
        <v>93.64</v>
      </c>
      <c r="AE7" s="16" t="s">
        <v>105</v>
      </c>
      <c r="BF7" s="16">
        <v>92.513368983957207</v>
      </c>
    </row>
    <row r="8" spans="1:87" s="16" customFormat="1" ht="203" x14ac:dyDescent="0.35">
      <c r="A8" s="16">
        <v>3</v>
      </c>
      <c r="C8" s="16" t="s">
        <v>100</v>
      </c>
      <c r="D8" s="16">
        <v>2015</v>
      </c>
      <c r="E8" s="25" t="s">
        <v>101</v>
      </c>
      <c r="F8" s="16" t="s">
        <v>74</v>
      </c>
      <c r="G8" s="16" t="s">
        <v>74</v>
      </c>
      <c r="J8" s="16" t="s">
        <v>81</v>
      </c>
      <c r="O8" s="33" t="s">
        <v>102</v>
      </c>
      <c r="P8" s="16">
        <v>21.8</v>
      </c>
      <c r="V8" s="16">
        <v>24</v>
      </c>
      <c r="W8" s="16" t="s">
        <v>104</v>
      </c>
      <c r="Y8" s="16">
        <v>96</v>
      </c>
      <c r="AA8" s="16" t="s">
        <v>87</v>
      </c>
      <c r="AB8" s="16" t="s">
        <v>88</v>
      </c>
      <c r="AC8" s="16" t="s">
        <v>103</v>
      </c>
      <c r="AD8" s="16">
        <v>140.5</v>
      </c>
      <c r="AE8" s="16" t="s">
        <v>105</v>
      </c>
      <c r="BF8" s="16">
        <v>90.909090909090907</v>
      </c>
    </row>
    <row r="9" spans="1:87" s="16" customFormat="1" ht="203" x14ac:dyDescent="0.35">
      <c r="A9" s="16">
        <v>3</v>
      </c>
      <c r="C9" s="16" t="s">
        <v>100</v>
      </c>
      <c r="D9" s="16">
        <v>2015</v>
      </c>
      <c r="E9" s="25" t="s">
        <v>101</v>
      </c>
      <c r="F9" s="16" t="s">
        <v>74</v>
      </c>
      <c r="G9" s="16" t="s">
        <v>74</v>
      </c>
      <c r="J9" s="16" t="s">
        <v>81</v>
      </c>
      <c r="O9" s="33" t="s">
        <v>102</v>
      </c>
      <c r="P9" s="16">
        <v>21.8</v>
      </c>
      <c r="V9" s="16">
        <v>24</v>
      </c>
      <c r="W9" s="16" t="s">
        <v>104</v>
      </c>
      <c r="Y9" s="16">
        <v>96</v>
      </c>
      <c r="AA9" s="16" t="s">
        <v>87</v>
      </c>
      <c r="AB9" s="16" t="s">
        <v>88</v>
      </c>
      <c r="AC9" s="16" t="s">
        <v>103</v>
      </c>
      <c r="AD9" s="16">
        <v>210.7</v>
      </c>
      <c r="AE9" s="16" t="s">
        <v>105</v>
      </c>
      <c r="BF9" s="16">
        <v>90.374331550802097</v>
      </c>
    </row>
    <row r="10" spans="1:87" s="16" customFormat="1" ht="203" x14ac:dyDescent="0.35">
      <c r="A10" s="16">
        <v>3</v>
      </c>
      <c r="C10" s="16" t="s">
        <v>100</v>
      </c>
      <c r="D10" s="16">
        <v>2015</v>
      </c>
      <c r="E10" s="25" t="s">
        <v>101</v>
      </c>
      <c r="F10" s="16" t="s">
        <v>74</v>
      </c>
      <c r="G10" s="16" t="s">
        <v>74</v>
      </c>
      <c r="J10" s="16" t="s">
        <v>81</v>
      </c>
      <c r="O10" s="33" t="s">
        <v>102</v>
      </c>
      <c r="P10" s="16">
        <v>21.8</v>
      </c>
      <c r="V10" s="16">
        <v>24</v>
      </c>
      <c r="W10" s="16" t="s">
        <v>104</v>
      </c>
      <c r="Y10" s="16">
        <v>96</v>
      </c>
      <c r="AA10" s="16" t="s">
        <v>87</v>
      </c>
      <c r="AB10" s="16" t="s">
        <v>88</v>
      </c>
      <c r="AC10" s="16" t="s">
        <v>103</v>
      </c>
      <c r="AD10" s="16">
        <v>316.10000000000002</v>
      </c>
      <c r="AE10" s="16" t="s">
        <v>105</v>
      </c>
      <c r="BF10" s="16">
        <v>88.770053475935796</v>
      </c>
    </row>
    <row r="11" spans="1:87" s="16" customFormat="1" ht="203" x14ac:dyDescent="0.35">
      <c r="A11" s="16">
        <v>3</v>
      </c>
      <c r="C11" s="16" t="s">
        <v>100</v>
      </c>
      <c r="D11" s="16">
        <v>2015</v>
      </c>
      <c r="E11" s="25" t="s">
        <v>101</v>
      </c>
      <c r="F11" s="16" t="s">
        <v>74</v>
      </c>
      <c r="G11" s="16" t="s">
        <v>74</v>
      </c>
      <c r="J11" s="16" t="s">
        <v>81</v>
      </c>
      <c r="O11" s="33" t="s">
        <v>102</v>
      </c>
      <c r="P11" s="16">
        <v>21.8</v>
      </c>
      <c r="V11" s="16">
        <v>24</v>
      </c>
      <c r="W11" s="16" t="s">
        <v>104</v>
      </c>
      <c r="Y11" s="16">
        <v>96</v>
      </c>
      <c r="AA11" s="16" t="s">
        <v>87</v>
      </c>
      <c r="AB11" s="16" t="s">
        <v>88</v>
      </c>
      <c r="AC11" s="16" t="s">
        <v>103</v>
      </c>
      <c r="AD11" s="16">
        <v>474.1</v>
      </c>
      <c r="AE11" s="16" t="s">
        <v>105</v>
      </c>
      <c r="BF11" s="16">
        <v>87.700534759358206</v>
      </c>
    </row>
    <row r="12" spans="1:87" s="16" customFormat="1" ht="203" x14ac:dyDescent="0.35">
      <c r="A12" s="16">
        <v>3</v>
      </c>
      <c r="C12" s="16" t="s">
        <v>100</v>
      </c>
      <c r="D12" s="16">
        <v>2015</v>
      </c>
      <c r="E12" s="25" t="s">
        <v>101</v>
      </c>
      <c r="F12" s="16" t="s">
        <v>74</v>
      </c>
      <c r="G12" s="16" t="s">
        <v>74</v>
      </c>
      <c r="J12" s="16" t="s">
        <v>81</v>
      </c>
      <c r="O12" s="33" t="s">
        <v>102</v>
      </c>
      <c r="P12" s="16">
        <v>21.8</v>
      </c>
      <c r="V12" s="16">
        <v>24</v>
      </c>
      <c r="W12" s="16" t="s">
        <v>104</v>
      </c>
      <c r="Y12" s="16">
        <v>96</v>
      </c>
      <c r="AA12" s="16" t="s">
        <v>87</v>
      </c>
      <c r="AB12" s="16" t="s">
        <v>88</v>
      </c>
      <c r="AC12" s="16" t="s">
        <v>103</v>
      </c>
      <c r="AD12" s="16">
        <v>711.1</v>
      </c>
      <c r="AE12" s="16" t="s">
        <v>105</v>
      </c>
      <c r="BF12" s="16">
        <v>87.700534759358206</v>
      </c>
    </row>
    <row r="13" spans="1:87" s="16" customFormat="1" ht="203" x14ac:dyDescent="0.35">
      <c r="A13" s="16">
        <v>3</v>
      </c>
      <c r="C13" s="16" t="s">
        <v>100</v>
      </c>
      <c r="D13" s="16">
        <v>2015</v>
      </c>
      <c r="E13" s="25" t="s">
        <v>101</v>
      </c>
      <c r="F13" s="16" t="s">
        <v>74</v>
      </c>
      <c r="G13" s="16" t="s">
        <v>74</v>
      </c>
      <c r="J13" s="16" t="s">
        <v>81</v>
      </c>
      <c r="O13" s="33" t="s">
        <v>102</v>
      </c>
      <c r="P13" s="16">
        <v>21.8</v>
      </c>
      <c r="V13" s="16">
        <v>24</v>
      </c>
      <c r="W13" s="16" t="s">
        <v>104</v>
      </c>
      <c r="Y13" s="16">
        <v>96</v>
      </c>
      <c r="AA13" s="16" t="s">
        <v>87</v>
      </c>
      <c r="AB13" s="16" t="s">
        <v>88</v>
      </c>
      <c r="AC13" s="16" t="s">
        <v>103</v>
      </c>
      <c r="AD13" s="16">
        <v>1067</v>
      </c>
      <c r="AE13" s="16" t="s">
        <v>105</v>
      </c>
      <c r="BF13" s="16">
        <v>85.0267379679144</v>
      </c>
    </row>
    <row r="14" spans="1:87" s="17" customFormat="1" ht="203.5" thickBot="1" x14ac:dyDescent="0.4">
      <c r="A14" s="17">
        <v>3</v>
      </c>
      <c r="C14" s="17" t="s">
        <v>100</v>
      </c>
      <c r="D14" s="17">
        <v>2015</v>
      </c>
      <c r="E14" s="27" t="s">
        <v>101</v>
      </c>
      <c r="F14" s="17" t="s">
        <v>74</v>
      </c>
      <c r="G14" s="17" t="s">
        <v>74</v>
      </c>
      <c r="J14" s="17" t="s">
        <v>81</v>
      </c>
      <c r="O14" s="33" t="s">
        <v>102</v>
      </c>
      <c r="P14" s="16">
        <v>21.8</v>
      </c>
      <c r="V14" s="17">
        <v>24</v>
      </c>
      <c r="W14" s="17" t="s">
        <v>104</v>
      </c>
      <c r="Y14" s="17">
        <v>96</v>
      </c>
      <c r="AA14" s="17" t="s">
        <v>87</v>
      </c>
      <c r="AB14" s="17" t="s">
        <v>88</v>
      </c>
      <c r="AC14" s="17" t="s">
        <v>103</v>
      </c>
      <c r="AD14" s="17">
        <v>1600</v>
      </c>
      <c r="AE14" s="17" t="s">
        <v>105</v>
      </c>
      <c r="BF14" s="17">
        <v>79.679144385026703</v>
      </c>
    </row>
    <row r="15" spans="1:87" s="16" customFormat="1" ht="20" customHeight="1" x14ac:dyDescent="0.35">
      <c r="A15" s="16">
        <v>4</v>
      </c>
      <c r="C15" s="16" t="s">
        <v>106</v>
      </c>
      <c r="D15" s="16">
        <v>2017</v>
      </c>
      <c r="E15" s="25" t="s">
        <v>107</v>
      </c>
      <c r="F15" s="16" t="s">
        <v>74</v>
      </c>
      <c r="G15" s="16" t="s">
        <v>74</v>
      </c>
      <c r="I15" s="25" t="s">
        <v>121</v>
      </c>
      <c r="M15" s="16" t="s">
        <v>119</v>
      </c>
      <c r="O15" s="16" t="s">
        <v>116</v>
      </c>
      <c r="S15" s="16">
        <v>100</v>
      </c>
      <c r="U15" s="16" t="s">
        <v>120</v>
      </c>
      <c r="V15" s="16">
        <v>24</v>
      </c>
      <c r="W15" s="16" t="s">
        <v>118</v>
      </c>
      <c r="X15" s="16" t="s">
        <v>115</v>
      </c>
      <c r="AB15" s="16" t="s">
        <v>114</v>
      </c>
      <c r="AD15" s="16">
        <v>33.278145695364202</v>
      </c>
      <c r="AE15" s="16" t="s">
        <v>105</v>
      </c>
      <c r="BF15" s="34">
        <v>98.823529411764696</v>
      </c>
      <c r="BG15" s="34"/>
      <c r="BH15" s="34"/>
      <c r="BI15" s="34"/>
    </row>
    <row r="16" spans="1:87" s="16" customFormat="1" ht="20" customHeight="1" x14ac:dyDescent="0.35">
      <c r="A16" s="16">
        <v>4</v>
      </c>
      <c r="C16" s="16" t="s">
        <v>106</v>
      </c>
      <c r="D16" s="16">
        <v>2017</v>
      </c>
      <c r="E16" s="25" t="s">
        <v>107</v>
      </c>
      <c r="F16" s="16" t="s">
        <v>74</v>
      </c>
      <c r="G16" s="16" t="s">
        <v>74</v>
      </c>
      <c r="M16" s="16" t="s">
        <v>119</v>
      </c>
      <c r="O16" s="16" t="s">
        <v>116</v>
      </c>
      <c r="S16" s="16">
        <v>100</v>
      </c>
      <c r="U16" s="16" t="s">
        <v>120</v>
      </c>
      <c r="V16" s="16">
        <v>24</v>
      </c>
      <c r="W16" s="16" t="s">
        <v>118</v>
      </c>
      <c r="X16" s="16" t="s">
        <v>115</v>
      </c>
      <c r="AB16" s="16" t="s">
        <v>114</v>
      </c>
      <c r="AD16" s="16">
        <v>49.503311258278103</v>
      </c>
      <c r="BF16" s="34">
        <v>87.843137254901904</v>
      </c>
      <c r="BG16" s="34"/>
      <c r="BH16" s="34"/>
      <c r="BI16" s="34"/>
    </row>
    <row r="17" spans="1:61" s="16" customFormat="1" ht="20" customHeight="1" x14ac:dyDescent="0.35">
      <c r="A17" s="16">
        <v>4</v>
      </c>
      <c r="C17" s="16" t="s">
        <v>106</v>
      </c>
      <c r="D17" s="16">
        <v>2017</v>
      </c>
      <c r="E17" s="25" t="s">
        <v>107</v>
      </c>
      <c r="F17" s="16" t="s">
        <v>74</v>
      </c>
      <c r="G17" s="16" t="s">
        <v>74</v>
      </c>
      <c r="M17" s="16" t="s">
        <v>119</v>
      </c>
      <c r="O17" s="16" t="s">
        <v>116</v>
      </c>
      <c r="S17" s="16">
        <v>100</v>
      </c>
      <c r="U17" s="16" t="s">
        <v>120</v>
      </c>
      <c r="V17" s="16">
        <v>24</v>
      </c>
      <c r="W17" s="16" t="s">
        <v>118</v>
      </c>
      <c r="X17" s="16" t="s">
        <v>115</v>
      </c>
      <c r="AB17" s="16" t="s">
        <v>114</v>
      </c>
      <c r="AD17" s="16">
        <v>53.476821192052903</v>
      </c>
      <c r="BF17" s="34">
        <v>91.503267973856197</v>
      </c>
      <c r="BG17" s="34"/>
      <c r="BH17" s="34"/>
      <c r="BI17" s="34"/>
    </row>
    <row r="18" spans="1:61" s="16" customFormat="1" ht="20" customHeight="1" x14ac:dyDescent="0.35">
      <c r="A18" s="16">
        <v>4</v>
      </c>
      <c r="C18" s="16" t="s">
        <v>106</v>
      </c>
      <c r="D18" s="16">
        <v>2017</v>
      </c>
      <c r="E18" s="25" t="s">
        <v>107</v>
      </c>
      <c r="F18" s="16" t="s">
        <v>74</v>
      </c>
      <c r="G18" s="16" t="s">
        <v>74</v>
      </c>
      <c r="M18" s="16" t="s">
        <v>119</v>
      </c>
      <c r="O18" s="16" t="s">
        <v>116</v>
      </c>
      <c r="S18" s="16">
        <v>100</v>
      </c>
      <c r="U18" s="16" t="s">
        <v>120</v>
      </c>
      <c r="V18" s="16">
        <v>24</v>
      </c>
      <c r="W18" s="16" t="s">
        <v>118</v>
      </c>
      <c r="X18" s="16" t="s">
        <v>115</v>
      </c>
      <c r="AB18" s="16" t="s">
        <v>114</v>
      </c>
      <c r="AD18" s="16">
        <v>56.622516556291401</v>
      </c>
      <c r="BF18" s="34">
        <v>82.352941176470594</v>
      </c>
      <c r="BG18" s="34"/>
      <c r="BH18" s="34"/>
      <c r="BI18" s="34"/>
    </row>
    <row r="19" spans="1:61" s="16" customFormat="1" ht="20" customHeight="1" x14ac:dyDescent="0.35">
      <c r="A19" s="16">
        <v>4</v>
      </c>
      <c r="C19" s="16" t="s">
        <v>106</v>
      </c>
      <c r="D19" s="16">
        <v>2017</v>
      </c>
      <c r="E19" s="25" t="s">
        <v>107</v>
      </c>
      <c r="F19" s="16" t="s">
        <v>74</v>
      </c>
      <c r="G19" s="16" t="s">
        <v>74</v>
      </c>
      <c r="M19" s="16" t="s">
        <v>119</v>
      </c>
      <c r="O19" s="16" t="s">
        <v>116</v>
      </c>
      <c r="S19" s="16">
        <v>100</v>
      </c>
      <c r="U19" s="16" t="s">
        <v>120</v>
      </c>
      <c r="V19" s="16">
        <v>24</v>
      </c>
      <c r="W19" s="16" t="s">
        <v>118</v>
      </c>
      <c r="X19" s="16" t="s">
        <v>115</v>
      </c>
      <c r="AB19" s="16" t="s">
        <v>114</v>
      </c>
      <c r="AD19" s="16">
        <v>59.437086092715198</v>
      </c>
      <c r="BF19" s="34">
        <v>79.150326797385603</v>
      </c>
      <c r="BG19" s="34"/>
      <c r="BH19" s="34"/>
      <c r="BI19" s="34"/>
    </row>
    <row r="20" spans="1:61" s="16" customFormat="1" ht="20" customHeight="1" x14ac:dyDescent="0.35">
      <c r="A20" s="16">
        <v>4</v>
      </c>
      <c r="C20" s="16" t="s">
        <v>106</v>
      </c>
      <c r="D20" s="16">
        <v>2017</v>
      </c>
      <c r="E20" s="25" t="s">
        <v>107</v>
      </c>
      <c r="F20" s="16" t="s">
        <v>74</v>
      </c>
      <c r="G20" s="16" t="s">
        <v>74</v>
      </c>
      <c r="M20" s="16" t="s">
        <v>119</v>
      </c>
      <c r="O20" s="16" t="s">
        <v>116</v>
      </c>
      <c r="S20" s="16">
        <v>100</v>
      </c>
      <c r="U20" s="16" t="s">
        <v>120</v>
      </c>
      <c r="V20" s="16">
        <v>24</v>
      </c>
      <c r="W20" s="16" t="s">
        <v>118</v>
      </c>
      <c r="X20" s="16" t="s">
        <v>115</v>
      </c>
      <c r="AB20" s="16" t="s">
        <v>114</v>
      </c>
      <c r="AD20" s="16">
        <v>61.423841059602601</v>
      </c>
      <c r="BF20" s="34">
        <v>81.895424836601293</v>
      </c>
      <c r="BG20" s="34"/>
      <c r="BH20" s="34"/>
      <c r="BI20" s="34"/>
    </row>
    <row r="21" spans="1:61" s="16" customFormat="1" ht="20" customHeight="1" x14ac:dyDescent="0.35">
      <c r="A21" s="16">
        <v>4</v>
      </c>
      <c r="C21" s="16" t="s">
        <v>106</v>
      </c>
      <c r="D21" s="16">
        <v>2017</v>
      </c>
      <c r="E21" s="25" t="s">
        <v>107</v>
      </c>
      <c r="F21" s="16" t="s">
        <v>74</v>
      </c>
      <c r="G21" s="16" t="s">
        <v>74</v>
      </c>
      <c r="M21" s="16" t="s">
        <v>119</v>
      </c>
      <c r="O21" s="16" t="s">
        <v>116</v>
      </c>
      <c r="S21" s="16">
        <v>100</v>
      </c>
      <c r="U21" s="16" t="s">
        <v>120</v>
      </c>
      <c r="V21" s="16">
        <v>24</v>
      </c>
      <c r="W21" s="16" t="s">
        <v>118</v>
      </c>
      <c r="X21" s="16" t="s">
        <v>115</v>
      </c>
      <c r="AB21" s="16" t="s">
        <v>114</v>
      </c>
      <c r="AD21" s="16">
        <v>63.410596026489998</v>
      </c>
      <c r="BF21" s="34">
        <v>77.7777777777777</v>
      </c>
      <c r="BG21" s="34"/>
      <c r="BH21" s="34"/>
      <c r="BI21" s="34"/>
    </row>
    <row r="22" spans="1:61" s="16" customFormat="1" ht="20" customHeight="1" x14ac:dyDescent="0.35">
      <c r="A22" s="16">
        <v>4</v>
      </c>
      <c r="C22" s="16" t="s">
        <v>106</v>
      </c>
      <c r="D22" s="16">
        <v>2017</v>
      </c>
      <c r="E22" s="25" t="s">
        <v>107</v>
      </c>
      <c r="F22" s="16" t="s">
        <v>74</v>
      </c>
      <c r="G22" s="16" t="s">
        <v>74</v>
      </c>
      <c r="M22" s="16" t="s">
        <v>119</v>
      </c>
      <c r="O22" s="16" t="s">
        <v>116</v>
      </c>
      <c r="S22" s="16">
        <v>100</v>
      </c>
      <c r="U22" s="16" t="s">
        <v>120</v>
      </c>
      <c r="V22" s="16">
        <v>24</v>
      </c>
      <c r="W22" s="16" t="s">
        <v>118</v>
      </c>
      <c r="X22" s="16" t="s">
        <v>115</v>
      </c>
      <c r="AB22" s="16" t="s">
        <v>114</v>
      </c>
      <c r="AD22" s="16">
        <v>66.887417218543007</v>
      </c>
      <c r="BF22" s="34">
        <v>56.274509803921497</v>
      </c>
      <c r="BG22" s="34"/>
      <c r="BH22" s="34"/>
      <c r="BI22" s="34"/>
    </row>
    <row r="23" spans="1:61" s="16" customFormat="1" ht="20" customHeight="1" x14ac:dyDescent="0.35">
      <c r="A23" s="16">
        <v>4</v>
      </c>
      <c r="C23" s="16" t="s">
        <v>106</v>
      </c>
      <c r="D23" s="16">
        <v>2017</v>
      </c>
      <c r="E23" s="25" t="s">
        <v>107</v>
      </c>
      <c r="F23" s="16" t="s">
        <v>74</v>
      </c>
      <c r="G23" s="16" t="s">
        <v>74</v>
      </c>
      <c r="M23" s="16" t="s">
        <v>119</v>
      </c>
      <c r="O23" s="16" t="s">
        <v>116</v>
      </c>
      <c r="S23" s="16">
        <v>100</v>
      </c>
      <c r="U23" s="16" t="s">
        <v>120</v>
      </c>
      <c r="V23" s="16">
        <v>24</v>
      </c>
      <c r="W23" s="16" t="s">
        <v>118</v>
      </c>
      <c r="X23" s="16" t="s">
        <v>115</v>
      </c>
      <c r="AB23" s="16" t="s">
        <v>114</v>
      </c>
      <c r="AD23" s="16">
        <v>76.821192052980095</v>
      </c>
      <c r="BF23" s="34">
        <v>23.3333333333333</v>
      </c>
      <c r="BG23" s="34"/>
      <c r="BH23" s="34"/>
      <c r="BI23" s="34"/>
    </row>
    <row r="24" spans="1:61" s="16" customFormat="1" ht="20" customHeight="1" x14ac:dyDescent="0.35">
      <c r="A24" s="16">
        <v>4</v>
      </c>
      <c r="C24" s="16" t="s">
        <v>106</v>
      </c>
      <c r="D24" s="16">
        <v>2017</v>
      </c>
      <c r="E24" s="25" t="s">
        <v>107</v>
      </c>
      <c r="F24" s="16" t="s">
        <v>74</v>
      </c>
      <c r="G24" s="16" t="s">
        <v>74</v>
      </c>
      <c r="M24" s="16" t="s">
        <v>119</v>
      </c>
      <c r="O24" s="16" t="s">
        <v>116</v>
      </c>
      <c r="S24" s="16">
        <v>100</v>
      </c>
      <c r="U24" s="16" t="s">
        <v>120</v>
      </c>
      <c r="V24" s="16">
        <v>24</v>
      </c>
      <c r="W24" s="16" t="s">
        <v>118</v>
      </c>
      <c r="X24" s="16" t="s">
        <v>115</v>
      </c>
      <c r="AB24" s="16" t="s">
        <v>114</v>
      </c>
      <c r="AD24" s="16">
        <v>82.615894039735096</v>
      </c>
      <c r="BF24" s="34">
        <v>18.300653594771202</v>
      </c>
      <c r="BG24" s="34"/>
      <c r="BH24" s="34"/>
      <c r="BI24" s="34"/>
    </row>
    <row r="25" spans="1:61" s="16" customFormat="1" ht="20" customHeight="1" x14ac:dyDescent="0.35">
      <c r="A25" s="16">
        <v>4</v>
      </c>
      <c r="C25" s="16" t="s">
        <v>106</v>
      </c>
      <c r="D25" s="16">
        <v>2017</v>
      </c>
      <c r="E25" s="25" t="s">
        <v>107</v>
      </c>
      <c r="F25" s="16" t="s">
        <v>74</v>
      </c>
      <c r="G25" s="16" t="s">
        <v>74</v>
      </c>
      <c r="M25" s="16" t="s">
        <v>119</v>
      </c>
      <c r="O25" s="16" t="s">
        <v>116</v>
      </c>
      <c r="S25" s="16">
        <v>100</v>
      </c>
      <c r="U25" s="16" t="s">
        <v>120</v>
      </c>
      <c r="V25" s="16">
        <v>24</v>
      </c>
      <c r="W25" s="16" t="s">
        <v>118</v>
      </c>
      <c r="X25" s="16" t="s">
        <v>115</v>
      </c>
      <c r="AB25" s="16" t="s">
        <v>114</v>
      </c>
      <c r="AD25" s="16">
        <v>33.278145695364202</v>
      </c>
      <c r="BG25" s="16">
        <v>107.19862018881599</v>
      </c>
    </row>
    <row r="26" spans="1:61" s="16" customFormat="1" ht="20" customHeight="1" x14ac:dyDescent="0.35">
      <c r="A26" s="16">
        <v>4</v>
      </c>
      <c r="C26" s="16" t="s">
        <v>106</v>
      </c>
      <c r="D26" s="16">
        <v>2017</v>
      </c>
      <c r="E26" s="25" t="s">
        <v>107</v>
      </c>
      <c r="F26" s="16" t="s">
        <v>74</v>
      </c>
      <c r="G26" s="16" t="s">
        <v>74</v>
      </c>
      <c r="M26" s="16" t="s">
        <v>119</v>
      </c>
      <c r="O26" s="16" t="s">
        <v>116</v>
      </c>
      <c r="S26" s="16">
        <v>100</v>
      </c>
      <c r="U26" s="16" t="s">
        <v>120</v>
      </c>
      <c r="V26" s="16">
        <v>24</v>
      </c>
      <c r="W26" s="16" t="s">
        <v>118</v>
      </c>
      <c r="X26" s="16" t="s">
        <v>115</v>
      </c>
      <c r="AB26" s="16" t="s">
        <v>114</v>
      </c>
      <c r="AD26" s="16">
        <v>49.144591611479001</v>
      </c>
      <c r="BG26" s="16">
        <v>105.927741466957</v>
      </c>
    </row>
    <row r="27" spans="1:61" s="16" customFormat="1" ht="20" customHeight="1" x14ac:dyDescent="0.35">
      <c r="A27" s="16">
        <v>4</v>
      </c>
      <c r="C27" s="16" t="s">
        <v>106</v>
      </c>
      <c r="D27" s="16">
        <v>2017</v>
      </c>
      <c r="E27" s="25" t="s">
        <v>107</v>
      </c>
      <c r="F27" s="16" t="s">
        <v>74</v>
      </c>
      <c r="G27" s="16" t="s">
        <v>74</v>
      </c>
      <c r="M27" s="16" t="s">
        <v>119</v>
      </c>
      <c r="O27" s="16" t="s">
        <v>116</v>
      </c>
      <c r="S27" s="16">
        <v>100</v>
      </c>
      <c r="U27" s="16" t="s">
        <v>120</v>
      </c>
      <c r="V27" s="16">
        <v>24</v>
      </c>
      <c r="W27" s="16" t="s">
        <v>118</v>
      </c>
      <c r="X27" s="16" t="s">
        <v>115</v>
      </c>
      <c r="AB27" s="16" t="s">
        <v>114</v>
      </c>
      <c r="AD27" s="16">
        <v>66.620676968359007</v>
      </c>
      <c r="BG27" s="16">
        <v>102.115105301379</v>
      </c>
    </row>
    <row r="28" spans="1:61" s="16" customFormat="1" ht="20" customHeight="1" x14ac:dyDescent="0.35">
      <c r="A28" s="16">
        <v>4</v>
      </c>
      <c r="C28" s="16" t="s">
        <v>106</v>
      </c>
      <c r="D28" s="16">
        <v>2017</v>
      </c>
      <c r="E28" s="25" t="s">
        <v>107</v>
      </c>
      <c r="F28" s="16" t="s">
        <v>74</v>
      </c>
      <c r="G28" s="16" t="s">
        <v>74</v>
      </c>
      <c r="M28" s="16" t="s">
        <v>119</v>
      </c>
      <c r="O28" s="16" t="s">
        <v>116</v>
      </c>
      <c r="S28" s="16">
        <v>100</v>
      </c>
      <c r="U28" s="16" t="s">
        <v>120</v>
      </c>
      <c r="V28" s="16">
        <v>24</v>
      </c>
      <c r="W28" s="16" t="s">
        <v>118</v>
      </c>
      <c r="X28" s="16" t="s">
        <v>115</v>
      </c>
      <c r="AB28" s="16" t="s">
        <v>114</v>
      </c>
      <c r="AD28" s="16">
        <v>76.968359087564295</v>
      </c>
      <c r="BG28" s="16">
        <v>68.754538852577994</v>
      </c>
    </row>
    <row r="29" spans="1:61" s="16" customFormat="1" ht="20" customHeight="1" x14ac:dyDescent="0.35">
      <c r="A29" s="16">
        <v>4</v>
      </c>
      <c r="C29" s="16" t="s">
        <v>106</v>
      </c>
      <c r="D29" s="16">
        <v>2017</v>
      </c>
      <c r="E29" s="25" t="s">
        <v>107</v>
      </c>
      <c r="F29" s="16" t="s">
        <v>74</v>
      </c>
      <c r="G29" s="16" t="s">
        <v>74</v>
      </c>
      <c r="M29" s="16" t="s">
        <v>119</v>
      </c>
      <c r="O29" s="16" t="s">
        <v>116</v>
      </c>
      <c r="S29" s="16">
        <v>100</v>
      </c>
      <c r="U29" s="16" t="s">
        <v>120</v>
      </c>
      <c r="V29" s="16">
        <v>24</v>
      </c>
      <c r="W29" s="16" t="s">
        <v>118</v>
      </c>
      <c r="X29" s="16" t="s">
        <v>115</v>
      </c>
      <c r="AB29" s="16" t="s">
        <v>114</v>
      </c>
      <c r="AD29" s="16">
        <v>82.717071376011702</v>
      </c>
      <c r="BG29" s="16">
        <v>47.1496005809731</v>
      </c>
    </row>
    <row r="30" spans="1:61" s="16" customFormat="1" ht="20" customHeight="1" x14ac:dyDescent="0.35">
      <c r="A30" s="16">
        <v>4</v>
      </c>
      <c r="C30" s="16" t="s">
        <v>106</v>
      </c>
      <c r="D30" s="16">
        <v>2017</v>
      </c>
      <c r="E30" s="25" t="s">
        <v>107</v>
      </c>
      <c r="F30" s="16" t="s">
        <v>74</v>
      </c>
      <c r="G30" s="16" t="s">
        <v>74</v>
      </c>
      <c r="M30" s="16" t="s">
        <v>119</v>
      </c>
      <c r="O30" s="16" t="s">
        <v>116</v>
      </c>
      <c r="S30" s="16">
        <v>100</v>
      </c>
      <c r="U30" s="16" t="s">
        <v>120</v>
      </c>
      <c r="V30" s="16">
        <v>24</v>
      </c>
      <c r="W30" s="16" t="s">
        <v>118</v>
      </c>
      <c r="X30" s="16" t="s">
        <v>115</v>
      </c>
      <c r="AB30" s="16" t="s">
        <v>114</v>
      </c>
      <c r="AD30" s="16">
        <v>33.048197203826298</v>
      </c>
      <c r="BH30" s="16">
        <v>100.52650689905499</v>
      </c>
    </row>
    <row r="31" spans="1:61" s="16" customFormat="1" ht="20" customHeight="1" x14ac:dyDescent="0.35">
      <c r="A31" s="16">
        <v>4</v>
      </c>
      <c r="C31" s="16" t="s">
        <v>106</v>
      </c>
      <c r="D31" s="16">
        <v>2017</v>
      </c>
      <c r="E31" s="25" t="s">
        <v>107</v>
      </c>
      <c r="F31" s="16" t="s">
        <v>74</v>
      </c>
      <c r="G31" s="16" t="s">
        <v>74</v>
      </c>
      <c r="M31" s="16" t="s">
        <v>119</v>
      </c>
      <c r="O31" s="16" t="s">
        <v>116</v>
      </c>
      <c r="S31" s="16">
        <v>100</v>
      </c>
      <c r="U31" s="16" t="s">
        <v>120</v>
      </c>
      <c r="V31" s="16">
        <v>24</v>
      </c>
      <c r="W31" s="16" t="s">
        <v>118</v>
      </c>
      <c r="X31" s="16" t="s">
        <v>115</v>
      </c>
      <c r="AB31" s="16" t="s">
        <v>114</v>
      </c>
      <c r="AD31" s="16">
        <v>49.2595658572479</v>
      </c>
      <c r="BH31" s="16">
        <v>98.302469135802397</v>
      </c>
    </row>
    <row r="32" spans="1:61" s="16" customFormat="1" ht="20" customHeight="1" x14ac:dyDescent="0.35">
      <c r="A32" s="16">
        <v>4</v>
      </c>
      <c r="C32" s="16" t="s">
        <v>106</v>
      </c>
      <c r="D32" s="16">
        <v>2017</v>
      </c>
      <c r="E32" s="25" t="s">
        <v>107</v>
      </c>
      <c r="F32" s="16" t="s">
        <v>74</v>
      </c>
      <c r="G32" s="16" t="s">
        <v>74</v>
      </c>
      <c r="M32" s="16" t="s">
        <v>119</v>
      </c>
      <c r="O32" s="16" t="s">
        <v>116</v>
      </c>
      <c r="S32" s="16">
        <v>100</v>
      </c>
      <c r="U32" s="16" t="s">
        <v>120</v>
      </c>
      <c r="V32" s="16">
        <v>24</v>
      </c>
      <c r="W32" s="16" t="s">
        <v>118</v>
      </c>
      <c r="X32" s="16" t="s">
        <v>115</v>
      </c>
      <c r="AB32" s="16" t="s">
        <v>114</v>
      </c>
      <c r="AD32" s="16">
        <v>61.446835908756398</v>
      </c>
      <c r="BH32" s="16">
        <v>103.068264342774</v>
      </c>
    </row>
    <row r="33" spans="1:61" s="16" customFormat="1" ht="20" customHeight="1" x14ac:dyDescent="0.35">
      <c r="A33" s="16">
        <v>4</v>
      </c>
      <c r="C33" s="16" t="s">
        <v>106</v>
      </c>
      <c r="D33" s="16">
        <v>2017</v>
      </c>
      <c r="E33" s="25" t="s">
        <v>107</v>
      </c>
      <c r="F33" s="16" t="s">
        <v>74</v>
      </c>
      <c r="G33" s="16" t="s">
        <v>74</v>
      </c>
      <c r="M33" s="16" t="s">
        <v>119</v>
      </c>
      <c r="O33" s="16" t="s">
        <v>116</v>
      </c>
      <c r="S33" s="16">
        <v>100</v>
      </c>
      <c r="U33" s="16" t="s">
        <v>120</v>
      </c>
      <c r="V33" s="16">
        <v>24</v>
      </c>
      <c r="W33" s="16" t="s">
        <v>118</v>
      </c>
      <c r="X33" s="16" t="s">
        <v>115</v>
      </c>
      <c r="AB33" s="16" t="s">
        <v>114</v>
      </c>
      <c r="AD33" s="16">
        <v>66.505702722590101</v>
      </c>
      <c r="BH33" s="16">
        <v>94.172113289760304</v>
      </c>
    </row>
    <row r="34" spans="1:61" s="16" customFormat="1" ht="20" customHeight="1" x14ac:dyDescent="0.35">
      <c r="A34" s="16">
        <v>4</v>
      </c>
      <c r="C34" s="16" t="s">
        <v>106</v>
      </c>
      <c r="D34" s="16">
        <v>2017</v>
      </c>
      <c r="E34" s="25" t="s">
        <v>107</v>
      </c>
      <c r="F34" s="16" t="s">
        <v>74</v>
      </c>
      <c r="G34" s="16" t="s">
        <v>74</v>
      </c>
      <c r="M34" s="16" t="s">
        <v>119</v>
      </c>
      <c r="O34" s="16" t="s">
        <v>116</v>
      </c>
      <c r="S34" s="16">
        <v>100</v>
      </c>
      <c r="U34" s="16" t="s">
        <v>120</v>
      </c>
      <c r="V34" s="16">
        <v>24</v>
      </c>
      <c r="W34" s="16" t="s">
        <v>118</v>
      </c>
      <c r="X34" s="16" t="s">
        <v>115</v>
      </c>
      <c r="AB34" s="16" t="s">
        <v>114</v>
      </c>
      <c r="AD34" s="16">
        <v>72.484363502575405</v>
      </c>
      <c r="BH34" s="16">
        <v>78.286129266521399</v>
      </c>
    </row>
    <row r="35" spans="1:61" s="16" customFormat="1" ht="20" customHeight="1" x14ac:dyDescent="0.35">
      <c r="A35" s="16">
        <v>4</v>
      </c>
      <c r="C35" s="16" t="s">
        <v>106</v>
      </c>
      <c r="D35" s="16">
        <v>2017</v>
      </c>
      <c r="E35" s="25" t="s">
        <v>107</v>
      </c>
      <c r="F35" s="16" t="s">
        <v>74</v>
      </c>
      <c r="G35" s="16" t="s">
        <v>74</v>
      </c>
      <c r="M35" s="16" t="s">
        <v>119</v>
      </c>
      <c r="O35" s="16" t="s">
        <v>116</v>
      </c>
      <c r="S35" s="16">
        <v>100</v>
      </c>
      <c r="U35" s="16" t="s">
        <v>120</v>
      </c>
      <c r="V35" s="16">
        <v>24</v>
      </c>
      <c r="W35" s="16" t="s">
        <v>118</v>
      </c>
      <c r="X35" s="16" t="s">
        <v>115</v>
      </c>
      <c r="AB35" s="16" t="s">
        <v>114</v>
      </c>
      <c r="AD35" s="16">
        <v>56.617917586460599</v>
      </c>
      <c r="BH35" s="16">
        <v>100.57946017913299</v>
      </c>
    </row>
    <row r="36" spans="1:61" s="16" customFormat="1" ht="20" customHeight="1" x14ac:dyDescent="0.35">
      <c r="A36" s="16">
        <v>4</v>
      </c>
      <c r="C36" s="16" t="s">
        <v>106</v>
      </c>
      <c r="D36" s="16">
        <v>2017</v>
      </c>
      <c r="E36" s="25" t="s">
        <v>107</v>
      </c>
      <c r="F36" s="16" t="s">
        <v>74</v>
      </c>
      <c r="G36" s="16" t="s">
        <v>74</v>
      </c>
      <c r="M36" s="16" t="s">
        <v>119</v>
      </c>
      <c r="O36" s="16" t="s">
        <v>116</v>
      </c>
      <c r="S36" s="16">
        <v>100</v>
      </c>
      <c r="U36" s="16" t="s">
        <v>120</v>
      </c>
      <c r="V36" s="16">
        <v>24</v>
      </c>
      <c r="W36" s="16" t="s">
        <v>118</v>
      </c>
      <c r="X36" s="16" t="s">
        <v>115</v>
      </c>
      <c r="AB36" s="16" t="s">
        <v>114</v>
      </c>
      <c r="AD36" s="16">
        <v>79.612766740250194</v>
      </c>
      <c r="BH36" s="16">
        <v>57.687303316388203</v>
      </c>
    </row>
    <row r="37" spans="1:61" s="16" customFormat="1" ht="20" customHeight="1" x14ac:dyDescent="0.35">
      <c r="A37" s="16">
        <v>4</v>
      </c>
      <c r="C37" s="16" t="s">
        <v>106</v>
      </c>
      <c r="D37" s="16">
        <v>2017</v>
      </c>
      <c r="E37" s="25" t="s">
        <v>107</v>
      </c>
      <c r="F37" s="16" t="s">
        <v>74</v>
      </c>
      <c r="G37" s="16" t="s">
        <v>74</v>
      </c>
      <c r="M37" s="16" t="s">
        <v>119</v>
      </c>
      <c r="O37" s="16" t="s">
        <v>116</v>
      </c>
      <c r="S37" s="16">
        <v>100</v>
      </c>
      <c r="U37" s="16" t="s">
        <v>120</v>
      </c>
      <c r="V37" s="16">
        <v>24</v>
      </c>
      <c r="W37" s="16" t="s">
        <v>118</v>
      </c>
      <c r="X37" s="16" t="s">
        <v>115</v>
      </c>
      <c r="AB37" s="16" t="s">
        <v>114</v>
      </c>
      <c r="AD37" s="16">
        <v>89.960448859455397</v>
      </c>
      <c r="BH37" s="16">
        <v>10.029351246671499</v>
      </c>
    </row>
    <row r="38" spans="1:61" s="16" customFormat="1" ht="20" customHeight="1" x14ac:dyDescent="0.35">
      <c r="A38" s="16">
        <v>4</v>
      </c>
      <c r="C38" s="16" t="s">
        <v>106</v>
      </c>
      <c r="D38" s="16">
        <v>2017</v>
      </c>
      <c r="E38" s="25" t="s">
        <v>107</v>
      </c>
      <c r="F38" s="16" t="s">
        <v>74</v>
      </c>
      <c r="G38" s="16" t="s">
        <v>74</v>
      </c>
      <c r="M38" s="16" t="s">
        <v>119</v>
      </c>
      <c r="O38" s="16" t="s">
        <v>116</v>
      </c>
      <c r="S38" s="16">
        <v>100</v>
      </c>
      <c r="U38" s="16" t="s">
        <v>120</v>
      </c>
      <c r="V38" s="16">
        <v>24</v>
      </c>
      <c r="W38" s="16" t="s">
        <v>118</v>
      </c>
      <c r="X38" s="16" t="s">
        <v>115</v>
      </c>
      <c r="AB38" s="16" t="s">
        <v>114</v>
      </c>
      <c r="AD38" s="16">
        <v>56.617917586460599</v>
      </c>
      <c r="BI38" s="16">
        <v>97.402263374485599</v>
      </c>
    </row>
    <row r="39" spans="1:61" s="16" customFormat="1" ht="20" customHeight="1" x14ac:dyDescent="0.35">
      <c r="A39" s="16">
        <v>4</v>
      </c>
      <c r="C39" s="16" t="s">
        <v>106</v>
      </c>
      <c r="D39" s="16">
        <v>2017</v>
      </c>
      <c r="E39" s="25" t="s">
        <v>107</v>
      </c>
      <c r="F39" s="16" t="s">
        <v>74</v>
      </c>
      <c r="G39" s="16" t="s">
        <v>74</v>
      </c>
      <c r="M39" s="16" t="s">
        <v>119</v>
      </c>
      <c r="O39" s="16" t="s">
        <v>116</v>
      </c>
      <c r="S39" s="16">
        <v>100</v>
      </c>
      <c r="U39" s="16" t="s">
        <v>120</v>
      </c>
      <c r="V39" s="16">
        <v>24</v>
      </c>
      <c r="W39" s="16" t="s">
        <v>118</v>
      </c>
      <c r="X39" s="16" t="s">
        <v>115</v>
      </c>
      <c r="AB39" s="16" t="s">
        <v>114</v>
      </c>
      <c r="AD39" s="16">
        <v>49.336215354427203</v>
      </c>
      <c r="BI39" s="16">
        <v>103.756656983781</v>
      </c>
    </row>
    <row r="40" spans="1:61" s="16" customFormat="1" ht="20" customHeight="1" x14ac:dyDescent="0.35">
      <c r="A40" s="16">
        <v>4</v>
      </c>
      <c r="C40" s="16" t="s">
        <v>106</v>
      </c>
      <c r="D40" s="16">
        <v>2017</v>
      </c>
      <c r="E40" s="25" t="s">
        <v>107</v>
      </c>
      <c r="F40" s="16" t="s">
        <v>74</v>
      </c>
      <c r="G40" s="16" t="s">
        <v>74</v>
      </c>
      <c r="M40" s="16" t="s">
        <v>119</v>
      </c>
      <c r="O40" s="16" t="s">
        <v>116</v>
      </c>
      <c r="S40" s="16">
        <v>100</v>
      </c>
      <c r="U40" s="16" t="s">
        <v>120</v>
      </c>
      <c r="V40" s="16">
        <v>24</v>
      </c>
      <c r="W40" s="16" t="s">
        <v>118</v>
      </c>
      <c r="X40" s="16" t="s">
        <v>115</v>
      </c>
      <c r="AB40" s="16" t="s">
        <v>114</v>
      </c>
      <c r="AD40" s="16">
        <v>33.144009075300403</v>
      </c>
      <c r="BI40" s="16">
        <v>98.726095376422094</v>
      </c>
    </row>
    <row r="41" spans="1:61" s="16" customFormat="1" ht="20" customHeight="1" x14ac:dyDescent="0.35">
      <c r="A41" s="16">
        <v>4</v>
      </c>
      <c r="C41" s="16" t="s">
        <v>106</v>
      </c>
      <c r="D41" s="16">
        <v>2017</v>
      </c>
      <c r="E41" s="25" t="s">
        <v>107</v>
      </c>
      <c r="F41" s="16" t="s">
        <v>74</v>
      </c>
      <c r="G41" s="16" t="s">
        <v>74</v>
      </c>
      <c r="M41" s="16" t="s">
        <v>119</v>
      </c>
      <c r="O41" s="16" t="s">
        <v>116</v>
      </c>
      <c r="S41" s="16">
        <v>100</v>
      </c>
      <c r="U41" s="16" t="s">
        <v>120</v>
      </c>
      <c r="V41" s="16">
        <v>24</v>
      </c>
      <c r="W41" s="16" t="s">
        <v>118</v>
      </c>
      <c r="X41" s="16" t="s">
        <v>115</v>
      </c>
      <c r="AB41" s="16" t="s">
        <v>114</v>
      </c>
      <c r="AD41" s="16">
        <v>61.600134903114999</v>
      </c>
      <c r="BI41" s="16">
        <v>96.078431372549005</v>
      </c>
    </row>
    <row r="42" spans="1:61" s="16" customFormat="1" ht="20" customHeight="1" x14ac:dyDescent="0.35">
      <c r="A42" s="16">
        <v>4</v>
      </c>
      <c r="C42" s="16" t="s">
        <v>106</v>
      </c>
      <c r="D42" s="16">
        <v>2017</v>
      </c>
      <c r="E42" s="25" t="s">
        <v>107</v>
      </c>
      <c r="F42" s="16" t="s">
        <v>74</v>
      </c>
      <c r="G42" s="16" t="s">
        <v>74</v>
      </c>
      <c r="M42" s="16" t="s">
        <v>119</v>
      </c>
      <c r="O42" s="16" t="s">
        <v>116</v>
      </c>
      <c r="S42" s="16">
        <v>100</v>
      </c>
      <c r="U42" s="16" t="s">
        <v>120</v>
      </c>
      <c r="V42" s="16">
        <v>24</v>
      </c>
      <c r="W42" s="16" t="s">
        <v>118</v>
      </c>
      <c r="X42" s="16" t="s">
        <v>115</v>
      </c>
      <c r="AB42" s="16" t="s">
        <v>114</v>
      </c>
      <c r="AD42" s="16">
        <v>66.582352219769405</v>
      </c>
      <c r="BI42" s="16">
        <v>76.220951343500303</v>
      </c>
    </row>
    <row r="43" spans="1:61" s="16" customFormat="1" ht="20" customHeight="1" x14ac:dyDescent="0.35">
      <c r="A43" s="16">
        <v>4</v>
      </c>
      <c r="C43" s="16" t="s">
        <v>106</v>
      </c>
      <c r="D43" s="16">
        <v>2017</v>
      </c>
      <c r="E43" s="25" t="s">
        <v>107</v>
      </c>
      <c r="F43" s="16" t="s">
        <v>74</v>
      </c>
      <c r="G43" s="16" t="s">
        <v>74</v>
      </c>
      <c r="M43" s="16" t="s">
        <v>119</v>
      </c>
      <c r="O43" s="16" t="s">
        <v>116</v>
      </c>
      <c r="S43" s="16">
        <v>100</v>
      </c>
      <c r="U43" s="16" t="s">
        <v>120</v>
      </c>
      <c r="V43" s="16">
        <v>24</v>
      </c>
      <c r="W43" s="16" t="s">
        <v>118</v>
      </c>
      <c r="X43" s="16" t="s">
        <v>115</v>
      </c>
      <c r="AB43" s="16" t="s">
        <v>114</v>
      </c>
      <c r="AD43" s="16">
        <v>72.714311994113302</v>
      </c>
      <c r="BI43" s="16">
        <v>51.597676107479998</v>
      </c>
    </row>
    <row r="44" spans="1:61" s="16" customFormat="1" ht="20" customHeight="1" x14ac:dyDescent="0.35">
      <c r="A44" s="16">
        <v>4</v>
      </c>
      <c r="C44" s="16" t="s">
        <v>106</v>
      </c>
      <c r="D44" s="16">
        <v>2017</v>
      </c>
      <c r="E44" s="25" t="s">
        <v>107</v>
      </c>
      <c r="F44" s="16" t="s">
        <v>74</v>
      </c>
      <c r="G44" s="16" t="s">
        <v>74</v>
      </c>
      <c r="M44" s="16" t="s">
        <v>119</v>
      </c>
      <c r="O44" s="16" t="s">
        <v>116</v>
      </c>
      <c r="S44" s="16">
        <v>100</v>
      </c>
      <c r="U44" s="16" t="s">
        <v>120</v>
      </c>
      <c r="V44" s="16">
        <v>24</v>
      </c>
      <c r="W44" s="16" t="s">
        <v>118</v>
      </c>
      <c r="X44" s="16" t="s">
        <v>115</v>
      </c>
      <c r="AB44" s="16" t="s">
        <v>114</v>
      </c>
      <c r="AD44" s="16">
        <v>79.900202354672501</v>
      </c>
      <c r="BI44" s="16">
        <v>45.772815298959003</v>
      </c>
    </row>
    <row r="45" spans="1:61" s="17" customFormat="1" ht="20" customHeight="1" thickBot="1" x14ac:dyDescent="0.4">
      <c r="A45" s="17">
        <v>4</v>
      </c>
      <c r="C45" s="17" t="s">
        <v>106</v>
      </c>
      <c r="D45" s="17">
        <v>2017</v>
      </c>
      <c r="E45" s="27" t="s">
        <v>107</v>
      </c>
      <c r="F45" s="17" t="s">
        <v>74</v>
      </c>
      <c r="G45" s="17" t="s">
        <v>74</v>
      </c>
      <c r="M45" s="17" t="s">
        <v>119</v>
      </c>
      <c r="O45" s="17" t="s">
        <v>116</v>
      </c>
      <c r="S45" s="17">
        <v>100</v>
      </c>
      <c r="U45" s="17" t="s">
        <v>120</v>
      </c>
      <c r="V45" s="17">
        <v>24</v>
      </c>
      <c r="W45" s="17" t="s">
        <v>118</v>
      </c>
      <c r="X45" s="17" t="s">
        <v>115</v>
      </c>
      <c r="AB45" s="17" t="s">
        <v>114</v>
      </c>
      <c r="AD45" s="17">
        <v>90.056260730929594</v>
      </c>
      <c r="BI45" s="17">
        <v>19.560941660614802</v>
      </c>
    </row>
    <row r="46" spans="1:61" s="18" customFormat="1" ht="20" customHeight="1" x14ac:dyDescent="0.35">
      <c r="A46" s="18">
        <v>11</v>
      </c>
      <c r="B46" s="18" t="s">
        <v>234</v>
      </c>
      <c r="C46" s="18" t="s">
        <v>224</v>
      </c>
      <c r="D46" s="18">
        <v>2019</v>
      </c>
      <c r="E46" s="37" t="s">
        <v>223</v>
      </c>
      <c r="F46" s="18" t="s">
        <v>272</v>
      </c>
      <c r="G46" s="18" t="s">
        <v>272</v>
      </c>
      <c r="J46" s="18" t="s">
        <v>225</v>
      </c>
      <c r="N46" s="18">
        <v>61.89</v>
      </c>
      <c r="O46" s="18" t="s">
        <v>226</v>
      </c>
      <c r="P46" s="18">
        <v>19.95</v>
      </c>
      <c r="T46" s="18" t="s">
        <v>228</v>
      </c>
      <c r="U46" s="18" t="s">
        <v>230</v>
      </c>
      <c r="V46" s="18">
        <v>24</v>
      </c>
      <c r="W46" s="18" t="s">
        <v>182</v>
      </c>
      <c r="X46" s="16">
        <v>37</v>
      </c>
      <c r="Y46" s="16" t="s">
        <v>232</v>
      </c>
      <c r="AA46" s="18" t="s">
        <v>59</v>
      </c>
      <c r="AB46" s="16" t="s">
        <v>231</v>
      </c>
      <c r="AC46" s="18" t="s">
        <v>233</v>
      </c>
      <c r="AD46" s="18">
        <v>0</v>
      </c>
      <c r="AE46" s="16" t="s">
        <v>105</v>
      </c>
      <c r="AF46" s="16"/>
      <c r="AG46" s="16"/>
      <c r="BF46" s="18">
        <v>100</v>
      </c>
    </row>
    <row r="47" spans="1:61" s="18" customFormat="1" ht="20" customHeight="1" x14ac:dyDescent="0.35">
      <c r="A47" s="18">
        <v>11</v>
      </c>
      <c r="C47" s="18" t="s">
        <v>224</v>
      </c>
      <c r="D47" s="18">
        <v>2019</v>
      </c>
      <c r="E47" s="37" t="s">
        <v>223</v>
      </c>
      <c r="F47" s="18" t="s">
        <v>272</v>
      </c>
      <c r="G47" s="18" t="s">
        <v>272</v>
      </c>
      <c r="J47" s="18" t="s">
        <v>225</v>
      </c>
      <c r="N47" s="18">
        <v>61.89</v>
      </c>
      <c r="O47" s="18" t="s">
        <v>226</v>
      </c>
      <c r="P47" s="18">
        <v>19.95</v>
      </c>
      <c r="T47" s="18" t="s">
        <v>228</v>
      </c>
      <c r="U47" s="18" t="s">
        <v>230</v>
      </c>
      <c r="V47" s="18">
        <v>24</v>
      </c>
      <c r="W47" s="18" t="s">
        <v>182</v>
      </c>
      <c r="X47" s="16">
        <v>37</v>
      </c>
      <c r="Y47" s="16" t="s">
        <v>232</v>
      </c>
      <c r="AA47" s="18" t="s">
        <v>59</v>
      </c>
      <c r="AB47" s="16" t="s">
        <v>231</v>
      </c>
      <c r="AC47" s="18" t="s">
        <v>233</v>
      </c>
      <c r="AD47" s="18">
        <v>20</v>
      </c>
      <c r="AE47" s="16" t="s">
        <v>105</v>
      </c>
      <c r="AF47" s="16"/>
      <c r="AG47" s="16"/>
      <c r="BF47" s="18">
        <v>85.454586891123995</v>
      </c>
    </row>
    <row r="48" spans="1:61" s="18" customFormat="1" ht="20" customHeight="1" x14ac:dyDescent="0.35">
      <c r="A48" s="18">
        <v>11</v>
      </c>
      <c r="C48" s="18" t="s">
        <v>224</v>
      </c>
      <c r="D48" s="18">
        <v>2019</v>
      </c>
      <c r="E48" s="37" t="s">
        <v>223</v>
      </c>
      <c r="F48" s="18" t="s">
        <v>272</v>
      </c>
      <c r="G48" s="18" t="s">
        <v>272</v>
      </c>
      <c r="J48" s="18" t="s">
        <v>225</v>
      </c>
      <c r="N48" s="18">
        <v>61.89</v>
      </c>
      <c r="O48" s="18" t="s">
        <v>226</v>
      </c>
      <c r="P48" s="18">
        <v>19.95</v>
      </c>
      <c r="T48" s="18" t="s">
        <v>228</v>
      </c>
      <c r="U48" s="18" t="s">
        <v>230</v>
      </c>
      <c r="V48" s="18">
        <v>24</v>
      </c>
      <c r="W48" s="18" t="s">
        <v>182</v>
      </c>
      <c r="X48" s="16">
        <v>37</v>
      </c>
      <c r="Y48" s="16" t="s">
        <v>232</v>
      </c>
      <c r="AA48" s="18" t="s">
        <v>59</v>
      </c>
      <c r="AB48" s="16" t="s">
        <v>231</v>
      </c>
      <c r="AC48" s="18" t="s">
        <v>233</v>
      </c>
      <c r="AD48" s="18">
        <v>40</v>
      </c>
      <c r="AE48" s="16" t="s">
        <v>105</v>
      </c>
      <c r="AF48" s="16"/>
      <c r="AG48" s="16"/>
      <c r="BF48" s="18">
        <v>71.579962928074295</v>
      </c>
    </row>
    <row r="49" spans="1:68" s="18" customFormat="1" ht="20" customHeight="1" x14ac:dyDescent="0.35">
      <c r="A49" s="18">
        <v>11</v>
      </c>
      <c r="C49" s="18" t="s">
        <v>224</v>
      </c>
      <c r="D49" s="18">
        <v>2019</v>
      </c>
      <c r="E49" s="37" t="s">
        <v>223</v>
      </c>
      <c r="F49" s="18" t="s">
        <v>272</v>
      </c>
      <c r="G49" s="18" t="s">
        <v>272</v>
      </c>
      <c r="J49" s="18" t="s">
        <v>225</v>
      </c>
      <c r="N49" s="18">
        <v>61.89</v>
      </c>
      <c r="O49" s="18" t="s">
        <v>226</v>
      </c>
      <c r="P49" s="18">
        <v>19.95</v>
      </c>
      <c r="T49" s="18" t="s">
        <v>228</v>
      </c>
      <c r="U49" s="18" t="s">
        <v>230</v>
      </c>
      <c r="V49" s="18">
        <v>24</v>
      </c>
      <c r="W49" s="18" t="s">
        <v>182</v>
      </c>
      <c r="X49" s="16">
        <v>37</v>
      </c>
      <c r="Y49" s="16" t="s">
        <v>232</v>
      </c>
      <c r="AA49" s="18" t="s">
        <v>59</v>
      </c>
      <c r="AB49" s="16" t="s">
        <v>231</v>
      </c>
      <c r="AC49" s="18" t="s">
        <v>233</v>
      </c>
      <c r="AD49" s="18">
        <v>80</v>
      </c>
      <c r="AE49" s="16" t="s">
        <v>105</v>
      </c>
      <c r="AF49" s="16"/>
      <c r="AG49" s="16"/>
      <c r="BF49" s="18">
        <v>59.239113920204097</v>
      </c>
    </row>
    <row r="50" spans="1:68" s="18" customFormat="1" ht="20" customHeight="1" x14ac:dyDescent="0.35">
      <c r="A50" s="18">
        <v>11</v>
      </c>
      <c r="C50" s="18" t="s">
        <v>224</v>
      </c>
      <c r="D50" s="18">
        <v>2019</v>
      </c>
      <c r="E50" s="37" t="s">
        <v>223</v>
      </c>
      <c r="F50" s="18" t="s">
        <v>272</v>
      </c>
      <c r="G50" s="18" t="s">
        <v>272</v>
      </c>
      <c r="J50" s="18" t="s">
        <v>225</v>
      </c>
      <c r="N50" s="18">
        <v>61.89</v>
      </c>
      <c r="O50" s="18" t="s">
        <v>226</v>
      </c>
      <c r="P50" s="18">
        <v>19.95</v>
      </c>
      <c r="T50" s="18" t="s">
        <v>228</v>
      </c>
      <c r="U50" s="18" t="s">
        <v>230</v>
      </c>
      <c r="V50" s="18">
        <v>24</v>
      </c>
      <c r="W50" s="18" t="s">
        <v>182</v>
      </c>
      <c r="X50" s="16">
        <v>37</v>
      </c>
      <c r="Y50" s="16" t="s">
        <v>232</v>
      </c>
      <c r="AA50" s="18" t="s">
        <v>59</v>
      </c>
      <c r="AB50" s="16" t="s">
        <v>231</v>
      </c>
      <c r="AC50" s="18" t="s">
        <v>233</v>
      </c>
      <c r="AD50" s="18">
        <v>160</v>
      </c>
      <c r="AE50" s="16" t="s">
        <v>105</v>
      </c>
      <c r="AF50" s="16"/>
      <c r="AG50" s="16"/>
      <c r="BF50" s="18">
        <v>51.886262116746103</v>
      </c>
    </row>
    <row r="51" spans="1:68" s="18" customFormat="1" ht="20" customHeight="1" x14ac:dyDescent="0.35">
      <c r="A51" s="18">
        <v>11</v>
      </c>
      <c r="C51" s="18" t="s">
        <v>224</v>
      </c>
      <c r="D51" s="18">
        <v>2019</v>
      </c>
      <c r="E51" s="37" t="s">
        <v>223</v>
      </c>
      <c r="F51" s="18" t="s">
        <v>272</v>
      </c>
      <c r="G51" s="18" t="s">
        <v>272</v>
      </c>
      <c r="J51" s="18" t="s">
        <v>225</v>
      </c>
      <c r="N51" s="18">
        <v>61.89</v>
      </c>
      <c r="O51" s="18" t="s">
        <v>226</v>
      </c>
      <c r="P51" s="18">
        <v>19.95</v>
      </c>
      <c r="T51" s="18" t="s">
        <v>228</v>
      </c>
      <c r="U51" s="18" t="s">
        <v>230</v>
      </c>
      <c r="V51" s="18">
        <v>24</v>
      </c>
      <c r="W51" s="18" t="s">
        <v>182</v>
      </c>
      <c r="X51" s="16">
        <v>37</v>
      </c>
      <c r="Y51" s="16" t="s">
        <v>232</v>
      </c>
      <c r="AA51" s="18" t="s">
        <v>59</v>
      </c>
      <c r="AB51" s="16" t="s">
        <v>231</v>
      </c>
      <c r="AC51" s="18" t="s">
        <v>233</v>
      </c>
      <c r="AD51" s="18">
        <v>320</v>
      </c>
      <c r="AE51" s="16" t="s">
        <v>105</v>
      </c>
      <c r="AF51" s="16"/>
      <c r="AG51" s="16"/>
      <c r="BF51" s="18">
        <v>28.804430398979001</v>
      </c>
    </row>
    <row r="52" spans="1:68" s="18" customFormat="1" ht="20" customHeight="1" x14ac:dyDescent="0.35">
      <c r="A52" s="18">
        <v>11</v>
      </c>
      <c r="C52" s="18" t="s">
        <v>224</v>
      </c>
      <c r="D52" s="18">
        <v>2019</v>
      </c>
      <c r="E52" s="37" t="s">
        <v>223</v>
      </c>
      <c r="F52" s="18" t="s">
        <v>272</v>
      </c>
      <c r="G52" s="18" t="s">
        <v>272</v>
      </c>
      <c r="J52" s="18" t="s">
        <v>225</v>
      </c>
      <c r="N52" s="18">
        <v>61.89</v>
      </c>
      <c r="O52" s="18" t="s">
        <v>226</v>
      </c>
      <c r="P52" s="18">
        <v>19.95</v>
      </c>
      <c r="T52" s="18" t="s">
        <v>228</v>
      </c>
      <c r="U52" s="18" t="s">
        <v>230</v>
      </c>
      <c r="V52" s="18">
        <v>24</v>
      </c>
      <c r="W52" s="18" t="s">
        <v>182</v>
      </c>
      <c r="X52" s="16">
        <v>37</v>
      </c>
      <c r="Y52" s="16" t="s">
        <v>232</v>
      </c>
      <c r="AA52" s="18" t="s">
        <v>59</v>
      </c>
      <c r="AB52" s="16" t="s">
        <v>231</v>
      </c>
      <c r="AC52" s="18" t="s">
        <v>233</v>
      </c>
      <c r="AD52" s="16">
        <v>640</v>
      </c>
      <c r="AE52" s="16" t="s">
        <v>105</v>
      </c>
      <c r="AF52" s="16"/>
      <c r="AG52" s="16"/>
      <c r="BF52" s="18">
        <v>16.079188064055401</v>
      </c>
    </row>
    <row r="53" spans="1:68" s="18" customFormat="1" ht="20" customHeight="1" x14ac:dyDescent="0.35">
      <c r="A53" s="18">
        <v>11</v>
      </c>
      <c r="C53" s="18" t="s">
        <v>224</v>
      </c>
      <c r="D53" s="18">
        <v>2019</v>
      </c>
      <c r="E53" s="37" t="s">
        <v>223</v>
      </c>
      <c r="F53" s="18" t="s">
        <v>74</v>
      </c>
      <c r="G53" s="18" t="s">
        <v>74</v>
      </c>
      <c r="N53" s="18">
        <v>542.73</v>
      </c>
      <c r="O53" s="18" t="s">
        <v>227</v>
      </c>
      <c r="P53" s="18">
        <v>18.29</v>
      </c>
      <c r="T53" s="18" t="s">
        <v>229</v>
      </c>
      <c r="U53" s="18" t="s">
        <v>230</v>
      </c>
      <c r="V53" s="18">
        <v>24</v>
      </c>
      <c r="W53" s="18" t="s">
        <v>182</v>
      </c>
      <c r="X53" s="18">
        <v>37</v>
      </c>
      <c r="Y53" s="18" t="s">
        <v>232</v>
      </c>
      <c r="AA53" s="18" t="s">
        <v>59</v>
      </c>
      <c r="AB53" s="16" t="s">
        <v>231</v>
      </c>
      <c r="AC53" s="18" t="s">
        <v>233</v>
      </c>
      <c r="AD53" s="18">
        <v>0</v>
      </c>
      <c r="AE53" s="16" t="s">
        <v>105</v>
      </c>
      <c r="AF53" s="16"/>
      <c r="AG53" s="16"/>
      <c r="BF53" s="18">
        <v>100</v>
      </c>
    </row>
    <row r="54" spans="1:68" s="18" customFormat="1" ht="20" customHeight="1" x14ac:dyDescent="0.35">
      <c r="A54" s="18">
        <v>11</v>
      </c>
      <c r="C54" s="18" t="s">
        <v>224</v>
      </c>
      <c r="D54" s="18">
        <v>2019</v>
      </c>
      <c r="E54" s="37" t="s">
        <v>223</v>
      </c>
      <c r="F54" s="18" t="s">
        <v>74</v>
      </c>
      <c r="G54" s="18" t="s">
        <v>74</v>
      </c>
      <c r="N54" s="18">
        <v>542.73</v>
      </c>
      <c r="O54" s="18" t="s">
        <v>227</v>
      </c>
      <c r="P54" s="18">
        <v>18.29</v>
      </c>
      <c r="T54" s="18" t="s">
        <v>229</v>
      </c>
      <c r="U54" s="18" t="s">
        <v>230</v>
      </c>
      <c r="V54" s="18">
        <v>24</v>
      </c>
      <c r="W54" s="18" t="s">
        <v>182</v>
      </c>
      <c r="X54" s="18">
        <v>37</v>
      </c>
      <c r="Y54" s="16" t="s">
        <v>232</v>
      </c>
      <c r="AA54" s="18" t="s">
        <v>59</v>
      </c>
      <c r="AB54" s="16" t="s">
        <v>231</v>
      </c>
      <c r="AC54" s="18" t="s">
        <v>233</v>
      </c>
      <c r="AD54" s="18">
        <v>20</v>
      </c>
      <c r="AE54" s="16" t="s">
        <v>105</v>
      </c>
      <c r="AF54" s="16"/>
      <c r="AG54" s="16"/>
      <c r="BF54" s="18">
        <v>86.6047281898568</v>
      </c>
    </row>
    <row r="55" spans="1:68" s="18" customFormat="1" ht="20" customHeight="1" x14ac:dyDescent="0.35">
      <c r="A55" s="18">
        <v>11</v>
      </c>
      <c r="C55" s="18" t="s">
        <v>224</v>
      </c>
      <c r="D55" s="18">
        <v>2019</v>
      </c>
      <c r="E55" s="37" t="s">
        <v>223</v>
      </c>
      <c r="F55" s="18" t="s">
        <v>74</v>
      </c>
      <c r="G55" s="18" t="s">
        <v>74</v>
      </c>
      <c r="N55" s="18">
        <v>542.73</v>
      </c>
      <c r="O55" s="18" t="s">
        <v>227</v>
      </c>
      <c r="P55" s="18">
        <v>18.29</v>
      </c>
      <c r="T55" s="18" t="s">
        <v>229</v>
      </c>
      <c r="U55" s="18" t="s">
        <v>230</v>
      </c>
      <c r="V55" s="18">
        <v>24</v>
      </c>
      <c r="W55" s="18" t="s">
        <v>182</v>
      </c>
      <c r="X55" s="18">
        <v>37</v>
      </c>
      <c r="Y55" s="16" t="s">
        <v>232</v>
      </c>
      <c r="AA55" s="18" t="s">
        <v>59</v>
      </c>
      <c r="AB55" s="16" t="s">
        <v>231</v>
      </c>
      <c r="AC55" s="18" t="s">
        <v>233</v>
      </c>
      <c r="AD55" s="18">
        <v>40</v>
      </c>
      <c r="AE55" s="16" t="s">
        <v>105</v>
      </c>
      <c r="AF55" s="16"/>
      <c r="AG55" s="16"/>
      <c r="BF55" s="18">
        <v>80.402777355738493</v>
      </c>
    </row>
    <row r="56" spans="1:68" s="18" customFormat="1" ht="20" customHeight="1" x14ac:dyDescent="0.35">
      <c r="A56" s="18">
        <v>11</v>
      </c>
      <c r="C56" s="18" t="s">
        <v>224</v>
      </c>
      <c r="D56" s="18">
        <v>2019</v>
      </c>
      <c r="E56" s="37" t="s">
        <v>223</v>
      </c>
      <c r="F56" s="18" t="s">
        <v>74</v>
      </c>
      <c r="G56" s="18" t="s">
        <v>74</v>
      </c>
      <c r="N56" s="18">
        <v>542.73</v>
      </c>
      <c r="O56" s="18" t="s">
        <v>227</v>
      </c>
      <c r="P56" s="18">
        <v>18.29</v>
      </c>
      <c r="T56" s="18" t="s">
        <v>229</v>
      </c>
      <c r="U56" s="18" t="s">
        <v>230</v>
      </c>
      <c r="V56" s="18">
        <v>24</v>
      </c>
      <c r="W56" s="18" t="s">
        <v>182</v>
      </c>
      <c r="X56" s="18">
        <v>37</v>
      </c>
      <c r="Y56" s="16" t="s">
        <v>232</v>
      </c>
      <c r="AA56" s="18" t="s">
        <v>59</v>
      </c>
      <c r="AB56" s="16" t="s">
        <v>231</v>
      </c>
      <c r="AC56" s="18" t="s">
        <v>233</v>
      </c>
      <c r="AD56" s="18">
        <v>80</v>
      </c>
      <c r="AE56" s="16" t="s">
        <v>105</v>
      </c>
      <c r="AF56" s="16"/>
      <c r="AG56" s="16"/>
      <c r="BF56" s="18">
        <v>71.516150597101003</v>
      </c>
    </row>
    <row r="57" spans="1:68" s="18" customFormat="1" ht="20" customHeight="1" x14ac:dyDescent="0.35">
      <c r="A57" s="18">
        <v>11</v>
      </c>
      <c r="C57" s="18" t="s">
        <v>224</v>
      </c>
      <c r="D57" s="18">
        <v>2019</v>
      </c>
      <c r="E57" s="37" t="s">
        <v>223</v>
      </c>
      <c r="F57" s="18" t="s">
        <v>74</v>
      </c>
      <c r="G57" s="18" t="s">
        <v>74</v>
      </c>
      <c r="N57" s="18">
        <v>542.73</v>
      </c>
      <c r="O57" s="18" t="s">
        <v>227</v>
      </c>
      <c r="P57" s="18">
        <v>18.29</v>
      </c>
      <c r="T57" s="18" t="s">
        <v>229</v>
      </c>
      <c r="U57" s="18" t="s">
        <v>230</v>
      </c>
      <c r="V57" s="18">
        <v>24</v>
      </c>
      <c r="W57" s="18" t="s">
        <v>182</v>
      </c>
      <c r="X57" s="18">
        <v>37</v>
      </c>
      <c r="Y57" s="16" t="s">
        <v>232</v>
      </c>
      <c r="AA57" s="18" t="s">
        <v>59</v>
      </c>
      <c r="AB57" s="16" t="s">
        <v>231</v>
      </c>
      <c r="AC57" s="18" t="s">
        <v>233</v>
      </c>
      <c r="AD57" s="18">
        <v>160</v>
      </c>
      <c r="AE57" s="16" t="s">
        <v>105</v>
      </c>
      <c r="AF57" s="16"/>
      <c r="AG57" s="16"/>
      <c r="BF57" s="18">
        <v>59.175301589230898</v>
      </c>
    </row>
    <row r="58" spans="1:68" s="18" customFormat="1" ht="20" customHeight="1" x14ac:dyDescent="0.35">
      <c r="A58" s="18">
        <v>11</v>
      </c>
      <c r="C58" s="18" t="s">
        <v>224</v>
      </c>
      <c r="D58" s="18">
        <v>2019</v>
      </c>
      <c r="E58" s="37" t="s">
        <v>223</v>
      </c>
      <c r="F58" s="18" t="s">
        <v>74</v>
      </c>
      <c r="G58" s="18" t="s">
        <v>74</v>
      </c>
      <c r="N58" s="18">
        <v>542.73</v>
      </c>
      <c r="O58" s="18" t="s">
        <v>227</v>
      </c>
      <c r="P58" s="18">
        <v>18.29</v>
      </c>
      <c r="T58" s="18" t="s">
        <v>229</v>
      </c>
      <c r="U58" s="18" t="s">
        <v>230</v>
      </c>
      <c r="V58" s="18">
        <v>24</v>
      </c>
      <c r="W58" s="18" t="s">
        <v>182</v>
      </c>
      <c r="X58" s="18">
        <v>37</v>
      </c>
      <c r="Y58" s="18" t="s">
        <v>232</v>
      </c>
      <c r="AA58" s="18" t="s">
        <v>59</v>
      </c>
      <c r="AB58" s="16" t="s">
        <v>231</v>
      </c>
      <c r="AC58" s="18" t="s">
        <v>233</v>
      </c>
      <c r="AD58" s="18">
        <v>320</v>
      </c>
      <c r="AE58" s="16" t="s">
        <v>105</v>
      </c>
      <c r="AF58" s="16"/>
      <c r="AG58" s="16"/>
      <c r="BF58" s="18">
        <v>51.822449785772797</v>
      </c>
    </row>
    <row r="59" spans="1:68" s="18" customFormat="1" ht="20" customHeight="1" x14ac:dyDescent="0.35">
      <c r="A59" s="18">
        <v>11</v>
      </c>
      <c r="C59" s="18" t="s">
        <v>224</v>
      </c>
      <c r="D59" s="18">
        <v>2019</v>
      </c>
      <c r="E59" s="37" t="s">
        <v>223</v>
      </c>
      <c r="F59" s="18" t="s">
        <v>74</v>
      </c>
      <c r="G59" s="18" t="s">
        <v>74</v>
      </c>
      <c r="N59" s="18">
        <v>542.73</v>
      </c>
      <c r="O59" s="18" t="s">
        <v>227</v>
      </c>
      <c r="P59" s="18">
        <v>18.29</v>
      </c>
      <c r="T59" s="18" t="s">
        <v>229</v>
      </c>
      <c r="U59" s="18" t="s">
        <v>230</v>
      </c>
      <c r="V59" s="18">
        <v>24</v>
      </c>
      <c r="W59" s="18" t="s">
        <v>182</v>
      </c>
      <c r="X59" s="18">
        <v>37</v>
      </c>
      <c r="Y59" s="16" t="s">
        <v>232</v>
      </c>
      <c r="AA59" s="18" t="s">
        <v>59</v>
      </c>
      <c r="AB59" s="16" t="s">
        <v>231</v>
      </c>
      <c r="AC59" s="18" t="s">
        <v>233</v>
      </c>
      <c r="AD59" s="18">
        <v>640</v>
      </c>
      <c r="AE59" s="18" t="s">
        <v>105</v>
      </c>
      <c r="BF59" s="18">
        <v>50.224102829013297</v>
      </c>
    </row>
    <row r="60" spans="1:68" s="18" customFormat="1" ht="20" customHeight="1" x14ac:dyDescent="0.35">
      <c r="A60" s="18">
        <v>11</v>
      </c>
      <c r="C60" s="18" t="s">
        <v>224</v>
      </c>
      <c r="D60" s="18">
        <v>2019</v>
      </c>
      <c r="E60" s="37" t="s">
        <v>223</v>
      </c>
      <c r="F60" s="18" t="s">
        <v>272</v>
      </c>
      <c r="G60" s="18" t="s">
        <v>272</v>
      </c>
      <c r="H60" s="16"/>
      <c r="I60" s="16"/>
      <c r="J60" s="18" t="s">
        <v>225</v>
      </c>
      <c r="K60" s="16"/>
      <c r="L60" s="16"/>
      <c r="M60" s="16"/>
      <c r="N60" s="18">
        <v>61.89</v>
      </c>
      <c r="O60" s="18" t="s">
        <v>226</v>
      </c>
      <c r="P60" s="18">
        <v>19.95</v>
      </c>
      <c r="T60" s="18" t="s">
        <v>228</v>
      </c>
      <c r="U60" s="18" t="s">
        <v>230</v>
      </c>
      <c r="V60" s="18">
        <v>24</v>
      </c>
      <c r="W60" s="18" t="s">
        <v>182</v>
      </c>
      <c r="X60" s="16">
        <v>37</v>
      </c>
      <c r="Y60" s="16" t="s">
        <v>235</v>
      </c>
      <c r="AA60" s="18" t="s">
        <v>59</v>
      </c>
      <c r="AB60" s="16" t="s">
        <v>231</v>
      </c>
      <c r="AC60" s="18" t="s">
        <v>233</v>
      </c>
      <c r="AD60" s="16">
        <v>0</v>
      </c>
      <c r="AE60" s="16" t="s">
        <v>105</v>
      </c>
      <c r="AF60" s="16"/>
      <c r="AG60" s="16"/>
      <c r="AJ60" s="18">
        <v>2.2466960352422798</v>
      </c>
      <c r="AM60" s="18">
        <v>0.680851063829787</v>
      </c>
      <c r="BB60" s="16"/>
      <c r="BC60" s="16"/>
      <c r="BD60" s="16"/>
      <c r="BE60" s="16"/>
      <c r="BM60" s="16"/>
      <c r="BN60" s="16"/>
      <c r="BO60" s="16"/>
      <c r="BP60" s="16"/>
    </row>
    <row r="61" spans="1:68" s="18" customFormat="1" ht="20" customHeight="1" x14ac:dyDescent="0.35">
      <c r="A61" s="18">
        <v>11</v>
      </c>
      <c r="C61" s="18" t="s">
        <v>224</v>
      </c>
      <c r="D61" s="18">
        <v>2019</v>
      </c>
      <c r="E61" s="37" t="s">
        <v>223</v>
      </c>
      <c r="F61" s="18" t="s">
        <v>272</v>
      </c>
      <c r="G61" s="18" t="s">
        <v>272</v>
      </c>
      <c r="J61" s="18" t="s">
        <v>225</v>
      </c>
      <c r="N61" s="18">
        <v>61.89</v>
      </c>
      <c r="O61" s="18" t="s">
        <v>226</v>
      </c>
      <c r="P61" s="18">
        <v>19.95</v>
      </c>
      <c r="T61" s="18" t="s">
        <v>228</v>
      </c>
      <c r="U61" s="18" t="s">
        <v>230</v>
      </c>
      <c r="V61" s="18">
        <v>24</v>
      </c>
      <c r="W61" s="18" t="s">
        <v>182</v>
      </c>
      <c r="X61" s="16">
        <v>37</v>
      </c>
      <c r="Y61" s="16" t="s">
        <v>235</v>
      </c>
      <c r="AA61" s="18" t="s">
        <v>59</v>
      </c>
      <c r="AB61" s="16" t="s">
        <v>231</v>
      </c>
      <c r="AC61" s="18" t="s">
        <v>233</v>
      </c>
      <c r="AD61" s="18">
        <v>20</v>
      </c>
      <c r="AE61" s="16" t="s">
        <v>105</v>
      </c>
      <c r="AF61" s="16"/>
      <c r="AG61" s="16"/>
      <c r="AJ61" s="18">
        <v>12.0264317180616</v>
      </c>
      <c r="AM61" s="18">
        <v>2.2978723404255299</v>
      </c>
    </row>
    <row r="62" spans="1:68" s="18" customFormat="1" ht="20" customHeight="1" x14ac:dyDescent="0.35">
      <c r="A62" s="18">
        <v>11</v>
      </c>
      <c r="C62" s="18" t="s">
        <v>224</v>
      </c>
      <c r="D62" s="18">
        <v>2019</v>
      </c>
      <c r="E62" s="37" t="s">
        <v>223</v>
      </c>
      <c r="F62" s="18" t="s">
        <v>272</v>
      </c>
      <c r="G62" s="18" t="s">
        <v>272</v>
      </c>
      <c r="J62" s="18" t="s">
        <v>225</v>
      </c>
      <c r="N62" s="18">
        <v>61.89</v>
      </c>
      <c r="O62" s="18" t="s">
        <v>226</v>
      </c>
      <c r="P62" s="18">
        <v>19.95</v>
      </c>
      <c r="T62" s="18" t="s">
        <v>228</v>
      </c>
      <c r="U62" s="18" t="s">
        <v>230</v>
      </c>
      <c r="V62" s="18">
        <v>24</v>
      </c>
      <c r="W62" s="18" t="s">
        <v>182</v>
      </c>
      <c r="X62" s="16">
        <v>37</v>
      </c>
      <c r="Y62" s="16" t="s">
        <v>235</v>
      </c>
      <c r="AA62" s="18" t="s">
        <v>59</v>
      </c>
      <c r="AB62" s="16" t="s">
        <v>231</v>
      </c>
      <c r="AC62" s="18" t="s">
        <v>233</v>
      </c>
      <c r="AD62" s="18">
        <v>40</v>
      </c>
      <c r="AE62" s="16" t="s">
        <v>105</v>
      </c>
      <c r="AF62" s="16"/>
      <c r="AG62" s="16"/>
      <c r="AJ62" s="18">
        <v>13.348017621145299</v>
      </c>
      <c r="AM62" s="18">
        <v>4.9361702127659504</v>
      </c>
    </row>
    <row r="63" spans="1:68" s="18" customFormat="1" ht="20" customHeight="1" x14ac:dyDescent="0.35">
      <c r="A63" s="18">
        <v>11</v>
      </c>
      <c r="C63" s="18" t="s">
        <v>224</v>
      </c>
      <c r="D63" s="18">
        <v>2019</v>
      </c>
      <c r="E63" s="37" t="s">
        <v>223</v>
      </c>
      <c r="F63" s="18" t="s">
        <v>272</v>
      </c>
      <c r="G63" s="18" t="s">
        <v>272</v>
      </c>
      <c r="J63" s="18" t="s">
        <v>225</v>
      </c>
      <c r="N63" s="18">
        <v>61.89</v>
      </c>
      <c r="O63" s="18" t="s">
        <v>226</v>
      </c>
      <c r="P63" s="18">
        <v>19.95</v>
      </c>
      <c r="T63" s="18" t="s">
        <v>228</v>
      </c>
      <c r="U63" s="18" t="s">
        <v>230</v>
      </c>
      <c r="V63" s="18">
        <v>24</v>
      </c>
      <c r="W63" s="18" t="s">
        <v>182</v>
      </c>
      <c r="X63" s="16">
        <v>37</v>
      </c>
      <c r="Y63" s="16" t="s">
        <v>235</v>
      </c>
      <c r="AA63" s="18" t="s">
        <v>59</v>
      </c>
      <c r="AB63" s="16" t="s">
        <v>231</v>
      </c>
      <c r="AC63" s="18" t="s">
        <v>233</v>
      </c>
      <c r="AD63" s="18">
        <v>80</v>
      </c>
      <c r="AE63" s="16" t="s">
        <v>105</v>
      </c>
      <c r="AF63" s="16"/>
      <c r="AG63" s="16"/>
      <c r="AJ63" s="18">
        <v>15.726872246696001</v>
      </c>
      <c r="AM63" s="18">
        <v>5.95744680851063</v>
      </c>
    </row>
    <row r="64" spans="1:68" s="18" customFormat="1" ht="20" customHeight="1" x14ac:dyDescent="0.35">
      <c r="A64" s="18">
        <v>11</v>
      </c>
      <c r="C64" s="18" t="s">
        <v>224</v>
      </c>
      <c r="D64" s="18">
        <v>2019</v>
      </c>
      <c r="E64" s="37" t="s">
        <v>223</v>
      </c>
      <c r="F64" s="18" t="s">
        <v>272</v>
      </c>
      <c r="G64" s="18" t="s">
        <v>272</v>
      </c>
      <c r="J64" s="18" t="s">
        <v>225</v>
      </c>
      <c r="N64" s="18">
        <v>61.89</v>
      </c>
      <c r="O64" s="18" t="s">
        <v>226</v>
      </c>
      <c r="P64" s="18">
        <v>19.95</v>
      </c>
      <c r="T64" s="18" t="s">
        <v>228</v>
      </c>
      <c r="U64" s="18" t="s">
        <v>230</v>
      </c>
      <c r="V64" s="18">
        <v>24</v>
      </c>
      <c r="W64" s="18" t="s">
        <v>182</v>
      </c>
      <c r="X64" s="16">
        <v>37</v>
      </c>
      <c r="Y64" s="16" t="s">
        <v>235</v>
      </c>
      <c r="AA64" s="18" t="s">
        <v>59</v>
      </c>
      <c r="AB64" s="16" t="s">
        <v>231</v>
      </c>
      <c r="AC64" s="18" t="s">
        <v>233</v>
      </c>
      <c r="AD64" s="18">
        <v>160</v>
      </c>
      <c r="AE64" s="16" t="s">
        <v>105</v>
      </c>
      <c r="AF64" s="16"/>
      <c r="AG64" s="16"/>
      <c r="AJ64" s="18">
        <v>20.748898678414001</v>
      </c>
      <c r="AM64" s="18">
        <v>7.4042553191489304</v>
      </c>
    </row>
    <row r="65" spans="1:79" s="18" customFormat="1" ht="20" customHeight="1" x14ac:dyDescent="0.35">
      <c r="A65" s="18">
        <v>11</v>
      </c>
      <c r="C65" s="18" t="s">
        <v>224</v>
      </c>
      <c r="D65" s="18">
        <v>2019</v>
      </c>
      <c r="E65" s="37" t="s">
        <v>223</v>
      </c>
      <c r="F65" s="18" t="s">
        <v>74</v>
      </c>
      <c r="G65" s="18" t="s">
        <v>74</v>
      </c>
      <c r="N65" s="18">
        <v>542.73</v>
      </c>
      <c r="O65" s="18" t="s">
        <v>227</v>
      </c>
      <c r="P65" s="18">
        <v>18.29</v>
      </c>
      <c r="T65" s="18" t="s">
        <v>229</v>
      </c>
      <c r="U65" s="18" t="s">
        <v>230</v>
      </c>
      <c r="V65" s="18">
        <v>24</v>
      </c>
      <c r="W65" s="18" t="s">
        <v>182</v>
      </c>
      <c r="X65" s="16">
        <v>37</v>
      </c>
      <c r="Y65" s="16" t="s">
        <v>235</v>
      </c>
      <c r="AA65" s="18" t="s">
        <v>59</v>
      </c>
      <c r="AB65" s="16" t="s">
        <v>231</v>
      </c>
      <c r="AC65" s="18" t="s">
        <v>233</v>
      </c>
      <c r="AD65" s="18">
        <v>0</v>
      </c>
      <c r="AE65" s="16" t="s">
        <v>105</v>
      </c>
      <c r="AF65" s="16"/>
      <c r="AG65" s="16"/>
      <c r="AJ65" s="18">
        <v>2.3076923076923102</v>
      </c>
      <c r="AM65" s="18">
        <v>0.680851063829787</v>
      </c>
    </row>
    <row r="66" spans="1:79" s="18" customFormat="1" ht="20" customHeight="1" x14ac:dyDescent="0.35">
      <c r="A66" s="18">
        <v>11</v>
      </c>
      <c r="C66" s="18" t="s">
        <v>224</v>
      </c>
      <c r="D66" s="18">
        <v>2019</v>
      </c>
      <c r="E66" s="37" t="s">
        <v>223</v>
      </c>
      <c r="F66" s="18" t="s">
        <v>74</v>
      </c>
      <c r="G66" s="18" t="s">
        <v>74</v>
      </c>
      <c r="N66" s="18">
        <v>542.73</v>
      </c>
      <c r="O66" s="18" t="s">
        <v>227</v>
      </c>
      <c r="P66" s="18">
        <v>18.29</v>
      </c>
      <c r="T66" s="18" t="s">
        <v>229</v>
      </c>
      <c r="U66" s="18" t="s">
        <v>230</v>
      </c>
      <c r="V66" s="18">
        <v>24</v>
      </c>
      <c r="W66" s="18" t="s">
        <v>182</v>
      </c>
      <c r="X66" s="16">
        <v>37</v>
      </c>
      <c r="Y66" s="16" t="s">
        <v>235</v>
      </c>
      <c r="AA66" s="18" t="s">
        <v>59</v>
      </c>
      <c r="AB66" s="16" t="s">
        <v>231</v>
      </c>
      <c r="AC66" s="18" t="s">
        <v>233</v>
      </c>
      <c r="AD66" s="18">
        <v>20</v>
      </c>
      <c r="AE66" s="16" t="s">
        <v>105</v>
      </c>
      <c r="AF66" s="16"/>
      <c r="AG66" s="16"/>
      <c r="AJ66" s="18">
        <v>6.4102564102564097</v>
      </c>
      <c r="AM66" s="18">
        <v>2.4680851063829699</v>
      </c>
    </row>
    <row r="67" spans="1:79" s="18" customFormat="1" ht="20" customHeight="1" x14ac:dyDescent="0.35">
      <c r="A67" s="18">
        <v>11</v>
      </c>
      <c r="C67" s="18" t="s">
        <v>224</v>
      </c>
      <c r="D67" s="18">
        <v>2019</v>
      </c>
      <c r="E67" s="37" t="s">
        <v>223</v>
      </c>
      <c r="F67" s="18" t="s">
        <v>74</v>
      </c>
      <c r="G67" s="18" t="s">
        <v>74</v>
      </c>
      <c r="N67" s="18">
        <v>542.73</v>
      </c>
      <c r="O67" s="18" t="s">
        <v>227</v>
      </c>
      <c r="P67" s="18">
        <v>18.29</v>
      </c>
      <c r="T67" s="18" t="s">
        <v>229</v>
      </c>
      <c r="U67" s="18" t="s">
        <v>230</v>
      </c>
      <c r="V67" s="18">
        <v>24</v>
      </c>
      <c r="W67" s="18" t="s">
        <v>182</v>
      </c>
      <c r="X67" s="16">
        <v>37</v>
      </c>
      <c r="Y67" s="16" t="s">
        <v>235</v>
      </c>
      <c r="AA67" s="18" t="s">
        <v>59</v>
      </c>
      <c r="AB67" s="16" t="s">
        <v>231</v>
      </c>
      <c r="AC67" s="18" t="s">
        <v>233</v>
      </c>
      <c r="AD67" s="18">
        <v>40</v>
      </c>
      <c r="AE67" s="16" t="s">
        <v>105</v>
      </c>
      <c r="AF67" s="16"/>
      <c r="AG67" s="16"/>
      <c r="AJ67" s="18">
        <v>6.6666666666666599</v>
      </c>
      <c r="AM67" s="18">
        <v>7.2340425531914896</v>
      </c>
    </row>
    <row r="68" spans="1:79" s="18" customFormat="1" ht="20" customHeight="1" x14ac:dyDescent="0.35">
      <c r="A68" s="18">
        <v>11</v>
      </c>
      <c r="C68" s="18" t="s">
        <v>224</v>
      </c>
      <c r="D68" s="18">
        <v>2019</v>
      </c>
      <c r="E68" s="37" t="s">
        <v>223</v>
      </c>
      <c r="F68" s="18" t="s">
        <v>74</v>
      </c>
      <c r="G68" s="18" t="s">
        <v>74</v>
      </c>
      <c r="N68" s="18">
        <v>542.73</v>
      </c>
      <c r="O68" s="18" t="s">
        <v>227</v>
      </c>
      <c r="P68" s="18">
        <v>18.29</v>
      </c>
      <c r="T68" s="18" t="s">
        <v>229</v>
      </c>
      <c r="U68" s="18" t="s">
        <v>230</v>
      </c>
      <c r="V68" s="18">
        <v>24</v>
      </c>
      <c r="W68" s="18" t="s">
        <v>182</v>
      </c>
      <c r="X68" s="16">
        <v>37</v>
      </c>
      <c r="Y68" s="16" t="s">
        <v>235</v>
      </c>
      <c r="AA68" s="18" t="s">
        <v>59</v>
      </c>
      <c r="AB68" s="16" t="s">
        <v>231</v>
      </c>
      <c r="AC68" s="18" t="s">
        <v>233</v>
      </c>
      <c r="AD68" s="18">
        <v>80</v>
      </c>
      <c r="AE68" s="16" t="s">
        <v>105</v>
      </c>
      <c r="AF68" s="16"/>
      <c r="AG68" s="16"/>
      <c r="AJ68" s="18">
        <v>13.3333333333333</v>
      </c>
      <c r="AM68" s="18">
        <v>7.31914893617021</v>
      </c>
    </row>
    <row r="69" spans="1:79" s="17" customFormat="1" ht="20" customHeight="1" thickBot="1" x14ac:dyDescent="0.4">
      <c r="A69" s="17">
        <v>11</v>
      </c>
      <c r="C69" s="17" t="s">
        <v>224</v>
      </c>
      <c r="D69" s="17">
        <v>2019</v>
      </c>
      <c r="E69" s="27" t="s">
        <v>223</v>
      </c>
      <c r="F69" s="17" t="s">
        <v>74</v>
      </c>
      <c r="G69" s="17" t="s">
        <v>74</v>
      </c>
      <c r="N69" s="17">
        <v>542.73</v>
      </c>
      <c r="O69" s="17" t="s">
        <v>227</v>
      </c>
      <c r="P69" s="17">
        <v>18.29</v>
      </c>
      <c r="T69" s="17" t="s">
        <v>229</v>
      </c>
      <c r="U69" s="17" t="s">
        <v>230</v>
      </c>
      <c r="V69" s="17">
        <v>24</v>
      </c>
      <c r="W69" s="17" t="s">
        <v>182</v>
      </c>
      <c r="X69" s="17">
        <v>37</v>
      </c>
      <c r="Y69" s="17" t="s">
        <v>235</v>
      </c>
      <c r="AA69" s="17" t="s">
        <v>59</v>
      </c>
      <c r="AB69" s="17" t="s">
        <v>231</v>
      </c>
      <c r="AC69" s="17" t="s">
        <v>233</v>
      </c>
      <c r="AD69" s="17">
        <v>160</v>
      </c>
      <c r="AE69" s="17" t="s">
        <v>105</v>
      </c>
      <c r="AJ69" s="17">
        <v>16.6666666666666</v>
      </c>
      <c r="AM69" s="17">
        <v>10.042553191489301</v>
      </c>
    </row>
    <row r="70" spans="1:79" s="18" customFormat="1" ht="15" customHeight="1" x14ac:dyDescent="0.35">
      <c r="A70" s="18">
        <v>16</v>
      </c>
      <c r="C70" s="18" t="s">
        <v>385</v>
      </c>
      <c r="D70" s="18">
        <v>2012</v>
      </c>
      <c r="E70" s="37" t="s">
        <v>386</v>
      </c>
      <c r="F70" s="18" t="s">
        <v>74</v>
      </c>
      <c r="G70" s="18" t="s">
        <v>74</v>
      </c>
      <c r="J70" s="18" t="s">
        <v>74</v>
      </c>
      <c r="L70" s="38"/>
      <c r="M70" s="18" t="s">
        <v>213</v>
      </c>
      <c r="N70" s="18">
        <v>114</v>
      </c>
      <c r="O70" s="18" t="s">
        <v>401</v>
      </c>
      <c r="Q70" s="18" t="s">
        <v>411</v>
      </c>
      <c r="R70" s="18" t="s">
        <v>64</v>
      </c>
      <c r="V70" s="18">
        <v>24</v>
      </c>
      <c r="W70" s="18" t="s">
        <v>418</v>
      </c>
      <c r="X70" s="18">
        <v>37</v>
      </c>
      <c r="Y70" s="39" t="s">
        <v>413</v>
      </c>
      <c r="AB70" s="39" t="s">
        <v>415</v>
      </c>
      <c r="AD70" s="18">
        <v>0</v>
      </c>
      <c r="AI70" s="18">
        <v>0.64000000000001001</v>
      </c>
      <c r="CA70" s="18" t="s">
        <v>82</v>
      </c>
    </row>
    <row r="71" spans="1:79" s="18" customFormat="1" ht="15" customHeight="1" x14ac:dyDescent="0.35">
      <c r="A71" s="18">
        <v>16</v>
      </c>
      <c r="C71" s="18" t="s">
        <v>385</v>
      </c>
      <c r="D71" s="18">
        <v>2012</v>
      </c>
      <c r="E71" s="37" t="s">
        <v>386</v>
      </c>
      <c r="F71" s="18" t="s">
        <v>74</v>
      </c>
      <c r="G71" s="18" t="s">
        <v>74</v>
      </c>
      <c r="J71" s="18" t="s">
        <v>74</v>
      </c>
      <c r="L71" s="38"/>
      <c r="M71" s="18" t="s">
        <v>213</v>
      </c>
      <c r="N71" s="18">
        <v>114</v>
      </c>
      <c r="O71" s="18" t="s">
        <v>401</v>
      </c>
      <c r="Q71" s="18" t="s">
        <v>411</v>
      </c>
      <c r="R71" s="18" t="s">
        <v>64</v>
      </c>
      <c r="V71" s="18">
        <v>24</v>
      </c>
      <c r="W71" s="18" t="s">
        <v>418</v>
      </c>
      <c r="X71" s="18">
        <v>37</v>
      </c>
      <c r="Y71" s="39" t="s">
        <v>413</v>
      </c>
      <c r="AB71" s="39" t="s">
        <v>415</v>
      </c>
      <c r="AD71" s="18">
        <v>0.16</v>
      </c>
      <c r="AI71" s="18">
        <v>7.6800000000000201</v>
      </c>
      <c r="CA71" s="18">
        <v>268.42105263157799</v>
      </c>
    </row>
    <row r="72" spans="1:79" s="18" customFormat="1" ht="15" customHeight="1" x14ac:dyDescent="0.35">
      <c r="A72" s="18">
        <v>16</v>
      </c>
      <c r="C72" s="18" t="s">
        <v>385</v>
      </c>
      <c r="D72" s="18">
        <v>2012</v>
      </c>
      <c r="E72" s="37" t="s">
        <v>386</v>
      </c>
      <c r="F72" s="18" t="s">
        <v>74</v>
      </c>
      <c r="G72" s="18" t="s">
        <v>74</v>
      </c>
      <c r="J72" s="18" t="s">
        <v>74</v>
      </c>
      <c r="L72" s="38"/>
      <c r="M72" s="18" t="s">
        <v>213</v>
      </c>
      <c r="N72" s="18">
        <v>114</v>
      </c>
      <c r="O72" s="18" t="s">
        <v>401</v>
      </c>
      <c r="Q72" s="18" t="s">
        <v>411</v>
      </c>
      <c r="R72" s="18" t="s">
        <v>64</v>
      </c>
      <c r="V72" s="18">
        <v>24</v>
      </c>
      <c r="W72" s="18" t="s">
        <v>418</v>
      </c>
      <c r="X72" s="18">
        <v>37</v>
      </c>
      <c r="Y72" s="39" t="s">
        <v>413</v>
      </c>
      <c r="AB72" s="39" t="s">
        <v>415</v>
      </c>
      <c r="AD72" s="18">
        <v>0.31</v>
      </c>
      <c r="AI72" s="18">
        <v>16.96</v>
      </c>
      <c r="CA72" s="18">
        <v>331.57894736842002</v>
      </c>
    </row>
    <row r="73" spans="1:79" s="18" customFormat="1" ht="15" customHeight="1" x14ac:dyDescent="0.35">
      <c r="A73" s="18">
        <v>16</v>
      </c>
      <c r="C73" s="18" t="s">
        <v>385</v>
      </c>
      <c r="D73" s="18">
        <v>2012</v>
      </c>
      <c r="E73" s="37" t="s">
        <v>386</v>
      </c>
      <c r="F73" s="18" t="s">
        <v>74</v>
      </c>
      <c r="G73" s="18" t="s">
        <v>74</v>
      </c>
      <c r="J73" s="18" t="s">
        <v>74</v>
      </c>
      <c r="L73" s="38"/>
      <c r="M73" s="18" t="s">
        <v>213</v>
      </c>
      <c r="N73" s="18">
        <v>114</v>
      </c>
      <c r="O73" s="18" t="s">
        <v>401</v>
      </c>
      <c r="Q73" s="18" t="s">
        <v>411</v>
      </c>
      <c r="R73" s="18" t="s">
        <v>64</v>
      </c>
      <c r="V73" s="18">
        <v>24</v>
      </c>
      <c r="W73" s="18" t="s">
        <v>418</v>
      </c>
      <c r="X73" s="18">
        <v>37</v>
      </c>
      <c r="Y73" s="39" t="s">
        <v>413</v>
      </c>
      <c r="AB73" s="39" t="s">
        <v>415</v>
      </c>
      <c r="AD73" s="18">
        <v>0.63</v>
      </c>
      <c r="AI73" s="18">
        <v>17.28</v>
      </c>
      <c r="CA73" s="18">
        <v>378.94736842105198</v>
      </c>
    </row>
    <row r="74" spans="1:79" s="18" customFormat="1" ht="15" customHeight="1" x14ac:dyDescent="0.35">
      <c r="A74" s="18">
        <v>16</v>
      </c>
      <c r="C74" s="18" t="s">
        <v>385</v>
      </c>
      <c r="D74" s="18">
        <v>2012</v>
      </c>
      <c r="E74" s="37" t="s">
        <v>386</v>
      </c>
      <c r="F74" s="18" t="s">
        <v>74</v>
      </c>
      <c r="G74" s="18" t="s">
        <v>74</v>
      </c>
      <c r="J74" s="18" t="s">
        <v>74</v>
      </c>
      <c r="L74" s="38"/>
      <c r="M74" s="18" t="s">
        <v>213</v>
      </c>
      <c r="N74" s="18">
        <v>114</v>
      </c>
      <c r="O74" s="18" t="s">
        <v>401</v>
      </c>
      <c r="Q74" s="18" t="s">
        <v>411</v>
      </c>
      <c r="R74" s="18" t="s">
        <v>64</v>
      </c>
      <c r="V74" s="18">
        <v>24</v>
      </c>
      <c r="W74" s="18" t="s">
        <v>418</v>
      </c>
      <c r="X74" s="18">
        <v>37</v>
      </c>
      <c r="Y74" s="39" t="s">
        <v>413</v>
      </c>
      <c r="AB74" s="39" t="s">
        <v>415</v>
      </c>
      <c r="AD74" s="18">
        <v>1.25</v>
      </c>
      <c r="AI74" s="18">
        <v>40.32</v>
      </c>
      <c r="CA74" s="18">
        <v>410.52631578947302</v>
      </c>
    </row>
    <row r="75" spans="1:79" s="18" customFormat="1" ht="15" customHeight="1" x14ac:dyDescent="0.35">
      <c r="A75" s="18">
        <v>16</v>
      </c>
      <c r="C75" s="18" t="s">
        <v>385</v>
      </c>
      <c r="D75" s="18">
        <v>2012</v>
      </c>
      <c r="E75" s="37" t="s">
        <v>386</v>
      </c>
      <c r="F75" s="18" t="s">
        <v>74</v>
      </c>
      <c r="G75" s="18" t="s">
        <v>74</v>
      </c>
      <c r="J75" s="18" t="s">
        <v>74</v>
      </c>
      <c r="L75" s="38"/>
      <c r="M75" s="18" t="s">
        <v>213</v>
      </c>
      <c r="N75" s="18">
        <v>114</v>
      </c>
      <c r="O75" s="18" t="s">
        <v>401</v>
      </c>
      <c r="Q75" s="18" t="s">
        <v>411</v>
      </c>
      <c r="R75" s="18" t="s">
        <v>64</v>
      </c>
      <c r="V75" s="18">
        <v>24</v>
      </c>
      <c r="W75" s="18" t="s">
        <v>418</v>
      </c>
      <c r="X75" s="18">
        <v>37</v>
      </c>
      <c r="Y75" s="39" t="s">
        <v>413</v>
      </c>
      <c r="AB75" s="39" t="s">
        <v>415</v>
      </c>
      <c r="AD75" s="18">
        <v>2.5</v>
      </c>
      <c r="AI75" s="18">
        <v>50.239999999999903</v>
      </c>
      <c r="CA75" s="18">
        <v>592.105263157894</v>
      </c>
    </row>
    <row r="76" spans="1:79" s="18" customFormat="1" ht="15" customHeight="1" x14ac:dyDescent="0.35">
      <c r="A76" s="18">
        <v>16</v>
      </c>
      <c r="C76" s="18" t="s">
        <v>385</v>
      </c>
      <c r="D76" s="18">
        <v>2012</v>
      </c>
      <c r="E76" s="37" t="s">
        <v>386</v>
      </c>
      <c r="F76" s="18" t="s">
        <v>74</v>
      </c>
      <c r="G76" s="18" t="s">
        <v>74</v>
      </c>
      <c r="J76" s="18" t="s">
        <v>74</v>
      </c>
      <c r="L76" s="38"/>
      <c r="M76" s="18" t="s">
        <v>213</v>
      </c>
      <c r="N76" s="18">
        <v>114</v>
      </c>
      <c r="O76" s="18" t="s">
        <v>401</v>
      </c>
      <c r="Q76" s="18" t="s">
        <v>411</v>
      </c>
      <c r="R76" s="18" t="s">
        <v>64</v>
      </c>
      <c r="V76" s="18">
        <v>24</v>
      </c>
      <c r="W76" s="18" t="s">
        <v>418</v>
      </c>
      <c r="X76" s="18">
        <v>37</v>
      </c>
      <c r="Y76" s="39" t="s">
        <v>413</v>
      </c>
      <c r="AB76" s="39" t="s">
        <v>415</v>
      </c>
      <c r="AD76" s="18">
        <v>5</v>
      </c>
      <c r="AI76" s="18">
        <v>64.319999999999993</v>
      </c>
      <c r="CA76" s="18">
        <v>371.052631578947</v>
      </c>
    </row>
    <row r="77" spans="1:79" s="18" customFormat="1" ht="15" customHeight="1" x14ac:dyDescent="0.35">
      <c r="A77" s="18">
        <v>16</v>
      </c>
      <c r="C77" s="18" t="s">
        <v>385</v>
      </c>
      <c r="D77" s="18">
        <v>2012</v>
      </c>
      <c r="E77" s="37" t="s">
        <v>386</v>
      </c>
      <c r="F77" s="18" t="s">
        <v>74</v>
      </c>
      <c r="G77" s="18" t="s">
        <v>74</v>
      </c>
      <c r="J77" s="18" t="s">
        <v>74</v>
      </c>
      <c r="L77" s="38"/>
      <c r="M77" s="18" t="s">
        <v>213</v>
      </c>
      <c r="N77" s="18">
        <v>114</v>
      </c>
      <c r="O77" s="18" t="s">
        <v>401</v>
      </c>
      <c r="Q77" s="18" t="s">
        <v>411</v>
      </c>
      <c r="R77" s="18" t="s">
        <v>64</v>
      </c>
      <c r="V77" s="18">
        <v>24</v>
      </c>
      <c r="W77" s="18" t="s">
        <v>418</v>
      </c>
      <c r="X77" s="18">
        <v>37</v>
      </c>
      <c r="Y77" s="39" t="s">
        <v>413</v>
      </c>
      <c r="AB77" s="39" t="s">
        <v>415</v>
      </c>
      <c r="AD77" s="18">
        <v>10</v>
      </c>
      <c r="AI77" s="18">
        <v>68.479999999999905</v>
      </c>
      <c r="CA77" s="18">
        <v>299.99999999999898</v>
      </c>
    </row>
    <row r="78" spans="1:79" s="18" customFormat="1" ht="15" customHeight="1" x14ac:dyDescent="0.35">
      <c r="A78" s="18">
        <v>16</v>
      </c>
      <c r="C78" s="18" t="s">
        <v>385</v>
      </c>
      <c r="D78" s="18">
        <v>2012</v>
      </c>
      <c r="E78" s="37" t="s">
        <v>386</v>
      </c>
      <c r="F78" s="18" t="s">
        <v>74</v>
      </c>
      <c r="G78" s="18" t="s">
        <v>74</v>
      </c>
      <c r="J78" s="18" t="s">
        <v>74</v>
      </c>
      <c r="L78" s="38"/>
      <c r="M78" s="18" t="s">
        <v>213</v>
      </c>
      <c r="N78" s="18">
        <v>114</v>
      </c>
      <c r="O78" s="18" t="s">
        <v>401</v>
      </c>
      <c r="Q78" s="18" t="s">
        <v>411</v>
      </c>
      <c r="R78" s="18" t="s">
        <v>64</v>
      </c>
      <c r="V78" s="18">
        <v>24</v>
      </c>
      <c r="W78" s="18" t="s">
        <v>418</v>
      </c>
      <c r="X78" s="18">
        <v>37</v>
      </c>
      <c r="Y78" s="39" t="s">
        <v>413</v>
      </c>
      <c r="AB78" s="39" t="s">
        <v>415</v>
      </c>
      <c r="AD78" s="18">
        <v>20</v>
      </c>
      <c r="AI78" s="18">
        <v>82.559999999999903</v>
      </c>
      <c r="CA78" s="18">
        <v>327.63157894736798</v>
      </c>
    </row>
    <row r="79" spans="1:79" s="18" customFormat="1" ht="15" customHeight="1" x14ac:dyDescent="0.35">
      <c r="A79" s="18">
        <v>16</v>
      </c>
      <c r="C79" s="18" t="s">
        <v>385</v>
      </c>
      <c r="D79" s="18">
        <v>2012</v>
      </c>
      <c r="E79" s="37" t="s">
        <v>386</v>
      </c>
      <c r="F79" s="18" t="s">
        <v>74</v>
      </c>
      <c r="G79" s="18" t="s">
        <v>74</v>
      </c>
      <c r="J79" s="18" t="s">
        <v>74</v>
      </c>
      <c r="L79" s="38"/>
      <c r="M79" s="18" t="s">
        <v>213</v>
      </c>
      <c r="N79" s="18">
        <v>114</v>
      </c>
      <c r="O79" s="18" t="s">
        <v>401</v>
      </c>
      <c r="Q79" s="18" t="s">
        <v>411</v>
      </c>
      <c r="R79" s="18" t="s">
        <v>64</v>
      </c>
      <c r="V79" s="18">
        <v>24</v>
      </c>
      <c r="W79" s="18" t="s">
        <v>418</v>
      </c>
      <c r="X79" s="18">
        <v>37</v>
      </c>
      <c r="Y79" s="39" t="s">
        <v>413</v>
      </c>
      <c r="AB79" s="39" t="s">
        <v>415</v>
      </c>
      <c r="AD79" s="18">
        <v>40</v>
      </c>
      <c r="AI79" s="18">
        <v>88.639999999999901</v>
      </c>
      <c r="CA79" s="18">
        <v>236.842105263158</v>
      </c>
    </row>
    <row r="80" spans="1:79" s="18" customFormat="1" ht="15" customHeight="1" x14ac:dyDescent="0.35">
      <c r="A80" s="18">
        <v>16</v>
      </c>
      <c r="C80" s="18" t="s">
        <v>385</v>
      </c>
      <c r="D80" s="18">
        <v>2012</v>
      </c>
      <c r="E80" s="37" t="s">
        <v>386</v>
      </c>
      <c r="F80" s="18" t="s">
        <v>74</v>
      </c>
      <c r="G80" s="18" t="s">
        <v>74</v>
      </c>
      <c r="J80" s="18" t="s">
        <v>74</v>
      </c>
      <c r="L80" s="38"/>
      <c r="M80" s="18" t="s">
        <v>213</v>
      </c>
      <c r="N80" s="18">
        <v>114</v>
      </c>
      <c r="O80" s="18" t="s">
        <v>401</v>
      </c>
      <c r="Q80" s="18" t="s">
        <v>411</v>
      </c>
      <c r="R80" s="18" t="s">
        <v>64</v>
      </c>
      <c r="V80" s="18">
        <v>24</v>
      </c>
      <c r="W80" s="18" t="s">
        <v>418</v>
      </c>
      <c r="X80" s="18">
        <v>37</v>
      </c>
      <c r="Y80" s="39" t="s">
        <v>413</v>
      </c>
      <c r="AB80" s="39" t="s">
        <v>415</v>
      </c>
      <c r="AD80" s="18">
        <v>80</v>
      </c>
      <c r="AI80" s="18">
        <v>93.44</v>
      </c>
      <c r="CA80" s="18">
        <v>189.47368421052599</v>
      </c>
    </row>
    <row r="81" spans="1:79" s="18" customFormat="1" ht="15" customHeight="1" x14ac:dyDescent="0.35">
      <c r="A81" s="18">
        <v>16</v>
      </c>
      <c r="C81" s="18" t="s">
        <v>385</v>
      </c>
      <c r="D81" s="18">
        <v>2012</v>
      </c>
      <c r="E81" s="37" t="s">
        <v>386</v>
      </c>
      <c r="F81" s="18" t="s">
        <v>74</v>
      </c>
      <c r="G81" s="18" t="s">
        <v>74</v>
      </c>
      <c r="J81" s="18" t="s">
        <v>74</v>
      </c>
      <c r="L81" s="38"/>
      <c r="M81" s="18" t="s">
        <v>213</v>
      </c>
      <c r="N81" s="18">
        <v>114</v>
      </c>
      <c r="O81" s="18" t="s">
        <v>401</v>
      </c>
      <c r="Q81" s="18" t="s">
        <v>411</v>
      </c>
      <c r="R81" s="18" t="s">
        <v>64</v>
      </c>
      <c r="V81" s="18">
        <v>24</v>
      </c>
      <c r="W81" s="18" t="s">
        <v>417</v>
      </c>
      <c r="X81" s="18">
        <v>37</v>
      </c>
      <c r="Y81" s="39" t="s">
        <v>413</v>
      </c>
      <c r="AB81" s="39" t="s">
        <v>414</v>
      </c>
      <c r="AD81" s="18">
        <v>0</v>
      </c>
      <c r="AI81" s="18">
        <v>0.64000000000001001</v>
      </c>
      <c r="CA81" s="18" t="s">
        <v>82</v>
      </c>
    </row>
    <row r="82" spans="1:79" s="18" customFormat="1" ht="15" customHeight="1" x14ac:dyDescent="0.35">
      <c r="A82" s="18">
        <v>16</v>
      </c>
      <c r="C82" s="18" t="s">
        <v>385</v>
      </c>
      <c r="D82" s="18">
        <v>2012</v>
      </c>
      <c r="E82" s="37" t="s">
        <v>386</v>
      </c>
      <c r="F82" s="18" t="s">
        <v>74</v>
      </c>
      <c r="G82" s="18" t="s">
        <v>74</v>
      </c>
      <c r="J82" s="18" t="s">
        <v>74</v>
      </c>
      <c r="L82" s="38"/>
      <c r="M82" s="18" t="s">
        <v>213</v>
      </c>
      <c r="N82" s="18">
        <v>114</v>
      </c>
      <c r="O82" s="18" t="s">
        <v>401</v>
      </c>
      <c r="Q82" s="18" t="s">
        <v>411</v>
      </c>
      <c r="R82" s="18" t="s">
        <v>64</v>
      </c>
      <c r="V82" s="18">
        <v>24</v>
      </c>
      <c r="W82" s="18" t="s">
        <v>417</v>
      </c>
      <c r="X82" s="18">
        <v>37</v>
      </c>
      <c r="Y82" s="39" t="s">
        <v>413</v>
      </c>
      <c r="AB82" s="39" t="s">
        <v>414</v>
      </c>
      <c r="AD82" s="18">
        <v>0.16</v>
      </c>
      <c r="AI82" s="18">
        <v>0</v>
      </c>
      <c r="CA82" s="18">
        <v>63.157894736841698</v>
      </c>
    </row>
    <row r="83" spans="1:79" s="18" customFormat="1" ht="15" customHeight="1" x14ac:dyDescent="0.35">
      <c r="A83" s="18">
        <v>16</v>
      </c>
      <c r="C83" s="18" t="s">
        <v>385</v>
      </c>
      <c r="D83" s="18">
        <v>2012</v>
      </c>
      <c r="E83" s="37" t="s">
        <v>386</v>
      </c>
      <c r="F83" s="18" t="s">
        <v>74</v>
      </c>
      <c r="G83" s="18" t="s">
        <v>74</v>
      </c>
      <c r="J83" s="18" t="s">
        <v>74</v>
      </c>
      <c r="L83" s="38"/>
      <c r="M83" s="18" t="s">
        <v>213</v>
      </c>
      <c r="N83" s="18">
        <v>114</v>
      </c>
      <c r="O83" s="18" t="s">
        <v>401</v>
      </c>
      <c r="Q83" s="18" t="s">
        <v>411</v>
      </c>
      <c r="R83" s="18" t="s">
        <v>64</v>
      </c>
      <c r="V83" s="18">
        <v>24</v>
      </c>
      <c r="W83" s="18" t="s">
        <v>417</v>
      </c>
      <c r="X83" s="18">
        <v>37</v>
      </c>
      <c r="Y83" s="39" t="s">
        <v>413</v>
      </c>
      <c r="AB83" s="39" t="s">
        <v>414</v>
      </c>
      <c r="AD83" s="18">
        <v>0.31</v>
      </c>
      <c r="AI83" s="18">
        <v>8.6400000000000396</v>
      </c>
      <c r="CA83" s="18">
        <v>126.315789473683</v>
      </c>
    </row>
    <row r="84" spans="1:79" s="18" customFormat="1" ht="15" customHeight="1" x14ac:dyDescent="0.35">
      <c r="A84" s="18">
        <v>16</v>
      </c>
      <c r="C84" s="18" t="s">
        <v>385</v>
      </c>
      <c r="D84" s="18">
        <v>2012</v>
      </c>
      <c r="E84" s="37" t="s">
        <v>386</v>
      </c>
      <c r="F84" s="18" t="s">
        <v>74</v>
      </c>
      <c r="G84" s="18" t="s">
        <v>74</v>
      </c>
      <c r="J84" s="18" t="s">
        <v>74</v>
      </c>
      <c r="L84" s="38"/>
      <c r="M84" s="18" t="s">
        <v>213</v>
      </c>
      <c r="N84" s="18">
        <v>114</v>
      </c>
      <c r="O84" s="18" t="s">
        <v>401</v>
      </c>
      <c r="Q84" s="18" t="s">
        <v>411</v>
      </c>
      <c r="R84" s="18" t="s">
        <v>64</v>
      </c>
      <c r="V84" s="18">
        <v>24</v>
      </c>
      <c r="W84" s="18" t="s">
        <v>417</v>
      </c>
      <c r="X84" s="18">
        <v>37</v>
      </c>
      <c r="Y84" s="39" t="s">
        <v>413</v>
      </c>
      <c r="AB84" s="39" t="s">
        <v>414</v>
      </c>
      <c r="AD84" s="18">
        <v>0.63</v>
      </c>
      <c r="AI84" s="18">
        <v>14.08</v>
      </c>
      <c r="CA84" s="18">
        <v>252.63157894736801</v>
      </c>
    </row>
    <row r="85" spans="1:79" s="18" customFormat="1" ht="15" customHeight="1" x14ac:dyDescent="0.35">
      <c r="A85" s="18">
        <v>16</v>
      </c>
      <c r="C85" s="18" t="s">
        <v>385</v>
      </c>
      <c r="D85" s="18">
        <v>2012</v>
      </c>
      <c r="E85" s="37" t="s">
        <v>386</v>
      </c>
      <c r="F85" s="18" t="s">
        <v>74</v>
      </c>
      <c r="G85" s="18" t="s">
        <v>74</v>
      </c>
      <c r="J85" s="18" t="s">
        <v>74</v>
      </c>
      <c r="L85" s="38"/>
      <c r="M85" s="18" t="s">
        <v>213</v>
      </c>
      <c r="N85" s="18">
        <v>114</v>
      </c>
      <c r="O85" s="18" t="s">
        <v>401</v>
      </c>
      <c r="Q85" s="18" t="s">
        <v>411</v>
      </c>
      <c r="R85" s="18" t="s">
        <v>64</v>
      </c>
      <c r="V85" s="18">
        <v>24</v>
      </c>
      <c r="W85" s="18" t="s">
        <v>417</v>
      </c>
      <c r="X85" s="18">
        <v>37</v>
      </c>
      <c r="Y85" s="39" t="s">
        <v>413</v>
      </c>
      <c r="AB85" s="39" t="s">
        <v>414</v>
      </c>
      <c r="AD85" s="18">
        <v>1.25</v>
      </c>
      <c r="AI85" s="18">
        <v>32.32</v>
      </c>
      <c r="CA85" s="18">
        <v>607.89473684210498</v>
      </c>
    </row>
    <row r="86" spans="1:79" s="18" customFormat="1" ht="15" customHeight="1" x14ac:dyDescent="0.35">
      <c r="A86" s="18">
        <v>16</v>
      </c>
      <c r="C86" s="18" t="s">
        <v>385</v>
      </c>
      <c r="D86" s="18">
        <v>2012</v>
      </c>
      <c r="E86" s="37" t="s">
        <v>386</v>
      </c>
      <c r="F86" s="18" t="s">
        <v>74</v>
      </c>
      <c r="G86" s="18" t="s">
        <v>74</v>
      </c>
      <c r="J86" s="18" t="s">
        <v>74</v>
      </c>
      <c r="L86" s="38"/>
      <c r="M86" s="18" t="s">
        <v>213</v>
      </c>
      <c r="N86" s="18">
        <v>114</v>
      </c>
      <c r="O86" s="18" t="s">
        <v>401</v>
      </c>
      <c r="Q86" s="18" t="s">
        <v>411</v>
      </c>
      <c r="R86" s="18" t="s">
        <v>64</v>
      </c>
      <c r="V86" s="18">
        <v>24</v>
      </c>
      <c r="W86" s="18" t="s">
        <v>417</v>
      </c>
      <c r="X86" s="18">
        <v>37</v>
      </c>
      <c r="Y86" s="39" t="s">
        <v>413</v>
      </c>
      <c r="AB86" s="39" t="s">
        <v>414</v>
      </c>
      <c r="AD86" s="18">
        <v>2.5</v>
      </c>
      <c r="AI86" s="18">
        <v>62.079999999999899</v>
      </c>
      <c r="CA86" s="18">
        <v>536.84210526315701</v>
      </c>
    </row>
    <row r="87" spans="1:79" s="18" customFormat="1" ht="15" customHeight="1" x14ac:dyDescent="0.35">
      <c r="A87" s="18">
        <v>16</v>
      </c>
      <c r="C87" s="18" t="s">
        <v>385</v>
      </c>
      <c r="D87" s="18">
        <v>2012</v>
      </c>
      <c r="E87" s="37" t="s">
        <v>386</v>
      </c>
      <c r="F87" s="18" t="s">
        <v>74</v>
      </c>
      <c r="G87" s="18" t="s">
        <v>74</v>
      </c>
      <c r="J87" s="18" t="s">
        <v>74</v>
      </c>
      <c r="L87" s="38"/>
      <c r="M87" s="18" t="s">
        <v>213</v>
      </c>
      <c r="N87" s="18">
        <v>114</v>
      </c>
      <c r="O87" s="18" t="s">
        <v>401</v>
      </c>
      <c r="Q87" s="18" t="s">
        <v>411</v>
      </c>
      <c r="R87" s="18" t="s">
        <v>64</v>
      </c>
      <c r="V87" s="18">
        <v>24</v>
      </c>
      <c r="W87" s="18" t="s">
        <v>417</v>
      </c>
      <c r="X87" s="18">
        <v>37</v>
      </c>
      <c r="Y87" s="39" t="s">
        <v>413</v>
      </c>
      <c r="AB87" s="39" t="s">
        <v>414</v>
      </c>
      <c r="AD87" s="18">
        <v>5</v>
      </c>
      <c r="AI87" s="18">
        <v>72.319999999999993</v>
      </c>
      <c r="CA87" s="18">
        <v>497.36842105263099</v>
      </c>
    </row>
    <row r="88" spans="1:79" s="18" customFormat="1" ht="15" customHeight="1" x14ac:dyDescent="0.35">
      <c r="A88" s="18">
        <v>16</v>
      </c>
      <c r="C88" s="18" t="s">
        <v>385</v>
      </c>
      <c r="D88" s="18">
        <v>2012</v>
      </c>
      <c r="E88" s="37" t="s">
        <v>386</v>
      </c>
      <c r="F88" s="18" t="s">
        <v>74</v>
      </c>
      <c r="G88" s="18" t="s">
        <v>74</v>
      </c>
      <c r="J88" s="18" t="s">
        <v>74</v>
      </c>
      <c r="L88" s="38"/>
      <c r="M88" s="18" t="s">
        <v>213</v>
      </c>
      <c r="N88" s="18">
        <v>114</v>
      </c>
      <c r="O88" s="18" t="s">
        <v>401</v>
      </c>
      <c r="Q88" s="18" t="s">
        <v>411</v>
      </c>
      <c r="R88" s="18" t="s">
        <v>64</v>
      </c>
      <c r="V88" s="18">
        <v>24</v>
      </c>
      <c r="W88" s="18" t="s">
        <v>417</v>
      </c>
      <c r="X88" s="18">
        <v>37</v>
      </c>
      <c r="Y88" s="39" t="s">
        <v>413</v>
      </c>
      <c r="AB88" s="39" t="s">
        <v>414</v>
      </c>
      <c r="AD88" s="18">
        <v>10</v>
      </c>
      <c r="AI88" s="18">
        <v>76.799999999999898</v>
      </c>
      <c r="CA88" s="18">
        <v>335.52631578947302</v>
      </c>
    </row>
    <row r="89" spans="1:79" s="18" customFormat="1" ht="15" customHeight="1" x14ac:dyDescent="0.35">
      <c r="A89" s="18">
        <v>16</v>
      </c>
      <c r="C89" s="18" t="s">
        <v>385</v>
      </c>
      <c r="D89" s="18">
        <v>2012</v>
      </c>
      <c r="E89" s="37" t="s">
        <v>386</v>
      </c>
      <c r="F89" s="18" t="s">
        <v>74</v>
      </c>
      <c r="G89" s="18" t="s">
        <v>74</v>
      </c>
      <c r="J89" s="18" t="s">
        <v>74</v>
      </c>
      <c r="L89" s="38"/>
      <c r="M89" s="18" t="s">
        <v>213</v>
      </c>
      <c r="N89" s="18">
        <v>114</v>
      </c>
      <c r="O89" s="18" t="s">
        <v>401</v>
      </c>
      <c r="Q89" s="18" t="s">
        <v>411</v>
      </c>
      <c r="R89" s="18" t="s">
        <v>64</v>
      </c>
      <c r="V89" s="18">
        <v>24</v>
      </c>
      <c r="W89" s="18" t="s">
        <v>417</v>
      </c>
      <c r="X89" s="18">
        <v>37</v>
      </c>
      <c r="Y89" s="39" t="s">
        <v>413</v>
      </c>
      <c r="AB89" s="39" t="s">
        <v>414</v>
      </c>
      <c r="AD89" s="18">
        <v>20</v>
      </c>
      <c r="AI89" s="18">
        <v>83.84</v>
      </c>
      <c r="CA89" s="18">
        <v>240.78947368421001</v>
      </c>
    </row>
    <row r="90" spans="1:79" s="18" customFormat="1" ht="15" customHeight="1" x14ac:dyDescent="0.35">
      <c r="A90" s="18">
        <v>16</v>
      </c>
      <c r="C90" s="18" t="s">
        <v>385</v>
      </c>
      <c r="D90" s="18">
        <v>2012</v>
      </c>
      <c r="E90" s="37" t="s">
        <v>386</v>
      </c>
      <c r="F90" s="18" t="s">
        <v>74</v>
      </c>
      <c r="G90" s="18" t="s">
        <v>74</v>
      </c>
      <c r="J90" s="18" t="s">
        <v>74</v>
      </c>
      <c r="L90" s="38"/>
      <c r="M90" s="18" t="s">
        <v>213</v>
      </c>
      <c r="N90" s="18">
        <v>114</v>
      </c>
      <c r="O90" s="18" t="s">
        <v>401</v>
      </c>
      <c r="Q90" s="18" t="s">
        <v>411</v>
      </c>
      <c r="R90" s="18" t="s">
        <v>64</v>
      </c>
      <c r="V90" s="18">
        <v>24</v>
      </c>
      <c r="W90" s="18" t="s">
        <v>417</v>
      </c>
      <c r="X90" s="18">
        <v>37</v>
      </c>
      <c r="Y90" s="39" t="s">
        <v>413</v>
      </c>
      <c r="AB90" s="39" t="s">
        <v>414</v>
      </c>
      <c r="AD90" s="18">
        <v>40</v>
      </c>
      <c r="AI90" s="18">
        <v>88.959999999999894</v>
      </c>
      <c r="CA90" s="18">
        <v>126.315789473683</v>
      </c>
    </row>
    <row r="91" spans="1:79" s="17" customFormat="1" ht="15" customHeight="1" thickBot="1" x14ac:dyDescent="0.4">
      <c r="A91" s="17">
        <v>16</v>
      </c>
      <c r="C91" s="17" t="s">
        <v>385</v>
      </c>
      <c r="D91" s="17">
        <v>2012</v>
      </c>
      <c r="E91" s="27" t="s">
        <v>386</v>
      </c>
      <c r="F91" s="17" t="s">
        <v>74</v>
      </c>
      <c r="G91" s="17" t="s">
        <v>74</v>
      </c>
      <c r="J91" s="17" t="s">
        <v>74</v>
      </c>
      <c r="L91" s="40"/>
      <c r="M91" s="17" t="s">
        <v>213</v>
      </c>
      <c r="N91" s="17">
        <v>114</v>
      </c>
      <c r="O91" s="17" t="s">
        <v>401</v>
      </c>
      <c r="Q91" s="17" t="s">
        <v>411</v>
      </c>
      <c r="R91" s="17" t="s">
        <v>64</v>
      </c>
      <c r="V91" s="17">
        <v>24</v>
      </c>
      <c r="W91" s="17" t="s">
        <v>417</v>
      </c>
      <c r="X91" s="17">
        <v>37</v>
      </c>
      <c r="Y91" s="41" t="s">
        <v>413</v>
      </c>
      <c r="AB91" s="41" t="s">
        <v>414</v>
      </c>
      <c r="AD91" s="17">
        <v>80</v>
      </c>
      <c r="AI91" s="17">
        <v>92.479999999999905</v>
      </c>
      <c r="CA91" s="17">
        <v>71.052631578946702</v>
      </c>
    </row>
    <row r="92" spans="1:79" s="16" customFormat="1" ht="20" customHeight="1" x14ac:dyDescent="0.35">
      <c r="A92" s="16">
        <v>10</v>
      </c>
      <c r="C92" s="16" t="s">
        <v>201</v>
      </c>
      <c r="D92" s="16">
        <v>2019</v>
      </c>
      <c r="E92" s="16" t="s">
        <v>186</v>
      </c>
      <c r="F92" s="16" t="s">
        <v>74</v>
      </c>
      <c r="G92" s="16" t="s">
        <v>74</v>
      </c>
      <c r="J92" s="16" t="s">
        <v>82</v>
      </c>
      <c r="M92" s="16" t="s">
        <v>194</v>
      </c>
      <c r="N92" s="16" t="s">
        <v>199</v>
      </c>
      <c r="O92" s="16">
        <v>15</v>
      </c>
      <c r="R92" s="16" t="s">
        <v>82</v>
      </c>
      <c r="U92" s="16" t="s">
        <v>189</v>
      </c>
      <c r="V92" s="16">
        <v>24</v>
      </c>
      <c r="AD92" s="16">
        <v>3</v>
      </c>
      <c r="AE92" s="16" t="s">
        <v>183</v>
      </c>
      <c r="AH92" s="16">
        <v>1.5706806282722401</v>
      </c>
      <c r="BF92" s="57"/>
      <c r="BS92" s="57"/>
      <c r="CA92" s="16" t="s">
        <v>82</v>
      </c>
    </row>
    <row r="93" spans="1:79" s="16" customFormat="1" ht="20" customHeight="1" x14ac:dyDescent="0.35">
      <c r="A93" s="16">
        <v>10</v>
      </c>
      <c r="C93" s="16" t="s">
        <v>201</v>
      </c>
      <c r="D93" s="16">
        <v>2019</v>
      </c>
      <c r="E93" s="16" t="s">
        <v>186</v>
      </c>
      <c r="F93" s="16" t="s">
        <v>74</v>
      </c>
      <c r="G93" s="16" t="s">
        <v>74</v>
      </c>
      <c r="J93" s="16" t="s">
        <v>82</v>
      </c>
      <c r="M93" s="16" t="s">
        <v>194</v>
      </c>
      <c r="N93" s="16" t="s">
        <v>199</v>
      </c>
      <c r="O93" s="16">
        <v>15</v>
      </c>
      <c r="R93" s="16" t="s">
        <v>82</v>
      </c>
      <c r="U93" s="16" t="s">
        <v>189</v>
      </c>
      <c r="V93" s="16">
        <v>24</v>
      </c>
      <c r="AD93" s="16">
        <v>6</v>
      </c>
      <c r="AE93" s="16" t="s">
        <v>183</v>
      </c>
      <c r="AH93" s="16">
        <v>2.7225130890052198</v>
      </c>
      <c r="BF93" s="57"/>
      <c r="BS93" s="57"/>
      <c r="CA93" s="16">
        <v>228.65918803418799</v>
      </c>
    </row>
    <row r="94" spans="1:79" s="16" customFormat="1" ht="20" customHeight="1" x14ac:dyDescent="0.35">
      <c r="A94" s="16">
        <v>10</v>
      </c>
      <c r="C94" s="16" t="s">
        <v>201</v>
      </c>
      <c r="D94" s="16">
        <v>2019</v>
      </c>
      <c r="E94" s="16" t="s">
        <v>186</v>
      </c>
      <c r="F94" s="16" t="s">
        <v>74</v>
      </c>
      <c r="G94" s="16" t="s">
        <v>74</v>
      </c>
      <c r="J94" s="16" t="s">
        <v>82</v>
      </c>
      <c r="M94" s="16" t="s">
        <v>194</v>
      </c>
      <c r="N94" s="16" t="s">
        <v>199</v>
      </c>
      <c r="O94" s="16">
        <v>15</v>
      </c>
      <c r="R94" s="16" t="s">
        <v>82</v>
      </c>
      <c r="U94" s="16" t="s">
        <v>189</v>
      </c>
      <c r="V94" s="16">
        <v>24</v>
      </c>
      <c r="AD94" s="16">
        <v>12</v>
      </c>
      <c r="AE94" s="16" t="s">
        <v>183</v>
      </c>
      <c r="AH94" s="16">
        <v>3.3507853403141299</v>
      </c>
      <c r="BF94" s="57"/>
      <c r="BS94" s="57"/>
      <c r="CA94" s="16">
        <v>287.64245014245</v>
      </c>
    </row>
    <row r="95" spans="1:79" s="16" customFormat="1" ht="20" customHeight="1" x14ac:dyDescent="0.35">
      <c r="A95" s="16">
        <v>10</v>
      </c>
      <c r="C95" s="16" t="s">
        <v>201</v>
      </c>
      <c r="D95" s="16">
        <v>2019</v>
      </c>
      <c r="E95" s="16" t="s">
        <v>186</v>
      </c>
      <c r="F95" s="16" t="s">
        <v>74</v>
      </c>
      <c r="G95" s="16" t="s">
        <v>74</v>
      </c>
      <c r="J95" s="16" t="s">
        <v>82</v>
      </c>
      <c r="M95" s="16" t="s">
        <v>194</v>
      </c>
      <c r="N95" s="16" t="s">
        <v>199</v>
      </c>
      <c r="O95" s="16">
        <v>15</v>
      </c>
      <c r="R95" s="16" t="s">
        <v>82</v>
      </c>
      <c r="U95" s="16" t="s">
        <v>189</v>
      </c>
      <c r="V95" s="16">
        <v>24</v>
      </c>
      <c r="AD95" s="16">
        <v>25</v>
      </c>
      <c r="AE95" s="16" t="s">
        <v>183</v>
      </c>
      <c r="AH95" s="16">
        <v>2.93193717277487</v>
      </c>
      <c r="BF95" s="57"/>
      <c r="BS95" s="57"/>
      <c r="CA95" s="16">
        <v>344.39992877492801</v>
      </c>
    </row>
    <row r="96" spans="1:79" s="16" customFormat="1" ht="20" customHeight="1" x14ac:dyDescent="0.35">
      <c r="A96" s="16">
        <v>10</v>
      </c>
      <c r="C96" s="16" t="s">
        <v>201</v>
      </c>
      <c r="D96" s="16">
        <v>2019</v>
      </c>
      <c r="E96" s="16" t="s">
        <v>186</v>
      </c>
      <c r="F96" s="16" t="s">
        <v>74</v>
      </c>
      <c r="G96" s="16" t="s">
        <v>74</v>
      </c>
      <c r="J96" s="16" t="s">
        <v>82</v>
      </c>
      <c r="M96" s="16" t="s">
        <v>194</v>
      </c>
      <c r="N96" s="16" t="s">
        <v>199</v>
      </c>
      <c r="O96" s="16">
        <v>15</v>
      </c>
      <c r="R96" s="16" t="s">
        <v>82</v>
      </c>
      <c r="U96" s="16" t="s">
        <v>189</v>
      </c>
      <c r="V96" s="16">
        <v>72</v>
      </c>
      <c r="AD96" s="16">
        <v>3</v>
      </c>
      <c r="AE96" s="16" t="s">
        <v>183</v>
      </c>
      <c r="AH96" s="16">
        <v>0.55045871559633597</v>
      </c>
      <c r="BF96" s="57"/>
      <c r="BS96" s="57"/>
      <c r="CA96" s="16" t="s">
        <v>82</v>
      </c>
    </row>
    <row r="97" spans="1:79" s="16" customFormat="1" ht="20" customHeight="1" x14ac:dyDescent="0.35">
      <c r="A97" s="16">
        <v>10</v>
      </c>
      <c r="C97" s="16" t="s">
        <v>201</v>
      </c>
      <c r="D97" s="16">
        <v>2019</v>
      </c>
      <c r="E97" s="16" t="s">
        <v>186</v>
      </c>
      <c r="F97" s="16" t="s">
        <v>74</v>
      </c>
      <c r="G97" s="16" t="s">
        <v>74</v>
      </c>
      <c r="J97" s="16" t="s">
        <v>82</v>
      </c>
      <c r="M97" s="16" t="s">
        <v>194</v>
      </c>
      <c r="N97" s="16" t="s">
        <v>199</v>
      </c>
      <c r="O97" s="16">
        <v>15</v>
      </c>
      <c r="R97" s="16" t="s">
        <v>82</v>
      </c>
      <c r="U97" s="16" t="s">
        <v>189</v>
      </c>
      <c r="V97" s="16">
        <v>72</v>
      </c>
      <c r="AD97" s="16">
        <v>6</v>
      </c>
      <c r="AE97" s="16" t="s">
        <v>183</v>
      </c>
      <c r="AH97" s="16">
        <v>1.3211009174311801</v>
      </c>
      <c r="BF97" s="57"/>
      <c r="BS97" s="57"/>
      <c r="CA97" s="16">
        <v>74.934725848563801</v>
      </c>
    </row>
    <row r="98" spans="1:79" s="16" customFormat="1" ht="20" customHeight="1" x14ac:dyDescent="0.35">
      <c r="A98" s="16">
        <v>10</v>
      </c>
      <c r="C98" s="16" t="s">
        <v>201</v>
      </c>
      <c r="D98" s="16">
        <v>2019</v>
      </c>
      <c r="E98" s="16" t="s">
        <v>186</v>
      </c>
      <c r="F98" s="16" t="s">
        <v>74</v>
      </c>
      <c r="G98" s="16" t="s">
        <v>74</v>
      </c>
      <c r="J98" s="16" t="s">
        <v>82</v>
      </c>
      <c r="M98" s="16" t="s">
        <v>194</v>
      </c>
      <c r="N98" s="16" t="s">
        <v>199</v>
      </c>
      <c r="O98" s="16">
        <v>15</v>
      </c>
      <c r="R98" s="16" t="s">
        <v>82</v>
      </c>
      <c r="U98" s="16" t="s">
        <v>189</v>
      </c>
      <c r="V98" s="16">
        <v>72</v>
      </c>
      <c r="AD98" s="16">
        <v>12</v>
      </c>
      <c r="AE98" s="16" t="s">
        <v>183</v>
      </c>
      <c r="AH98" s="16">
        <v>13.4311926605504</v>
      </c>
      <c r="BF98" s="57"/>
      <c r="BS98" s="57"/>
      <c r="CA98" s="16">
        <v>275.97911227153998</v>
      </c>
    </row>
    <row r="99" spans="1:79" s="16" customFormat="1" ht="20" customHeight="1" x14ac:dyDescent="0.35">
      <c r="A99" s="16">
        <v>10</v>
      </c>
      <c r="C99" s="16" t="s">
        <v>201</v>
      </c>
      <c r="D99" s="16">
        <v>2019</v>
      </c>
      <c r="E99" s="16" t="s">
        <v>186</v>
      </c>
      <c r="F99" s="16" t="s">
        <v>74</v>
      </c>
      <c r="G99" s="16" t="s">
        <v>74</v>
      </c>
      <c r="J99" s="16" t="s">
        <v>82</v>
      </c>
      <c r="M99" s="16" t="s">
        <v>194</v>
      </c>
      <c r="N99" s="16" t="s">
        <v>199</v>
      </c>
      <c r="O99" s="16">
        <v>15</v>
      </c>
      <c r="R99" s="16" t="s">
        <v>82</v>
      </c>
      <c r="U99" s="16" t="s">
        <v>189</v>
      </c>
      <c r="V99" s="16">
        <v>72</v>
      </c>
      <c r="AD99" s="16">
        <v>25</v>
      </c>
      <c r="AE99" s="16" t="s">
        <v>183</v>
      </c>
      <c r="AH99" s="16">
        <v>12.110091743119201</v>
      </c>
      <c r="BF99" s="57"/>
      <c r="BS99" s="57"/>
      <c r="CA99" s="16">
        <v>678.06788511749301</v>
      </c>
    </row>
    <row r="100" spans="1:79" s="16" customFormat="1" ht="20" customHeight="1" x14ac:dyDescent="0.35">
      <c r="A100" s="16">
        <v>10</v>
      </c>
      <c r="C100" s="16" t="s">
        <v>201</v>
      </c>
      <c r="D100" s="16">
        <v>2019</v>
      </c>
      <c r="E100" s="16" t="s">
        <v>186</v>
      </c>
      <c r="F100" s="16" t="s">
        <v>74</v>
      </c>
      <c r="G100" s="16" t="s">
        <v>74</v>
      </c>
      <c r="J100" s="16" t="s">
        <v>82</v>
      </c>
      <c r="M100" s="16" t="s">
        <v>194</v>
      </c>
      <c r="N100" s="16" t="s">
        <v>199</v>
      </c>
      <c r="O100" s="16">
        <v>15</v>
      </c>
      <c r="R100" s="16" t="s">
        <v>82</v>
      </c>
      <c r="U100" s="16" t="s">
        <v>189</v>
      </c>
      <c r="V100" s="16">
        <v>120</v>
      </c>
      <c r="AD100" s="16">
        <v>3</v>
      </c>
      <c r="AE100" s="16" t="s">
        <v>183</v>
      </c>
      <c r="AH100" s="16">
        <v>3.36956521739131</v>
      </c>
      <c r="BF100" s="57"/>
      <c r="BS100" s="57"/>
      <c r="CA100" s="16" t="s">
        <v>82</v>
      </c>
    </row>
    <row r="101" spans="1:79" s="16" customFormat="1" ht="20" customHeight="1" x14ac:dyDescent="0.35">
      <c r="A101" s="16">
        <v>10</v>
      </c>
      <c r="C101" s="16" t="s">
        <v>201</v>
      </c>
      <c r="D101" s="16">
        <v>2019</v>
      </c>
      <c r="E101" s="16" t="s">
        <v>186</v>
      </c>
      <c r="F101" s="16" t="s">
        <v>74</v>
      </c>
      <c r="G101" s="16" t="s">
        <v>74</v>
      </c>
      <c r="J101" s="16" t="s">
        <v>82</v>
      </c>
      <c r="M101" s="16" t="s">
        <v>194</v>
      </c>
      <c r="N101" s="16" t="s">
        <v>199</v>
      </c>
      <c r="O101" s="16">
        <v>15</v>
      </c>
      <c r="R101" s="16" t="s">
        <v>82</v>
      </c>
      <c r="U101" s="16" t="s">
        <v>189</v>
      </c>
      <c r="V101" s="16">
        <v>120</v>
      </c>
      <c r="AD101" s="16">
        <v>6</v>
      </c>
      <c r="AE101" s="16" t="s">
        <v>183</v>
      </c>
      <c r="AH101" s="16">
        <v>7.6086956521739104</v>
      </c>
      <c r="BF101" s="57"/>
      <c r="BS101" s="57"/>
      <c r="CA101" s="16">
        <v>128.640776699029</v>
      </c>
    </row>
    <row r="102" spans="1:79" s="16" customFormat="1" ht="20" customHeight="1" x14ac:dyDescent="0.35">
      <c r="A102" s="16">
        <v>10</v>
      </c>
      <c r="C102" s="16" t="s">
        <v>201</v>
      </c>
      <c r="D102" s="16">
        <v>2019</v>
      </c>
      <c r="E102" s="16" t="s">
        <v>186</v>
      </c>
      <c r="F102" s="16" t="s">
        <v>74</v>
      </c>
      <c r="G102" s="16" t="s">
        <v>74</v>
      </c>
      <c r="J102" s="16" t="s">
        <v>82</v>
      </c>
      <c r="M102" s="16" t="s">
        <v>194</v>
      </c>
      <c r="N102" s="16" t="s">
        <v>199</v>
      </c>
      <c r="O102" s="16">
        <v>15</v>
      </c>
      <c r="R102" s="16" t="s">
        <v>82</v>
      </c>
      <c r="U102" s="16" t="s">
        <v>189</v>
      </c>
      <c r="V102" s="16">
        <v>120</v>
      </c>
      <c r="AD102" s="16">
        <v>12</v>
      </c>
      <c r="AE102" s="16" t="s">
        <v>183</v>
      </c>
      <c r="AH102" s="16">
        <v>9.3478260869565197</v>
      </c>
      <c r="BF102" s="57"/>
      <c r="BS102" s="57"/>
      <c r="CA102" s="16">
        <v>308.252427184466</v>
      </c>
    </row>
    <row r="103" spans="1:79" s="16" customFormat="1" ht="20" customHeight="1" x14ac:dyDescent="0.35">
      <c r="A103" s="16">
        <v>10</v>
      </c>
      <c r="C103" s="16" t="s">
        <v>201</v>
      </c>
      <c r="D103" s="16">
        <v>2019</v>
      </c>
      <c r="E103" s="16" t="s">
        <v>186</v>
      </c>
      <c r="F103" s="16" t="s">
        <v>74</v>
      </c>
      <c r="G103" s="16" t="s">
        <v>74</v>
      </c>
      <c r="J103" s="16" t="s">
        <v>82</v>
      </c>
      <c r="M103" s="16" t="s">
        <v>194</v>
      </c>
      <c r="N103" s="16" t="s">
        <v>199</v>
      </c>
      <c r="O103" s="16">
        <v>15</v>
      </c>
      <c r="R103" s="16" t="s">
        <v>82</v>
      </c>
      <c r="U103" s="16" t="s">
        <v>189</v>
      </c>
      <c r="V103" s="16">
        <v>120</v>
      </c>
      <c r="AD103" s="16">
        <v>25</v>
      </c>
      <c r="AE103" s="16" t="s">
        <v>183</v>
      </c>
      <c r="AH103" s="16">
        <v>27.391304347826001</v>
      </c>
      <c r="BF103" s="57"/>
      <c r="BS103" s="57"/>
      <c r="CA103" s="16">
        <v>456.31067961165002</v>
      </c>
    </row>
    <row r="104" spans="1:79" s="16" customFormat="1" ht="20" customHeight="1" x14ac:dyDescent="0.35">
      <c r="A104" s="16">
        <v>10</v>
      </c>
      <c r="C104" s="16" t="s">
        <v>201</v>
      </c>
      <c r="D104" s="16">
        <v>2019</v>
      </c>
      <c r="E104" s="16" t="s">
        <v>186</v>
      </c>
      <c r="F104" s="16" t="s">
        <v>74</v>
      </c>
      <c r="G104" s="16" t="s">
        <v>74</v>
      </c>
      <c r="J104" s="16" t="s">
        <v>82</v>
      </c>
      <c r="M104" s="16" t="s">
        <v>194</v>
      </c>
      <c r="N104" s="16" t="s">
        <v>199</v>
      </c>
      <c r="O104" s="16">
        <v>15</v>
      </c>
      <c r="R104" s="16" t="s">
        <v>82</v>
      </c>
      <c r="U104" s="16" t="s">
        <v>189</v>
      </c>
      <c r="V104" s="16">
        <v>24</v>
      </c>
      <c r="AD104" s="16">
        <v>3</v>
      </c>
      <c r="AE104" s="16" t="s">
        <v>183</v>
      </c>
      <c r="BF104" s="57"/>
      <c r="BS104" s="57"/>
      <c r="BZ104" s="16" t="s">
        <v>82</v>
      </c>
      <c r="CA104" s="16" t="s">
        <v>82</v>
      </c>
    </row>
    <row r="105" spans="1:79" s="16" customFormat="1" ht="20" customHeight="1" x14ac:dyDescent="0.35">
      <c r="A105" s="16">
        <v>10</v>
      </c>
      <c r="C105" s="16" t="s">
        <v>201</v>
      </c>
      <c r="D105" s="16">
        <v>2019</v>
      </c>
      <c r="E105" s="16" t="s">
        <v>186</v>
      </c>
      <c r="F105" s="16" t="s">
        <v>74</v>
      </c>
      <c r="G105" s="16" t="s">
        <v>74</v>
      </c>
      <c r="J105" s="16" t="s">
        <v>82</v>
      </c>
      <c r="M105" s="16" t="s">
        <v>194</v>
      </c>
      <c r="N105" s="16" t="s">
        <v>199</v>
      </c>
      <c r="O105" s="16">
        <v>15</v>
      </c>
      <c r="R105" s="16" t="s">
        <v>82</v>
      </c>
      <c r="U105" s="16" t="s">
        <v>189</v>
      </c>
      <c r="V105" s="16">
        <v>24</v>
      </c>
      <c r="AD105" s="16">
        <v>6</v>
      </c>
      <c r="AE105" s="16" t="s">
        <v>183</v>
      </c>
      <c r="BF105" s="57"/>
      <c r="BS105" s="57"/>
      <c r="BZ105" s="16">
        <v>3640.6619385342701</v>
      </c>
      <c r="CA105" s="16">
        <v>228.65918803418799</v>
      </c>
    </row>
    <row r="106" spans="1:79" s="16" customFormat="1" ht="20" customHeight="1" x14ac:dyDescent="0.35">
      <c r="A106" s="16">
        <v>10</v>
      </c>
      <c r="C106" s="16" t="s">
        <v>201</v>
      </c>
      <c r="D106" s="16">
        <v>2019</v>
      </c>
      <c r="E106" s="16" t="s">
        <v>186</v>
      </c>
      <c r="F106" s="16" t="s">
        <v>74</v>
      </c>
      <c r="G106" s="16" t="s">
        <v>74</v>
      </c>
      <c r="J106" s="16" t="s">
        <v>82</v>
      </c>
      <c r="M106" s="16" t="s">
        <v>194</v>
      </c>
      <c r="N106" s="16" t="s">
        <v>199</v>
      </c>
      <c r="O106" s="16">
        <v>15</v>
      </c>
      <c r="R106" s="16" t="s">
        <v>82</v>
      </c>
      <c r="U106" s="16" t="s">
        <v>189</v>
      </c>
      <c r="V106" s="16">
        <v>24</v>
      </c>
      <c r="AD106" s="16">
        <v>12</v>
      </c>
      <c r="AE106" s="16" t="s">
        <v>183</v>
      </c>
      <c r="BF106" s="57"/>
      <c r="BS106" s="57"/>
      <c r="BZ106" s="16">
        <v>5673.75886524823</v>
      </c>
      <c r="CA106" s="16">
        <v>287.64245014245</v>
      </c>
    </row>
    <row r="107" spans="1:79" s="16" customFormat="1" ht="20" customHeight="1" x14ac:dyDescent="0.35">
      <c r="A107" s="16">
        <v>10</v>
      </c>
      <c r="C107" s="16" t="s">
        <v>201</v>
      </c>
      <c r="D107" s="16">
        <v>2019</v>
      </c>
      <c r="E107" s="16" t="s">
        <v>186</v>
      </c>
      <c r="F107" s="16" t="s">
        <v>74</v>
      </c>
      <c r="G107" s="16" t="s">
        <v>74</v>
      </c>
      <c r="J107" s="16" t="s">
        <v>82</v>
      </c>
      <c r="M107" s="16" t="s">
        <v>194</v>
      </c>
      <c r="N107" s="16" t="s">
        <v>199</v>
      </c>
      <c r="O107" s="16">
        <v>15</v>
      </c>
      <c r="R107" s="16" t="s">
        <v>82</v>
      </c>
      <c r="U107" s="16" t="s">
        <v>189</v>
      </c>
      <c r="V107" s="16">
        <v>24</v>
      </c>
      <c r="AD107" s="16">
        <v>25</v>
      </c>
      <c r="AE107" s="16" t="s">
        <v>183</v>
      </c>
      <c r="BF107" s="57"/>
      <c r="BS107" s="57"/>
      <c r="BZ107" s="16">
        <v>4728.1323877068498</v>
      </c>
      <c r="CA107" s="16">
        <v>344.39992877492801</v>
      </c>
    </row>
    <row r="108" spans="1:79" s="16" customFormat="1" ht="20" customHeight="1" x14ac:dyDescent="0.35">
      <c r="A108" s="16">
        <v>10</v>
      </c>
      <c r="C108" s="16" t="s">
        <v>201</v>
      </c>
      <c r="D108" s="16">
        <v>2019</v>
      </c>
      <c r="E108" s="16" t="s">
        <v>186</v>
      </c>
      <c r="F108" s="16" t="s">
        <v>74</v>
      </c>
      <c r="G108" s="16" t="s">
        <v>74</v>
      </c>
      <c r="J108" s="16" t="s">
        <v>82</v>
      </c>
      <c r="M108" s="16" t="s">
        <v>194</v>
      </c>
      <c r="N108" s="16" t="s">
        <v>199</v>
      </c>
      <c r="O108" s="16">
        <v>15</v>
      </c>
      <c r="R108" s="16" t="s">
        <v>82</v>
      </c>
      <c r="U108" s="16" t="s">
        <v>189</v>
      </c>
      <c r="V108" s="16">
        <v>120</v>
      </c>
      <c r="AD108" s="16">
        <v>3</v>
      </c>
      <c r="AE108" s="16" t="s">
        <v>183</v>
      </c>
      <c r="BF108" s="57"/>
      <c r="BS108" s="57"/>
      <c r="BZ108" s="16" t="s">
        <v>82</v>
      </c>
      <c r="CA108" s="16" t="s">
        <v>82</v>
      </c>
    </row>
    <row r="109" spans="1:79" s="16" customFormat="1" ht="20" customHeight="1" x14ac:dyDescent="0.35">
      <c r="A109" s="16">
        <v>10</v>
      </c>
      <c r="C109" s="16" t="s">
        <v>201</v>
      </c>
      <c r="D109" s="16">
        <v>2019</v>
      </c>
      <c r="E109" s="16" t="s">
        <v>186</v>
      </c>
      <c r="F109" s="16" t="s">
        <v>74</v>
      </c>
      <c r="G109" s="16" t="s">
        <v>74</v>
      </c>
      <c r="J109" s="16" t="s">
        <v>82</v>
      </c>
      <c r="M109" s="16" t="s">
        <v>194</v>
      </c>
      <c r="N109" s="16" t="s">
        <v>199</v>
      </c>
      <c r="O109" s="16">
        <v>15</v>
      </c>
      <c r="R109" s="16" t="s">
        <v>82</v>
      </c>
      <c r="U109" s="16" t="s">
        <v>189</v>
      </c>
      <c r="V109" s="16">
        <v>120</v>
      </c>
      <c r="AD109" s="16">
        <v>6</v>
      </c>
      <c r="AE109" s="16" t="s">
        <v>183</v>
      </c>
      <c r="BF109" s="57"/>
      <c r="BS109" s="57"/>
      <c r="BZ109" s="16">
        <v>8605.2009456264695</v>
      </c>
      <c r="CA109" s="16">
        <v>128.640776699029</v>
      </c>
    </row>
    <row r="110" spans="1:79" s="16" customFormat="1" ht="20" customHeight="1" x14ac:dyDescent="0.35">
      <c r="A110" s="16">
        <v>10</v>
      </c>
      <c r="C110" s="16" t="s">
        <v>201</v>
      </c>
      <c r="D110" s="16">
        <v>2019</v>
      </c>
      <c r="E110" s="16" t="s">
        <v>186</v>
      </c>
      <c r="F110" s="16" t="s">
        <v>74</v>
      </c>
      <c r="G110" s="16" t="s">
        <v>74</v>
      </c>
      <c r="J110" s="16" t="s">
        <v>82</v>
      </c>
      <c r="M110" s="16" t="s">
        <v>194</v>
      </c>
      <c r="N110" s="16" t="s">
        <v>199</v>
      </c>
      <c r="O110" s="16">
        <v>15</v>
      </c>
      <c r="R110" s="16" t="s">
        <v>82</v>
      </c>
      <c r="U110" s="16" t="s">
        <v>189</v>
      </c>
      <c r="V110" s="16">
        <v>120</v>
      </c>
      <c r="AD110" s="16">
        <v>12</v>
      </c>
      <c r="AE110" s="16" t="s">
        <v>183</v>
      </c>
      <c r="BF110" s="57"/>
      <c r="BS110" s="57"/>
      <c r="BZ110" s="16">
        <v>16264.775413711501</v>
      </c>
      <c r="CA110" s="16">
        <v>308.252427184466</v>
      </c>
    </row>
    <row r="111" spans="1:79" s="17" customFormat="1" ht="20" customHeight="1" thickBot="1" x14ac:dyDescent="0.4">
      <c r="A111" s="17">
        <v>10</v>
      </c>
      <c r="C111" s="17" t="s">
        <v>201</v>
      </c>
      <c r="D111" s="17">
        <v>2019</v>
      </c>
      <c r="E111" s="17" t="s">
        <v>186</v>
      </c>
      <c r="F111" s="17" t="s">
        <v>74</v>
      </c>
      <c r="G111" s="17" t="s">
        <v>74</v>
      </c>
      <c r="J111" s="17" t="s">
        <v>82</v>
      </c>
      <c r="M111" s="17" t="s">
        <v>194</v>
      </c>
      <c r="N111" s="17" t="s">
        <v>199</v>
      </c>
      <c r="O111" s="17">
        <v>15</v>
      </c>
      <c r="R111" s="17" t="s">
        <v>82</v>
      </c>
      <c r="U111" s="17" t="s">
        <v>189</v>
      </c>
      <c r="V111" s="17">
        <v>120</v>
      </c>
      <c r="AD111" s="17">
        <v>25</v>
      </c>
      <c r="AE111" s="17" t="s">
        <v>183</v>
      </c>
      <c r="BF111" s="56"/>
      <c r="BS111" s="56"/>
      <c r="BZ111" s="17">
        <v>15319.148936170201</v>
      </c>
      <c r="CA111" s="17">
        <v>456.31067961165002</v>
      </c>
    </row>
    <row r="112" spans="1:79" s="16" customFormat="1" ht="232" x14ac:dyDescent="0.35">
      <c r="A112" s="16">
        <v>2</v>
      </c>
      <c r="C112" s="16" t="s">
        <v>61</v>
      </c>
      <c r="D112" s="16">
        <v>2020</v>
      </c>
      <c r="E112" s="16" t="s">
        <v>62</v>
      </c>
      <c r="F112" s="16" t="s">
        <v>74</v>
      </c>
      <c r="G112" s="16" t="s">
        <v>74</v>
      </c>
      <c r="J112" s="16" t="s">
        <v>68</v>
      </c>
      <c r="K112" s="16" t="s">
        <v>80</v>
      </c>
      <c r="L112" s="16" t="s">
        <v>75</v>
      </c>
      <c r="M112" s="16" t="s">
        <v>78</v>
      </c>
      <c r="O112" s="16" t="s">
        <v>77</v>
      </c>
      <c r="P112" s="16">
        <v>20</v>
      </c>
      <c r="Q112" s="16" t="s">
        <v>76</v>
      </c>
      <c r="R112" s="16" t="s">
        <v>64</v>
      </c>
      <c r="V112" s="16">
        <v>24</v>
      </c>
      <c r="Y112" s="16">
        <v>96</v>
      </c>
      <c r="Z112" s="16" t="s">
        <v>90</v>
      </c>
      <c r="AA112" s="16" t="s">
        <v>87</v>
      </c>
      <c r="AB112" s="16" t="s">
        <v>88</v>
      </c>
      <c r="AC112" s="16" t="s">
        <v>91</v>
      </c>
      <c r="AD112" s="16">
        <v>0</v>
      </c>
      <c r="AE112" s="16" t="s">
        <v>89</v>
      </c>
      <c r="BJ112" s="29">
        <v>99.760501677795702</v>
      </c>
      <c r="BK112" s="29"/>
      <c r="BL112" s="29"/>
    </row>
    <row r="113" spans="1:64" s="16" customFormat="1" ht="232" x14ac:dyDescent="0.35">
      <c r="A113" s="16">
        <v>2</v>
      </c>
      <c r="C113" s="16" t="s">
        <v>61</v>
      </c>
      <c r="D113" s="16">
        <v>2020</v>
      </c>
      <c r="E113" s="16" t="s">
        <v>62</v>
      </c>
      <c r="F113" s="16" t="s">
        <v>74</v>
      </c>
      <c r="G113" s="16" t="s">
        <v>74</v>
      </c>
      <c r="J113" s="16" t="s">
        <v>68</v>
      </c>
      <c r="K113" s="16" t="s">
        <v>80</v>
      </c>
      <c r="L113" s="16" t="s">
        <v>75</v>
      </c>
      <c r="M113" s="16" t="s">
        <v>78</v>
      </c>
      <c r="O113" s="16" t="s">
        <v>77</v>
      </c>
      <c r="P113" s="16">
        <v>20</v>
      </c>
      <c r="Q113" s="16" t="s">
        <v>76</v>
      </c>
      <c r="R113" s="16" t="s">
        <v>64</v>
      </c>
      <c r="V113" s="16">
        <v>24</v>
      </c>
      <c r="Y113" s="16">
        <v>96</v>
      </c>
      <c r="Z113" s="16" t="s">
        <v>90</v>
      </c>
      <c r="AA113" s="16" t="s">
        <v>87</v>
      </c>
      <c r="AB113" s="16" t="s">
        <v>88</v>
      </c>
      <c r="AC113" s="16" t="s">
        <v>91</v>
      </c>
      <c r="AD113" s="16">
        <v>1</v>
      </c>
      <c r="AE113" s="16" t="s">
        <v>89</v>
      </c>
      <c r="BJ113" s="29">
        <v>122.735704027267</v>
      </c>
      <c r="BK113" s="29"/>
      <c r="BL113" s="29"/>
    </row>
    <row r="114" spans="1:64" s="16" customFormat="1" ht="232" x14ac:dyDescent="0.35">
      <c r="A114" s="16">
        <v>2</v>
      </c>
      <c r="C114" s="16" t="s">
        <v>61</v>
      </c>
      <c r="D114" s="16">
        <v>2020</v>
      </c>
      <c r="E114" s="16" t="s">
        <v>62</v>
      </c>
      <c r="F114" s="16" t="s">
        <v>74</v>
      </c>
      <c r="G114" s="16" t="s">
        <v>74</v>
      </c>
      <c r="J114" s="16" t="s">
        <v>68</v>
      </c>
      <c r="K114" s="16" t="s">
        <v>80</v>
      </c>
      <c r="L114" s="16" t="s">
        <v>75</v>
      </c>
      <c r="M114" s="16" t="s">
        <v>78</v>
      </c>
      <c r="O114" s="16" t="s">
        <v>77</v>
      </c>
      <c r="P114" s="16">
        <v>20</v>
      </c>
      <c r="Q114" s="16" t="s">
        <v>76</v>
      </c>
      <c r="R114" s="16" t="s">
        <v>64</v>
      </c>
      <c r="V114" s="16">
        <v>24</v>
      </c>
      <c r="Y114" s="16">
        <v>96</v>
      </c>
      <c r="Z114" s="16" t="s">
        <v>90</v>
      </c>
      <c r="AA114" s="16" t="s">
        <v>87</v>
      </c>
      <c r="AB114" s="16" t="s">
        <v>88</v>
      </c>
      <c r="AC114" s="16" t="s">
        <v>91</v>
      </c>
      <c r="AD114" s="16">
        <v>10</v>
      </c>
      <c r="AE114" s="16" t="s">
        <v>89</v>
      </c>
      <c r="BJ114" s="29">
        <v>89.653439122735904</v>
      </c>
      <c r="BK114" s="29"/>
      <c r="BL114" s="29"/>
    </row>
    <row r="115" spans="1:64" s="16" customFormat="1" ht="232" x14ac:dyDescent="0.35">
      <c r="A115" s="16">
        <v>2</v>
      </c>
      <c r="C115" s="16" t="s">
        <v>61</v>
      </c>
      <c r="D115" s="16">
        <v>2020</v>
      </c>
      <c r="E115" s="16" t="s">
        <v>62</v>
      </c>
      <c r="F115" s="16" t="s">
        <v>74</v>
      </c>
      <c r="G115" s="16" t="s">
        <v>74</v>
      </c>
      <c r="J115" s="16" t="s">
        <v>68</v>
      </c>
      <c r="K115" s="16" t="s">
        <v>80</v>
      </c>
      <c r="L115" s="16" t="s">
        <v>75</v>
      </c>
      <c r="M115" s="16" t="s">
        <v>78</v>
      </c>
      <c r="O115" s="16" t="s">
        <v>77</v>
      </c>
      <c r="P115" s="16">
        <v>20</v>
      </c>
      <c r="Q115" s="16" t="s">
        <v>76</v>
      </c>
      <c r="R115" s="16" t="s">
        <v>64</v>
      </c>
      <c r="V115" s="16">
        <v>24</v>
      </c>
      <c r="Y115" s="16">
        <v>96</v>
      </c>
      <c r="Z115" s="16" t="s">
        <v>90</v>
      </c>
      <c r="AA115" s="16" t="s">
        <v>87</v>
      </c>
      <c r="AB115" s="16" t="s">
        <v>88</v>
      </c>
      <c r="AC115" s="16" t="s">
        <v>91</v>
      </c>
      <c r="AD115" s="16">
        <v>30</v>
      </c>
      <c r="AE115" s="16" t="s">
        <v>89</v>
      </c>
      <c r="BJ115" s="29">
        <v>94.010368344465903</v>
      </c>
      <c r="BK115" s="29"/>
      <c r="BL115" s="29"/>
    </row>
    <row r="116" spans="1:64" s="17" customFormat="1" ht="232.5" thickBot="1" x14ac:dyDescent="0.4">
      <c r="A116" s="17">
        <v>2</v>
      </c>
      <c r="C116" s="17" t="s">
        <v>61</v>
      </c>
      <c r="D116" s="17">
        <v>2020</v>
      </c>
      <c r="E116" s="17" t="s">
        <v>62</v>
      </c>
      <c r="F116" s="17" t="s">
        <v>74</v>
      </c>
      <c r="G116" s="17" t="s">
        <v>74</v>
      </c>
      <c r="J116" s="17" t="s">
        <v>68</v>
      </c>
      <c r="K116" s="17" t="s">
        <v>80</v>
      </c>
      <c r="L116" s="17" t="s">
        <v>75</v>
      </c>
      <c r="M116" s="17" t="s">
        <v>78</v>
      </c>
      <c r="O116" s="17" t="s">
        <v>77</v>
      </c>
      <c r="P116" s="17">
        <v>20</v>
      </c>
      <c r="Q116" s="17" t="s">
        <v>76</v>
      </c>
      <c r="R116" s="17" t="s">
        <v>64</v>
      </c>
      <c r="V116" s="17">
        <v>24</v>
      </c>
      <c r="Y116" s="17">
        <v>96</v>
      </c>
      <c r="Z116" s="17" t="s">
        <v>90</v>
      </c>
      <c r="AA116" s="17" t="s">
        <v>87</v>
      </c>
      <c r="AB116" s="17" t="s">
        <v>88</v>
      </c>
      <c r="AC116" s="17" t="s">
        <v>91</v>
      </c>
      <c r="AD116" s="17">
        <v>75</v>
      </c>
      <c r="AE116" s="17" t="s">
        <v>89</v>
      </c>
      <c r="BJ116" s="59">
        <v>74.659799501866502</v>
      </c>
      <c r="BK116" s="59"/>
      <c r="BL116" s="59"/>
    </row>
    <row r="117" spans="1:64" s="20" customFormat="1" ht="15" customHeight="1" x14ac:dyDescent="0.35">
      <c r="A117" s="16">
        <v>14</v>
      </c>
      <c r="B117" s="16"/>
      <c r="C117" s="16" t="s">
        <v>319</v>
      </c>
      <c r="D117" s="16">
        <v>2020</v>
      </c>
      <c r="E117" s="25" t="s">
        <v>318</v>
      </c>
      <c r="F117" s="16" t="s">
        <v>74</v>
      </c>
      <c r="G117" s="16" t="s">
        <v>74</v>
      </c>
      <c r="H117" s="16"/>
      <c r="I117" s="16"/>
      <c r="J117" s="16"/>
      <c r="K117" s="16"/>
      <c r="L117" s="16"/>
      <c r="M117" s="16"/>
      <c r="N117" s="16" t="s">
        <v>357</v>
      </c>
      <c r="O117" s="16" t="s">
        <v>356</v>
      </c>
      <c r="P117" s="16">
        <v>20</v>
      </c>
      <c r="Q117" s="16"/>
      <c r="R117" s="16"/>
      <c r="S117" s="16"/>
      <c r="T117" s="16" t="s">
        <v>358</v>
      </c>
      <c r="V117" s="16">
        <v>24</v>
      </c>
      <c r="W117" s="16"/>
      <c r="X117" s="16"/>
      <c r="Y117" s="21"/>
      <c r="AB117" s="16" t="s">
        <v>373</v>
      </c>
      <c r="AC117" s="16"/>
      <c r="AD117" s="20">
        <v>0</v>
      </c>
      <c r="AE117" s="16" t="s">
        <v>105</v>
      </c>
      <c r="AF117" s="16"/>
      <c r="AG117" s="16"/>
      <c r="BD117" s="20">
        <v>99.014492753623102</v>
      </c>
      <c r="BE117" s="20">
        <v>100.118694362017</v>
      </c>
    </row>
    <row r="118" spans="1:64" s="20" customFormat="1" ht="15" customHeight="1" x14ac:dyDescent="0.35">
      <c r="A118" s="16">
        <v>14</v>
      </c>
      <c r="B118" s="16"/>
      <c r="C118" s="16" t="s">
        <v>319</v>
      </c>
      <c r="D118" s="16">
        <v>2020</v>
      </c>
      <c r="E118" s="25" t="s">
        <v>318</v>
      </c>
      <c r="F118" s="16" t="s">
        <v>74</v>
      </c>
      <c r="G118" s="16" t="s">
        <v>74</v>
      </c>
      <c r="H118" s="16"/>
      <c r="I118" s="16"/>
      <c r="J118" s="16"/>
      <c r="K118" s="16"/>
      <c r="L118" s="16"/>
      <c r="M118" s="16"/>
      <c r="N118" s="16" t="s">
        <v>357</v>
      </c>
      <c r="O118" s="16" t="s">
        <v>356</v>
      </c>
      <c r="P118" s="16">
        <v>20</v>
      </c>
      <c r="Q118" s="16"/>
      <c r="R118" s="16"/>
      <c r="S118" s="16"/>
      <c r="T118" s="16"/>
      <c r="V118" s="16">
        <v>24</v>
      </c>
      <c r="W118" s="16"/>
      <c r="X118" s="16"/>
      <c r="Y118" s="21"/>
      <c r="AB118" s="16" t="s">
        <v>373</v>
      </c>
      <c r="AC118" s="16"/>
      <c r="AD118" s="20">
        <v>25</v>
      </c>
      <c r="AE118" s="16" t="s">
        <v>105</v>
      </c>
      <c r="AF118" s="16"/>
      <c r="AG118" s="16"/>
      <c r="BD118" s="20">
        <v>76.695652173913004</v>
      </c>
      <c r="BE118" s="20">
        <v>105.103857566765</v>
      </c>
    </row>
    <row r="119" spans="1:64" s="20" customFormat="1" ht="15" customHeight="1" x14ac:dyDescent="0.35">
      <c r="A119" s="16">
        <v>14</v>
      </c>
      <c r="B119" s="16"/>
      <c r="C119" s="16" t="s">
        <v>319</v>
      </c>
      <c r="D119" s="16">
        <v>2020</v>
      </c>
      <c r="E119" s="25" t="s">
        <v>318</v>
      </c>
      <c r="F119" s="16" t="s">
        <v>74</v>
      </c>
      <c r="G119" s="16" t="s">
        <v>74</v>
      </c>
      <c r="H119" s="16"/>
      <c r="I119" s="16"/>
      <c r="J119" s="16"/>
      <c r="K119" s="16"/>
      <c r="L119" s="16"/>
      <c r="M119" s="16"/>
      <c r="N119" s="16" t="s">
        <v>357</v>
      </c>
      <c r="O119" s="16" t="s">
        <v>356</v>
      </c>
      <c r="P119" s="16">
        <v>20</v>
      </c>
      <c r="Q119" s="16"/>
      <c r="R119" s="16"/>
      <c r="S119" s="16"/>
      <c r="T119" s="16"/>
      <c r="V119" s="16">
        <v>24</v>
      </c>
      <c r="W119" s="16"/>
      <c r="X119" s="16"/>
      <c r="Y119" s="21"/>
      <c r="AB119" s="16" t="s">
        <v>373</v>
      </c>
      <c r="AC119" s="16"/>
      <c r="AD119" s="20">
        <v>50</v>
      </c>
      <c r="AE119" s="16" t="s">
        <v>105</v>
      </c>
      <c r="AF119" s="16"/>
      <c r="AG119" s="16"/>
      <c r="BD119" s="20">
        <v>38.956521739130402</v>
      </c>
      <c r="BE119" s="20">
        <v>83.501483679525194</v>
      </c>
    </row>
    <row r="120" spans="1:64" s="20" customFormat="1" ht="15" customHeight="1" x14ac:dyDescent="0.35">
      <c r="A120" s="16">
        <v>14</v>
      </c>
      <c r="B120" s="16"/>
      <c r="C120" s="16" t="s">
        <v>319</v>
      </c>
      <c r="D120" s="16">
        <v>2020</v>
      </c>
      <c r="E120" s="25" t="s">
        <v>318</v>
      </c>
      <c r="F120" s="16" t="s">
        <v>74</v>
      </c>
      <c r="G120" s="16" t="s">
        <v>74</v>
      </c>
      <c r="H120" s="16"/>
      <c r="I120" s="16"/>
      <c r="J120" s="16"/>
      <c r="K120" s="16"/>
      <c r="L120" s="16"/>
      <c r="M120" s="16"/>
      <c r="N120" s="16" t="s">
        <v>357</v>
      </c>
      <c r="O120" s="16" t="s">
        <v>356</v>
      </c>
      <c r="P120" s="16">
        <v>20</v>
      </c>
      <c r="Q120" s="16"/>
      <c r="R120" s="16"/>
      <c r="S120" s="16"/>
      <c r="T120" s="16"/>
      <c r="V120" s="16">
        <v>24</v>
      </c>
      <c r="W120" s="16"/>
      <c r="X120" s="16"/>
      <c r="Y120" s="21"/>
      <c r="AB120" s="16" t="s">
        <v>373</v>
      </c>
      <c r="AC120" s="16"/>
      <c r="AD120" s="20">
        <v>75</v>
      </c>
      <c r="AE120" s="16" t="s">
        <v>105</v>
      </c>
      <c r="AF120" s="16"/>
      <c r="AG120" s="16"/>
      <c r="BD120" s="20">
        <v>3.2463768115942</v>
      </c>
      <c r="BE120" s="20">
        <v>23.679525222551899</v>
      </c>
    </row>
    <row r="121" spans="1:64" s="20" customFormat="1" ht="15" customHeight="1" x14ac:dyDescent="0.35">
      <c r="A121" s="16">
        <v>14</v>
      </c>
      <c r="B121" s="16"/>
      <c r="C121" s="16" t="s">
        <v>319</v>
      </c>
      <c r="D121" s="16">
        <v>2020</v>
      </c>
      <c r="E121" s="25" t="s">
        <v>318</v>
      </c>
      <c r="F121" s="16" t="s">
        <v>74</v>
      </c>
      <c r="G121" s="16" t="s">
        <v>74</v>
      </c>
      <c r="H121" s="16"/>
      <c r="I121" s="16"/>
      <c r="J121" s="16"/>
      <c r="K121" s="16"/>
      <c r="L121" s="16"/>
      <c r="M121" s="16"/>
      <c r="N121" s="16" t="s">
        <v>357</v>
      </c>
      <c r="O121" s="16" t="s">
        <v>356</v>
      </c>
      <c r="P121" s="16">
        <v>20</v>
      </c>
      <c r="Q121" s="16"/>
      <c r="R121" s="16"/>
      <c r="S121" s="16"/>
      <c r="T121" s="16"/>
      <c r="V121" s="16">
        <v>24</v>
      </c>
      <c r="W121" s="16"/>
      <c r="X121" s="16"/>
      <c r="Y121" s="21"/>
      <c r="AB121" s="16" t="s">
        <v>373</v>
      </c>
      <c r="AC121" s="16"/>
      <c r="AD121" s="20">
        <v>100</v>
      </c>
      <c r="AE121" s="16" t="s">
        <v>105</v>
      </c>
      <c r="AF121" s="16"/>
      <c r="AG121" s="16"/>
      <c r="BD121" s="20">
        <v>1.62318840579706</v>
      </c>
      <c r="BE121" s="20">
        <v>22.017804154302599</v>
      </c>
    </row>
    <row r="122" spans="1:64" s="20" customFormat="1" ht="15" customHeight="1" x14ac:dyDescent="0.35">
      <c r="A122" s="16">
        <v>14</v>
      </c>
      <c r="B122" s="16"/>
      <c r="C122" s="16" t="s">
        <v>319</v>
      </c>
      <c r="D122" s="16">
        <v>2020</v>
      </c>
      <c r="E122" s="25" t="s">
        <v>318</v>
      </c>
      <c r="F122" s="16" t="s">
        <v>74</v>
      </c>
      <c r="G122" s="16" t="s">
        <v>74</v>
      </c>
      <c r="H122" s="16"/>
      <c r="I122" s="16"/>
      <c r="J122" s="16"/>
      <c r="K122" s="16"/>
      <c r="L122" s="16"/>
      <c r="M122" s="16"/>
      <c r="N122" s="16" t="s">
        <v>357</v>
      </c>
      <c r="O122" s="16" t="s">
        <v>356</v>
      </c>
      <c r="P122" s="16">
        <v>20</v>
      </c>
      <c r="Q122" s="16"/>
      <c r="R122" s="16"/>
      <c r="S122" s="16"/>
      <c r="T122" s="16" t="s">
        <v>358</v>
      </c>
      <c r="V122" s="16">
        <v>24</v>
      </c>
      <c r="W122" s="16"/>
      <c r="X122" s="16"/>
      <c r="Y122" s="21"/>
      <c r="AB122" s="16" t="s">
        <v>374</v>
      </c>
      <c r="AC122" s="16"/>
      <c r="AD122" s="20">
        <v>0</v>
      </c>
      <c r="AE122" s="16" t="s">
        <v>105</v>
      </c>
      <c r="AF122" s="16"/>
      <c r="AG122" s="16"/>
      <c r="BD122" s="20">
        <v>99.887640449438095</v>
      </c>
      <c r="BE122" s="20">
        <v>99.887640449438095</v>
      </c>
    </row>
    <row r="123" spans="1:64" s="20" customFormat="1" ht="15" customHeight="1" x14ac:dyDescent="0.35">
      <c r="A123" s="16">
        <v>14</v>
      </c>
      <c r="B123" s="16"/>
      <c r="C123" s="16" t="s">
        <v>319</v>
      </c>
      <c r="D123" s="16">
        <v>2020</v>
      </c>
      <c r="E123" s="25" t="s">
        <v>318</v>
      </c>
      <c r="F123" s="16" t="s">
        <v>74</v>
      </c>
      <c r="G123" s="16" t="s">
        <v>74</v>
      </c>
      <c r="H123" s="16"/>
      <c r="I123" s="16"/>
      <c r="J123" s="16"/>
      <c r="K123" s="16"/>
      <c r="L123" s="16"/>
      <c r="M123" s="16"/>
      <c r="N123" s="16" t="s">
        <v>357</v>
      </c>
      <c r="O123" s="16" t="s">
        <v>356</v>
      </c>
      <c r="P123" s="16">
        <v>20</v>
      </c>
      <c r="Q123" s="16"/>
      <c r="R123" s="16"/>
      <c r="S123" s="16"/>
      <c r="T123" s="16" t="s">
        <v>358</v>
      </c>
      <c r="V123" s="16">
        <v>24</v>
      </c>
      <c r="W123" s="16"/>
      <c r="X123" s="16"/>
      <c r="Y123" s="21"/>
      <c r="AB123" s="16" t="s">
        <v>374</v>
      </c>
      <c r="AC123" s="16"/>
      <c r="AD123" s="20">
        <v>25</v>
      </c>
      <c r="AE123" s="16" t="s">
        <v>105</v>
      </c>
      <c r="AF123" s="16"/>
      <c r="AG123" s="16"/>
      <c r="BD123" s="20">
        <v>77.078651685393197</v>
      </c>
      <c r="BE123" s="20">
        <v>125.05617977528</v>
      </c>
    </row>
    <row r="124" spans="1:64" s="20" customFormat="1" ht="15" customHeight="1" x14ac:dyDescent="0.35">
      <c r="A124" s="16">
        <v>14</v>
      </c>
      <c r="B124" s="16"/>
      <c r="C124" s="16" t="s">
        <v>319</v>
      </c>
      <c r="D124" s="16">
        <v>2020</v>
      </c>
      <c r="E124" s="25" t="s">
        <v>318</v>
      </c>
      <c r="F124" s="16" t="s">
        <v>74</v>
      </c>
      <c r="G124" s="16" t="s">
        <v>74</v>
      </c>
      <c r="H124" s="16"/>
      <c r="I124" s="16"/>
      <c r="J124" s="16"/>
      <c r="K124" s="16"/>
      <c r="L124" s="16"/>
      <c r="M124" s="16"/>
      <c r="N124" s="16" t="s">
        <v>357</v>
      </c>
      <c r="O124" s="16" t="s">
        <v>356</v>
      </c>
      <c r="P124" s="16">
        <v>20</v>
      </c>
      <c r="Q124" s="16"/>
      <c r="R124" s="16"/>
      <c r="S124" s="16"/>
      <c r="T124" s="16" t="s">
        <v>358</v>
      </c>
      <c r="V124" s="16">
        <v>24</v>
      </c>
      <c r="W124" s="16"/>
      <c r="X124" s="16"/>
      <c r="Y124" s="21"/>
      <c r="AB124" s="16" t="s">
        <v>374</v>
      </c>
      <c r="AC124" s="16"/>
      <c r="AD124" s="20">
        <v>50</v>
      </c>
      <c r="AE124" s="16" t="s">
        <v>105</v>
      </c>
      <c r="AF124" s="16"/>
      <c r="AG124" s="16"/>
      <c r="BD124" s="20">
        <v>64.101123595505499</v>
      </c>
      <c r="BE124" s="20">
        <v>112.471910112359</v>
      </c>
    </row>
    <row r="125" spans="1:64" s="20" customFormat="1" ht="15" customHeight="1" x14ac:dyDescent="0.35">
      <c r="A125" s="16">
        <v>14</v>
      </c>
      <c r="B125" s="16"/>
      <c r="C125" s="16" t="s">
        <v>319</v>
      </c>
      <c r="D125" s="16">
        <v>2020</v>
      </c>
      <c r="E125" s="25" t="s">
        <v>318</v>
      </c>
      <c r="F125" s="16" t="s">
        <v>74</v>
      </c>
      <c r="G125" s="16" t="s">
        <v>74</v>
      </c>
      <c r="H125" s="16"/>
      <c r="I125" s="16"/>
      <c r="J125" s="16"/>
      <c r="K125" s="16"/>
      <c r="L125" s="16"/>
      <c r="M125" s="16"/>
      <c r="N125" s="16" t="s">
        <v>357</v>
      </c>
      <c r="O125" s="16" t="s">
        <v>356</v>
      </c>
      <c r="P125" s="16">
        <v>20</v>
      </c>
      <c r="Q125" s="16"/>
      <c r="R125" s="16"/>
      <c r="S125" s="16"/>
      <c r="T125" s="16" t="s">
        <v>358</v>
      </c>
      <c r="V125" s="16">
        <v>24</v>
      </c>
      <c r="W125" s="16"/>
      <c r="X125" s="16"/>
      <c r="Y125" s="21"/>
      <c r="AB125" s="16" t="s">
        <v>374</v>
      </c>
      <c r="AC125" s="16"/>
      <c r="AD125" s="20">
        <v>75</v>
      </c>
      <c r="AE125" s="16" t="s">
        <v>105</v>
      </c>
      <c r="AF125" s="16"/>
      <c r="AG125" s="16"/>
      <c r="BD125" s="20">
        <v>51.123595505617899</v>
      </c>
      <c r="BE125" s="20">
        <v>90.449438202247094</v>
      </c>
    </row>
    <row r="126" spans="1:64" s="20" customFormat="1" ht="15" customHeight="1" x14ac:dyDescent="0.35">
      <c r="A126" s="16">
        <v>14</v>
      </c>
      <c r="B126" s="16"/>
      <c r="C126" s="16" t="s">
        <v>319</v>
      </c>
      <c r="D126" s="16">
        <v>2020</v>
      </c>
      <c r="E126" s="25" t="s">
        <v>318</v>
      </c>
      <c r="F126" s="16" t="s">
        <v>74</v>
      </c>
      <c r="G126" s="16" t="s">
        <v>74</v>
      </c>
      <c r="H126" s="16"/>
      <c r="I126" s="16"/>
      <c r="J126" s="16"/>
      <c r="K126" s="16"/>
      <c r="L126" s="16"/>
      <c r="M126" s="16"/>
      <c r="N126" s="16" t="s">
        <v>357</v>
      </c>
      <c r="O126" s="16" t="s">
        <v>356</v>
      </c>
      <c r="P126" s="16">
        <v>20</v>
      </c>
      <c r="Q126" s="16"/>
      <c r="R126" s="16"/>
      <c r="S126" s="16"/>
      <c r="T126" s="16" t="s">
        <v>358</v>
      </c>
      <c r="V126" s="16">
        <v>24</v>
      </c>
      <c r="W126" s="16"/>
      <c r="X126" s="16"/>
      <c r="Y126" s="21"/>
      <c r="AB126" s="16" t="s">
        <v>374</v>
      </c>
      <c r="AC126" s="16"/>
      <c r="AD126" s="20">
        <v>100</v>
      </c>
      <c r="AE126" s="16" t="s">
        <v>105</v>
      </c>
      <c r="AF126" s="16"/>
      <c r="AG126" s="16"/>
      <c r="BD126" s="20">
        <v>37.752808988764002</v>
      </c>
      <c r="BE126" s="20">
        <v>66.8539325842696</v>
      </c>
    </row>
  </sheetData>
  <hyperlinks>
    <hyperlink ref="E2" r:id="rId1"/>
    <hyperlink ref="E5" r:id="rId2"/>
    <hyperlink ref="E15" r:id="rId3"/>
    <hyperlink ref="E16" r:id="rId4"/>
    <hyperlink ref="E17" r:id="rId5"/>
    <hyperlink ref="E19" r:id="rId6"/>
    <hyperlink ref="E21" r:id="rId7"/>
    <hyperlink ref="E23" r:id="rId8"/>
    <hyperlink ref="E25" r:id="rId9"/>
    <hyperlink ref="E27" r:id="rId10"/>
    <hyperlink ref="E29" r:id="rId11"/>
    <hyperlink ref="E31" r:id="rId12"/>
    <hyperlink ref="E33" r:id="rId13"/>
    <hyperlink ref="E35" r:id="rId14"/>
    <hyperlink ref="E37" r:id="rId15"/>
    <hyperlink ref="E39" r:id="rId16"/>
    <hyperlink ref="E41" r:id="rId17"/>
    <hyperlink ref="E43" r:id="rId18"/>
    <hyperlink ref="E45" r:id="rId19"/>
    <hyperlink ref="E18" r:id="rId20"/>
    <hyperlink ref="E20" r:id="rId21"/>
    <hyperlink ref="E22" r:id="rId22"/>
    <hyperlink ref="E24" r:id="rId23"/>
    <hyperlink ref="E26" r:id="rId24"/>
    <hyperlink ref="E28" r:id="rId25"/>
    <hyperlink ref="E30" r:id="rId26"/>
    <hyperlink ref="E32" r:id="rId27"/>
    <hyperlink ref="E34" r:id="rId28"/>
    <hyperlink ref="E36" r:id="rId29"/>
    <hyperlink ref="E38" r:id="rId30"/>
    <hyperlink ref="E40" r:id="rId31"/>
    <hyperlink ref="E42" r:id="rId32"/>
    <hyperlink ref="E44" r:id="rId33"/>
    <hyperlink ref="I15" r:id="rId34" display="https://pubs.acs.org/doi/full/10.1021/acs.langmuir.5b00687?src=getftr"/>
    <hyperlink ref="E7" r:id="rId35"/>
    <hyperlink ref="E8" r:id="rId36"/>
    <hyperlink ref="E9" r:id="rId37"/>
    <hyperlink ref="E10" r:id="rId38"/>
    <hyperlink ref="E6" r:id="rId39"/>
    <hyperlink ref="E12" r:id="rId40"/>
    <hyperlink ref="E13" r:id="rId41"/>
    <hyperlink ref="E14" r:id="rId42"/>
    <hyperlink ref="E11" r:id="rId43"/>
    <hyperlink ref="E46" r:id="rId44"/>
    <hyperlink ref="E47" r:id="rId45"/>
    <hyperlink ref="E48" r:id="rId46"/>
    <hyperlink ref="E49" r:id="rId47"/>
    <hyperlink ref="E50" r:id="rId48"/>
    <hyperlink ref="E52" r:id="rId49"/>
    <hyperlink ref="E51" r:id="rId50"/>
    <hyperlink ref="E62" r:id="rId51"/>
    <hyperlink ref="E63" r:id="rId52"/>
    <hyperlink ref="E64" r:id="rId53"/>
    <hyperlink ref="E61" r:id="rId54"/>
    <hyperlink ref="E60" r:id="rId55"/>
    <hyperlink ref="E53" r:id="rId56"/>
    <hyperlink ref="E54" r:id="rId57"/>
    <hyperlink ref="E55" r:id="rId58"/>
    <hyperlink ref="E56" r:id="rId59"/>
    <hyperlink ref="E57" r:id="rId60"/>
    <hyperlink ref="E59" r:id="rId61"/>
    <hyperlink ref="E58" r:id="rId62"/>
    <hyperlink ref="E65" r:id="rId63"/>
    <hyperlink ref="E66" r:id="rId64"/>
    <hyperlink ref="E67" r:id="rId65"/>
    <hyperlink ref="E68" r:id="rId66"/>
    <hyperlink ref="E69" r:id="rId67"/>
    <hyperlink ref="E77" r:id="rId68"/>
    <hyperlink ref="E70" r:id="rId69"/>
    <hyperlink ref="E79" r:id="rId70"/>
    <hyperlink ref="E71" r:id="rId71"/>
    <hyperlink ref="E80" r:id="rId72"/>
    <hyperlink ref="E72" r:id="rId73"/>
    <hyperlink ref="E78" r:id="rId74"/>
    <hyperlink ref="E73" r:id="rId75"/>
    <hyperlink ref="E74" r:id="rId76"/>
    <hyperlink ref="E75" r:id="rId77"/>
    <hyperlink ref="E76" r:id="rId78"/>
    <hyperlink ref="E81" r:id="rId79"/>
    <hyperlink ref="E82" r:id="rId80"/>
    <hyperlink ref="E83" r:id="rId81"/>
    <hyperlink ref="E84" r:id="rId82"/>
    <hyperlink ref="E85" r:id="rId83"/>
    <hyperlink ref="E86" r:id="rId84"/>
    <hyperlink ref="E87" r:id="rId85"/>
    <hyperlink ref="E88" r:id="rId86"/>
    <hyperlink ref="E89" r:id="rId87"/>
    <hyperlink ref="E90" r:id="rId88"/>
    <hyperlink ref="E91" r:id="rId89"/>
    <hyperlink ref="E117" r:id="rId90" location="s0005"/>
    <hyperlink ref="E118" r:id="rId91" location="s0005"/>
    <hyperlink ref="E119" r:id="rId92" location="s0005"/>
    <hyperlink ref="E120" r:id="rId93" location="s0005"/>
    <hyperlink ref="E121" r:id="rId94" location="s0005"/>
    <hyperlink ref="E122" r:id="rId95" location="s0005"/>
    <hyperlink ref="E123" r:id="rId96" location="s0005"/>
    <hyperlink ref="E124" r:id="rId97" location="s0005"/>
    <hyperlink ref="E125" r:id="rId98" location="s0005"/>
    <hyperlink ref="E126" r:id="rId99" location="s000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3"/>
  <sheetViews>
    <sheetView workbookViewId="0">
      <selection activeCell="A24" sqref="A24:XFD43"/>
    </sheetView>
  </sheetViews>
  <sheetFormatPr defaultRowHeight="14.5" x14ac:dyDescent="0.35"/>
  <sheetData>
    <row r="1" spans="1:2" x14ac:dyDescent="0.35">
      <c r="A1" t="s">
        <v>122</v>
      </c>
    </row>
    <row r="2" spans="1:2" x14ac:dyDescent="0.35">
      <c r="A2" t="s">
        <v>123</v>
      </c>
    </row>
    <row r="4" spans="1:2" x14ac:dyDescent="0.35">
      <c r="A4" t="s">
        <v>436</v>
      </c>
      <c r="B4" t="s">
        <v>435</v>
      </c>
    </row>
    <row r="5" spans="1:2" x14ac:dyDescent="0.35">
      <c r="A5" t="s">
        <v>588</v>
      </c>
      <c r="B5" s="9" t="s">
        <v>587</v>
      </c>
    </row>
    <row r="6" spans="1:2" x14ac:dyDescent="0.35">
      <c r="B6" s="9" t="s">
        <v>712</v>
      </c>
    </row>
    <row r="7" spans="1:2" x14ac:dyDescent="0.35">
      <c r="B7" s="9" t="s">
        <v>711</v>
      </c>
    </row>
    <row r="24" spans="1:81" s="16" customFormat="1" ht="261" x14ac:dyDescent="0.35">
      <c r="A24" s="16">
        <v>1</v>
      </c>
      <c r="C24" s="16" t="s">
        <v>21</v>
      </c>
      <c r="D24" s="16">
        <v>2011</v>
      </c>
      <c r="E24" s="25" t="s">
        <v>19</v>
      </c>
      <c r="F24" s="16" t="s">
        <v>25</v>
      </c>
      <c r="G24" s="16" t="s">
        <v>25</v>
      </c>
      <c r="H24" s="16" t="s">
        <v>46</v>
      </c>
      <c r="I24" s="16" t="s">
        <v>47</v>
      </c>
      <c r="N24" s="57" t="s">
        <v>82</v>
      </c>
      <c r="P24" s="16" t="s">
        <v>53</v>
      </c>
      <c r="Q24" s="16">
        <v>71</v>
      </c>
      <c r="R24" s="16" t="s">
        <v>48</v>
      </c>
      <c r="S24" s="16">
        <v>15</v>
      </c>
      <c r="T24" s="16" t="s">
        <v>42</v>
      </c>
      <c r="V24" s="26" t="s">
        <v>54</v>
      </c>
      <c r="W24" s="16">
        <v>48</v>
      </c>
      <c r="Y24" s="16">
        <v>37</v>
      </c>
      <c r="Z24" s="16">
        <v>96</v>
      </c>
      <c r="AB24" s="16" t="s">
        <v>59</v>
      </c>
      <c r="AC24" s="16" t="s">
        <v>26</v>
      </c>
      <c r="AD24" s="16" t="s">
        <v>28</v>
      </c>
      <c r="AE24" s="16">
        <v>0</v>
      </c>
      <c r="AF24" s="16" t="s">
        <v>56</v>
      </c>
      <c r="AI24" s="16" t="s">
        <v>117</v>
      </c>
      <c r="BH24" s="76">
        <v>100</v>
      </c>
      <c r="BI24" s="26"/>
      <c r="BJ24" s="26"/>
      <c r="BK24" s="26"/>
      <c r="CC24" s="57"/>
    </row>
    <row r="25" spans="1:81" s="16" customFormat="1" ht="261" x14ac:dyDescent="0.35">
      <c r="A25" s="16">
        <v>1</v>
      </c>
      <c r="C25" s="16" t="s">
        <v>21</v>
      </c>
      <c r="D25" s="16">
        <v>2011</v>
      </c>
      <c r="E25" s="25" t="s">
        <v>19</v>
      </c>
      <c r="F25" s="16" t="s">
        <v>25</v>
      </c>
      <c r="G25" s="16" t="s">
        <v>25</v>
      </c>
      <c r="H25" s="16" t="s">
        <v>46</v>
      </c>
      <c r="I25" s="16" t="s">
        <v>47</v>
      </c>
      <c r="N25" s="57" t="s">
        <v>82</v>
      </c>
      <c r="P25" s="16" t="s">
        <v>53</v>
      </c>
      <c r="Q25" s="16">
        <v>71</v>
      </c>
      <c r="R25" s="16" t="s">
        <v>48</v>
      </c>
      <c r="S25" s="16">
        <v>15</v>
      </c>
      <c r="T25" s="16" t="s">
        <v>42</v>
      </c>
      <c r="V25" s="26" t="s">
        <v>54</v>
      </c>
      <c r="W25" s="16">
        <v>48</v>
      </c>
      <c r="Y25" s="16">
        <v>37</v>
      </c>
      <c r="Z25" s="16">
        <v>96</v>
      </c>
      <c r="AB25" s="16" t="s">
        <v>59</v>
      </c>
      <c r="AC25" s="16" t="s">
        <v>26</v>
      </c>
      <c r="AD25" s="16" t="s">
        <v>28</v>
      </c>
      <c r="AE25" s="16">
        <v>10</v>
      </c>
      <c r="AF25" s="16" t="s">
        <v>56</v>
      </c>
      <c r="AI25" s="16" t="s">
        <v>117</v>
      </c>
      <c r="BH25" s="76">
        <v>88.853333333333296</v>
      </c>
      <c r="BI25" s="26"/>
      <c r="BJ25" s="26"/>
      <c r="BK25" s="26"/>
      <c r="CC25" s="57"/>
    </row>
    <row r="26" spans="1:81" s="16" customFormat="1" ht="261" x14ac:dyDescent="0.35">
      <c r="A26" s="16">
        <v>1</v>
      </c>
      <c r="C26" s="16" t="s">
        <v>21</v>
      </c>
      <c r="D26" s="16">
        <v>2011</v>
      </c>
      <c r="E26" s="25" t="s">
        <v>19</v>
      </c>
      <c r="F26" s="16" t="s">
        <v>25</v>
      </c>
      <c r="G26" s="16" t="s">
        <v>25</v>
      </c>
      <c r="H26" s="16" t="s">
        <v>46</v>
      </c>
      <c r="I26" s="16" t="s">
        <v>47</v>
      </c>
      <c r="N26" s="57" t="s">
        <v>82</v>
      </c>
      <c r="P26" s="16" t="s">
        <v>53</v>
      </c>
      <c r="Q26" s="16">
        <v>71</v>
      </c>
      <c r="R26" s="16" t="s">
        <v>48</v>
      </c>
      <c r="S26" s="16">
        <v>15</v>
      </c>
      <c r="T26" s="16" t="s">
        <v>42</v>
      </c>
      <c r="V26" s="26" t="s">
        <v>54</v>
      </c>
      <c r="W26" s="16">
        <v>48</v>
      </c>
      <c r="Y26" s="16">
        <v>37</v>
      </c>
      <c r="Z26" s="16">
        <v>96</v>
      </c>
      <c r="AB26" s="16" t="s">
        <v>59</v>
      </c>
      <c r="AC26" s="16" t="s">
        <v>26</v>
      </c>
      <c r="AD26" s="16" t="s">
        <v>28</v>
      </c>
      <c r="AE26" s="16">
        <v>25</v>
      </c>
      <c r="AF26" s="16" t="s">
        <v>56</v>
      </c>
      <c r="BH26" s="76">
        <v>67.946666666666601</v>
      </c>
      <c r="BI26" s="26"/>
      <c r="BJ26" s="26"/>
      <c r="BK26" s="26"/>
      <c r="CC26" s="57"/>
    </row>
    <row r="27" spans="1:81" s="16" customFormat="1" ht="261" x14ac:dyDescent="0.35">
      <c r="A27" s="16">
        <v>1</v>
      </c>
      <c r="C27" s="16" t="s">
        <v>21</v>
      </c>
      <c r="D27" s="16">
        <v>2011</v>
      </c>
      <c r="E27" s="25" t="s">
        <v>19</v>
      </c>
      <c r="F27" s="16" t="s">
        <v>25</v>
      </c>
      <c r="G27" s="16" t="s">
        <v>25</v>
      </c>
      <c r="H27" s="16" t="s">
        <v>46</v>
      </c>
      <c r="I27" s="16" t="s">
        <v>47</v>
      </c>
      <c r="N27" s="57" t="s">
        <v>82</v>
      </c>
      <c r="P27" s="16" t="s">
        <v>53</v>
      </c>
      <c r="Q27" s="16">
        <v>71</v>
      </c>
      <c r="R27" s="16" t="s">
        <v>48</v>
      </c>
      <c r="S27" s="16">
        <v>15</v>
      </c>
      <c r="T27" s="16" t="s">
        <v>42</v>
      </c>
      <c r="V27" s="26" t="s">
        <v>54</v>
      </c>
      <c r="W27" s="16">
        <v>48</v>
      </c>
      <c r="Y27" s="16">
        <v>37</v>
      </c>
      <c r="Z27" s="16">
        <v>96</v>
      </c>
      <c r="AB27" s="16" t="s">
        <v>59</v>
      </c>
      <c r="AC27" s="16" t="s">
        <v>26</v>
      </c>
      <c r="AD27" s="16" t="s">
        <v>28</v>
      </c>
      <c r="AE27" s="16">
        <v>50</v>
      </c>
      <c r="AF27" s="16" t="s">
        <v>56</v>
      </c>
      <c r="BH27" s="76">
        <v>10.08</v>
      </c>
      <c r="BI27" s="26"/>
      <c r="BJ27" s="26"/>
      <c r="BK27" s="26"/>
      <c r="CC27" s="57"/>
    </row>
    <row r="28" spans="1:81" s="16" customFormat="1" ht="261" x14ac:dyDescent="0.35">
      <c r="A28" s="16">
        <v>1</v>
      </c>
      <c r="C28" s="16" t="s">
        <v>21</v>
      </c>
      <c r="D28" s="16">
        <v>2011</v>
      </c>
      <c r="E28" s="25" t="s">
        <v>19</v>
      </c>
      <c r="F28" s="16" t="s">
        <v>25</v>
      </c>
      <c r="G28" s="16" t="s">
        <v>25</v>
      </c>
      <c r="H28" s="16" t="s">
        <v>46</v>
      </c>
      <c r="I28" s="16" t="s">
        <v>47</v>
      </c>
      <c r="N28" s="57" t="s">
        <v>82</v>
      </c>
      <c r="P28" s="16" t="s">
        <v>53</v>
      </c>
      <c r="Q28" s="16">
        <v>71</v>
      </c>
      <c r="R28" s="16" t="s">
        <v>48</v>
      </c>
      <c r="S28" s="16">
        <v>15</v>
      </c>
      <c r="T28" s="16" t="s">
        <v>42</v>
      </c>
      <c r="V28" s="26" t="s">
        <v>54</v>
      </c>
      <c r="W28" s="16">
        <v>48</v>
      </c>
      <c r="Y28" s="16">
        <v>37</v>
      </c>
      <c r="Z28" s="16">
        <v>96</v>
      </c>
      <c r="AB28" s="16" t="s">
        <v>59</v>
      </c>
      <c r="AC28" s="16" t="s">
        <v>26</v>
      </c>
      <c r="AD28" s="16" t="s">
        <v>28</v>
      </c>
      <c r="AE28" s="16">
        <v>100</v>
      </c>
      <c r="AF28" s="16" t="s">
        <v>56</v>
      </c>
      <c r="BH28" s="76">
        <v>11.573333333333299</v>
      </c>
      <c r="BI28" s="26"/>
      <c r="BJ28" s="26"/>
      <c r="BK28" s="26"/>
      <c r="CC28" s="57"/>
    </row>
    <row r="29" spans="1:81" s="16" customFormat="1" ht="261" x14ac:dyDescent="0.35">
      <c r="A29" s="16">
        <v>1</v>
      </c>
      <c r="C29" s="16" t="s">
        <v>21</v>
      </c>
      <c r="D29" s="16">
        <v>2011</v>
      </c>
      <c r="E29" s="25" t="s">
        <v>19</v>
      </c>
      <c r="F29" s="16" t="s">
        <v>63</v>
      </c>
      <c r="G29" s="16" t="s">
        <v>63</v>
      </c>
      <c r="H29" s="16" t="s">
        <v>43</v>
      </c>
      <c r="I29" s="16" t="s">
        <v>44</v>
      </c>
      <c r="N29" s="57" t="s">
        <v>82</v>
      </c>
      <c r="P29" s="16" t="s">
        <v>52</v>
      </c>
      <c r="Q29" s="16">
        <v>42.3</v>
      </c>
      <c r="R29" s="16" t="s">
        <v>45</v>
      </c>
      <c r="S29" s="16">
        <v>35.5</v>
      </c>
      <c r="T29" s="16">
        <v>99.9</v>
      </c>
      <c r="V29" s="26" t="s">
        <v>54</v>
      </c>
      <c r="W29" s="16">
        <v>48</v>
      </c>
      <c r="Y29" s="16">
        <v>37</v>
      </c>
      <c r="Z29" s="16">
        <v>96</v>
      </c>
      <c r="AB29" s="16" t="s">
        <v>59</v>
      </c>
      <c r="AC29" s="16" t="s">
        <v>26</v>
      </c>
      <c r="AD29" s="16" t="s">
        <v>28</v>
      </c>
      <c r="AE29" s="16">
        <v>0</v>
      </c>
      <c r="AF29" s="16" t="s">
        <v>56</v>
      </c>
      <c r="BH29" s="76">
        <v>100</v>
      </c>
      <c r="BI29" s="26"/>
      <c r="BJ29" s="26"/>
      <c r="BK29" s="26"/>
      <c r="CC29" s="57"/>
    </row>
    <row r="30" spans="1:81" s="16" customFormat="1" ht="261" x14ac:dyDescent="0.35">
      <c r="A30" s="16">
        <v>1</v>
      </c>
      <c r="C30" s="16" t="s">
        <v>21</v>
      </c>
      <c r="D30" s="16">
        <v>2011</v>
      </c>
      <c r="E30" s="25" t="s">
        <v>19</v>
      </c>
      <c r="F30" s="16" t="s">
        <v>63</v>
      </c>
      <c r="G30" s="16" t="s">
        <v>63</v>
      </c>
      <c r="H30" s="16" t="s">
        <v>43</v>
      </c>
      <c r="I30" s="16" t="s">
        <v>44</v>
      </c>
      <c r="N30" s="57" t="s">
        <v>82</v>
      </c>
      <c r="P30" s="16" t="s">
        <v>52</v>
      </c>
      <c r="Q30" s="16">
        <v>42.3</v>
      </c>
      <c r="R30" s="16" t="s">
        <v>45</v>
      </c>
      <c r="S30" s="16">
        <v>35.5</v>
      </c>
      <c r="T30" s="16">
        <v>99.9</v>
      </c>
      <c r="V30" s="26" t="s">
        <v>54</v>
      </c>
      <c r="W30" s="16">
        <v>48</v>
      </c>
      <c r="Y30" s="16">
        <v>37</v>
      </c>
      <c r="Z30" s="16">
        <v>96</v>
      </c>
      <c r="AB30" s="16" t="s">
        <v>59</v>
      </c>
      <c r="AC30" s="16" t="s">
        <v>26</v>
      </c>
      <c r="AD30" s="16" t="s">
        <v>28</v>
      </c>
      <c r="AE30" s="16">
        <v>25</v>
      </c>
      <c r="AF30" s="16" t="s">
        <v>56</v>
      </c>
      <c r="BH30" s="76">
        <v>90.719999999999899</v>
      </c>
      <c r="BI30" s="26"/>
      <c r="BJ30" s="26"/>
      <c r="BK30" s="26"/>
      <c r="CC30" s="57"/>
    </row>
    <row r="31" spans="1:81" s="16" customFormat="1" ht="261" x14ac:dyDescent="0.35">
      <c r="A31" s="16">
        <v>1</v>
      </c>
      <c r="C31" s="16" t="s">
        <v>21</v>
      </c>
      <c r="D31" s="16">
        <v>2011</v>
      </c>
      <c r="E31" s="25" t="s">
        <v>19</v>
      </c>
      <c r="F31" s="16" t="s">
        <v>63</v>
      </c>
      <c r="G31" s="16" t="s">
        <v>63</v>
      </c>
      <c r="H31" s="16" t="s">
        <v>43</v>
      </c>
      <c r="I31" s="16" t="s">
        <v>44</v>
      </c>
      <c r="N31" s="57" t="s">
        <v>82</v>
      </c>
      <c r="P31" s="16" t="s">
        <v>52</v>
      </c>
      <c r="Q31" s="16">
        <v>42.3</v>
      </c>
      <c r="R31" s="16" t="s">
        <v>45</v>
      </c>
      <c r="S31" s="16">
        <v>35.5</v>
      </c>
      <c r="T31" s="16">
        <v>99.9</v>
      </c>
      <c r="V31" s="26" t="s">
        <v>54</v>
      </c>
      <c r="W31" s="16">
        <v>48</v>
      </c>
      <c r="Y31" s="16">
        <v>37</v>
      </c>
      <c r="Z31" s="16">
        <v>96</v>
      </c>
      <c r="AB31" s="16" t="s">
        <v>59</v>
      </c>
      <c r="AC31" s="16" t="s">
        <v>26</v>
      </c>
      <c r="AD31" s="16" t="s">
        <v>28</v>
      </c>
      <c r="AE31" s="16">
        <v>50</v>
      </c>
      <c r="AF31" s="16" t="s">
        <v>56</v>
      </c>
      <c r="BH31" s="76">
        <v>95.573333333333295</v>
      </c>
      <c r="BI31" s="26"/>
      <c r="BJ31" s="26"/>
      <c r="BK31" s="26"/>
      <c r="CC31" s="57"/>
    </row>
    <row r="32" spans="1:81" s="16" customFormat="1" ht="261" x14ac:dyDescent="0.35">
      <c r="A32" s="16">
        <v>1</v>
      </c>
      <c r="C32" s="16" t="s">
        <v>21</v>
      </c>
      <c r="D32" s="16">
        <v>2011</v>
      </c>
      <c r="E32" s="25" t="s">
        <v>19</v>
      </c>
      <c r="F32" s="16" t="s">
        <v>63</v>
      </c>
      <c r="G32" s="16" t="s">
        <v>63</v>
      </c>
      <c r="H32" s="16" t="s">
        <v>43</v>
      </c>
      <c r="I32" s="16" t="s">
        <v>44</v>
      </c>
      <c r="N32" s="57" t="s">
        <v>82</v>
      </c>
      <c r="P32" s="16" t="s">
        <v>52</v>
      </c>
      <c r="Q32" s="16">
        <v>42.3</v>
      </c>
      <c r="R32" s="16" t="s">
        <v>45</v>
      </c>
      <c r="S32" s="16">
        <v>35.5</v>
      </c>
      <c r="T32" s="16">
        <v>99.9</v>
      </c>
      <c r="V32" s="26" t="s">
        <v>54</v>
      </c>
      <c r="W32" s="16">
        <v>48</v>
      </c>
      <c r="Y32" s="16">
        <v>37</v>
      </c>
      <c r="Z32" s="16">
        <v>96</v>
      </c>
      <c r="AB32" s="16" t="s">
        <v>59</v>
      </c>
      <c r="AC32" s="16" t="s">
        <v>26</v>
      </c>
      <c r="AD32" s="16" t="s">
        <v>28</v>
      </c>
      <c r="AE32" s="16">
        <v>100</v>
      </c>
      <c r="AF32" s="16" t="s">
        <v>56</v>
      </c>
      <c r="BH32" s="76">
        <v>115.36</v>
      </c>
      <c r="BI32" s="26"/>
      <c r="BJ32" s="26"/>
      <c r="BK32" s="26"/>
      <c r="CC32" s="57"/>
    </row>
    <row r="33" spans="1:81" s="16" customFormat="1" ht="261" x14ac:dyDescent="0.35">
      <c r="A33" s="16">
        <v>1</v>
      </c>
      <c r="C33" s="16" t="s">
        <v>21</v>
      </c>
      <c r="D33" s="16">
        <v>2011</v>
      </c>
      <c r="E33" s="25" t="s">
        <v>19</v>
      </c>
      <c r="F33" s="16" t="s">
        <v>63</v>
      </c>
      <c r="G33" s="16" t="s">
        <v>63</v>
      </c>
      <c r="H33" s="16" t="s">
        <v>43</v>
      </c>
      <c r="I33" s="16" t="s">
        <v>44</v>
      </c>
      <c r="N33" s="57" t="s">
        <v>82</v>
      </c>
      <c r="P33" s="16" t="s">
        <v>52</v>
      </c>
      <c r="Q33" s="16">
        <v>42.3</v>
      </c>
      <c r="R33" s="16" t="s">
        <v>45</v>
      </c>
      <c r="S33" s="16">
        <v>35.5</v>
      </c>
      <c r="T33" s="16">
        <v>99.9</v>
      </c>
      <c r="V33" s="26" t="s">
        <v>54</v>
      </c>
      <c r="W33" s="16">
        <v>48</v>
      </c>
      <c r="Y33" s="16">
        <v>37</v>
      </c>
      <c r="Z33" s="16">
        <v>96</v>
      </c>
      <c r="AB33" s="16" t="s">
        <v>59</v>
      </c>
      <c r="AC33" s="16" t="s">
        <v>26</v>
      </c>
      <c r="AD33" s="16" t="s">
        <v>28</v>
      </c>
      <c r="AE33" s="16">
        <v>200</v>
      </c>
      <c r="AF33" s="16" t="s">
        <v>56</v>
      </c>
      <c r="BH33" s="76">
        <v>103.03999999999999</v>
      </c>
      <c r="BI33" s="26"/>
      <c r="BJ33" s="26"/>
      <c r="BK33" s="26"/>
      <c r="CC33" s="57"/>
    </row>
    <row r="34" spans="1:81" s="16" customFormat="1" ht="261" x14ac:dyDescent="0.35">
      <c r="A34" s="16">
        <v>1</v>
      </c>
      <c r="C34" s="16" t="s">
        <v>21</v>
      </c>
      <c r="D34" s="16">
        <v>2011</v>
      </c>
      <c r="E34" s="25" t="s">
        <v>19</v>
      </c>
      <c r="F34" s="16" t="s">
        <v>38</v>
      </c>
      <c r="G34" s="16" t="s">
        <v>38</v>
      </c>
      <c r="H34" s="16" t="s">
        <v>39</v>
      </c>
      <c r="I34" s="16" t="s">
        <v>40</v>
      </c>
      <c r="N34" s="57" t="s">
        <v>82</v>
      </c>
      <c r="P34" s="16" t="s">
        <v>51</v>
      </c>
      <c r="Q34" s="16">
        <v>28</v>
      </c>
      <c r="R34" s="16" t="s">
        <v>41</v>
      </c>
      <c r="S34" s="16">
        <v>33</v>
      </c>
      <c r="T34" s="16" t="s">
        <v>42</v>
      </c>
      <c r="V34" s="26" t="s">
        <v>54</v>
      </c>
      <c r="W34" s="16">
        <v>48</v>
      </c>
      <c r="Y34" s="16">
        <v>37</v>
      </c>
      <c r="Z34" s="16">
        <v>96</v>
      </c>
      <c r="AB34" s="16" t="s">
        <v>59</v>
      </c>
      <c r="AC34" s="16" t="s">
        <v>26</v>
      </c>
      <c r="AD34" s="16" t="s">
        <v>28</v>
      </c>
      <c r="AE34" s="16">
        <v>0</v>
      </c>
      <c r="AF34" s="16" t="s">
        <v>56</v>
      </c>
      <c r="BH34" s="76">
        <v>100</v>
      </c>
      <c r="BI34" s="26"/>
      <c r="BJ34" s="26"/>
      <c r="BK34" s="26"/>
      <c r="CC34" s="57"/>
    </row>
    <row r="35" spans="1:81" s="16" customFormat="1" ht="261" x14ac:dyDescent="0.35">
      <c r="A35" s="16">
        <v>1</v>
      </c>
      <c r="C35" s="16" t="s">
        <v>21</v>
      </c>
      <c r="D35" s="16">
        <v>2011</v>
      </c>
      <c r="E35" s="25" t="s">
        <v>19</v>
      </c>
      <c r="F35" s="16" t="s">
        <v>38</v>
      </c>
      <c r="G35" s="16" t="s">
        <v>38</v>
      </c>
      <c r="H35" s="16" t="s">
        <v>39</v>
      </c>
      <c r="I35" s="16" t="s">
        <v>40</v>
      </c>
      <c r="N35" s="57" t="s">
        <v>82</v>
      </c>
      <c r="P35" s="16" t="s">
        <v>51</v>
      </c>
      <c r="Q35" s="16">
        <v>28</v>
      </c>
      <c r="R35" s="16" t="s">
        <v>41</v>
      </c>
      <c r="S35" s="16">
        <v>33</v>
      </c>
      <c r="T35" s="16" t="s">
        <v>42</v>
      </c>
      <c r="V35" s="26" t="s">
        <v>54</v>
      </c>
      <c r="W35" s="16">
        <v>48</v>
      </c>
      <c r="Y35" s="16">
        <v>37</v>
      </c>
      <c r="Z35" s="16">
        <v>96</v>
      </c>
      <c r="AB35" s="16" t="s">
        <v>59</v>
      </c>
      <c r="AC35" s="16" t="s">
        <v>26</v>
      </c>
      <c r="AD35" s="16" t="s">
        <v>28</v>
      </c>
      <c r="AE35" s="16">
        <v>5</v>
      </c>
      <c r="AF35" s="16" t="s">
        <v>56</v>
      </c>
      <c r="BH35" s="76">
        <v>70.933333333333309</v>
      </c>
      <c r="BI35" s="26"/>
      <c r="BJ35" s="26"/>
      <c r="BK35" s="26"/>
      <c r="CC35" s="57"/>
    </row>
    <row r="36" spans="1:81" s="16" customFormat="1" ht="261" x14ac:dyDescent="0.35">
      <c r="A36" s="16">
        <v>1</v>
      </c>
      <c r="C36" s="16" t="s">
        <v>21</v>
      </c>
      <c r="D36" s="16">
        <v>2011</v>
      </c>
      <c r="E36" s="25" t="s">
        <v>19</v>
      </c>
      <c r="F36" s="16" t="s">
        <v>38</v>
      </c>
      <c r="G36" s="16" t="s">
        <v>38</v>
      </c>
      <c r="H36" s="16" t="s">
        <v>39</v>
      </c>
      <c r="I36" s="16" t="s">
        <v>40</v>
      </c>
      <c r="N36" s="57" t="s">
        <v>82</v>
      </c>
      <c r="P36" s="16" t="s">
        <v>51</v>
      </c>
      <c r="Q36" s="16">
        <v>28</v>
      </c>
      <c r="R36" s="16" t="s">
        <v>41</v>
      </c>
      <c r="S36" s="16">
        <v>33</v>
      </c>
      <c r="T36" s="16" t="s">
        <v>42</v>
      </c>
      <c r="V36" s="26" t="s">
        <v>54</v>
      </c>
      <c r="W36" s="16">
        <v>48</v>
      </c>
      <c r="Y36" s="16">
        <v>37</v>
      </c>
      <c r="Z36" s="16">
        <v>96</v>
      </c>
      <c r="AB36" s="16" t="s">
        <v>59</v>
      </c>
      <c r="AC36" s="16" t="s">
        <v>26</v>
      </c>
      <c r="AD36" s="16" t="s">
        <v>28</v>
      </c>
      <c r="AE36" s="16">
        <v>10</v>
      </c>
      <c r="AF36" s="16" t="s">
        <v>56</v>
      </c>
      <c r="BH36" s="76">
        <v>42.186666666666603</v>
      </c>
      <c r="BI36" s="26"/>
      <c r="BJ36" s="26"/>
      <c r="BK36" s="26"/>
      <c r="CC36" s="57"/>
    </row>
    <row r="37" spans="1:81" s="16" customFormat="1" ht="261" x14ac:dyDescent="0.35">
      <c r="A37" s="16">
        <v>1</v>
      </c>
      <c r="C37" s="16" t="s">
        <v>21</v>
      </c>
      <c r="D37" s="16">
        <v>2011</v>
      </c>
      <c r="E37" s="25" t="s">
        <v>19</v>
      </c>
      <c r="F37" s="16" t="s">
        <v>38</v>
      </c>
      <c r="G37" s="16" t="s">
        <v>38</v>
      </c>
      <c r="H37" s="16" t="s">
        <v>39</v>
      </c>
      <c r="I37" s="16" t="s">
        <v>40</v>
      </c>
      <c r="N37" s="57" t="s">
        <v>82</v>
      </c>
      <c r="P37" s="16" t="s">
        <v>51</v>
      </c>
      <c r="Q37" s="16">
        <v>28</v>
      </c>
      <c r="R37" s="16" t="s">
        <v>41</v>
      </c>
      <c r="S37" s="16">
        <v>33</v>
      </c>
      <c r="T37" s="16" t="s">
        <v>42</v>
      </c>
      <c r="V37" s="26" t="s">
        <v>54</v>
      </c>
      <c r="W37" s="16">
        <v>48</v>
      </c>
      <c r="Y37" s="16">
        <v>37</v>
      </c>
      <c r="Z37" s="16">
        <v>96</v>
      </c>
      <c r="AB37" s="16" t="s">
        <v>59</v>
      </c>
      <c r="AC37" s="16" t="s">
        <v>26</v>
      </c>
      <c r="AD37" s="16" t="s">
        <v>28</v>
      </c>
      <c r="AE37" s="16">
        <v>25</v>
      </c>
      <c r="AF37" s="16" t="s">
        <v>56</v>
      </c>
      <c r="BH37" s="76">
        <v>24.266666666666602</v>
      </c>
      <c r="BI37" s="26"/>
      <c r="BJ37" s="26"/>
      <c r="BK37" s="26"/>
      <c r="CC37" s="57"/>
    </row>
    <row r="38" spans="1:81" s="16" customFormat="1" ht="261" x14ac:dyDescent="0.35">
      <c r="A38" s="16">
        <v>1</v>
      </c>
      <c r="C38" s="16" t="s">
        <v>21</v>
      </c>
      <c r="D38" s="16">
        <v>2011</v>
      </c>
      <c r="E38" s="25" t="s">
        <v>19</v>
      </c>
      <c r="F38" s="16" t="s">
        <v>38</v>
      </c>
      <c r="G38" s="16" t="s">
        <v>38</v>
      </c>
      <c r="H38" s="16" t="s">
        <v>39</v>
      </c>
      <c r="I38" s="16" t="s">
        <v>40</v>
      </c>
      <c r="N38" s="57" t="s">
        <v>82</v>
      </c>
      <c r="O38" s="60"/>
      <c r="P38" s="16" t="s">
        <v>51</v>
      </c>
      <c r="Q38" s="16">
        <v>28</v>
      </c>
      <c r="R38" s="16" t="s">
        <v>41</v>
      </c>
      <c r="S38" s="16">
        <v>33</v>
      </c>
      <c r="T38" s="16" t="s">
        <v>42</v>
      </c>
      <c r="V38" s="26" t="s">
        <v>54</v>
      </c>
      <c r="W38" s="16">
        <v>48</v>
      </c>
      <c r="Y38" s="16">
        <v>37</v>
      </c>
      <c r="Z38" s="16">
        <v>96</v>
      </c>
      <c r="AB38" s="16" t="s">
        <v>59</v>
      </c>
      <c r="AC38" s="16" t="s">
        <v>26</v>
      </c>
      <c r="AD38" s="16" t="s">
        <v>28</v>
      </c>
      <c r="AE38" s="16">
        <v>50</v>
      </c>
      <c r="AF38" s="16" t="s">
        <v>56</v>
      </c>
      <c r="BH38" s="76">
        <v>11.9466666666666</v>
      </c>
      <c r="BI38" s="26"/>
      <c r="BJ38" s="26"/>
      <c r="BK38" s="26"/>
      <c r="CC38" s="57"/>
    </row>
    <row r="39" spans="1:81" s="16" customFormat="1" ht="261" x14ac:dyDescent="0.35">
      <c r="A39" s="16">
        <v>1</v>
      </c>
      <c r="C39" s="16" t="s">
        <v>21</v>
      </c>
      <c r="D39" s="16">
        <v>2011</v>
      </c>
      <c r="E39" s="25" t="s">
        <v>19</v>
      </c>
      <c r="F39" s="16" t="s">
        <v>264</v>
      </c>
      <c r="G39" s="16" t="s">
        <v>264</v>
      </c>
      <c r="H39" s="16" t="s">
        <v>34</v>
      </c>
      <c r="I39" s="16" t="s">
        <v>35</v>
      </c>
      <c r="N39" s="57" t="s">
        <v>82</v>
      </c>
      <c r="P39" s="16" t="s">
        <v>50</v>
      </c>
      <c r="Q39" s="16">
        <v>78.3</v>
      </c>
      <c r="R39" s="16" t="s">
        <v>36</v>
      </c>
      <c r="S39" s="16" t="s">
        <v>37</v>
      </c>
      <c r="T39" s="16">
        <v>99.5</v>
      </c>
      <c r="V39" s="26" t="s">
        <v>54</v>
      </c>
      <c r="W39" s="16">
        <v>48</v>
      </c>
      <c r="Y39" s="16">
        <v>37</v>
      </c>
      <c r="Z39" s="16">
        <v>96</v>
      </c>
      <c r="AB39" s="16" t="s">
        <v>59</v>
      </c>
      <c r="AC39" s="16" t="s">
        <v>26</v>
      </c>
      <c r="AD39" s="16" t="s">
        <v>28</v>
      </c>
      <c r="AE39" s="16">
        <v>0</v>
      </c>
      <c r="AF39" s="16" t="s">
        <v>56</v>
      </c>
      <c r="BH39" s="76">
        <v>100</v>
      </c>
      <c r="BI39" s="26"/>
      <c r="BJ39" s="26"/>
      <c r="BK39" s="26"/>
      <c r="CC39" s="57"/>
    </row>
    <row r="40" spans="1:81" s="16" customFormat="1" ht="261" x14ac:dyDescent="0.35">
      <c r="A40" s="16">
        <v>1</v>
      </c>
      <c r="C40" s="16" t="s">
        <v>21</v>
      </c>
      <c r="D40" s="16">
        <v>2011</v>
      </c>
      <c r="E40" s="25" t="s">
        <v>19</v>
      </c>
      <c r="F40" s="16" t="s">
        <v>264</v>
      </c>
      <c r="G40" s="16" t="s">
        <v>264</v>
      </c>
      <c r="H40" s="16" t="s">
        <v>34</v>
      </c>
      <c r="I40" s="16" t="s">
        <v>35</v>
      </c>
      <c r="N40" s="57" t="s">
        <v>82</v>
      </c>
      <c r="P40" s="16" t="s">
        <v>50</v>
      </c>
      <c r="Q40" s="16">
        <v>78.3</v>
      </c>
      <c r="R40" s="16" t="s">
        <v>36</v>
      </c>
      <c r="S40" s="16" t="s">
        <v>37</v>
      </c>
      <c r="T40" s="16">
        <v>99.5</v>
      </c>
      <c r="V40" s="26" t="s">
        <v>54</v>
      </c>
      <c r="W40" s="16">
        <v>48</v>
      </c>
      <c r="Y40" s="16">
        <v>37</v>
      </c>
      <c r="Z40" s="16">
        <v>96</v>
      </c>
      <c r="AB40" s="16" t="s">
        <v>59</v>
      </c>
      <c r="AC40" s="16" t="s">
        <v>26</v>
      </c>
      <c r="AD40" s="16" t="s">
        <v>28</v>
      </c>
      <c r="AE40" s="16">
        <v>10</v>
      </c>
      <c r="AF40" s="16" t="s">
        <v>56</v>
      </c>
      <c r="BH40" s="76">
        <v>51.519999999999996</v>
      </c>
      <c r="BI40" s="26"/>
      <c r="BJ40" s="26"/>
      <c r="BK40" s="26"/>
      <c r="CC40" s="57"/>
    </row>
    <row r="41" spans="1:81" s="16" customFormat="1" ht="261" x14ac:dyDescent="0.35">
      <c r="A41" s="16">
        <v>1</v>
      </c>
      <c r="C41" s="16" t="s">
        <v>21</v>
      </c>
      <c r="D41" s="16">
        <v>2011</v>
      </c>
      <c r="E41" s="25" t="s">
        <v>19</v>
      </c>
      <c r="F41" s="16" t="s">
        <v>264</v>
      </c>
      <c r="G41" s="16" t="s">
        <v>264</v>
      </c>
      <c r="H41" s="16" t="s">
        <v>34</v>
      </c>
      <c r="I41" s="16" t="s">
        <v>35</v>
      </c>
      <c r="N41" s="57" t="s">
        <v>82</v>
      </c>
      <c r="P41" s="16" t="s">
        <v>50</v>
      </c>
      <c r="Q41" s="16">
        <v>78.3</v>
      </c>
      <c r="R41" s="16" t="s">
        <v>36</v>
      </c>
      <c r="S41" s="16" t="s">
        <v>37</v>
      </c>
      <c r="T41" s="16">
        <v>99.5</v>
      </c>
      <c r="V41" s="26" t="s">
        <v>54</v>
      </c>
      <c r="W41" s="16">
        <v>48</v>
      </c>
      <c r="Y41" s="16">
        <v>37</v>
      </c>
      <c r="Z41" s="16">
        <v>96</v>
      </c>
      <c r="AB41" s="16" t="s">
        <v>59</v>
      </c>
      <c r="AC41" s="16" t="s">
        <v>26</v>
      </c>
      <c r="AD41" s="16" t="s">
        <v>28</v>
      </c>
      <c r="AE41" s="16">
        <v>25</v>
      </c>
      <c r="AF41" s="16" t="s">
        <v>56</v>
      </c>
      <c r="BH41" s="76">
        <v>39.200000000000003</v>
      </c>
      <c r="BI41" s="26"/>
      <c r="BJ41" s="26"/>
      <c r="BK41" s="26"/>
      <c r="CC41" s="57"/>
    </row>
    <row r="42" spans="1:81" s="16" customFormat="1" ht="261" x14ac:dyDescent="0.35">
      <c r="A42" s="16">
        <v>1</v>
      </c>
      <c r="C42" s="16" t="s">
        <v>21</v>
      </c>
      <c r="D42" s="16">
        <v>2011</v>
      </c>
      <c r="E42" s="25" t="s">
        <v>19</v>
      </c>
      <c r="F42" s="16" t="s">
        <v>264</v>
      </c>
      <c r="G42" s="16" t="s">
        <v>264</v>
      </c>
      <c r="H42" s="16" t="s">
        <v>34</v>
      </c>
      <c r="I42" s="16" t="s">
        <v>35</v>
      </c>
      <c r="N42" s="57" t="s">
        <v>82</v>
      </c>
      <c r="P42" s="16" t="s">
        <v>50</v>
      </c>
      <c r="Q42" s="16">
        <v>78.3</v>
      </c>
      <c r="R42" s="16" t="s">
        <v>36</v>
      </c>
      <c r="S42" s="16" t="s">
        <v>37</v>
      </c>
      <c r="T42" s="16">
        <v>99.5</v>
      </c>
      <c r="V42" s="26" t="s">
        <v>54</v>
      </c>
      <c r="W42" s="16">
        <v>48</v>
      </c>
      <c r="Y42" s="16">
        <v>37</v>
      </c>
      <c r="Z42" s="16">
        <v>96</v>
      </c>
      <c r="AB42" s="16" t="s">
        <v>59</v>
      </c>
      <c r="AC42" s="16" t="s">
        <v>26</v>
      </c>
      <c r="AD42" s="16" t="s">
        <v>28</v>
      </c>
      <c r="AE42" s="16">
        <v>50</v>
      </c>
      <c r="AF42" s="16" t="s">
        <v>56</v>
      </c>
      <c r="BH42" s="76">
        <v>20.533333333333299</v>
      </c>
      <c r="BI42" s="26"/>
      <c r="BJ42" s="26"/>
      <c r="BK42" s="26"/>
      <c r="CC42" s="57"/>
    </row>
    <row r="43" spans="1:81" s="17" customFormat="1" ht="261.5" thickBot="1" x14ac:dyDescent="0.4">
      <c r="A43" s="17">
        <v>1</v>
      </c>
      <c r="C43" s="17" t="s">
        <v>21</v>
      </c>
      <c r="D43" s="17">
        <v>2011</v>
      </c>
      <c r="E43" s="27" t="s">
        <v>19</v>
      </c>
      <c r="F43" s="17" t="s">
        <v>264</v>
      </c>
      <c r="G43" s="17" t="s">
        <v>264</v>
      </c>
      <c r="H43" s="17" t="s">
        <v>34</v>
      </c>
      <c r="I43" s="17" t="s">
        <v>35</v>
      </c>
      <c r="N43" s="57" t="s">
        <v>82</v>
      </c>
      <c r="P43" s="17" t="s">
        <v>50</v>
      </c>
      <c r="Q43" s="17">
        <v>78.3</v>
      </c>
      <c r="R43" s="17" t="s">
        <v>36</v>
      </c>
      <c r="S43" s="17" t="s">
        <v>37</v>
      </c>
      <c r="T43" s="17">
        <v>99.5</v>
      </c>
      <c r="V43" s="28" t="s">
        <v>54</v>
      </c>
      <c r="W43" s="17">
        <v>48</v>
      </c>
      <c r="Y43" s="17">
        <v>37</v>
      </c>
      <c r="Z43" s="17">
        <v>96</v>
      </c>
      <c r="AB43" s="17" t="s">
        <v>59</v>
      </c>
      <c r="AC43" s="17" t="s">
        <v>26</v>
      </c>
      <c r="AD43" s="17" t="s">
        <v>28</v>
      </c>
      <c r="AE43" s="17">
        <v>100</v>
      </c>
      <c r="AF43" s="17" t="s">
        <v>56</v>
      </c>
      <c r="BG43" s="16"/>
      <c r="BH43" s="77">
        <v>13.44</v>
      </c>
      <c r="BI43" s="28"/>
      <c r="BJ43" s="28"/>
      <c r="BK43" s="28"/>
      <c r="CC43" s="56"/>
    </row>
  </sheetData>
  <hyperlinks>
    <hyperlink ref="B5" r:id="rId1"/>
    <hyperlink ref="B6" r:id="rId2"/>
    <hyperlink ref="B7" r:id="rId3" location="Sec2"/>
    <hyperlink ref="P40" r:id="rId4" location="tf0005" display="https://www.sciencedirect.com/science/article/pii/S0048969711007571?via%3Dihub - tf0005"/>
    <hyperlink ref="Q40" r:id="rId5" location="tf0005" display="https://www.sciencedirect.com/science/article/pii/S0048969711007571?via%3Dihub - tf0005"/>
    <hyperlink ref="P35" r:id="rId6" location="tf0005" display="https://www.sciencedirect.com/science/article/pii/S0048969711007571?via%3Dihub - tf0005"/>
    <hyperlink ref="Q35" r:id="rId7" location="tf0010" display="https://www.sciencedirect.com/science/article/pii/S0048969711007571?via%3Dihub - tf0010"/>
    <hyperlink ref="P30" r:id="rId8" location="tf0005" display="https://www.sciencedirect.com/science/article/pii/S0048969711007571?via%3Dihub - tf0005"/>
    <hyperlink ref="Q30" r:id="rId9" location="tf0010" display="https://www.sciencedirect.com/science/article/pii/S0048969711007571?via%3Dihub - tf0010"/>
    <hyperlink ref="P25" r:id="rId10" location="tf0005" display="https://www.sciencedirect.com/science/article/pii/S0048969711007571?via%3Dihub - tf0005"/>
    <hyperlink ref="Q25" r:id="rId11" location="tf0010" display="https://www.sciencedirect.com/science/article/pii/S0048969711007571?via%3Dihub - tf0010"/>
    <hyperlink ref="E25" r:id="rId12" location="f0015"/>
    <hyperlink ref="P26" r:id="rId13" location="tf0005" display="https://www.sciencedirect.com/science/article/pii/S0048969711007571?via%3Dihub - tf0005"/>
    <hyperlink ref="Q26" r:id="rId14" location="tf0010" display="https://www.sciencedirect.com/science/article/pii/S0048969711007571?via%3Dihub - tf0010"/>
    <hyperlink ref="P27" r:id="rId15" location="tf0005" display="https://www.sciencedirect.com/science/article/pii/S0048969711007571?via%3Dihub - tf0005"/>
    <hyperlink ref="Q27" r:id="rId16" location="tf0010" display="https://www.sciencedirect.com/science/article/pii/S0048969711007571?via%3Dihub - tf0010"/>
    <hyperlink ref="P28" r:id="rId17" location="tf0005" display="https://www.sciencedirect.com/science/article/pii/S0048969711007571?via%3Dihub - tf0005"/>
    <hyperlink ref="Q28" r:id="rId18" location="tf0010" display="https://www.sciencedirect.com/science/article/pii/S0048969711007571?via%3Dihub - tf0010"/>
    <hyperlink ref="P31" r:id="rId19" location="tf0005" display="https://www.sciencedirect.com/science/article/pii/S0048969711007571?via%3Dihub - tf0005"/>
    <hyperlink ref="Q31" r:id="rId20" location="tf0010" display="https://www.sciencedirect.com/science/article/pii/S0048969711007571?via%3Dihub - tf0010"/>
    <hyperlink ref="P32" r:id="rId21" location="tf0005" display="https://www.sciencedirect.com/science/article/pii/S0048969711007571?via%3Dihub - tf0005"/>
    <hyperlink ref="Q32" r:id="rId22" location="tf0010" display="https://www.sciencedirect.com/science/article/pii/S0048969711007571?via%3Dihub - tf0010"/>
    <hyperlink ref="P33" r:id="rId23" location="tf0005" display="https://www.sciencedirect.com/science/article/pii/S0048969711007571?via%3Dihub - tf0005"/>
    <hyperlink ref="Q33" r:id="rId24" location="tf0010" display="https://www.sciencedirect.com/science/article/pii/S0048969711007571?via%3Dihub - tf0010"/>
    <hyperlink ref="P36" r:id="rId25" location="tf0005" display="https://www.sciencedirect.com/science/article/pii/S0048969711007571?via%3Dihub - tf0005"/>
    <hyperlink ref="Q36" r:id="rId26" location="tf0010" display="https://www.sciencedirect.com/science/article/pii/S0048969711007571?via%3Dihub - tf0010"/>
    <hyperlink ref="P37" r:id="rId27" location="tf0005" display="https://www.sciencedirect.com/science/article/pii/S0048969711007571?via%3Dihub - tf0005"/>
    <hyperlink ref="Q37" r:id="rId28" location="tf0010" display="https://www.sciencedirect.com/science/article/pii/S0048969711007571?via%3Dihub - tf0010"/>
    <hyperlink ref="P38" r:id="rId29" location="tf0005" display="https://www.sciencedirect.com/science/article/pii/S0048969711007571?via%3Dihub - tf0005"/>
    <hyperlink ref="Q38" r:id="rId30" location="tf0010" display="https://www.sciencedirect.com/science/article/pii/S0048969711007571?via%3Dihub - tf0010"/>
    <hyperlink ref="P41" r:id="rId31" location="tf0005" display="https://www.sciencedirect.com/science/article/pii/S0048969711007571?via%3Dihub - tf0005"/>
    <hyperlink ref="Q41" r:id="rId32" location="tf0005" display="https://www.sciencedirect.com/science/article/pii/S0048969711007571?via%3Dihub - tf0005"/>
    <hyperlink ref="P42" r:id="rId33" location="tf0005" display="https://www.sciencedirect.com/science/article/pii/S0048969711007571?via%3Dihub - tf0005"/>
    <hyperlink ref="Q42" r:id="rId34" location="tf0005" display="https://www.sciencedirect.com/science/article/pii/S0048969711007571?via%3Dihub - tf0005"/>
    <hyperlink ref="P43" r:id="rId35" location="tf0005" display="https://www.sciencedirect.com/science/article/pii/S0048969711007571?via%3Dihub - tf0005"/>
    <hyperlink ref="Q43" r:id="rId36" location="tf0005" display="https://www.sciencedirect.com/science/article/pii/S0048969711007571?via%3Dihub - tf0005"/>
    <hyperlink ref="E26" r:id="rId37" location="f0015"/>
    <hyperlink ref="E27" r:id="rId38" location="f0015"/>
    <hyperlink ref="E28" r:id="rId39" location="f0015"/>
    <hyperlink ref="E30" r:id="rId40" location="f0015"/>
    <hyperlink ref="E31" r:id="rId41" location="f0015"/>
    <hyperlink ref="E32" r:id="rId42" location="f0015"/>
    <hyperlink ref="E40" r:id="rId43" location="f0015"/>
    <hyperlink ref="E33" r:id="rId44" location="f0015"/>
    <hyperlink ref="E41" r:id="rId45" location="f0015"/>
    <hyperlink ref="E35" r:id="rId46" location="f0015"/>
    <hyperlink ref="E42" r:id="rId47" location="f0015"/>
    <hyperlink ref="E36" r:id="rId48" location="f0015"/>
    <hyperlink ref="E43" r:id="rId49" location="f0015"/>
    <hyperlink ref="E37" r:id="rId50" location="f0015"/>
    <hyperlink ref="E38" r:id="rId51" location="f0015"/>
    <hyperlink ref="P24" r:id="rId52" location="tf0005" display="https://www.sciencedirect.com/science/article/pii/S0048969711007571?via%3Dihub - tf0005"/>
    <hyperlink ref="Q24" r:id="rId53" location="tf0010" display="https://www.sciencedirect.com/science/article/pii/S0048969711007571?via%3Dihub - tf0010"/>
    <hyperlink ref="E24" r:id="rId54" location="f0015"/>
    <hyperlink ref="P29" r:id="rId55" location="tf0005" display="https://www.sciencedirect.com/science/article/pii/S0048969711007571?via%3Dihub - tf0005"/>
    <hyperlink ref="Q29" r:id="rId56" location="tf0010" display="https://www.sciencedirect.com/science/article/pii/S0048969711007571?via%3Dihub - tf0010"/>
    <hyperlink ref="E29" r:id="rId57" location="f0015"/>
    <hyperlink ref="P34" r:id="rId58" location="tf0005" display="https://www.sciencedirect.com/science/article/pii/S0048969711007571?via%3Dihub - tf0005"/>
    <hyperlink ref="Q34" r:id="rId59" location="tf0010" display="https://www.sciencedirect.com/science/article/pii/S0048969711007571?via%3Dihub - tf0010"/>
    <hyperlink ref="E34" r:id="rId60" location="f0015"/>
    <hyperlink ref="P39" r:id="rId61" location="tf0005" display="https://www.sciencedirect.com/science/article/pii/S0048969711007571?via%3Dihub - tf0005"/>
    <hyperlink ref="Q39" r:id="rId62" location="tf0005" display="https://www.sciencedirect.com/science/article/pii/S0048969711007571?via%3Dihub - tf0005"/>
    <hyperlink ref="E39" r:id="rId63" location="f001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6"/>
  <sheetViews>
    <sheetView topLeftCell="D6" zoomScale="85" zoomScaleNormal="85" workbookViewId="0">
      <selection activeCell="J50" sqref="J50:J52"/>
    </sheetView>
  </sheetViews>
  <sheetFormatPr defaultRowHeight="15" customHeight="1" x14ac:dyDescent="0.35"/>
  <sheetData>
    <row r="1" spans="1:77" s="2" customFormat="1" ht="80" customHeight="1" thickBot="1" x14ac:dyDescent="0.4">
      <c r="A1" s="1" t="s">
        <v>20</v>
      </c>
      <c r="B1" s="2" t="s">
        <v>221</v>
      </c>
      <c r="C1" s="2" t="s">
        <v>22</v>
      </c>
      <c r="D1" s="2" t="s">
        <v>23</v>
      </c>
      <c r="E1" s="2" t="s">
        <v>1</v>
      </c>
      <c r="F1" s="2" t="s">
        <v>0</v>
      </c>
      <c r="G1" s="2" t="s">
        <v>273</v>
      </c>
      <c r="H1" s="2" t="s">
        <v>29</v>
      </c>
      <c r="I1" s="2" t="s">
        <v>30</v>
      </c>
      <c r="J1" s="2" t="s">
        <v>67</v>
      </c>
      <c r="K1" s="3" t="s">
        <v>69</v>
      </c>
      <c r="L1" s="3" t="s">
        <v>70</v>
      </c>
      <c r="M1" s="3" t="s">
        <v>71</v>
      </c>
      <c r="N1" s="4" t="s">
        <v>185</v>
      </c>
      <c r="O1" s="2" t="s">
        <v>31</v>
      </c>
      <c r="P1" s="2" t="s">
        <v>32</v>
      </c>
      <c r="Q1" s="2" t="s">
        <v>33</v>
      </c>
      <c r="R1" s="2" t="s">
        <v>263</v>
      </c>
      <c r="S1" s="2" t="s">
        <v>49</v>
      </c>
      <c r="T1" s="2" t="s">
        <v>5</v>
      </c>
      <c r="U1" s="2" t="s">
        <v>2</v>
      </c>
      <c r="V1" s="2" t="s">
        <v>24</v>
      </c>
      <c r="W1" s="2" t="s">
        <v>3</v>
      </c>
      <c r="X1" s="2" t="s">
        <v>4</v>
      </c>
      <c r="Y1" s="2" t="s">
        <v>6</v>
      </c>
      <c r="Z1" s="2" t="s">
        <v>7</v>
      </c>
      <c r="AA1" s="2" t="s">
        <v>58</v>
      </c>
      <c r="AB1" s="2" t="s">
        <v>8</v>
      </c>
      <c r="AC1" s="2" t="s">
        <v>27</v>
      </c>
      <c r="AD1" s="2" t="s">
        <v>134</v>
      </c>
      <c r="AE1" s="2" t="s">
        <v>55</v>
      </c>
      <c r="AF1" s="2" t="s">
        <v>300</v>
      </c>
      <c r="AG1" s="2" t="s">
        <v>278</v>
      </c>
      <c r="AH1" s="2" t="s">
        <v>279</v>
      </c>
      <c r="AI1" s="2" t="s">
        <v>316</v>
      </c>
      <c r="AJ1" s="2" t="s">
        <v>315</v>
      </c>
      <c r="AK1" s="2" t="s">
        <v>301</v>
      </c>
      <c r="AL1" s="2" t="s">
        <v>288</v>
      </c>
      <c r="AM1" s="2" t="s">
        <v>289</v>
      </c>
      <c r="AN1" s="2" t="s">
        <v>290</v>
      </c>
      <c r="AO1" s="2" t="s">
        <v>299</v>
      </c>
      <c r="AP1" s="2" t="s">
        <v>291</v>
      </c>
      <c r="AQ1" s="2" t="s">
        <v>292</v>
      </c>
      <c r="AR1" s="2" t="s">
        <v>293</v>
      </c>
      <c r="AS1" s="2" t="s">
        <v>294</v>
      </c>
      <c r="AT1" s="2" t="s">
        <v>295</v>
      </c>
      <c r="AU1" s="2" t="s">
        <v>296</v>
      </c>
      <c r="AV1" s="2" t="s">
        <v>297</v>
      </c>
      <c r="AW1" s="2" t="s">
        <v>298</v>
      </c>
      <c r="AX1" s="2" t="s">
        <v>280</v>
      </c>
      <c r="AY1" s="2" t="s">
        <v>281</v>
      </c>
      <c r="AZ1" s="2" t="s">
        <v>372</v>
      </c>
      <c r="BA1" s="2" t="s">
        <v>371</v>
      </c>
      <c r="BB1" s="2" t="s">
        <v>282</v>
      </c>
      <c r="BC1" s="2" t="s">
        <v>285</v>
      </c>
      <c r="BD1" s="2" t="s">
        <v>283</v>
      </c>
      <c r="BE1" s="2" t="s">
        <v>284</v>
      </c>
      <c r="BF1" s="2" t="s">
        <v>126</v>
      </c>
      <c r="BG1" s="2" t="s">
        <v>175</v>
      </c>
      <c r="BH1" s="2" t="s">
        <v>313</v>
      </c>
      <c r="BI1" s="2" t="s">
        <v>312</v>
      </c>
      <c r="BJ1" s="2" t="s">
        <v>311</v>
      </c>
      <c r="BK1" s="2" t="s">
        <v>309</v>
      </c>
      <c r="BL1" s="2" t="s">
        <v>286</v>
      </c>
      <c r="BM1" s="2" t="s">
        <v>287</v>
      </c>
      <c r="BN1" s="2" t="s">
        <v>276</v>
      </c>
      <c r="BO1" s="5" t="s">
        <v>11</v>
      </c>
      <c r="BP1" s="5" t="s">
        <v>12</v>
      </c>
      <c r="BQ1" s="5" t="s">
        <v>13</v>
      </c>
      <c r="BR1" s="5" t="s">
        <v>14</v>
      </c>
      <c r="BS1" s="5" t="s">
        <v>202</v>
      </c>
      <c r="BT1" s="5" t="s">
        <v>15</v>
      </c>
      <c r="BU1" s="5" t="s">
        <v>16</v>
      </c>
      <c r="BV1" s="5" t="s">
        <v>17</v>
      </c>
      <c r="BW1" s="5" t="s">
        <v>18</v>
      </c>
      <c r="BX1" s="5" t="s">
        <v>9</v>
      </c>
      <c r="BY1" s="5" t="s">
        <v>10</v>
      </c>
    </row>
    <row r="2" spans="1:77" ht="15" customHeight="1" thickBot="1" x14ac:dyDescent="0.4">
      <c r="A2" s="6"/>
      <c r="B2" s="6"/>
      <c r="C2" s="6"/>
      <c r="D2" s="6"/>
      <c r="E2" s="8"/>
      <c r="F2" s="12" t="s">
        <v>25</v>
      </c>
      <c r="G2" s="11" t="s">
        <v>387</v>
      </c>
      <c r="H2" s="11" t="s">
        <v>388</v>
      </c>
      <c r="I2" s="11" t="s">
        <v>389</v>
      </c>
      <c r="J2" s="11" t="s">
        <v>390</v>
      </c>
      <c r="K2" s="11" t="s">
        <v>391</v>
      </c>
      <c r="L2" s="11" t="s">
        <v>392</v>
      </c>
      <c r="M2" s="11" t="s">
        <v>393</v>
      </c>
      <c r="N2" s="11" t="s">
        <v>394</v>
      </c>
      <c r="O2" s="6"/>
      <c r="P2" s="6"/>
      <c r="Q2" s="6"/>
      <c r="R2" s="6"/>
      <c r="S2" s="6"/>
      <c r="T2" s="6"/>
      <c r="V2" s="6"/>
      <c r="W2" s="6"/>
      <c r="X2" s="6"/>
      <c r="Y2" s="7"/>
      <c r="AB2" s="6"/>
      <c r="AC2" s="6"/>
      <c r="AE2" s="6"/>
    </row>
    <row r="3" spans="1:77" ht="15" customHeight="1" thickBot="1" x14ac:dyDescent="0.4">
      <c r="A3" s="6"/>
      <c r="B3" s="6"/>
      <c r="C3" s="6"/>
      <c r="D3" s="6"/>
      <c r="E3" s="8"/>
      <c r="F3" s="12" t="s">
        <v>25</v>
      </c>
      <c r="G3" s="12" t="s">
        <v>25</v>
      </c>
      <c r="H3" s="12" t="s">
        <v>83</v>
      </c>
      <c r="I3" s="13" t="s">
        <v>395</v>
      </c>
      <c r="J3" s="13" t="s">
        <v>396</v>
      </c>
      <c r="K3" s="13">
        <v>14</v>
      </c>
      <c r="L3" s="12" t="s">
        <v>213</v>
      </c>
      <c r="M3" s="13">
        <v>306</v>
      </c>
      <c r="N3" s="13">
        <v>393.3</v>
      </c>
      <c r="O3" s="6"/>
      <c r="P3" s="6"/>
      <c r="Q3" s="6"/>
      <c r="R3" s="6"/>
      <c r="S3" s="6"/>
      <c r="T3" s="6"/>
      <c r="V3" s="6"/>
      <c r="W3" s="6"/>
      <c r="X3" s="6"/>
      <c r="Y3" s="7"/>
      <c r="AB3" s="6"/>
      <c r="AC3" s="6"/>
      <c r="AE3" s="6"/>
    </row>
    <row r="4" spans="1:77" ht="15" customHeight="1" thickBot="1" x14ac:dyDescent="0.4">
      <c r="A4" s="6"/>
      <c r="B4" s="6"/>
      <c r="C4" s="6"/>
      <c r="D4" s="6"/>
      <c r="E4" s="8"/>
      <c r="F4" s="12" t="s">
        <v>74</v>
      </c>
      <c r="G4" s="12" t="s">
        <v>25</v>
      </c>
      <c r="H4" s="12" t="s">
        <v>83</v>
      </c>
      <c r="I4" s="14" t="s">
        <v>397</v>
      </c>
      <c r="J4" s="13" t="s">
        <v>398</v>
      </c>
      <c r="K4" s="14">
        <v>18</v>
      </c>
      <c r="L4" s="12" t="s">
        <v>399</v>
      </c>
      <c r="M4" s="13">
        <v>313</v>
      </c>
      <c r="N4" s="13">
        <v>322.10000000000002</v>
      </c>
      <c r="O4" s="6"/>
      <c r="P4" s="6"/>
      <c r="Q4" s="6"/>
      <c r="R4" s="6"/>
      <c r="S4" s="6"/>
      <c r="T4" s="6"/>
      <c r="V4" s="6"/>
      <c r="W4" s="6"/>
      <c r="X4" s="6"/>
      <c r="Y4" s="7"/>
      <c r="AB4" s="6"/>
      <c r="AC4" s="6"/>
      <c r="AE4" s="6"/>
    </row>
    <row r="5" spans="1:77" ht="15" customHeight="1" thickBot="1" x14ac:dyDescent="0.4">
      <c r="A5" s="6"/>
      <c r="B5" s="6"/>
      <c r="C5" s="6"/>
      <c r="D5" s="6"/>
      <c r="E5" s="8"/>
      <c r="F5" s="12" t="s">
        <v>271</v>
      </c>
      <c r="G5" s="12" t="s">
        <v>74</v>
      </c>
      <c r="H5" s="12" t="s">
        <v>74</v>
      </c>
      <c r="I5" s="14" t="s">
        <v>400</v>
      </c>
      <c r="J5" s="14" t="s">
        <v>401</v>
      </c>
      <c r="K5" s="14" t="s">
        <v>64</v>
      </c>
      <c r="L5" s="12" t="s">
        <v>213</v>
      </c>
      <c r="M5" s="13">
        <v>114</v>
      </c>
      <c r="N5" s="13">
        <v>137.69999999999999</v>
      </c>
      <c r="O5" s="6"/>
      <c r="P5" s="6"/>
      <c r="Q5" s="6"/>
      <c r="R5" s="6"/>
      <c r="S5" s="6"/>
      <c r="T5" s="6"/>
      <c r="V5" s="6"/>
      <c r="W5" s="6"/>
      <c r="X5" s="6"/>
      <c r="Y5" s="7"/>
      <c r="AB5" s="6"/>
      <c r="AC5" s="6"/>
      <c r="AE5" s="6"/>
    </row>
    <row r="6" spans="1:77" ht="15" customHeight="1" thickBot="1" x14ac:dyDescent="0.4">
      <c r="A6" s="6"/>
      <c r="B6" s="6"/>
      <c r="C6" s="6"/>
      <c r="D6" s="6"/>
      <c r="E6" s="8"/>
      <c r="F6" s="12" t="s">
        <v>271</v>
      </c>
      <c r="G6" s="12" t="s">
        <v>271</v>
      </c>
      <c r="H6" s="14" t="s">
        <v>82</v>
      </c>
      <c r="I6" s="14" t="s">
        <v>82</v>
      </c>
      <c r="J6" s="14" t="s">
        <v>402</v>
      </c>
      <c r="K6" s="13">
        <v>298</v>
      </c>
      <c r="L6" s="12" t="s">
        <v>213</v>
      </c>
      <c r="M6" s="14" t="s">
        <v>403</v>
      </c>
      <c r="N6" s="14" t="s">
        <v>403</v>
      </c>
      <c r="O6" s="6"/>
      <c r="P6" s="6"/>
      <c r="Q6" s="6"/>
      <c r="R6" s="6"/>
      <c r="S6" s="6"/>
      <c r="T6" s="6"/>
      <c r="V6" s="6"/>
      <c r="W6" s="6"/>
      <c r="X6" s="6"/>
      <c r="Y6" s="7"/>
      <c r="AB6" s="6"/>
      <c r="AC6" s="6"/>
      <c r="AE6" s="6"/>
    </row>
    <row r="7" spans="1:77" ht="15" customHeight="1" thickBot="1" x14ac:dyDescent="0.4">
      <c r="A7" s="6"/>
      <c r="B7" s="6"/>
      <c r="C7" s="6"/>
      <c r="D7" s="6"/>
      <c r="E7" s="8"/>
      <c r="F7" s="12" t="s">
        <v>406</v>
      </c>
      <c r="G7" s="12" t="s">
        <v>271</v>
      </c>
      <c r="H7" s="14" t="s">
        <v>82</v>
      </c>
      <c r="I7" s="14" t="s">
        <v>82</v>
      </c>
      <c r="J7" s="14" t="s">
        <v>404</v>
      </c>
      <c r="K7" s="13">
        <v>225</v>
      </c>
      <c r="L7" s="12" t="s">
        <v>213</v>
      </c>
      <c r="M7" s="14" t="s">
        <v>403</v>
      </c>
      <c r="N7" s="14" t="s">
        <v>403</v>
      </c>
      <c r="O7" s="6"/>
      <c r="P7" s="6"/>
      <c r="Q7" s="6"/>
      <c r="R7" s="6"/>
      <c r="S7" s="6"/>
      <c r="T7" s="6"/>
      <c r="V7" s="6"/>
      <c r="W7" s="6"/>
      <c r="X7" s="6"/>
      <c r="Y7" s="7"/>
      <c r="AB7" s="6"/>
      <c r="AC7" s="6"/>
      <c r="AE7" s="6"/>
    </row>
    <row r="8" spans="1:77" ht="15" customHeight="1" thickBot="1" x14ac:dyDescent="0.4">
      <c r="A8" s="6"/>
      <c r="B8" s="6"/>
      <c r="C8" s="6"/>
      <c r="D8" s="6"/>
      <c r="E8" s="8"/>
      <c r="F8" s="12" t="s">
        <v>405</v>
      </c>
      <c r="G8" s="12" t="s">
        <v>406</v>
      </c>
      <c r="H8" s="12" t="s">
        <v>407</v>
      </c>
      <c r="I8" s="13">
        <v>10</v>
      </c>
      <c r="J8" s="14" t="s">
        <v>408</v>
      </c>
      <c r="K8" s="13">
        <v>84</v>
      </c>
      <c r="L8" s="12" t="s">
        <v>409</v>
      </c>
      <c r="M8" s="13">
        <v>287</v>
      </c>
      <c r="N8" s="13">
        <v>314.89999999999998</v>
      </c>
      <c r="O8" s="6"/>
      <c r="P8" s="6"/>
      <c r="Q8" s="6"/>
      <c r="R8" s="6"/>
      <c r="S8" s="6"/>
      <c r="T8" s="6"/>
      <c r="V8" s="6"/>
      <c r="W8" s="6"/>
      <c r="X8" s="6"/>
      <c r="Y8" s="7"/>
      <c r="AB8" s="6"/>
      <c r="AC8" s="6"/>
      <c r="AE8" s="6"/>
    </row>
    <row r="9" spans="1:77" ht="15" customHeight="1" x14ac:dyDescent="0.35">
      <c r="A9" s="6"/>
      <c r="B9" s="6"/>
      <c r="C9" s="6"/>
      <c r="D9" s="6"/>
      <c r="E9" s="8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V9" s="6"/>
      <c r="W9" s="6"/>
      <c r="X9" s="6"/>
      <c r="Y9" s="7"/>
      <c r="AB9" s="6"/>
      <c r="AC9" s="6"/>
      <c r="AE9" s="6"/>
    </row>
    <row r="10" spans="1:77" ht="15" customHeight="1" x14ac:dyDescent="0.35">
      <c r="A10" s="6"/>
      <c r="B10" s="6"/>
      <c r="C10" s="6"/>
      <c r="D10" s="6"/>
      <c r="E10" s="8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V10" s="6"/>
      <c r="W10" s="6"/>
      <c r="X10" s="6"/>
      <c r="Y10" s="7"/>
      <c r="AB10" s="6"/>
      <c r="AC10" s="6"/>
      <c r="AE10" s="6"/>
    </row>
    <row r="11" spans="1:77" ht="15" customHeight="1" x14ac:dyDescent="0.35">
      <c r="A11" s="6"/>
      <c r="B11" s="6"/>
      <c r="C11" s="6"/>
      <c r="D11" s="6"/>
      <c r="E11" s="8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V11" s="6"/>
      <c r="W11" s="6"/>
      <c r="X11" s="6"/>
      <c r="Y11" s="7"/>
      <c r="AB11" s="6"/>
      <c r="AC11" s="6"/>
      <c r="AE11" s="6"/>
    </row>
    <row r="12" spans="1:77" ht="15" customHeight="1" x14ac:dyDescent="0.35">
      <c r="A12" s="6"/>
      <c r="B12" s="6"/>
      <c r="C12" s="6"/>
      <c r="D12" s="6"/>
      <c r="E12" s="8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V12" s="6"/>
      <c r="W12" s="6"/>
      <c r="X12" s="6"/>
      <c r="Y12" s="7"/>
      <c r="AB12" s="6"/>
      <c r="AC12" s="6"/>
      <c r="AE12" s="6"/>
    </row>
    <row r="13" spans="1:77" ht="15" customHeight="1" x14ac:dyDescent="0.35">
      <c r="A13" s="6"/>
      <c r="B13" s="6"/>
      <c r="C13" s="6"/>
      <c r="D13" s="6"/>
      <c r="E13" s="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V13" s="6"/>
      <c r="W13" s="6"/>
      <c r="X13" s="6"/>
      <c r="Y13" s="7"/>
      <c r="AB13" s="6"/>
      <c r="AC13" s="6"/>
      <c r="AE13" s="6"/>
    </row>
    <row r="14" spans="1:77" ht="15" customHeight="1" x14ac:dyDescent="0.35">
      <c r="A14" s="6"/>
      <c r="B14" s="6"/>
      <c r="C14" s="6"/>
      <c r="D14" s="6"/>
      <c r="E14" s="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V14" s="6"/>
      <c r="W14" s="6"/>
      <c r="X14" s="6"/>
      <c r="Y14" s="7"/>
      <c r="AB14" s="6"/>
      <c r="AC14" s="6"/>
      <c r="AE14" s="6"/>
    </row>
    <row r="15" spans="1:77" ht="15" customHeight="1" x14ac:dyDescent="0.35">
      <c r="A15" s="6"/>
      <c r="B15" s="6"/>
      <c r="C15" s="6"/>
      <c r="D15" s="6"/>
      <c r="E15" s="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V15" s="6"/>
      <c r="W15" s="6"/>
      <c r="X15" s="6"/>
      <c r="Y15" s="7"/>
      <c r="AB15" s="6"/>
      <c r="AC15" s="6"/>
      <c r="AE15" s="6"/>
    </row>
    <row r="16" spans="1:77" ht="15" customHeight="1" x14ac:dyDescent="0.35">
      <c r="A16" s="6"/>
      <c r="B16" s="6"/>
      <c r="C16" s="6"/>
      <c r="D16" s="6"/>
      <c r="E16" s="8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V16" s="6"/>
      <c r="W16" s="6"/>
      <c r="X16" s="6"/>
      <c r="Y16" s="7"/>
      <c r="AB16" s="6"/>
      <c r="AC16" s="6"/>
      <c r="AE16" s="6"/>
    </row>
    <row r="17" spans="1:31" ht="15" customHeight="1" x14ac:dyDescent="0.35">
      <c r="A17" s="6"/>
      <c r="B17" s="6"/>
      <c r="C17" s="6"/>
      <c r="D17" s="6"/>
      <c r="E17" s="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V17" s="6"/>
      <c r="W17" s="6"/>
      <c r="X17" s="6"/>
      <c r="Y17" s="7"/>
      <c r="AB17" s="6"/>
      <c r="AC17" s="6"/>
      <c r="AE17" s="6"/>
    </row>
    <row r="18" spans="1:31" ht="15" customHeight="1" x14ac:dyDescent="0.35">
      <c r="A18" s="6"/>
      <c r="B18" s="6"/>
      <c r="C18" s="6"/>
      <c r="D18" s="6"/>
      <c r="E18" s="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V18" s="6"/>
      <c r="W18" s="6"/>
      <c r="X18" s="6"/>
      <c r="Y18" s="7"/>
      <c r="AB18" s="6"/>
      <c r="AC18" s="6"/>
      <c r="AE18" s="6"/>
    </row>
    <row r="19" spans="1:31" ht="15" customHeight="1" x14ac:dyDescent="0.35">
      <c r="A19" s="6"/>
      <c r="B19" s="6"/>
      <c r="C19" s="6"/>
      <c r="D19" s="6"/>
      <c r="E19" s="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V19" s="6"/>
      <c r="W19" s="6"/>
      <c r="X19" s="6"/>
      <c r="Y19" s="7"/>
      <c r="AB19" s="6"/>
      <c r="AC19" s="6"/>
      <c r="AE19" s="6"/>
    </row>
    <row r="20" spans="1:31" ht="15" customHeight="1" x14ac:dyDescent="0.35">
      <c r="A20" s="6"/>
      <c r="B20" s="6"/>
      <c r="C20" s="6"/>
      <c r="D20" s="6"/>
      <c r="E20" s="8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V20" s="6"/>
      <c r="W20" s="6"/>
      <c r="X20" s="6"/>
      <c r="Y20" s="7"/>
      <c r="AB20" s="6"/>
      <c r="AC20" s="6"/>
      <c r="AE20" s="6"/>
    </row>
    <row r="21" spans="1:31" ht="15" customHeight="1" x14ac:dyDescent="0.35">
      <c r="A21" s="6"/>
      <c r="B21" s="6"/>
      <c r="C21" s="6"/>
      <c r="D21" s="6"/>
      <c r="E21" s="8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V21" s="6"/>
      <c r="W21" s="6"/>
      <c r="X21" s="6"/>
      <c r="Y21" s="7"/>
      <c r="AB21" s="6"/>
      <c r="AC21" s="6"/>
      <c r="AE21" s="6"/>
    </row>
    <row r="22" spans="1:31" ht="15" customHeight="1" x14ac:dyDescent="0.35">
      <c r="A22" s="6"/>
      <c r="B22" s="6"/>
      <c r="C22" s="6"/>
      <c r="D22" s="6"/>
      <c r="E22" s="8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V22" s="6"/>
      <c r="W22" s="6"/>
      <c r="X22" s="6"/>
      <c r="Y22" s="7"/>
      <c r="AB22" s="6"/>
      <c r="AC22" s="6"/>
      <c r="AE22" s="6"/>
    </row>
    <row r="23" spans="1:31" ht="15" customHeight="1" x14ac:dyDescent="0.35">
      <c r="A23" s="6"/>
      <c r="B23" s="6"/>
      <c r="C23" s="6"/>
      <c r="D23" s="6"/>
      <c r="E23" s="8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V23" s="6"/>
      <c r="W23" s="6"/>
      <c r="X23" s="6"/>
      <c r="Y23" s="7"/>
      <c r="AB23" s="6"/>
      <c r="AC23" s="6"/>
      <c r="AE23" s="6"/>
    </row>
    <row r="24" spans="1:31" ht="15" customHeight="1" x14ac:dyDescent="0.35">
      <c r="A24" s="6"/>
      <c r="B24" s="6"/>
      <c r="C24" s="6"/>
      <c r="D24" s="6"/>
      <c r="E24" s="8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V24" s="6"/>
      <c r="W24" s="6"/>
      <c r="X24" s="6"/>
      <c r="Y24" s="7"/>
      <c r="AB24" s="6"/>
      <c r="AC24" s="6"/>
      <c r="AE24" s="6"/>
    </row>
    <row r="25" spans="1:31" ht="15" customHeight="1" x14ac:dyDescent="0.35">
      <c r="A25" s="6"/>
      <c r="B25" s="6"/>
      <c r="C25" s="6"/>
      <c r="D25" s="6"/>
      <c r="E25" s="8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V25" s="6"/>
      <c r="W25" s="6"/>
      <c r="X25" s="6"/>
      <c r="Y25" s="7"/>
      <c r="AB25" s="6"/>
      <c r="AC25" s="6"/>
      <c r="AE25" s="6"/>
    </row>
    <row r="26" spans="1:31" ht="15" customHeight="1" x14ac:dyDescent="0.35">
      <c r="A26" s="6"/>
      <c r="B26" s="6"/>
      <c r="C26" s="6"/>
      <c r="D26" s="6"/>
      <c r="E26" s="8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V26" s="6"/>
      <c r="W26" s="6"/>
      <c r="X26" s="6"/>
      <c r="Y26" s="7"/>
      <c r="AB26" s="6"/>
      <c r="AC26" s="6"/>
      <c r="AE26" s="6"/>
    </row>
    <row r="27" spans="1:31" ht="15" customHeight="1" thickBot="1" x14ac:dyDescent="0.4">
      <c r="A27" s="6"/>
      <c r="B27" s="6"/>
      <c r="C27" s="6"/>
      <c r="D27" s="6"/>
      <c r="E27" s="8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V27" s="6"/>
      <c r="W27" s="6"/>
      <c r="X27" s="6"/>
      <c r="Y27" s="7"/>
      <c r="AB27" s="6"/>
      <c r="AC27" s="6"/>
      <c r="AE27" s="6"/>
    </row>
    <row r="28" spans="1:31" ht="15" customHeight="1" thickBot="1" x14ac:dyDescent="0.4">
      <c r="A28" s="6"/>
      <c r="B28" s="6"/>
      <c r="C28" s="6"/>
      <c r="D28" s="6"/>
      <c r="E28" s="8"/>
      <c r="F28" s="6"/>
      <c r="H28" s="10"/>
      <c r="I28" s="10"/>
      <c r="J28" s="10"/>
      <c r="K28" s="13" t="s">
        <v>530</v>
      </c>
      <c r="L28" s="6"/>
      <c r="M28" s="6"/>
      <c r="N28" s="6"/>
      <c r="O28" s="6"/>
      <c r="P28" s="6"/>
      <c r="Q28" s="6"/>
      <c r="R28" s="6"/>
      <c r="S28" s="6"/>
      <c r="T28" s="6"/>
      <c r="V28" s="6"/>
      <c r="W28" s="6"/>
      <c r="X28" s="6"/>
      <c r="Y28" s="7"/>
      <c r="AB28" s="6"/>
      <c r="AC28" s="6"/>
      <c r="AE28" s="6"/>
    </row>
    <row r="29" spans="1:31" ht="15" customHeight="1" thickBot="1" x14ac:dyDescent="0.4">
      <c r="A29" s="6"/>
      <c r="B29" s="6"/>
      <c r="C29" s="6"/>
      <c r="D29" s="6"/>
      <c r="E29" s="8"/>
      <c r="F29" s="6"/>
      <c r="G29" s="12" t="s">
        <v>531</v>
      </c>
      <c r="H29" s="13" t="s">
        <v>532</v>
      </c>
      <c r="I29" s="13" t="s">
        <v>533</v>
      </c>
      <c r="J29" s="13" t="s">
        <v>534</v>
      </c>
      <c r="K29" s="13" t="s">
        <v>535</v>
      </c>
      <c r="L29" s="6"/>
      <c r="M29" s="6"/>
      <c r="N29" s="6"/>
      <c r="O29" s="6"/>
      <c r="P29" s="6"/>
      <c r="Q29" s="6"/>
      <c r="R29" s="6"/>
      <c r="S29" s="6"/>
      <c r="T29" s="6"/>
      <c r="V29" s="6"/>
      <c r="W29" s="6"/>
      <c r="X29" s="6"/>
      <c r="Y29" s="7"/>
      <c r="AB29" s="6"/>
      <c r="AC29" s="6"/>
      <c r="AE29" s="6"/>
    </row>
    <row r="30" spans="1:31" ht="15" customHeight="1" thickBot="1" x14ac:dyDescent="0.4">
      <c r="A30" s="6"/>
      <c r="B30" s="6"/>
      <c r="C30" s="6"/>
      <c r="D30" s="6"/>
      <c r="E30" s="8"/>
      <c r="F30" s="6"/>
      <c r="G30" s="12" t="s">
        <v>536</v>
      </c>
      <c r="H30" s="13" t="s">
        <v>537</v>
      </c>
      <c r="I30" s="13" t="s">
        <v>538</v>
      </c>
      <c r="J30" s="13" t="s">
        <v>539</v>
      </c>
      <c r="K30" s="13" t="s">
        <v>540</v>
      </c>
      <c r="L30" s="6"/>
      <c r="M30" s="6"/>
      <c r="N30" s="6"/>
      <c r="O30" s="6"/>
      <c r="P30" s="6"/>
      <c r="Q30" s="6"/>
      <c r="R30" s="6"/>
      <c r="S30" s="6"/>
      <c r="T30" s="6"/>
      <c r="V30" s="6"/>
      <c r="W30" s="6"/>
      <c r="X30" s="6"/>
      <c r="Y30" s="7"/>
      <c r="AB30" s="6"/>
      <c r="AC30" s="6"/>
      <c r="AE30" s="6"/>
    </row>
    <row r="31" spans="1:31" ht="15" customHeight="1" thickBot="1" x14ac:dyDescent="0.4">
      <c r="A31" s="6"/>
      <c r="B31" s="6"/>
      <c r="C31" s="6"/>
      <c r="D31" s="6"/>
      <c r="E31" s="8"/>
      <c r="F31" s="6"/>
      <c r="G31" s="12" t="s">
        <v>541</v>
      </c>
      <c r="H31" s="13" t="s">
        <v>542</v>
      </c>
      <c r="I31" s="13" t="s">
        <v>543</v>
      </c>
      <c r="J31" s="13" t="s">
        <v>544</v>
      </c>
      <c r="K31" s="13" t="s">
        <v>545</v>
      </c>
      <c r="L31" s="6"/>
      <c r="M31" s="6"/>
      <c r="N31" s="6"/>
      <c r="O31" s="6"/>
      <c r="P31" s="6"/>
      <c r="Q31" s="6"/>
      <c r="R31" s="6"/>
      <c r="S31" s="6"/>
      <c r="T31" s="6"/>
      <c r="V31" s="6"/>
      <c r="W31" s="6"/>
      <c r="X31" s="6"/>
      <c r="Y31" s="7"/>
      <c r="AB31" s="6"/>
      <c r="AC31" s="6"/>
      <c r="AE31" s="6"/>
    </row>
    <row r="32" spans="1:31" ht="15" customHeight="1" thickBot="1" x14ac:dyDescent="0.4">
      <c r="A32" s="6"/>
      <c r="B32" s="6"/>
      <c r="C32" s="6"/>
      <c r="D32" s="6"/>
      <c r="E32" s="8"/>
      <c r="F32" s="6"/>
      <c r="G32" s="12" t="s">
        <v>546</v>
      </c>
      <c r="H32" s="13" t="s">
        <v>547</v>
      </c>
      <c r="I32" s="13" t="s">
        <v>548</v>
      </c>
      <c r="J32" s="13" t="s">
        <v>549</v>
      </c>
      <c r="K32" s="13" t="s">
        <v>550</v>
      </c>
      <c r="L32" s="6"/>
      <c r="M32" s="6"/>
      <c r="N32" s="6"/>
      <c r="O32" s="6"/>
      <c r="P32" s="6"/>
      <c r="Q32" s="6"/>
      <c r="R32" s="6"/>
      <c r="S32" s="6"/>
      <c r="T32" s="6"/>
      <c r="V32" s="6"/>
      <c r="W32" s="6"/>
      <c r="X32" s="6"/>
      <c r="Y32" s="7"/>
      <c r="AB32" s="6"/>
      <c r="AC32" s="6"/>
      <c r="AE32" s="6"/>
    </row>
    <row r="33" spans="1:31" ht="15" customHeight="1" thickBot="1" x14ac:dyDescent="0.4">
      <c r="A33" s="6"/>
      <c r="B33" s="6"/>
      <c r="C33" s="6"/>
      <c r="D33" s="6"/>
      <c r="E33" s="8"/>
      <c r="F33" s="6"/>
      <c r="G33" s="12" t="s">
        <v>551</v>
      </c>
      <c r="H33" s="13" t="s">
        <v>552</v>
      </c>
      <c r="I33" s="13" t="s">
        <v>553</v>
      </c>
      <c r="J33" s="13" t="s">
        <v>554</v>
      </c>
      <c r="K33" s="13" t="s">
        <v>555</v>
      </c>
      <c r="L33" s="6"/>
      <c r="M33" s="6"/>
      <c r="N33" s="6"/>
      <c r="O33" s="6"/>
      <c r="P33" s="6"/>
      <c r="Q33" s="6"/>
      <c r="R33" s="6"/>
      <c r="S33" s="6"/>
      <c r="T33" s="6"/>
      <c r="V33" s="6"/>
      <c r="W33" s="6"/>
      <c r="X33" s="6"/>
      <c r="Y33" s="7"/>
      <c r="AB33" s="6"/>
      <c r="AC33" s="6"/>
      <c r="AE33" s="6"/>
    </row>
    <row r="34" spans="1:31" ht="15" customHeight="1" thickBot="1" x14ac:dyDescent="0.4">
      <c r="A34" s="6"/>
      <c r="B34" s="6"/>
      <c r="C34" s="6"/>
      <c r="D34" s="6"/>
      <c r="E34" s="8"/>
      <c r="F34" s="6"/>
      <c r="G34" s="12" t="s">
        <v>556</v>
      </c>
      <c r="H34" s="13" t="s">
        <v>557</v>
      </c>
      <c r="I34" s="13" t="s">
        <v>558</v>
      </c>
      <c r="J34" s="13" t="s">
        <v>559</v>
      </c>
      <c r="K34" s="13" t="s">
        <v>560</v>
      </c>
      <c r="L34" s="6"/>
      <c r="M34" s="6"/>
      <c r="N34" s="6"/>
      <c r="O34" s="6"/>
      <c r="P34" s="6"/>
      <c r="Q34" s="6"/>
      <c r="R34" s="6"/>
      <c r="S34" s="6"/>
      <c r="T34" s="6"/>
      <c r="V34" s="6"/>
      <c r="W34" s="6"/>
      <c r="X34" s="6"/>
      <c r="Y34" s="7"/>
      <c r="AB34" s="6"/>
      <c r="AC34" s="6"/>
      <c r="AE34" s="6"/>
    </row>
    <row r="35" spans="1:31" ht="15" customHeight="1" x14ac:dyDescent="0.35">
      <c r="A35" s="6"/>
      <c r="B35" s="6"/>
      <c r="C35" s="6"/>
      <c r="D35" s="6"/>
      <c r="E35" s="8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V35" s="6"/>
      <c r="W35" s="6"/>
      <c r="X35" s="6"/>
      <c r="Y35" s="7"/>
      <c r="AB35" s="6"/>
      <c r="AC35" s="6"/>
      <c r="AE35" s="6"/>
    </row>
    <row r="36" spans="1:31" ht="15" customHeight="1" x14ac:dyDescent="0.35">
      <c r="A36" s="6"/>
      <c r="B36" s="6"/>
      <c r="C36" s="6"/>
      <c r="D36" s="6"/>
      <c r="E36" s="8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V36" s="6"/>
      <c r="W36" s="6"/>
      <c r="X36" s="6"/>
      <c r="Y36" s="7"/>
      <c r="AB36" s="6"/>
      <c r="AC36" s="6"/>
      <c r="AE36" s="6"/>
    </row>
    <row r="37" spans="1:31" ht="16.75" customHeight="1" x14ac:dyDescent="0.35">
      <c r="A37" s="6"/>
      <c r="B37" s="6"/>
      <c r="C37" s="6"/>
      <c r="D37" s="6"/>
      <c r="E37" s="8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V37" s="6"/>
      <c r="W37" s="6"/>
      <c r="X37" s="6"/>
      <c r="Y37" s="7"/>
      <c r="AB37" s="6"/>
      <c r="AC37" s="6"/>
      <c r="AE37" s="6"/>
    </row>
    <row r="38" spans="1:31" ht="15" customHeight="1" x14ac:dyDescent="0.35">
      <c r="A38" s="6"/>
      <c r="B38" s="6"/>
      <c r="C38" s="6"/>
      <c r="D38" s="6"/>
      <c r="E38" s="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V38" s="6"/>
      <c r="W38" s="6"/>
      <c r="X38" s="6"/>
      <c r="Y38" s="7"/>
      <c r="AB38" s="6"/>
      <c r="AC38" s="6"/>
      <c r="AE38" s="6"/>
    </row>
    <row r="39" spans="1:31" ht="15" customHeight="1" thickBot="1" x14ac:dyDescent="0.4">
      <c r="A39" s="6"/>
      <c r="B39" s="6"/>
      <c r="C39" s="6"/>
      <c r="D39" s="6"/>
      <c r="E39" s="8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V39" s="6"/>
      <c r="W39" s="6"/>
      <c r="X39" s="6"/>
      <c r="Y39" s="7"/>
      <c r="AB39" s="6"/>
      <c r="AC39" s="6"/>
      <c r="AE39" s="6"/>
    </row>
    <row r="40" spans="1:31" ht="15" customHeight="1" thickBot="1" x14ac:dyDescent="0.4">
      <c r="A40" s="6"/>
      <c r="B40" s="6"/>
      <c r="C40" s="6"/>
      <c r="D40" s="6"/>
      <c r="E40" s="8"/>
      <c r="F40" s="6"/>
      <c r="G40" s="46" t="s">
        <v>602</v>
      </c>
      <c r="H40" s="46" t="s">
        <v>29</v>
      </c>
      <c r="I40" s="46" t="s">
        <v>30</v>
      </c>
      <c r="J40" s="46" t="s">
        <v>31</v>
      </c>
      <c r="K40" s="46" t="s">
        <v>32</v>
      </c>
      <c r="L40" s="46" t="s">
        <v>33</v>
      </c>
      <c r="M40" s="46" t="s">
        <v>603</v>
      </c>
      <c r="N40" s="46" t="s">
        <v>49</v>
      </c>
      <c r="O40" s="6"/>
      <c r="P40" s="6"/>
      <c r="Q40" s="6"/>
      <c r="R40" s="6"/>
      <c r="S40" s="6"/>
      <c r="T40" s="6"/>
      <c r="V40" s="6"/>
      <c r="W40" s="6"/>
      <c r="X40" s="6"/>
      <c r="Y40" s="7"/>
      <c r="AB40" s="6"/>
      <c r="AC40" s="6"/>
      <c r="AE40" s="6"/>
    </row>
    <row r="41" spans="1:31" ht="15" customHeight="1" x14ac:dyDescent="0.35">
      <c r="A41" s="6"/>
      <c r="B41" s="6"/>
      <c r="C41" s="6"/>
      <c r="D41" s="6"/>
      <c r="E41" s="8"/>
      <c r="F41" s="6"/>
      <c r="G41" s="43" t="s">
        <v>604</v>
      </c>
      <c r="H41" s="43" t="s">
        <v>34</v>
      </c>
      <c r="I41" s="43" t="s">
        <v>35</v>
      </c>
      <c r="J41" s="45" t="s">
        <v>605</v>
      </c>
      <c r="K41" s="45" t="s">
        <v>606</v>
      </c>
      <c r="L41" s="43" t="s">
        <v>36</v>
      </c>
      <c r="M41" s="43" t="s">
        <v>37</v>
      </c>
      <c r="N41" s="43">
        <v>99.5</v>
      </c>
      <c r="O41" s="6"/>
      <c r="P41" s="6"/>
      <c r="Q41" s="6"/>
      <c r="R41" s="6"/>
      <c r="S41" s="6"/>
      <c r="T41" s="6"/>
      <c r="V41" s="6"/>
      <c r="W41" s="6"/>
      <c r="X41" s="6"/>
      <c r="Y41" s="7"/>
      <c r="AB41" s="6"/>
      <c r="AC41" s="6"/>
      <c r="AE41" s="6"/>
    </row>
    <row r="42" spans="1:31" ht="15" customHeight="1" x14ac:dyDescent="0.35">
      <c r="A42" s="6"/>
      <c r="B42" s="6"/>
      <c r="C42" s="6"/>
      <c r="D42" s="6"/>
      <c r="E42" s="8"/>
      <c r="F42" s="6"/>
      <c r="G42" s="43" t="s">
        <v>38</v>
      </c>
      <c r="H42" s="43" t="s">
        <v>39</v>
      </c>
      <c r="I42" s="43" t="s">
        <v>40</v>
      </c>
      <c r="J42" s="45" t="s">
        <v>607</v>
      </c>
      <c r="K42" s="45" t="s">
        <v>608</v>
      </c>
      <c r="L42" s="43" t="s">
        <v>41</v>
      </c>
      <c r="M42" s="43">
        <v>33</v>
      </c>
      <c r="N42" s="43" t="s">
        <v>42</v>
      </c>
      <c r="O42" s="6"/>
      <c r="P42" s="6"/>
      <c r="Q42" s="6"/>
      <c r="R42" s="6"/>
      <c r="S42" s="6"/>
      <c r="T42" s="6"/>
      <c r="V42" s="6"/>
      <c r="W42" s="6"/>
      <c r="X42" s="6"/>
      <c r="Y42" s="7"/>
      <c r="AB42" s="6"/>
      <c r="AC42" s="6"/>
      <c r="AE42" s="6"/>
    </row>
    <row r="43" spans="1:31" ht="15" customHeight="1" x14ac:dyDescent="0.35">
      <c r="A43" s="6"/>
      <c r="B43" s="6"/>
      <c r="C43" s="6"/>
      <c r="D43" s="6"/>
      <c r="E43" s="8"/>
      <c r="F43" s="6"/>
      <c r="G43" s="43" t="s">
        <v>609</v>
      </c>
      <c r="H43" s="43" t="s">
        <v>43</v>
      </c>
      <c r="I43" s="43" t="s">
        <v>44</v>
      </c>
      <c r="J43" s="45" t="s">
        <v>610</v>
      </c>
      <c r="K43" s="45" t="s">
        <v>611</v>
      </c>
      <c r="L43" s="43" t="s">
        <v>45</v>
      </c>
      <c r="M43" s="43">
        <v>35.5</v>
      </c>
      <c r="N43" s="43">
        <v>99.9</v>
      </c>
      <c r="O43" s="6"/>
      <c r="P43" s="6"/>
      <c r="Q43" s="6"/>
      <c r="R43" s="6"/>
      <c r="S43" s="6"/>
      <c r="T43" s="6"/>
      <c r="V43" s="6"/>
      <c r="W43" s="6"/>
      <c r="X43" s="6"/>
      <c r="Y43" s="7"/>
      <c r="AB43" s="6"/>
      <c r="AC43" s="6"/>
      <c r="AE43" s="6"/>
    </row>
    <row r="44" spans="1:31" ht="15" customHeight="1" thickBot="1" x14ac:dyDescent="0.4">
      <c r="A44" s="6"/>
      <c r="B44" s="6"/>
      <c r="C44" s="6"/>
      <c r="D44" s="6"/>
      <c r="E44" s="8"/>
      <c r="F44" s="6"/>
      <c r="G44" s="47" t="s">
        <v>25</v>
      </c>
      <c r="H44" s="47" t="s">
        <v>46</v>
      </c>
      <c r="I44" s="47" t="s">
        <v>47</v>
      </c>
      <c r="J44" s="48" t="s">
        <v>612</v>
      </c>
      <c r="K44" s="48" t="s">
        <v>613</v>
      </c>
      <c r="L44" s="47" t="s">
        <v>48</v>
      </c>
      <c r="M44" s="47">
        <v>15</v>
      </c>
      <c r="N44" s="47" t="s">
        <v>42</v>
      </c>
      <c r="O44" s="6"/>
      <c r="P44" s="6"/>
      <c r="Q44" s="6"/>
      <c r="R44" s="6"/>
      <c r="S44" s="6"/>
      <c r="T44" s="6"/>
      <c r="V44" s="6"/>
      <c r="W44" s="6"/>
      <c r="X44" s="6"/>
      <c r="Y44" s="7"/>
      <c r="AB44" s="6"/>
      <c r="AC44" s="6"/>
      <c r="AE44" s="6"/>
    </row>
    <row r="45" spans="1:31" ht="15" customHeight="1" x14ac:dyDescent="0.35">
      <c r="A45" s="6"/>
      <c r="B45" s="6"/>
      <c r="C45" s="6"/>
      <c r="D45" s="6"/>
      <c r="E45" s="8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V45" s="6"/>
      <c r="W45" s="6"/>
      <c r="X45" s="6"/>
      <c r="Y45" s="7"/>
      <c r="AB45" s="6"/>
      <c r="AC45" s="6"/>
      <c r="AE45" s="6"/>
    </row>
    <row r="46" spans="1:31" ht="15" customHeight="1" x14ac:dyDescent="0.35">
      <c r="A46" s="6"/>
      <c r="B46" s="6"/>
      <c r="C46" s="6"/>
      <c r="D46" s="6"/>
      <c r="E46" s="8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V46" s="6"/>
      <c r="W46" s="6"/>
      <c r="X46" s="6"/>
      <c r="Y46" s="7"/>
      <c r="AB46" s="6"/>
      <c r="AC46" s="6"/>
      <c r="AE46" s="6"/>
    </row>
    <row r="47" spans="1:31" ht="15" customHeight="1" thickBot="1" x14ac:dyDescent="0.4">
      <c r="A47" s="6"/>
      <c r="B47" s="6"/>
      <c r="C47" s="6"/>
      <c r="D47" s="6"/>
      <c r="E47" s="8"/>
      <c r="F47" s="6"/>
      <c r="G47" s="44" t="s">
        <v>617</v>
      </c>
      <c r="L47" s="6"/>
      <c r="M47" s="6"/>
      <c r="N47" s="6"/>
      <c r="O47" s="6"/>
      <c r="P47" s="6"/>
      <c r="Q47" s="6"/>
      <c r="R47" s="6"/>
      <c r="S47" s="6"/>
      <c r="T47" s="6"/>
      <c r="V47" s="6"/>
      <c r="W47" s="6"/>
      <c r="X47" s="6"/>
      <c r="Y47" s="7"/>
      <c r="AB47" s="6"/>
      <c r="AC47" s="6"/>
      <c r="AE47" s="6"/>
    </row>
    <row r="48" spans="1:31" ht="15.65" customHeight="1" x14ac:dyDescent="0.35">
      <c r="A48" s="6"/>
      <c r="B48" s="6"/>
      <c r="C48" s="6"/>
      <c r="D48" s="6"/>
      <c r="E48" s="8"/>
      <c r="F48" s="6"/>
      <c r="G48" s="61" t="s">
        <v>618</v>
      </c>
      <c r="H48" s="52" t="s">
        <v>619</v>
      </c>
      <c r="I48" s="63" t="s">
        <v>621</v>
      </c>
      <c r="J48" s="63" t="s">
        <v>622</v>
      </c>
      <c r="K48" s="65" t="s">
        <v>623</v>
      </c>
      <c r="L48" s="6"/>
      <c r="M48" s="6"/>
      <c r="N48" s="6"/>
      <c r="O48" s="6"/>
      <c r="P48" s="6"/>
      <c r="Q48" s="6"/>
      <c r="R48" s="6"/>
      <c r="S48" s="6"/>
      <c r="T48" s="6"/>
      <c r="V48" s="6"/>
      <c r="W48" s="6"/>
      <c r="X48" s="6"/>
      <c r="Y48" s="7"/>
      <c r="AB48" s="6"/>
      <c r="AC48" s="6"/>
      <c r="AE48" s="6"/>
    </row>
    <row r="49" spans="1:31" ht="15" customHeight="1" thickBot="1" x14ac:dyDescent="0.4">
      <c r="A49" s="6"/>
      <c r="B49" s="6"/>
      <c r="C49" s="6"/>
      <c r="D49" s="6"/>
      <c r="E49" s="8"/>
      <c r="F49" s="6"/>
      <c r="G49" s="62"/>
      <c r="H49" s="50" t="s">
        <v>620</v>
      </c>
      <c r="I49" s="64"/>
      <c r="J49" s="64"/>
      <c r="K49" s="66"/>
      <c r="L49" s="6"/>
      <c r="M49" s="6"/>
      <c r="N49" s="6"/>
      <c r="O49" s="6"/>
      <c r="P49" s="6"/>
      <c r="Q49" s="6"/>
      <c r="R49" s="6"/>
      <c r="S49" s="6"/>
      <c r="T49" s="6"/>
      <c r="V49" s="6"/>
      <c r="W49" s="6"/>
      <c r="X49" s="6"/>
      <c r="Y49" s="7"/>
      <c r="AB49" s="6"/>
      <c r="AC49" s="6"/>
      <c r="AE49" s="6"/>
    </row>
    <row r="50" spans="1:31" ht="15" customHeight="1" x14ac:dyDescent="0.35">
      <c r="A50" s="6"/>
      <c r="B50" s="6"/>
      <c r="C50" s="6"/>
      <c r="D50" s="6"/>
      <c r="E50" s="8"/>
      <c r="F50" s="6"/>
      <c r="G50" s="49" t="s">
        <v>624</v>
      </c>
      <c r="H50" s="51" t="s">
        <v>625</v>
      </c>
      <c r="I50" s="51">
        <v>9.8524999999999991</v>
      </c>
      <c r="J50" s="51">
        <v>225</v>
      </c>
      <c r="K50" s="49" t="s">
        <v>626</v>
      </c>
      <c r="L50" s="6"/>
      <c r="M50" s="6"/>
      <c r="N50" s="6"/>
      <c r="O50" s="6"/>
      <c r="P50" s="6"/>
      <c r="Q50" s="6"/>
      <c r="R50" s="6"/>
      <c r="S50" s="6"/>
      <c r="T50" s="6"/>
      <c r="V50" s="6"/>
      <c r="W50" s="6"/>
      <c r="X50" s="6"/>
      <c r="Y50" s="7"/>
      <c r="AB50" s="6"/>
      <c r="AC50" s="6"/>
      <c r="AE50" s="6"/>
    </row>
    <row r="51" spans="1:31" ht="15" customHeight="1" x14ac:dyDescent="0.35">
      <c r="A51" s="6"/>
      <c r="B51" s="6"/>
      <c r="C51" s="6"/>
      <c r="D51" s="6"/>
      <c r="E51" s="8"/>
      <c r="F51" s="6"/>
      <c r="G51" s="49" t="s">
        <v>627</v>
      </c>
      <c r="H51" s="51" t="s">
        <v>628</v>
      </c>
      <c r="I51" s="51">
        <v>5.6719999999999997</v>
      </c>
      <c r="J51" s="51">
        <v>106</v>
      </c>
      <c r="K51" s="49" t="s">
        <v>626</v>
      </c>
      <c r="L51" s="6"/>
      <c r="M51" s="6"/>
      <c r="N51" s="6"/>
      <c r="O51" s="6"/>
      <c r="P51" s="6"/>
      <c r="Q51" s="6"/>
      <c r="R51" s="6"/>
      <c r="S51" s="6"/>
      <c r="T51" s="6"/>
      <c r="V51" s="6"/>
      <c r="W51" s="6"/>
      <c r="X51" s="6"/>
      <c r="Y51" s="7"/>
      <c r="AB51" s="6"/>
      <c r="AC51" s="6"/>
      <c r="AE51" s="6"/>
    </row>
    <row r="52" spans="1:31" ht="15" customHeight="1" thickBot="1" x14ac:dyDescent="0.4">
      <c r="A52" s="6"/>
      <c r="B52" s="6"/>
      <c r="C52" s="6"/>
      <c r="D52" s="6"/>
      <c r="E52" s="8"/>
      <c r="F52" s="6"/>
      <c r="G52" s="53" t="s">
        <v>629</v>
      </c>
      <c r="H52" s="54" t="s">
        <v>630</v>
      </c>
      <c r="I52" s="54">
        <v>9.8167000000000009</v>
      </c>
      <c r="J52" s="54">
        <v>39</v>
      </c>
      <c r="K52" s="53" t="s">
        <v>626</v>
      </c>
      <c r="L52" s="6"/>
      <c r="M52" s="6"/>
      <c r="N52" s="6"/>
      <c r="O52" s="6"/>
      <c r="P52" s="6"/>
      <c r="Q52" s="6"/>
      <c r="R52" s="6"/>
      <c r="S52" s="6"/>
      <c r="T52" s="6"/>
      <c r="V52" s="6"/>
      <c r="W52" s="6"/>
      <c r="X52" s="6"/>
      <c r="Y52" s="7"/>
      <c r="AB52" s="6"/>
      <c r="AC52" s="6"/>
      <c r="AE52" s="6"/>
    </row>
    <row r="53" spans="1:31" ht="15" customHeight="1" x14ac:dyDescent="0.35">
      <c r="A53" s="6"/>
      <c r="B53" s="6"/>
      <c r="C53" s="6"/>
      <c r="D53" s="6"/>
      <c r="E53" s="8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V53" s="6"/>
      <c r="W53" s="6"/>
      <c r="X53" s="6"/>
      <c r="Y53" s="7"/>
      <c r="AB53" s="6"/>
      <c r="AC53" s="6"/>
      <c r="AE53" s="6"/>
    </row>
    <row r="54" spans="1:31" ht="15" customHeight="1" x14ac:dyDescent="0.35">
      <c r="A54" s="6"/>
      <c r="B54" s="6"/>
      <c r="C54" s="6"/>
      <c r="D54" s="6"/>
      <c r="E54" s="8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V54" s="6"/>
      <c r="W54" s="6"/>
      <c r="X54" s="6"/>
      <c r="Y54" s="7"/>
      <c r="AB54" s="6"/>
      <c r="AC54" s="6"/>
      <c r="AE54" s="6"/>
    </row>
    <row r="55" spans="1:31" ht="15" customHeight="1" x14ac:dyDescent="0.35">
      <c r="A55" s="6"/>
      <c r="B55" s="6"/>
      <c r="C55" s="6"/>
      <c r="D55" s="6"/>
      <c r="E55" s="8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V55" s="6"/>
      <c r="W55" s="6"/>
      <c r="X55" s="6"/>
      <c r="Y55" s="7"/>
      <c r="AB55" s="6"/>
      <c r="AC55" s="6"/>
      <c r="AE55" s="6"/>
    </row>
    <row r="56" spans="1:31" ht="15" customHeight="1" x14ac:dyDescent="0.35">
      <c r="A56" s="6"/>
      <c r="B56" s="6"/>
      <c r="C56" s="6"/>
      <c r="D56" s="6"/>
      <c r="E56" s="8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V56" s="6"/>
      <c r="W56" s="6"/>
      <c r="X56" s="6"/>
      <c r="Y56" s="7"/>
      <c r="AB56" s="6"/>
      <c r="AC56" s="6"/>
      <c r="AE56" s="6"/>
    </row>
    <row r="57" spans="1:31" ht="15" customHeight="1" x14ac:dyDescent="0.35">
      <c r="A57" s="6"/>
      <c r="B57" s="6"/>
      <c r="C57" s="6"/>
      <c r="D57" s="6"/>
      <c r="E57" s="8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V57" s="6"/>
      <c r="W57" s="6"/>
      <c r="X57" s="6"/>
      <c r="Y57" s="7"/>
      <c r="AB57" s="6"/>
      <c r="AC57" s="6"/>
      <c r="AE57" s="6"/>
    </row>
    <row r="58" spans="1:31" ht="15" customHeight="1" x14ac:dyDescent="0.35">
      <c r="A58" s="6"/>
      <c r="B58" s="6"/>
      <c r="C58" s="6"/>
      <c r="D58" s="6"/>
      <c r="E58" s="8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V58" s="6"/>
      <c r="W58" s="6"/>
      <c r="X58" s="6"/>
      <c r="Y58" s="7"/>
      <c r="AB58" s="6"/>
      <c r="AC58" s="6"/>
      <c r="AE58" s="6"/>
    </row>
    <row r="59" spans="1:31" ht="15" customHeight="1" x14ac:dyDescent="0.35">
      <c r="A59" s="6"/>
      <c r="B59" s="6"/>
      <c r="C59" s="6"/>
      <c r="D59" s="6"/>
      <c r="E59" s="8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V59" s="6"/>
      <c r="W59" s="6"/>
      <c r="X59" s="6"/>
      <c r="Y59" s="7"/>
      <c r="AB59" s="6"/>
      <c r="AC59" s="6"/>
      <c r="AE59" s="6"/>
    </row>
    <row r="60" spans="1:31" ht="15" customHeight="1" x14ac:dyDescent="0.35">
      <c r="A60" s="6"/>
      <c r="B60" s="6"/>
      <c r="C60" s="6"/>
      <c r="D60" s="6"/>
      <c r="E60" s="8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V60" s="6"/>
      <c r="W60" s="6"/>
      <c r="X60" s="6"/>
      <c r="Y60" s="7"/>
      <c r="AB60" s="6"/>
      <c r="AC60" s="6"/>
      <c r="AE60" s="6"/>
    </row>
    <row r="61" spans="1:31" ht="15" customHeight="1" x14ac:dyDescent="0.35">
      <c r="A61" s="6"/>
      <c r="B61" s="6"/>
      <c r="C61" s="6"/>
      <c r="D61" s="6"/>
      <c r="E61" s="8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V61" s="6"/>
      <c r="W61" s="6"/>
      <c r="X61" s="6"/>
      <c r="Y61" s="7"/>
      <c r="AB61" s="6"/>
      <c r="AC61" s="6"/>
      <c r="AE61" s="6"/>
    </row>
    <row r="62" spans="1:31" ht="15" customHeight="1" x14ac:dyDescent="0.35">
      <c r="A62" s="6"/>
      <c r="B62" s="6"/>
      <c r="C62" s="6"/>
      <c r="D62" s="6"/>
      <c r="E62" s="8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V62" s="6"/>
      <c r="W62" s="6"/>
      <c r="X62" s="6"/>
      <c r="Y62" s="7"/>
      <c r="AB62" s="6"/>
      <c r="AC62" s="6"/>
      <c r="AE62" s="6"/>
    </row>
    <row r="63" spans="1:31" ht="15" customHeight="1" x14ac:dyDescent="0.35">
      <c r="A63" s="6"/>
      <c r="B63" s="6"/>
      <c r="C63" s="6"/>
      <c r="D63" s="6"/>
      <c r="E63" s="8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V63" s="6"/>
      <c r="W63" s="6"/>
      <c r="X63" s="6"/>
      <c r="Y63" s="7"/>
      <c r="AB63" s="6"/>
      <c r="AC63" s="6"/>
      <c r="AE63" s="6"/>
    </row>
    <row r="64" spans="1:31" ht="15" customHeight="1" x14ac:dyDescent="0.35">
      <c r="A64" s="6"/>
      <c r="B64" s="6"/>
      <c r="C64" s="6"/>
      <c r="D64" s="6"/>
      <c r="E64" s="8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V64" s="6"/>
      <c r="W64" s="6"/>
      <c r="X64" s="6"/>
      <c r="Y64" s="7"/>
      <c r="AB64" s="6"/>
      <c r="AC64" s="6"/>
      <c r="AE64" s="6"/>
    </row>
    <row r="65" spans="1:31" ht="15" customHeight="1" x14ac:dyDescent="0.35">
      <c r="A65" s="6"/>
      <c r="B65" s="6"/>
      <c r="C65" s="6"/>
      <c r="D65" s="6"/>
      <c r="E65" s="8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V65" s="6"/>
      <c r="W65" s="6"/>
      <c r="X65" s="6"/>
      <c r="Y65" s="7"/>
      <c r="AB65" s="6"/>
      <c r="AC65" s="6"/>
      <c r="AE65" s="6"/>
    </row>
    <row r="66" spans="1:31" ht="15" customHeight="1" x14ac:dyDescent="0.35">
      <c r="A66" s="6"/>
      <c r="B66" s="6"/>
      <c r="C66" s="6"/>
      <c r="D66" s="6"/>
      <c r="E66" s="8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V66" s="6"/>
      <c r="W66" s="6"/>
      <c r="X66" s="6"/>
      <c r="Y66" s="7"/>
      <c r="AB66" s="6"/>
      <c r="AC66" s="6"/>
      <c r="AE66" s="6"/>
    </row>
    <row r="67" spans="1:31" ht="15" customHeight="1" x14ac:dyDescent="0.35">
      <c r="A67" s="6"/>
      <c r="B67" s="6"/>
      <c r="C67" s="6"/>
      <c r="D67" s="6"/>
      <c r="E67" s="8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V67" s="6"/>
      <c r="W67" s="6"/>
      <c r="X67" s="6"/>
      <c r="Y67" s="7"/>
      <c r="AB67" s="6"/>
      <c r="AC67" s="6"/>
      <c r="AE67" s="6"/>
    </row>
    <row r="68" spans="1:31" ht="15" customHeight="1" x14ac:dyDescent="0.35">
      <c r="A68" s="6"/>
      <c r="B68" s="6"/>
      <c r="C68" s="6"/>
      <c r="D68" s="6"/>
      <c r="E68" s="8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V68" s="6"/>
      <c r="W68" s="6"/>
      <c r="X68" s="6"/>
      <c r="Y68" s="7"/>
      <c r="AB68" s="6"/>
      <c r="AC68" s="6"/>
      <c r="AE68" s="6"/>
    </row>
    <row r="69" spans="1:31" ht="15" customHeight="1" x14ac:dyDescent="0.35">
      <c r="A69" s="6"/>
      <c r="B69" s="6"/>
      <c r="C69" s="6"/>
      <c r="D69" s="6"/>
      <c r="E69" s="8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V69" s="6"/>
      <c r="W69" s="6"/>
      <c r="X69" s="6"/>
      <c r="Y69" s="7"/>
      <c r="AB69" s="6"/>
      <c r="AC69" s="6"/>
      <c r="AE69" s="6"/>
    </row>
    <row r="70" spans="1:31" ht="15" customHeight="1" x14ac:dyDescent="0.35">
      <c r="A70" s="6"/>
      <c r="B70" s="6"/>
      <c r="C70" s="6"/>
      <c r="D70" s="6"/>
      <c r="E70" s="8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V70" s="6"/>
      <c r="W70" s="6"/>
      <c r="X70" s="6"/>
      <c r="Y70" s="7"/>
      <c r="AB70" s="6"/>
      <c r="AC70" s="6"/>
      <c r="AE70" s="6"/>
    </row>
    <row r="71" spans="1:31" ht="15" customHeight="1" x14ac:dyDescent="0.35">
      <c r="A71" s="6"/>
      <c r="B71" s="6"/>
      <c r="C71" s="6"/>
      <c r="D71" s="6"/>
      <c r="E71" s="8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V71" s="6"/>
      <c r="W71" s="6"/>
      <c r="X71" s="6"/>
      <c r="Y71" s="7"/>
      <c r="AB71" s="6"/>
      <c r="AC71" s="6"/>
      <c r="AE71" s="6"/>
    </row>
    <row r="72" spans="1:31" ht="15" customHeight="1" x14ac:dyDescent="0.35">
      <c r="A72" s="6"/>
      <c r="B72" s="6"/>
      <c r="C72" s="6"/>
      <c r="D72" s="6"/>
      <c r="E72" s="8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V72" s="6"/>
      <c r="W72" s="6"/>
      <c r="X72" s="6"/>
      <c r="Y72" s="7"/>
      <c r="AB72" s="6"/>
      <c r="AC72" s="6"/>
      <c r="AE72" s="6"/>
    </row>
    <row r="73" spans="1:31" ht="15" customHeight="1" x14ac:dyDescent="0.35">
      <c r="A73" s="6"/>
      <c r="B73" s="6"/>
      <c r="C73" s="6"/>
      <c r="D73" s="6"/>
      <c r="E73" s="8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V73" s="6"/>
      <c r="W73" s="6"/>
      <c r="X73" s="6"/>
      <c r="Y73" s="7"/>
      <c r="AB73" s="6"/>
      <c r="AC73" s="6"/>
      <c r="AE73" s="6"/>
    </row>
    <row r="74" spans="1:31" ht="15" customHeight="1" x14ac:dyDescent="0.35">
      <c r="A74" s="6"/>
      <c r="B74" s="6"/>
      <c r="C74" s="6"/>
      <c r="D74" s="6"/>
      <c r="E74" s="8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V74" s="6"/>
      <c r="W74" s="6"/>
      <c r="X74" s="6"/>
      <c r="Y74" s="7"/>
      <c r="AB74" s="6"/>
      <c r="AC74" s="6"/>
      <c r="AE74" s="6"/>
    </row>
    <row r="75" spans="1:31" ht="15" customHeight="1" x14ac:dyDescent="0.35">
      <c r="A75" s="6"/>
      <c r="B75" s="6"/>
      <c r="C75" s="6"/>
      <c r="D75" s="6"/>
      <c r="E75" s="8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V75" s="6"/>
      <c r="W75" s="6"/>
      <c r="X75" s="6"/>
      <c r="Y75" s="7"/>
      <c r="AB75" s="6"/>
      <c r="AC75" s="6"/>
      <c r="AE75" s="6"/>
    </row>
    <row r="76" spans="1:31" ht="15" customHeight="1" x14ac:dyDescent="0.35">
      <c r="A76" s="6"/>
      <c r="B76" s="6"/>
      <c r="C76" s="6"/>
      <c r="D76" s="6"/>
      <c r="E76" s="8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V76" s="6"/>
      <c r="W76" s="6"/>
      <c r="X76" s="6"/>
      <c r="Y76" s="7"/>
      <c r="AB76" s="6"/>
      <c r="AC76" s="6"/>
      <c r="AE76" s="6"/>
    </row>
    <row r="77" spans="1:31" ht="15" customHeight="1" x14ac:dyDescent="0.35">
      <c r="A77" s="6"/>
      <c r="B77" s="6"/>
      <c r="C77" s="6"/>
      <c r="D77" s="6"/>
      <c r="E77" s="8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V77" s="6"/>
      <c r="W77" s="6"/>
      <c r="X77" s="6"/>
      <c r="Y77" s="7"/>
      <c r="AB77" s="6"/>
      <c r="AC77" s="6"/>
      <c r="AE77" s="6"/>
    </row>
    <row r="78" spans="1:31" ht="15" customHeight="1" x14ac:dyDescent="0.35">
      <c r="A78" s="6"/>
      <c r="B78" s="6"/>
      <c r="C78" s="6"/>
      <c r="D78" s="6"/>
      <c r="E78" s="8"/>
      <c r="V78" s="6"/>
      <c r="AB78" s="6"/>
      <c r="AE78" s="6"/>
    </row>
    <row r="79" spans="1:31" ht="15" customHeight="1" x14ac:dyDescent="0.35">
      <c r="A79" s="6"/>
      <c r="B79" s="6"/>
      <c r="C79" s="6"/>
      <c r="D79" s="6"/>
      <c r="E79" s="8"/>
      <c r="V79" s="6"/>
      <c r="AB79" s="6"/>
      <c r="AE79" s="6"/>
    </row>
    <row r="80" spans="1:31" ht="15" customHeight="1" x14ac:dyDescent="0.35">
      <c r="A80" s="6"/>
      <c r="B80" s="6"/>
      <c r="C80" s="6"/>
      <c r="D80" s="6"/>
      <c r="E80" s="8"/>
      <c r="V80" s="6"/>
      <c r="AB80" s="6"/>
      <c r="AE80" s="6"/>
    </row>
    <row r="81" spans="1:31" ht="15" customHeight="1" x14ac:dyDescent="0.35">
      <c r="A81" s="6"/>
      <c r="B81" s="6"/>
      <c r="C81" s="6"/>
      <c r="D81" s="6"/>
      <c r="E81" s="8"/>
      <c r="V81" s="6"/>
      <c r="AB81" s="6"/>
      <c r="AE81" s="6"/>
    </row>
    <row r="82" spans="1:31" ht="15" customHeight="1" x14ac:dyDescent="0.35">
      <c r="A82" s="6"/>
      <c r="B82" s="6"/>
      <c r="C82" s="6"/>
      <c r="D82" s="6"/>
      <c r="E82" s="8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V82" s="6"/>
      <c r="W82" s="6"/>
      <c r="X82" s="6"/>
      <c r="Y82" s="7"/>
      <c r="AB82" s="6"/>
      <c r="AC82" s="6"/>
      <c r="AE82" s="6"/>
    </row>
    <row r="83" spans="1:31" ht="15" customHeight="1" x14ac:dyDescent="0.35">
      <c r="A83" s="6"/>
      <c r="B83" s="6"/>
      <c r="C83" s="6"/>
      <c r="D83" s="6"/>
      <c r="E83" s="8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V83" s="6"/>
      <c r="W83" s="6"/>
      <c r="X83" s="6"/>
      <c r="Y83" s="7"/>
      <c r="AB83" s="6"/>
      <c r="AC83" s="6"/>
      <c r="AE83" s="6"/>
    </row>
    <row r="84" spans="1:31" ht="15" customHeight="1" x14ac:dyDescent="0.35">
      <c r="A84" s="6"/>
      <c r="B84" s="6"/>
      <c r="C84" s="6"/>
      <c r="D84" s="6"/>
      <c r="E84" s="8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V84" s="6"/>
      <c r="W84" s="6"/>
      <c r="X84" s="6"/>
      <c r="Y84" s="7"/>
      <c r="AB84" s="6"/>
      <c r="AC84" s="6"/>
      <c r="AE84" s="6"/>
    </row>
    <row r="85" spans="1:31" ht="15" customHeight="1" x14ac:dyDescent="0.35">
      <c r="A85" s="6"/>
      <c r="B85" s="6"/>
      <c r="C85" s="6"/>
      <c r="D85" s="6"/>
      <c r="E85" s="8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V85" s="6"/>
      <c r="W85" s="6"/>
      <c r="X85" s="6"/>
      <c r="Y85" s="7"/>
      <c r="AB85" s="6"/>
      <c r="AC85" s="6"/>
      <c r="AE85" s="6"/>
    </row>
    <row r="86" spans="1:31" ht="15" customHeight="1" x14ac:dyDescent="0.35">
      <c r="A86" s="6"/>
      <c r="B86" s="6"/>
      <c r="C86" s="6"/>
      <c r="D86" s="6"/>
      <c r="E86" s="8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V86" s="6"/>
      <c r="W86" s="6"/>
      <c r="X86" s="6"/>
      <c r="Y86" s="7"/>
      <c r="AB86" s="6"/>
      <c r="AC86" s="6"/>
      <c r="AE86" s="6"/>
    </row>
    <row r="87" spans="1:31" ht="15" customHeight="1" x14ac:dyDescent="0.35">
      <c r="A87" s="6"/>
      <c r="B87" s="6"/>
      <c r="C87" s="6"/>
      <c r="D87" s="6"/>
      <c r="E87" s="8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V87" s="6"/>
      <c r="W87" s="6"/>
      <c r="X87" s="6"/>
      <c r="Y87" s="7"/>
      <c r="AB87" s="6"/>
      <c r="AC87" s="6"/>
      <c r="AE87" s="6"/>
    </row>
    <row r="88" spans="1:31" ht="15" customHeight="1" x14ac:dyDescent="0.35">
      <c r="A88" s="6"/>
      <c r="B88" s="6"/>
      <c r="C88" s="6"/>
      <c r="D88" s="6"/>
      <c r="E88" s="8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V88" s="6"/>
      <c r="W88" s="6"/>
      <c r="X88" s="6"/>
      <c r="Y88" s="7"/>
      <c r="AB88" s="6"/>
      <c r="AC88" s="6"/>
      <c r="AE88" s="6"/>
    </row>
    <row r="89" spans="1:31" ht="15" customHeight="1" x14ac:dyDescent="0.35">
      <c r="A89" s="6"/>
      <c r="B89" s="6"/>
      <c r="C89" s="6"/>
      <c r="D89" s="6"/>
      <c r="E89" s="8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V89" s="6"/>
      <c r="W89" s="6"/>
      <c r="X89" s="6"/>
      <c r="Y89" s="7"/>
      <c r="AB89" s="6"/>
      <c r="AC89" s="6"/>
      <c r="AE89" s="6"/>
    </row>
    <row r="90" spans="1:31" ht="15" customHeight="1" x14ac:dyDescent="0.35">
      <c r="A90" s="6"/>
      <c r="B90" s="6"/>
      <c r="C90" s="6"/>
      <c r="D90" s="6"/>
      <c r="E90" s="8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V90" s="6"/>
      <c r="W90" s="6"/>
      <c r="X90" s="6"/>
      <c r="Y90" s="7"/>
      <c r="AB90" s="6"/>
      <c r="AC90" s="6"/>
      <c r="AE90" s="6"/>
    </row>
    <row r="91" spans="1:31" ht="15" customHeight="1" x14ac:dyDescent="0.35">
      <c r="A91" s="6"/>
      <c r="B91" s="6"/>
      <c r="C91" s="6"/>
      <c r="D91" s="6"/>
      <c r="E91" s="8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V91" s="6"/>
      <c r="W91" s="6"/>
      <c r="X91" s="6"/>
      <c r="Y91" s="7"/>
      <c r="AB91" s="6"/>
      <c r="AC91" s="6"/>
      <c r="AE91" s="6"/>
    </row>
    <row r="92" spans="1:31" ht="15" customHeight="1" x14ac:dyDescent="0.35">
      <c r="A92" s="6"/>
      <c r="B92" s="6"/>
      <c r="C92" s="6"/>
      <c r="D92" s="6"/>
      <c r="E92" s="8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V92" s="6"/>
      <c r="W92" s="6"/>
      <c r="X92" s="6"/>
      <c r="Y92" s="7"/>
      <c r="AB92" s="6"/>
      <c r="AC92" s="6"/>
      <c r="AE92" s="6"/>
    </row>
    <row r="93" spans="1:31" ht="15" customHeight="1" x14ac:dyDescent="0.35">
      <c r="A93" s="6"/>
      <c r="B93" s="6"/>
      <c r="C93" s="6"/>
      <c r="D93" s="6"/>
      <c r="E93" s="8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V93" s="6"/>
      <c r="W93" s="6"/>
      <c r="X93" s="6"/>
      <c r="Y93" s="7"/>
      <c r="AB93" s="6"/>
      <c r="AC93" s="6"/>
      <c r="AE93" s="6"/>
    </row>
    <row r="94" spans="1:31" ht="15" customHeight="1" x14ac:dyDescent="0.35">
      <c r="A94" s="6"/>
      <c r="B94" s="6"/>
      <c r="C94" s="6"/>
      <c r="D94" s="6"/>
      <c r="E94" s="8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V94" s="6"/>
      <c r="W94" s="6"/>
      <c r="X94" s="6"/>
      <c r="Y94" s="7"/>
      <c r="AB94" s="6"/>
      <c r="AC94" s="6"/>
      <c r="AE94" s="6"/>
    </row>
    <row r="95" spans="1:31" ht="15" customHeight="1" x14ac:dyDescent="0.35">
      <c r="A95" s="6"/>
      <c r="B95" s="6"/>
      <c r="C95" s="6"/>
      <c r="D95" s="6"/>
      <c r="E95" s="8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V95" s="6"/>
      <c r="W95" s="6"/>
      <c r="X95" s="6"/>
      <c r="Y95" s="7"/>
      <c r="AB95" s="6"/>
      <c r="AC95" s="6"/>
      <c r="AE95" s="6"/>
    </row>
    <row r="96" spans="1:31" ht="15" customHeight="1" x14ac:dyDescent="0.35">
      <c r="A96" s="6"/>
      <c r="B96" s="6"/>
      <c r="C96" s="6"/>
      <c r="D96" s="6"/>
      <c r="E96" s="8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V96" s="6"/>
      <c r="W96" s="6"/>
      <c r="X96" s="6"/>
      <c r="Y96" s="7"/>
      <c r="AB96" s="6"/>
      <c r="AC96" s="6"/>
      <c r="AE96" s="6"/>
    </row>
    <row r="97" spans="1:31" ht="15" customHeight="1" x14ac:dyDescent="0.35">
      <c r="A97" s="6"/>
      <c r="B97" s="6"/>
      <c r="C97" s="6"/>
      <c r="D97" s="6"/>
      <c r="E97" s="8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V97" s="6"/>
      <c r="W97" s="6"/>
      <c r="X97" s="6"/>
      <c r="Y97" s="7"/>
      <c r="AB97" s="6"/>
      <c r="AC97" s="6"/>
      <c r="AE97" s="6"/>
    </row>
    <row r="98" spans="1:31" ht="15" customHeight="1" x14ac:dyDescent="0.35">
      <c r="A98" s="6"/>
      <c r="B98" s="6"/>
      <c r="C98" s="6"/>
      <c r="D98" s="6"/>
      <c r="E98" s="8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V98" s="6"/>
      <c r="W98" s="6"/>
      <c r="X98" s="6"/>
      <c r="Y98" s="7"/>
      <c r="AB98" s="6"/>
      <c r="AC98" s="6"/>
      <c r="AE98" s="6"/>
    </row>
    <row r="99" spans="1:31" ht="15" customHeight="1" x14ac:dyDescent="0.35">
      <c r="A99" s="6"/>
      <c r="B99" s="6"/>
      <c r="C99" s="6"/>
      <c r="D99" s="6"/>
      <c r="E99" s="8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V99" s="6"/>
      <c r="W99" s="6"/>
      <c r="X99" s="6"/>
      <c r="Y99" s="7"/>
      <c r="AB99" s="6"/>
      <c r="AC99" s="6"/>
      <c r="AE99" s="6"/>
    </row>
    <row r="100" spans="1:31" ht="15" customHeight="1" x14ac:dyDescent="0.35">
      <c r="A100" s="6"/>
      <c r="B100" s="6"/>
      <c r="C100" s="6"/>
      <c r="D100" s="6"/>
      <c r="E100" s="8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V100" s="6"/>
      <c r="W100" s="6"/>
      <c r="X100" s="6"/>
      <c r="Y100" s="7"/>
      <c r="AB100" s="6"/>
      <c r="AC100" s="6"/>
      <c r="AE100" s="6"/>
    </row>
    <row r="101" spans="1:31" ht="15" customHeight="1" x14ac:dyDescent="0.35">
      <c r="A101" s="6"/>
      <c r="B101" s="6"/>
      <c r="C101" s="6"/>
      <c r="D101" s="6"/>
      <c r="E101" s="8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V101" s="6"/>
      <c r="W101" s="6"/>
      <c r="X101" s="6"/>
      <c r="Y101" s="7"/>
      <c r="AB101" s="6"/>
      <c r="AC101" s="6"/>
      <c r="AE101" s="6"/>
    </row>
    <row r="102" spans="1:31" ht="15" customHeight="1" x14ac:dyDescent="0.35">
      <c r="A102" s="6"/>
      <c r="B102" s="6"/>
      <c r="C102" s="6"/>
      <c r="D102" s="6"/>
      <c r="E102" s="8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V102" s="6"/>
      <c r="W102" s="6"/>
      <c r="X102" s="6"/>
      <c r="Y102" s="7"/>
      <c r="AB102" s="6"/>
      <c r="AC102" s="6"/>
      <c r="AE102" s="6"/>
    </row>
    <row r="103" spans="1:31" ht="15" customHeight="1" x14ac:dyDescent="0.35">
      <c r="A103" s="6"/>
      <c r="B103" s="6"/>
      <c r="C103" s="6"/>
      <c r="D103" s="6"/>
      <c r="E103" s="8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V103" s="6"/>
      <c r="AB103" s="6"/>
      <c r="AE103" s="6"/>
    </row>
    <row r="104" spans="1:31" ht="15" customHeight="1" x14ac:dyDescent="0.35">
      <c r="A104" s="6"/>
      <c r="B104" s="6"/>
      <c r="C104" s="6"/>
      <c r="D104" s="6"/>
      <c r="E104" s="8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V104" s="6"/>
      <c r="AB104" s="6"/>
      <c r="AE104" s="6"/>
    </row>
    <row r="105" spans="1:31" ht="15" customHeight="1" x14ac:dyDescent="0.35">
      <c r="A105" s="6"/>
      <c r="B105" s="6"/>
      <c r="C105" s="6"/>
      <c r="D105" s="6"/>
      <c r="E105" s="8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V105" s="6"/>
      <c r="AB105" s="6"/>
      <c r="AE105" s="6"/>
    </row>
    <row r="106" spans="1:31" ht="15" customHeight="1" x14ac:dyDescent="0.35">
      <c r="A106" s="6"/>
      <c r="B106" s="6"/>
      <c r="C106" s="6"/>
      <c r="D106" s="6"/>
      <c r="E106" s="8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V106" s="6"/>
      <c r="AB106" s="6"/>
      <c r="AE106" s="6"/>
    </row>
  </sheetData>
  <mergeCells count="4">
    <mergeCell ref="G48:G49"/>
    <mergeCell ref="I48:I49"/>
    <mergeCell ref="J48:J49"/>
    <mergeCell ref="K48:K49"/>
  </mergeCells>
  <hyperlinks>
    <hyperlink ref="J41" r:id="rId1" location="tf0005" display="https://www.sciencedirect.com/science/article/pii/S0048969711007571 - tf0005"/>
    <hyperlink ref="K41" r:id="rId2" location="tf0005" display="https://www.sciencedirect.com/science/article/pii/S0048969711007571 - tf0005"/>
    <hyperlink ref="J42" r:id="rId3" location="tf0005" display="https://www.sciencedirect.com/science/article/pii/S0048969711007571 - tf0005"/>
    <hyperlink ref="K42" r:id="rId4" location="tf0010" display="https://www.sciencedirect.com/science/article/pii/S0048969711007571 - tf0010"/>
    <hyperlink ref="J43" r:id="rId5" location="tf0005" display="https://www.sciencedirect.com/science/article/pii/S0048969711007571 - tf0005"/>
    <hyperlink ref="K43" r:id="rId6" location="tf0010" display="https://www.sciencedirect.com/science/article/pii/S0048969711007571 - tf0010"/>
    <hyperlink ref="J44" r:id="rId7" location="tf0005" display="https://www.sciencedirect.com/science/article/pii/S0048969711007571 - tf0005"/>
    <hyperlink ref="K44" r:id="rId8" location="tf0010" display="https://www.sciencedirect.com/science/article/pii/S0048969711007571 - tf0010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Fish</vt:lpstr>
      <vt:lpstr>Sliver</vt:lpstr>
      <vt:lpstr>Note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2024-01-04T08:32:22Z</dcterms:modified>
</cp:coreProperties>
</file>