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johnhardman/Dropbox/INTEGRATE/INTEGRATE HN 18-21/"/>
    </mc:Choice>
  </mc:AlternateContent>
  <xr:revisionPtr revIDLastSave="0" documentId="8_{50AD8E20-B8C5-5C4E-A638-EEF0601EE2E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lc" sheetId="1" r:id="rId1"/>
    <sheet name="Work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3" i="2" s="1"/>
  <c r="B3" i="2" l="1"/>
  <c r="D10" i="1" l="1"/>
  <c r="D12" i="1" s="1"/>
  <c r="D11" i="1" l="1"/>
  <c r="D13" i="1" l="1"/>
  <c r="D7" i="1" l="1"/>
</calcChain>
</file>

<file path=xl/sharedStrings.xml><?xml version="1.0" encoding="utf-8"?>
<sst xmlns="http://schemas.openxmlformats.org/spreadsheetml/2006/main" count="16" uniqueCount="16">
  <si>
    <t>PPV</t>
  </si>
  <si>
    <t>TP</t>
  </si>
  <si>
    <t>FP</t>
  </si>
  <si>
    <t>FN</t>
  </si>
  <si>
    <t>TN</t>
  </si>
  <si>
    <t>n</t>
  </si>
  <si>
    <t>Sens</t>
  </si>
  <si>
    <t>Spec</t>
  </si>
  <si>
    <t>TP/(TP+FP)</t>
  </si>
  <si>
    <t>TP/(TP+FN)</t>
  </si>
  <si>
    <t>TN/(TN+FP)</t>
  </si>
  <si>
    <t>TN/(TN+FN)</t>
  </si>
  <si>
    <t>Enter data</t>
  </si>
  <si>
    <t>Results</t>
  </si>
  <si>
    <t>(Workings- ignore)</t>
  </si>
  <si>
    <t>NPV (validation)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</si>
</sst>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tabSelected="1" zoomScale="141" workbookViewId="0">
      <selection activeCell="D6" sqref="D3:D6"/>
    </sheetView>
  </sheetViews>
  <sheetFormatPr baseColWidth="10" defaultColWidth="8.83203125" defaultRowHeight="15" x14ac:dyDescent="0.2"/>
  <cols>
    <col min="1" max="1" width="3.1640625" style="1" customWidth="1"/>
    <col min="2" max="2" width="10" style="1" bestFit="1" customWidth="1"/>
    <col min="3" max="3" width="15.33203125" style="1" bestFit="1" customWidth="1"/>
    <col min="4" max="4" width="7.6640625" style="1" bestFit="1" customWidth="1"/>
    <col min="5" max="15" width="10.1640625" style="1" customWidth="1"/>
    <col min="16" max="16384" width="8.83203125" style="1"/>
  </cols>
  <sheetData>
    <row r="2" spans="2:21" x14ac:dyDescent="0.2">
      <c r="C2" s="16" t="s">
        <v>12</v>
      </c>
    </row>
    <row r="3" spans="2:21" x14ac:dyDescent="0.2">
      <c r="B3" s="14"/>
      <c r="C3" s="8" t="s">
        <v>5</v>
      </c>
      <c r="D3" s="9">
        <v>1101</v>
      </c>
    </row>
    <row r="4" spans="2:21" x14ac:dyDescent="0.2">
      <c r="B4" s="14" t="s">
        <v>9</v>
      </c>
      <c r="C4" s="3" t="s">
        <v>6</v>
      </c>
      <c r="D4" s="4">
        <v>83.1</v>
      </c>
    </row>
    <row r="5" spans="2:21" x14ac:dyDescent="0.2">
      <c r="B5" s="14" t="s">
        <v>10</v>
      </c>
      <c r="C5" s="5" t="s">
        <v>7</v>
      </c>
      <c r="D5" s="6">
        <v>97.9</v>
      </c>
    </row>
    <row r="6" spans="2:21" x14ac:dyDescent="0.2">
      <c r="B6" s="14" t="s">
        <v>8</v>
      </c>
      <c r="C6" s="5" t="s">
        <v>0</v>
      </c>
      <c r="D6" s="6">
        <v>77.900000000000006</v>
      </c>
    </row>
    <row r="7" spans="2:21" x14ac:dyDescent="0.2">
      <c r="B7" s="14" t="s">
        <v>11</v>
      </c>
      <c r="C7" s="7" t="s">
        <v>15</v>
      </c>
      <c r="D7" s="17">
        <f>D13/(D13+D12)*100</f>
        <v>98.485601367229222</v>
      </c>
    </row>
    <row r="9" spans="2:21" x14ac:dyDescent="0.2">
      <c r="C9" s="16" t="s">
        <v>13</v>
      </c>
    </row>
    <row r="10" spans="2:21" x14ac:dyDescent="0.2">
      <c r="C10" s="10" t="s">
        <v>1</v>
      </c>
      <c r="D10" s="11">
        <f>D3/Workings!B3</f>
        <v>74.833039493025055</v>
      </c>
    </row>
    <row r="11" spans="2:21" x14ac:dyDescent="0.2">
      <c r="C11" s="5" t="s">
        <v>2</v>
      </c>
      <c r="D11" s="12">
        <f>D10*Workings!B11</f>
        <v>21.229912359381942</v>
      </c>
      <c r="L11"/>
      <c r="M11"/>
      <c r="N11"/>
      <c r="O11"/>
      <c r="P11"/>
      <c r="Q11"/>
      <c r="R11"/>
      <c r="S11"/>
      <c r="T11"/>
      <c r="U11"/>
    </row>
    <row r="12" spans="2:21" x14ac:dyDescent="0.2">
      <c r="C12" s="5" t="s">
        <v>3</v>
      </c>
      <c r="D12" s="12">
        <f>D10*Workings!B12</f>
        <v>15.218752917354076</v>
      </c>
      <c r="L12"/>
      <c r="M12"/>
      <c r="N12"/>
      <c r="O12"/>
      <c r="P12"/>
      <c r="Q12"/>
      <c r="R12"/>
      <c r="S12"/>
      <c r="T12"/>
      <c r="U12"/>
    </row>
    <row r="13" spans="2:21" x14ac:dyDescent="0.2">
      <c r="C13" s="7" t="s">
        <v>4</v>
      </c>
      <c r="D13" s="13">
        <f>D10*Workings!B13</f>
        <v>989.71829523023882</v>
      </c>
      <c r="L13"/>
      <c r="M13"/>
      <c r="N13"/>
      <c r="O13"/>
      <c r="P13"/>
      <c r="Q13"/>
      <c r="R13"/>
      <c r="S13"/>
      <c r="T13"/>
      <c r="U13"/>
    </row>
    <row r="14" spans="2:21" x14ac:dyDescent="0.2">
      <c r="L14"/>
      <c r="M14"/>
      <c r="N14"/>
      <c r="O14"/>
      <c r="P14"/>
      <c r="Q14"/>
      <c r="R14"/>
      <c r="S14"/>
      <c r="T14"/>
      <c r="U14"/>
    </row>
    <row r="15" spans="2:21" x14ac:dyDescent="0.2">
      <c r="L15"/>
      <c r="M15"/>
      <c r="N15"/>
      <c r="O15"/>
      <c r="P15"/>
      <c r="Q15"/>
      <c r="R15"/>
      <c r="S15"/>
      <c r="T15"/>
      <c r="U15"/>
    </row>
    <row r="16" spans="2:21" x14ac:dyDescent="0.2">
      <c r="B16" s="2"/>
      <c r="L16"/>
      <c r="M16"/>
      <c r="N16"/>
      <c r="O16"/>
      <c r="P16"/>
      <c r="Q16"/>
      <c r="R16"/>
      <c r="S16"/>
      <c r="T16"/>
      <c r="U16"/>
    </row>
    <row r="31" spans="6:6" x14ac:dyDescent="0.2">
      <c r="F31" s="2"/>
    </row>
    <row r="32" spans="6:6" x14ac:dyDescent="0.2">
      <c r="F32" s="2"/>
    </row>
    <row r="33" spans="6:6" x14ac:dyDescent="0.2">
      <c r="F33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F1F1-BFFF-424A-914F-9DA1D6A990D0}">
  <dimension ref="B2:B13"/>
  <sheetViews>
    <sheetView workbookViewId="0">
      <selection activeCell="B2" sqref="B2:B13"/>
    </sheetView>
  </sheetViews>
  <sheetFormatPr baseColWidth="10" defaultRowHeight="15" x14ac:dyDescent="0.2"/>
  <sheetData>
    <row r="2" spans="2:2" x14ac:dyDescent="0.2">
      <c r="B2" s="14" t="s">
        <v>14</v>
      </c>
    </row>
    <row r="3" spans="2:2" x14ac:dyDescent="0.2">
      <c r="B3" s="14">
        <f>B10+B11+B12+B13</f>
        <v>14.712752648549316</v>
      </c>
    </row>
    <row r="4" spans="2:2" x14ac:dyDescent="0.2">
      <c r="B4" s="1"/>
    </row>
    <row r="5" spans="2:2" x14ac:dyDescent="0.2">
      <c r="B5" s="1"/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0" spans="2:2" x14ac:dyDescent="0.2">
      <c r="B10" s="15">
        <v>1</v>
      </c>
    </row>
    <row r="11" spans="2:2" x14ac:dyDescent="0.2">
      <c r="B11" s="14">
        <f>(1-Calc!D6/100)/(Calc!D6/100)</f>
        <v>0.2836970474967907</v>
      </c>
    </row>
    <row r="12" spans="2:2" x14ac:dyDescent="0.2">
      <c r="B12" s="14">
        <f>(1-(Calc!D4/100))/(Calc!D4/100)</f>
        <v>0.20336943441636587</v>
      </c>
    </row>
    <row r="13" spans="2:2" x14ac:dyDescent="0.2">
      <c r="B13" s="14">
        <f>(Calc!D5/100)/(1-Calc!D5/100)*B11</f>
        <v>13.225686166636159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John Hardman</cp:lastModifiedBy>
  <dcterms:created xsi:type="dcterms:W3CDTF">2019-02-22T13:44:53Z</dcterms:created>
  <dcterms:modified xsi:type="dcterms:W3CDTF">2021-12-16T10:29:51Z</dcterms:modified>
</cp:coreProperties>
</file>