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Namibian hake/Model/NamibianHake/mods/data/"/>
    </mc:Choice>
  </mc:AlternateContent>
  <xr:revisionPtr revIDLastSave="0" documentId="13_ncr:1_{B769DE90-65A2-3045-B2A3-1E5199B5C9C5}" xr6:coauthVersionLast="47" xr6:coauthVersionMax="47" xr10:uidLastSave="{00000000-0000-0000-0000-000000000000}"/>
  <bookViews>
    <workbookView xWindow="0" yWindow="760" windowWidth="34560" windowHeight="21580" xr2:uid="{8020282F-626F-4FD1-8F48-B44A974EFDAF}"/>
  </bookViews>
  <sheets>
    <sheet name="Survey" sheetId="1" r:id="rId1"/>
    <sheet name="Fishe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40" i="1" l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39" i="1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31" i="2"/>
  <c r="AI39" i="1"/>
  <c r="AJ39" i="1"/>
  <c r="AK39" i="1"/>
  <c r="AL39" i="1"/>
  <c r="AM39" i="1"/>
  <c r="AN39" i="1"/>
  <c r="AO39" i="1"/>
  <c r="AP39" i="1"/>
  <c r="AQ39" i="1"/>
  <c r="AR39" i="1"/>
  <c r="AS39" i="1"/>
  <c r="AI40" i="1"/>
  <c r="AJ40" i="1"/>
  <c r="AK40" i="1"/>
  <c r="AL40" i="1"/>
  <c r="AM40" i="1"/>
  <c r="AN40" i="1"/>
  <c r="AO40" i="1"/>
  <c r="AP40" i="1"/>
  <c r="AQ40" i="1"/>
  <c r="AR40" i="1"/>
  <c r="AS40" i="1"/>
  <c r="AI41" i="1"/>
  <c r="AJ41" i="1"/>
  <c r="AK41" i="1"/>
  <c r="AL41" i="1"/>
  <c r="AM41" i="1"/>
  <c r="AN41" i="1"/>
  <c r="AO41" i="1"/>
  <c r="AP41" i="1"/>
  <c r="AQ41" i="1"/>
  <c r="AR41" i="1"/>
  <c r="AS41" i="1"/>
  <c r="AI42" i="1"/>
  <c r="AJ42" i="1"/>
  <c r="AK42" i="1"/>
  <c r="AL42" i="1"/>
  <c r="AM42" i="1"/>
  <c r="AN42" i="1"/>
  <c r="AO42" i="1"/>
  <c r="AP42" i="1"/>
  <c r="AQ42" i="1"/>
  <c r="AR42" i="1"/>
  <c r="AS42" i="1"/>
  <c r="AI43" i="1"/>
  <c r="AJ43" i="1"/>
  <c r="AK43" i="1"/>
  <c r="AL43" i="1"/>
  <c r="AM43" i="1"/>
  <c r="AN43" i="1"/>
  <c r="AO43" i="1"/>
  <c r="AP43" i="1"/>
  <c r="AQ43" i="1"/>
  <c r="AR43" i="1"/>
  <c r="AS43" i="1"/>
  <c r="AI44" i="1"/>
  <c r="AJ44" i="1"/>
  <c r="AK44" i="1"/>
  <c r="AL44" i="1"/>
  <c r="AM44" i="1"/>
  <c r="AN44" i="1"/>
  <c r="AO44" i="1"/>
  <c r="AP44" i="1"/>
  <c r="AQ44" i="1"/>
  <c r="AR44" i="1"/>
  <c r="AS44" i="1"/>
  <c r="AI45" i="1"/>
  <c r="AJ45" i="1"/>
  <c r="AK45" i="1"/>
  <c r="AL45" i="1"/>
  <c r="AM45" i="1"/>
  <c r="AN45" i="1"/>
  <c r="AO45" i="1"/>
  <c r="AP45" i="1"/>
  <c r="AQ45" i="1"/>
  <c r="AR45" i="1"/>
  <c r="AS45" i="1"/>
  <c r="AI46" i="1"/>
  <c r="AJ46" i="1"/>
  <c r="AK46" i="1"/>
  <c r="AL46" i="1"/>
  <c r="AM46" i="1"/>
  <c r="AN46" i="1"/>
  <c r="AO46" i="1"/>
  <c r="AP46" i="1"/>
  <c r="AQ46" i="1"/>
  <c r="AR46" i="1"/>
  <c r="AS46" i="1"/>
  <c r="AI47" i="1"/>
  <c r="AJ47" i="1"/>
  <c r="AK47" i="1"/>
  <c r="AL47" i="1"/>
  <c r="AM47" i="1"/>
  <c r="AN47" i="1"/>
  <c r="AO47" i="1"/>
  <c r="AP47" i="1"/>
  <c r="AQ47" i="1"/>
  <c r="AR47" i="1"/>
  <c r="AS47" i="1"/>
  <c r="AI48" i="1"/>
  <c r="AJ48" i="1"/>
  <c r="AK48" i="1"/>
  <c r="AL48" i="1"/>
  <c r="AM48" i="1"/>
  <c r="AN48" i="1"/>
  <c r="AO48" i="1"/>
  <c r="AP48" i="1"/>
  <c r="AQ48" i="1"/>
  <c r="AR48" i="1"/>
  <c r="AS48" i="1"/>
  <c r="AI49" i="1"/>
  <c r="AJ49" i="1"/>
  <c r="AK49" i="1"/>
  <c r="AL49" i="1"/>
  <c r="AM49" i="1"/>
  <c r="AN49" i="1"/>
  <c r="AO49" i="1"/>
  <c r="AP49" i="1"/>
  <c r="AQ49" i="1"/>
  <c r="AR49" i="1"/>
  <c r="AS49" i="1"/>
  <c r="AI50" i="1"/>
  <c r="AJ50" i="1"/>
  <c r="AK50" i="1"/>
  <c r="AL50" i="1"/>
  <c r="AM50" i="1"/>
  <c r="AN50" i="1"/>
  <c r="AO50" i="1"/>
  <c r="AP50" i="1"/>
  <c r="AQ50" i="1"/>
  <c r="AR50" i="1"/>
  <c r="AS50" i="1"/>
  <c r="AI51" i="1"/>
  <c r="AJ51" i="1"/>
  <c r="AK51" i="1"/>
  <c r="AL51" i="1"/>
  <c r="AM51" i="1"/>
  <c r="AN51" i="1"/>
  <c r="AO51" i="1"/>
  <c r="AP51" i="1"/>
  <c r="AQ51" i="1"/>
  <c r="AR51" i="1"/>
  <c r="AS51" i="1"/>
  <c r="AI52" i="1"/>
  <c r="AJ52" i="1"/>
  <c r="AK52" i="1"/>
  <c r="AL52" i="1"/>
  <c r="AM52" i="1"/>
  <c r="AN52" i="1"/>
  <c r="AO52" i="1"/>
  <c r="AP52" i="1"/>
  <c r="AQ52" i="1"/>
  <c r="AR52" i="1"/>
  <c r="AS52" i="1"/>
  <c r="AI53" i="1"/>
  <c r="AJ53" i="1"/>
  <c r="AK53" i="1"/>
  <c r="AL53" i="1"/>
  <c r="AM53" i="1"/>
  <c r="AN53" i="1"/>
  <c r="AO53" i="1"/>
  <c r="AP53" i="1"/>
  <c r="AQ53" i="1"/>
  <c r="AR53" i="1"/>
  <c r="AS53" i="1"/>
  <c r="AI54" i="1"/>
  <c r="AJ54" i="1"/>
  <c r="AK54" i="1"/>
  <c r="AL54" i="1"/>
  <c r="AM54" i="1"/>
  <c r="AN54" i="1"/>
  <c r="AO54" i="1"/>
  <c r="AP54" i="1"/>
  <c r="AQ54" i="1"/>
  <c r="AR54" i="1"/>
  <c r="AS54" i="1"/>
  <c r="AI55" i="1"/>
  <c r="AJ55" i="1"/>
  <c r="AK55" i="1"/>
  <c r="AL55" i="1"/>
  <c r="AM55" i="1"/>
  <c r="AN55" i="1"/>
  <c r="AO55" i="1"/>
  <c r="AP55" i="1"/>
  <c r="AQ55" i="1"/>
  <c r="AR55" i="1"/>
  <c r="AS55" i="1"/>
  <c r="AI56" i="1"/>
  <c r="AJ56" i="1"/>
  <c r="AK56" i="1"/>
  <c r="AL56" i="1"/>
  <c r="AM56" i="1"/>
  <c r="AN56" i="1"/>
  <c r="AO56" i="1"/>
  <c r="AP56" i="1"/>
  <c r="AQ56" i="1"/>
  <c r="AR56" i="1"/>
  <c r="AS56" i="1"/>
  <c r="AI57" i="1"/>
  <c r="AJ57" i="1"/>
  <c r="AK57" i="1"/>
  <c r="AL57" i="1"/>
  <c r="AM57" i="1"/>
  <c r="AN57" i="1"/>
  <c r="AO57" i="1"/>
  <c r="AP57" i="1"/>
  <c r="AQ57" i="1"/>
  <c r="AR57" i="1"/>
  <c r="AS57" i="1"/>
  <c r="AI58" i="1"/>
  <c r="AJ58" i="1"/>
  <c r="AK58" i="1"/>
  <c r="AL58" i="1"/>
  <c r="AM58" i="1"/>
  <c r="AN58" i="1"/>
  <c r="AO58" i="1"/>
  <c r="AP58" i="1"/>
  <c r="AQ58" i="1"/>
  <c r="AR58" i="1"/>
  <c r="AS58" i="1"/>
  <c r="AI59" i="1"/>
  <c r="AJ59" i="1"/>
  <c r="AK59" i="1"/>
  <c r="AL59" i="1"/>
  <c r="AM59" i="1"/>
  <c r="AN59" i="1"/>
  <c r="AO59" i="1"/>
  <c r="AP59" i="1"/>
  <c r="AQ59" i="1"/>
  <c r="AR59" i="1"/>
  <c r="AS59" i="1"/>
  <c r="AI60" i="1"/>
  <c r="AJ60" i="1"/>
  <c r="AK60" i="1"/>
  <c r="AL60" i="1"/>
  <c r="AM60" i="1"/>
  <c r="AN60" i="1"/>
  <c r="AO60" i="1"/>
  <c r="AP60" i="1"/>
  <c r="AQ60" i="1"/>
  <c r="AR60" i="1"/>
  <c r="AS60" i="1"/>
  <c r="AI61" i="1"/>
  <c r="AJ61" i="1"/>
  <c r="AK61" i="1"/>
  <c r="AL61" i="1"/>
  <c r="AM61" i="1"/>
  <c r="AN61" i="1"/>
  <c r="AO61" i="1"/>
  <c r="AP61" i="1"/>
  <c r="AQ61" i="1"/>
  <c r="AR61" i="1"/>
  <c r="AS61" i="1"/>
  <c r="AI62" i="1"/>
  <c r="AJ62" i="1"/>
  <c r="AK62" i="1"/>
  <c r="AL62" i="1"/>
  <c r="AM62" i="1"/>
  <c r="AN62" i="1"/>
  <c r="AO62" i="1"/>
  <c r="AP62" i="1"/>
  <c r="AQ62" i="1"/>
  <c r="AR62" i="1"/>
  <c r="AS62" i="1"/>
  <c r="AI63" i="1"/>
  <c r="AJ63" i="1"/>
  <c r="AK63" i="1"/>
  <c r="AL63" i="1"/>
  <c r="AM63" i="1"/>
  <c r="AN63" i="1"/>
  <c r="AO63" i="1"/>
  <c r="AP63" i="1"/>
  <c r="AQ63" i="1"/>
  <c r="AR63" i="1"/>
  <c r="AS63" i="1"/>
  <c r="AI64" i="1"/>
  <c r="AJ64" i="1"/>
  <c r="AK64" i="1"/>
  <c r="AL64" i="1"/>
  <c r="AM64" i="1"/>
  <c r="AN64" i="1"/>
  <c r="AO64" i="1"/>
  <c r="AP64" i="1"/>
  <c r="AQ64" i="1"/>
  <c r="AR64" i="1"/>
  <c r="AS64" i="1"/>
  <c r="AI65" i="1"/>
  <c r="AJ65" i="1"/>
  <c r="AK65" i="1"/>
  <c r="AL65" i="1"/>
  <c r="AM65" i="1"/>
  <c r="AN65" i="1"/>
  <c r="AO65" i="1"/>
  <c r="AP65" i="1"/>
  <c r="AQ65" i="1"/>
  <c r="AR65" i="1"/>
  <c r="AS65" i="1"/>
  <c r="AI66" i="1"/>
  <c r="AJ66" i="1"/>
  <c r="AK66" i="1"/>
  <c r="AL66" i="1"/>
  <c r="AM66" i="1"/>
  <c r="AN66" i="1"/>
  <c r="AO66" i="1"/>
  <c r="AP66" i="1"/>
  <c r="AQ66" i="1"/>
  <c r="AR66" i="1"/>
  <c r="AS66" i="1"/>
  <c r="AI67" i="1"/>
  <c r="AJ67" i="1"/>
  <c r="AK67" i="1"/>
  <c r="AL67" i="1"/>
  <c r="AM67" i="1"/>
  <c r="AN67" i="1"/>
  <c r="AO67" i="1"/>
  <c r="AP67" i="1"/>
  <c r="AQ67" i="1"/>
  <c r="AR67" i="1"/>
  <c r="AS67" i="1"/>
  <c r="AI68" i="1"/>
  <c r="AJ68" i="1"/>
  <c r="AK68" i="1"/>
  <c r="AL68" i="1"/>
  <c r="AM68" i="1"/>
  <c r="AN68" i="1"/>
  <c r="AO68" i="1"/>
  <c r="AP68" i="1"/>
  <c r="AQ68" i="1"/>
  <c r="AR68" i="1"/>
  <c r="AS68" i="1"/>
  <c r="AI69" i="1"/>
  <c r="AJ69" i="1"/>
  <c r="AK69" i="1"/>
  <c r="AL69" i="1"/>
  <c r="AM69" i="1"/>
  <c r="AN69" i="1"/>
  <c r="AO69" i="1"/>
  <c r="AP69" i="1"/>
  <c r="AQ69" i="1"/>
  <c r="AR69" i="1"/>
  <c r="AS69" i="1"/>
  <c r="AI70" i="1"/>
  <c r="AJ70" i="1"/>
  <c r="AK70" i="1"/>
  <c r="AL70" i="1"/>
  <c r="AM70" i="1"/>
  <c r="AN70" i="1"/>
  <c r="AO70" i="1"/>
  <c r="AP70" i="1"/>
  <c r="AQ70" i="1"/>
  <c r="AR70" i="1"/>
  <c r="AS70" i="1"/>
  <c r="AI71" i="1"/>
  <c r="AJ71" i="1"/>
  <c r="AK71" i="1"/>
  <c r="AL71" i="1"/>
  <c r="AM71" i="1"/>
  <c r="AN71" i="1"/>
  <c r="AO71" i="1"/>
  <c r="AP71" i="1"/>
  <c r="AQ71" i="1"/>
  <c r="AR71" i="1"/>
  <c r="AS71" i="1"/>
  <c r="AI72" i="1"/>
  <c r="AJ72" i="1"/>
  <c r="AK72" i="1"/>
  <c r="AL72" i="1"/>
  <c r="AM72" i="1"/>
  <c r="AN72" i="1"/>
  <c r="AO72" i="1"/>
  <c r="AP72" i="1"/>
  <c r="AQ72" i="1"/>
  <c r="AR72" i="1"/>
  <c r="AS72" i="1"/>
  <c r="AI73" i="1"/>
  <c r="AJ73" i="1"/>
  <c r="AK73" i="1"/>
  <c r="AL73" i="1"/>
  <c r="AM73" i="1"/>
  <c r="AN73" i="1"/>
  <c r="AO73" i="1"/>
  <c r="AP73" i="1"/>
  <c r="AQ73" i="1"/>
  <c r="AR73" i="1"/>
  <c r="AS73" i="1"/>
  <c r="AD3" i="1"/>
  <c r="V3" i="1"/>
  <c r="W3" i="1" s="1"/>
  <c r="X3" i="1" s="1"/>
  <c r="Y3" i="1" s="1"/>
  <c r="Z3" i="1" s="1"/>
  <c r="AA3" i="1" s="1"/>
  <c r="AB3" i="1" s="1"/>
  <c r="AC3" i="1" s="1"/>
  <c r="AK3" i="1"/>
  <c r="AL3" i="1" s="1"/>
  <c r="AM3" i="1" s="1"/>
  <c r="AN3" i="1" s="1"/>
  <c r="AO3" i="1" s="1"/>
  <c r="AP3" i="1" s="1"/>
  <c r="AQ3" i="1" s="1"/>
  <c r="AJ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AD38" i="1"/>
  <c r="AC38" i="1"/>
  <c r="AB38" i="1"/>
  <c r="AA38" i="1"/>
  <c r="Z38" i="1"/>
  <c r="Y38" i="1"/>
  <c r="X38" i="1"/>
  <c r="W38" i="1"/>
  <c r="V38" i="1"/>
  <c r="U38" i="1"/>
  <c r="AD37" i="1"/>
  <c r="AC37" i="1"/>
  <c r="AB37" i="1"/>
  <c r="AA37" i="1"/>
  <c r="Z37" i="1"/>
  <c r="Y37" i="1"/>
  <c r="X37" i="1"/>
  <c r="W37" i="1"/>
  <c r="V37" i="1"/>
  <c r="U37" i="1"/>
  <c r="AD36" i="1"/>
  <c r="AC36" i="1"/>
  <c r="AB36" i="1"/>
  <c r="AA36" i="1"/>
  <c r="Z36" i="1"/>
  <c r="Y36" i="1"/>
  <c r="X36" i="1"/>
  <c r="W36" i="1"/>
  <c r="V36" i="1"/>
  <c r="U36" i="1"/>
  <c r="AD35" i="1"/>
  <c r="AC35" i="1"/>
  <c r="AB35" i="1"/>
  <c r="AA35" i="1"/>
  <c r="Z35" i="1"/>
  <c r="Y35" i="1"/>
  <c r="X35" i="1"/>
  <c r="W35" i="1"/>
  <c r="V35" i="1"/>
  <c r="U35" i="1"/>
  <c r="AD34" i="1"/>
  <c r="AC34" i="1"/>
  <c r="AB34" i="1"/>
  <c r="AA34" i="1"/>
  <c r="Z34" i="1"/>
  <c r="Y34" i="1"/>
  <c r="X34" i="1"/>
  <c r="W34" i="1"/>
  <c r="V34" i="1"/>
  <c r="U34" i="1"/>
  <c r="AD33" i="1"/>
  <c r="AC33" i="1"/>
  <c r="AB33" i="1"/>
  <c r="AA33" i="1"/>
  <c r="Z33" i="1"/>
  <c r="Y33" i="1"/>
  <c r="X33" i="1"/>
  <c r="W33" i="1"/>
  <c r="V33" i="1"/>
  <c r="U33" i="1"/>
  <c r="AD32" i="1"/>
  <c r="AC32" i="1"/>
  <c r="AB32" i="1"/>
  <c r="AA32" i="1"/>
  <c r="Z32" i="1"/>
  <c r="Y32" i="1"/>
  <c r="X32" i="1"/>
  <c r="W32" i="1"/>
  <c r="V32" i="1"/>
  <c r="U32" i="1"/>
  <c r="AD31" i="1"/>
  <c r="AC31" i="1"/>
  <c r="AB31" i="1"/>
  <c r="AA31" i="1"/>
  <c r="Z31" i="1"/>
  <c r="Y31" i="1"/>
  <c r="X31" i="1"/>
  <c r="W31" i="1"/>
  <c r="V31" i="1"/>
  <c r="U31" i="1"/>
  <c r="AD30" i="1"/>
  <c r="AC30" i="1"/>
  <c r="AB30" i="1"/>
  <c r="AA30" i="1"/>
  <c r="Z30" i="1"/>
  <c r="Y30" i="1"/>
  <c r="X30" i="1"/>
  <c r="W30" i="1"/>
  <c r="V30" i="1"/>
  <c r="U30" i="1"/>
  <c r="AD29" i="1"/>
  <c r="AC29" i="1"/>
  <c r="AB29" i="1"/>
  <c r="AA29" i="1"/>
  <c r="Z29" i="1"/>
  <c r="Y29" i="1"/>
  <c r="X29" i="1"/>
  <c r="W29" i="1"/>
  <c r="V29" i="1"/>
  <c r="U29" i="1"/>
  <c r="AD28" i="1"/>
  <c r="AC28" i="1"/>
  <c r="AB28" i="1"/>
  <c r="AA28" i="1"/>
  <c r="Z28" i="1"/>
  <c r="Y28" i="1"/>
  <c r="X28" i="1"/>
  <c r="W28" i="1"/>
  <c r="V28" i="1"/>
  <c r="U28" i="1"/>
  <c r="AD27" i="1"/>
  <c r="AC27" i="1"/>
  <c r="AB27" i="1"/>
  <c r="AA27" i="1"/>
  <c r="Z27" i="1"/>
  <c r="Y27" i="1"/>
  <c r="X27" i="1"/>
  <c r="W27" i="1"/>
  <c r="V27" i="1"/>
  <c r="U27" i="1"/>
  <c r="AD26" i="1"/>
  <c r="AC26" i="1"/>
  <c r="AB26" i="1"/>
  <c r="AA26" i="1"/>
  <c r="Z26" i="1"/>
  <c r="Y26" i="1"/>
  <c r="X26" i="1"/>
  <c r="W26" i="1"/>
  <c r="V26" i="1"/>
  <c r="U26" i="1"/>
  <c r="AD25" i="1"/>
  <c r="AC25" i="1"/>
  <c r="AB25" i="1"/>
  <c r="AA25" i="1"/>
  <c r="Z25" i="1"/>
  <c r="Y25" i="1"/>
  <c r="X25" i="1"/>
  <c r="W25" i="1"/>
  <c r="V25" i="1"/>
  <c r="U25" i="1"/>
  <c r="AD24" i="1"/>
  <c r="AC24" i="1"/>
  <c r="AB24" i="1"/>
  <c r="AA24" i="1"/>
  <c r="Z24" i="1"/>
  <c r="Y24" i="1"/>
  <c r="X24" i="1"/>
  <c r="W24" i="1"/>
  <c r="V24" i="1"/>
  <c r="U24" i="1"/>
  <c r="AD23" i="1"/>
  <c r="AC23" i="1"/>
  <c r="AB23" i="1"/>
  <c r="AA23" i="1"/>
  <c r="Z23" i="1"/>
  <c r="Y23" i="1"/>
  <c r="X23" i="1"/>
  <c r="W23" i="1"/>
  <c r="V23" i="1"/>
  <c r="U23" i="1"/>
  <c r="AD22" i="1"/>
  <c r="AC22" i="1"/>
  <c r="AB22" i="1"/>
  <c r="AA22" i="1"/>
  <c r="Z22" i="1"/>
  <c r="Y22" i="1"/>
  <c r="X22" i="1"/>
  <c r="W22" i="1"/>
  <c r="V22" i="1"/>
  <c r="U22" i="1"/>
  <c r="AD21" i="1"/>
  <c r="AC21" i="1"/>
  <c r="AB21" i="1"/>
  <c r="AA21" i="1"/>
  <c r="Z21" i="1"/>
  <c r="Y21" i="1"/>
  <c r="X21" i="1"/>
  <c r="W21" i="1"/>
  <c r="V21" i="1"/>
  <c r="U21" i="1"/>
  <c r="AD20" i="1"/>
  <c r="AC20" i="1"/>
  <c r="AB20" i="1"/>
  <c r="AA20" i="1"/>
  <c r="Z20" i="1"/>
  <c r="Y20" i="1"/>
  <c r="X20" i="1"/>
  <c r="W20" i="1"/>
  <c r="V20" i="1"/>
  <c r="U20" i="1"/>
  <c r="AD19" i="1"/>
  <c r="AC19" i="1"/>
  <c r="AB19" i="1"/>
  <c r="AA19" i="1"/>
  <c r="Z19" i="1"/>
  <c r="Y19" i="1"/>
  <c r="X19" i="1"/>
  <c r="W19" i="1"/>
  <c r="V19" i="1"/>
  <c r="U19" i="1"/>
  <c r="AD18" i="1"/>
  <c r="AC18" i="1"/>
  <c r="AB18" i="1"/>
  <c r="AA18" i="1"/>
  <c r="Z18" i="1"/>
  <c r="Y18" i="1"/>
  <c r="X18" i="1"/>
  <c r="W18" i="1"/>
  <c r="V18" i="1"/>
  <c r="U18" i="1"/>
  <c r="AD17" i="1"/>
  <c r="AC17" i="1"/>
  <c r="AB17" i="1"/>
  <c r="AA17" i="1"/>
  <c r="Z17" i="1"/>
  <c r="Y17" i="1"/>
  <c r="X17" i="1"/>
  <c r="W17" i="1"/>
  <c r="V17" i="1"/>
  <c r="U17" i="1"/>
  <c r="AD16" i="1"/>
  <c r="AC16" i="1"/>
  <c r="AB16" i="1"/>
  <c r="AA16" i="1"/>
  <c r="Z16" i="1"/>
  <c r="Y16" i="1"/>
  <c r="X16" i="1"/>
  <c r="W16" i="1"/>
  <c r="V16" i="1"/>
  <c r="U16" i="1"/>
  <c r="AD15" i="1"/>
  <c r="AC15" i="1"/>
  <c r="AB15" i="1"/>
  <c r="AA15" i="1"/>
  <c r="Z15" i="1"/>
  <c r="Y15" i="1"/>
  <c r="X15" i="1"/>
  <c r="W15" i="1"/>
  <c r="V15" i="1"/>
  <c r="U15" i="1"/>
  <c r="AD14" i="1"/>
  <c r="AC14" i="1"/>
  <c r="AB14" i="1"/>
  <c r="AA14" i="1"/>
  <c r="Z14" i="1"/>
  <c r="Y14" i="1"/>
  <c r="X14" i="1"/>
  <c r="W14" i="1"/>
  <c r="V14" i="1"/>
  <c r="U14" i="1"/>
  <c r="AD13" i="1"/>
  <c r="AC13" i="1"/>
  <c r="AB13" i="1"/>
  <c r="AA13" i="1"/>
  <c r="Z13" i="1"/>
  <c r="Y13" i="1"/>
  <c r="X13" i="1"/>
  <c r="W13" i="1"/>
  <c r="V13" i="1"/>
  <c r="U13" i="1"/>
  <c r="AD12" i="1"/>
  <c r="AC12" i="1"/>
  <c r="AB12" i="1"/>
  <c r="AA12" i="1"/>
  <c r="Z12" i="1"/>
  <c r="Y12" i="1"/>
  <c r="X12" i="1"/>
  <c r="W12" i="1"/>
  <c r="V12" i="1"/>
  <c r="U12" i="1"/>
  <c r="AD11" i="1"/>
  <c r="AC11" i="1"/>
  <c r="AB11" i="1"/>
  <c r="AA11" i="1"/>
  <c r="Z11" i="1"/>
  <c r="Y11" i="1"/>
  <c r="X11" i="1"/>
  <c r="W11" i="1"/>
  <c r="V11" i="1"/>
  <c r="U11" i="1"/>
  <c r="AD10" i="1"/>
  <c r="AC10" i="1"/>
  <c r="AB10" i="1"/>
  <c r="AA10" i="1"/>
  <c r="Z10" i="1"/>
  <c r="Y10" i="1"/>
  <c r="X10" i="1"/>
  <c r="W10" i="1"/>
  <c r="V10" i="1"/>
  <c r="U10" i="1"/>
  <c r="AD9" i="1"/>
  <c r="AC9" i="1"/>
  <c r="AB9" i="1"/>
  <c r="AA9" i="1"/>
  <c r="Z9" i="1"/>
  <c r="Y9" i="1"/>
  <c r="X9" i="1"/>
  <c r="W9" i="1"/>
  <c r="V9" i="1"/>
  <c r="U9" i="1"/>
  <c r="AD8" i="1"/>
  <c r="AC8" i="1"/>
  <c r="AB8" i="1"/>
  <c r="AA8" i="1"/>
  <c r="Z8" i="1"/>
  <c r="Y8" i="1"/>
  <c r="X8" i="1"/>
  <c r="W8" i="1"/>
  <c r="V8" i="1"/>
  <c r="U8" i="1"/>
  <c r="AD7" i="1"/>
  <c r="AC7" i="1"/>
  <c r="AB7" i="1"/>
  <c r="AA7" i="1"/>
  <c r="Z7" i="1"/>
  <c r="Y7" i="1"/>
  <c r="X7" i="1"/>
  <c r="W7" i="1"/>
  <c r="V7" i="1"/>
  <c r="U7" i="1"/>
  <c r="AD6" i="1"/>
  <c r="AC6" i="1"/>
  <c r="AB6" i="1"/>
  <c r="AA6" i="1"/>
  <c r="Z6" i="1"/>
  <c r="Y6" i="1"/>
  <c r="X6" i="1"/>
  <c r="W6" i="1"/>
  <c r="V6" i="1"/>
  <c r="U6" i="1"/>
  <c r="AD5" i="1"/>
  <c r="AC5" i="1"/>
  <c r="AB5" i="1"/>
  <c r="AA5" i="1"/>
  <c r="Z5" i="1"/>
  <c r="Y5" i="1"/>
  <c r="X5" i="1"/>
  <c r="W5" i="1"/>
  <c r="V5" i="1"/>
  <c r="U5" i="1"/>
  <c r="AC4" i="1"/>
  <c r="AB4" i="1"/>
  <c r="AA4" i="1"/>
  <c r="Z4" i="1"/>
  <c r="Y4" i="1"/>
  <c r="X4" i="1"/>
  <c r="W4" i="1"/>
  <c r="V4" i="1"/>
  <c r="U4" i="1"/>
  <c r="AD4" i="1"/>
  <c r="P38" i="1"/>
</calcChain>
</file>

<file path=xl/sharedStrings.xml><?xml version="1.0" encoding="utf-8"?>
<sst xmlns="http://schemas.openxmlformats.org/spreadsheetml/2006/main" count="982" uniqueCount="425">
  <si>
    <t>LF Multiplication</t>
  </si>
  <si>
    <t>Year</t>
  </si>
  <si>
    <t>ALK Multiplicatn</t>
  </si>
  <si>
    <t>SummerSurvey</t>
  </si>
  <si>
    <t>SpeciesCombined</t>
  </si>
  <si>
    <t>SUM</t>
  </si>
  <si>
    <t>Without 0 total</t>
  </si>
  <si>
    <t>Worksheet &amp; cell</t>
  </si>
  <si>
    <t>SUM Cell</t>
  </si>
  <si>
    <t>Check LF Total</t>
  </si>
  <si>
    <t>Added MC &amp; MP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</si>
  <si>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</si>
  <si>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</si>
  <si>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</si>
  <si>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</si>
  <si>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</si>
  <si>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</si>
  <si>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</si>
  <si>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</si>
  <si>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</si>
  <si>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</si>
  <si>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</si>
  <si>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</si>
  <si>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</si>
  <si>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</si>
  <si>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</si>
  <si>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</si>
  <si>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</si>
  <si>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</si>
  <si>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</si>
  <si>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</si>
  <si>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</si>
  <si>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</si>
  <si>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</si>
  <si>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</si>
  <si>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</si>
  <si>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mc</t>
  </si>
  <si>
    <t>LF TOTAL</t>
  </si>
  <si>
    <t>mcSummerSurveyLF1990</t>
  </si>
  <si>
    <t>mc90alk!B4:K51</t>
  </si>
  <si>
    <t>mcSummerSurveyLF!AY4</t>
  </si>
  <si>
    <t>AY4</t>
  </si>
  <si>
    <t>mcSummerSurveyLF1991</t>
  </si>
  <si>
    <t>mc91alk!B4:K51</t>
  </si>
  <si>
    <t>mcSummerSurveyLF!AY5</t>
  </si>
  <si>
    <t>AY5</t>
  </si>
  <si>
    <t>mcSummerSurveyLF1992</t>
  </si>
  <si>
    <t>mc92alk!B4:K51</t>
  </si>
  <si>
    <t>mcSummerSurveyLF!AY6</t>
  </si>
  <si>
    <t>AY6</t>
  </si>
  <si>
    <t>mcSummerSurveyLF1993</t>
  </si>
  <si>
    <t>mc93alk!B4:K51</t>
  </si>
  <si>
    <t>mcSummerSurveyLF!AY7</t>
  </si>
  <si>
    <t>AY7</t>
  </si>
  <si>
    <t>mcSummerSurveyLF1994</t>
  </si>
  <si>
    <t>mc94alk!B4:K51</t>
  </si>
  <si>
    <t>mcSummerSurveyLF!AY8</t>
  </si>
  <si>
    <t>AY8</t>
  </si>
  <si>
    <t>mcSummerSurveyLF1995</t>
  </si>
  <si>
    <t>mc95alk!B4:K51</t>
  </si>
  <si>
    <t>mcSummerSurveyLF!AY9</t>
  </si>
  <si>
    <t>AY9</t>
  </si>
  <si>
    <t>mcSummerSurveyLF1996</t>
  </si>
  <si>
    <t>mc96alk!B4:K51</t>
  </si>
  <si>
    <t>mcSummerSurveyLF!AY10</t>
  </si>
  <si>
    <t>AY10</t>
  </si>
  <si>
    <t>mcSummerSurveyLF1997</t>
  </si>
  <si>
    <t>mc97alk!B4:K51</t>
  </si>
  <si>
    <t>mcSummerSurveyLF!AY11</t>
  </si>
  <si>
    <t>AY11</t>
  </si>
  <si>
    <t>mcSummerSurveyLF1998</t>
  </si>
  <si>
    <t>mc98alk!B4:K51</t>
  </si>
  <si>
    <t>mcSummerSurveyLF!AY12</t>
  </si>
  <si>
    <t>AY12</t>
  </si>
  <si>
    <t>mcSummerSurveyLF1999</t>
  </si>
  <si>
    <t>mc99alk!B4:K51</t>
  </si>
  <si>
    <t>mcSummerSurveyLF!AY13</t>
  </si>
  <si>
    <t>AY13</t>
  </si>
  <si>
    <t>mcSummerSurveyLF2000</t>
  </si>
  <si>
    <t>mc00alk!B4:K51</t>
  </si>
  <si>
    <t>mcSummerSurveyLF!AY14</t>
  </si>
  <si>
    <t>AY14</t>
  </si>
  <si>
    <t>mcSummerSurveyLF2001</t>
  </si>
  <si>
    <t>mc01alk!B4:K51</t>
  </si>
  <si>
    <t>mcSummerSurveyLF!AY15</t>
  </si>
  <si>
    <t>AY15</t>
  </si>
  <si>
    <t>mcSummerSurveyLF2002</t>
  </si>
  <si>
    <t>mc02alk!B4:K51</t>
  </si>
  <si>
    <t>mcSummerSurveyLF!AY16</t>
  </si>
  <si>
    <t>AY16</t>
  </si>
  <si>
    <t>mcSummerSurveyLF2003</t>
  </si>
  <si>
    <t>mc03alk!B4:K51</t>
  </si>
  <si>
    <t>mcSummerSurveyLF!AY17</t>
  </si>
  <si>
    <t>AY17</t>
  </si>
  <si>
    <t>mcSummerSurveyLF2004</t>
  </si>
  <si>
    <t>mc04alk!B4:K51</t>
  </si>
  <si>
    <t>mcSummerSurveyLF!AY18</t>
  </si>
  <si>
    <t>AY18</t>
  </si>
  <si>
    <t>mcSummerSurveyLF2005</t>
  </si>
  <si>
    <t>mc05alk!B4:K51</t>
  </si>
  <si>
    <t>mcSummerSurveyLF!AY19</t>
  </si>
  <si>
    <t>AY19</t>
  </si>
  <si>
    <t>mcSummerSurveyLF2006</t>
  </si>
  <si>
    <t>mc06alk!B4:K51</t>
  </si>
  <si>
    <t>mcSummerSurveyLF!AY20</t>
  </si>
  <si>
    <t>AY20</t>
  </si>
  <si>
    <t>mcSummerSurveyLF2007</t>
  </si>
  <si>
    <t>mc07alk!B4:K51</t>
  </si>
  <si>
    <t>mcSummerSurveyLF!AY21</t>
  </si>
  <si>
    <t>AY21</t>
  </si>
  <si>
    <t>mcSummerSurveyLF2008</t>
  </si>
  <si>
    <t>mc08alk!B4:K51</t>
  </si>
  <si>
    <t>mcSummerSurveyLF!AY22</t>
  </si>
  <si>
    <t>AY22</t>
  </si>
  <si>
    <t>mcSummerSurveyLF2009</t>
  </si>
  <si>
    <t>mc09alk!B4:K51</t>
  </si>
  <si>
    <t>mcSummerSurveyLF!AY23</t>
  </si>
  <si>
    <t>AY23</t>
  </si>
  <si>
    <t>mcSummerSurveyLF2010</t>
  </si>
  <si>
    <t>mc10alk!B4:K51</t>
  </si>
  <si>
    <t>mcSummerSurveyLF!AY24</t>
  </si>
  <si>
    <t>AY24</t>
  </si>
  <si>
    <t>mcSummerSurveyLF2011</t>
  </si>
  <si>
    <t>mc11alk!B4:K51</t>
  </si>
  <si>
    <t>mcSummerSurveyLF!AY25</t>
  </si>
  <si>
    <t>AY25</t>
  </si>
  <si>
    <t>mcSummerSurveyLF2012</t>
  </si>
  <si>
    <t>mc12alk!B4:K51</t>
  </si>
  <si>
    <t>mcSummerSurveyLF!AY26</t>
  </si>
  <si>
    <t>AY26</t>
  </si>
  <si>
    <t>mcSummerSurveyLF2013</t>
  </si>
  <si>
    <t>mc13alk!B4:K51</t>
  </si>
  <si>
    <t>mcSummerSurveyLF!AY27</t>
  </si>
  <si>
    <t>AY27</t>
  </si>
  <si>
    <t>mcSummerSurveyLF2014</t>
  </si>
  <si>
    <t>mc14alk!B4:K51</t>
  </si>
  <si>
    <t>mcSummerSurveyLF!AY28</t>
  </si>
  <si>
    <t>AY28</t>
  </si>
  <si>
    <t>mcSummerSurveyLF2015</t>
  </si>
  <si>
    <t>mc15alk!B4:K51</t>
  </si>
  <si>
    <t>mcSummerSurveyLF!AY29</t>
  </si>
  <si>
    <t>AY29</t>
  </si>
  <si>
    <t>mcSummerSurveyLF2016</t>
  </si>
  <si>
    <t>mc16alk!B4:K51</t>
  </si>
  <si>
    <t>mcSummerSurveyLF!AY30</t>
  </si>
  <si>
    <t>AY30</t>
  </si>
  <si>
    <t>mcSummerSurveyLF2017</t>
  </si>
  <si>
    <t>mc17alk!B4:K51</t>
  </si>
  <si>
    <t>mcSummerSurveyLF!AY31</t>
  </si>
  <si>
    <t>AY31</t>
  </si>
  <si>
    <t>mcSummerSurveyLF2018</t>
  </si>
  <si>
    <t>mc18alk!B4:K51</t>
  </si>
  <si>
    <t>mcSummerSurveyLF!AY32</t>
  </si>
  <si>
    <t>AY32</t>
  </si>
  <si>
    <t>mcSummerSurveyLF2019</t>
  </si>
  <si>
    <t>mc19alk!B4:K51</t>
  </si>
  <si>
    <t>mcSummerSurveyLF!AY33</t>
  </si>
  <si>
    <t>AY33</t>
  </si>
  <si>
    <t>mcSummerSurveyLF2020</t>
  </si>
  <si>
    <t>mc20alk!B4:K51</t>
  </si>
  <si>
    <t>mcSummerSurveyLF!AY34</t>
  </si>
  <si>
    <t>AY34</t>
  </si>
  <si>
    <t>mcSummerSurveyLF2021</t>
  </si>
  <si>
    <t>mc21alk!B4:K51</t>
  </si>
  <si>
    <t>mcSummerSurveyLF!AY35</t>
  </si>
  <si>
    <t>AY35</t>
  </si>
  <si>
    <t>mcSummerSurveyLF2022</t>
  </si>
  <si>
    <t>mc22alk!B4:K51</t>
  </si>
  <si>
    <t>mcSummerSurveyLF!AY36</t>
  </si>
  <si>
    <t>AY36</t>
  </si>
  <si>
    <t>mcSummerSurveyLF2023</t>
  </si>
  <si>
    <t>mc23alk!B4:K51</t>
  </si>
  <si>
    <t>mcSummerSurveyLF!AY37</t>
  </si>
  <si>
    <t>AY37</t>
  </si>
  <si>
    <t>mcSummerSurveyLF2024</t>
  </si>
  <si>
    <t>mc24alk!B4:K51</t>
  </si>
  <si>
    <t>mcSummerSurveyLF!AY38</t>
  </si>
  <si>
    <t>AY38</t>
  </si>
  <si>
    <t>mp</t>
  </si>
  <si>
    <t>mpSummerSurveyLF1990</t>
  </si>
  <si>
    <t>mp90alk!B4:K51</t>
  </si>
  <si>
    <t>90</t>
  </si>
  <si>
    <t>mpSummerSurveyLF!AY4</t>
  </si>
  <si>
    <t>mpSummerSurveyLF1991</t>
  </si>
  <si>
    <t>mp91alk!B4:K51</t>
  </si>
  <si>
    <t>91</t>
  </si>
  <si>
    <t>mpSummerSurveyLF!AY5</t>
  </si>
  <si>
    <t>mpSummerSurveyLF1992</t>
  </si>
  <si>
    <t>mp92alk!B4:K51</t>
  </si>
  <si>
    <t>92</t>
  </si>
  <si>
    <t>mpSummerSurveyLF!AY6</t>
  </si>
  <si>
    <t>mpSummerSurveyLF1993</t>
  </si>
  <si>
    <t>mp93alk!B4:K51</t>
  </si>
  <si>
    <t>93</t>
  </si>
  <si>
    <t>mpSummerSurveyLF!AY7</t>
  </si>
  <si>
    <t>mpSummerSurveyLF1994</t>
  </si>
  <si>
    <t>mp94alk!B4:K51</t>
  </si>
  <si>
    <t>94</t>
  </si>
  <si>
    <t>mpSummerSurveyLF!AY8</t>
  </si>
  <si>
    <t>mpSummerSurveyLF1995</t>
  </si>
  <si>
    <t>mp95alk!B4:K51</t>
  </si>
  <si>
    <t>95</t>
  </si>
  <si>
    <t>mpSummerSurveyLF!AY9</t>
  </si>
  <si>
    <t>mpSummerSurveyLF1996</t>
  </si>
  <si>
    <t>mp96alk!B4:K51</t>
  </si>
  <si>
    <t>96</t>
  </si>
  <si>
    <t>mpSummerSurveyLF!AY10</t>
  </si>
  <si>
    <t>mpSummerSurveyLF1997</t>
  </si>
  <si>
    <t>mp97alk!B4:K51</t>
  </si>
  <si>
    <t>97</t>
  </si>
  <si>
    <t>mpSummerSurveyLF!AY11</t>
  </si>
  <si>
    <t>mpSummerSurveyLF1998</t>
  </si>
  <si>
    <t>mp98alk!B4:K51</t>
  </si>
  <si>
    <t>98</t>
  </si>
  <si>
    <t>mpSummerSurveyLF!AY12</t>
  </si>
  <si>
    <t>mpSummerSurveyLF1999</t>
  </si>
  <si>
    <t>mp99alk!B4:K51</t>
  </si>
  <si>
    <t>99</t>
  </si>
  <si>
    <t>mpSummerSurveyLF!AY13</t>
  </si>
  <si>
    <t>mpSummerSurveyLF2000</t>
  </si>
  <si>
    <t>mp00alk!B4:K51</t>
  </si>
  <si>
    <t>mpSummerSurveyLF!AY14</t>
  </si>
  <si>
    <t>mpSummerSurveyLF2001</t>
  </si>
  <si>
    <t>mp01alk!B4:K51</t>
  </si>
  <si>
    <t>mpSummerSurveyLF!AY15</t>
  </si>
  <si>
    <t>mpSummerSurveyLF2002</t>
  </si>
  <si>
    <t>mp02alk!B4:K51</t>
  </si>
  <si>
    <t>mpSummerSurveyLF!AY16</t>
  </si>
  <si>
    <t>mpSummerSurveyLF2003</t>
  </si>
  <si>
    <t>mp03alk!B4:K51</t>
  </si>
  <si>
    <t>mpSummerSurveyLF!AY17</t>
  </si>
  <si>
    <t>mpSummerSurveyLF2004</t>
  </si>
  <si>
    <t>mp04alk!B4:K51</t>
  </si>
  <si>
    <t>mpSummerSurveyLF!AY18</t>
  </si>
  <si>
    <t>mpSummerSurveyLF2005</t>
  </si>
  <si>
    <t>mp05alk!B4:K51</t>
  </si>
  <si>
    <t>mpSummerSurveyLF!AY19</t>
  </si>
  <si>
    <t>mpSummerSurveyLF2006</t>
  </si>
  <si>
    <t>mp06alk!B4:K51</t>
  </si>
  <si>
    <t>mpSummerSurveyLF!AY20</t>
  </si>
  <si>
    <t>mpSummerSurveyLF2007</t>
  </si>
  <si>
    <t>mp07alk!B4:K51</t>
  </si>
  <si>
    <t>mpSummerSurveyLF!AY21</t>
  </si>
  <si>
    <t>mpSummerSurveyLF2008</t>
  </si>
  <si>
    <t>mp08alk!B4:K51</t>
  </si>
  <si>
    <t>mpSummerSurveyLF!AY22</t>
  </si>
  <si>
    <t>mpSummerSurveyLF2009</t>
  </si>
  <si>
    <t>mp09alk!B4:K51</t>
  </si>
  <si>
    <t>mpSummerSurveyLF!AY23</t>
  </si>
  <si>
    <t>mpSummerSurveyLF2010</t>
  </si>
  <si>
    <t>mp10alk!B4:K51</t>
  </si>
  <si>
    <t>mpSummerSurveyLF!AY24</t>
  </si>
  <si>
    <t>mpSummerSurveyLF2011</t>
  </si>
  <si>
    <t>mp11alk!B4:K51</t>
  </si>
  <si>
    <t>mpSummerSurveyLF!AY25</t>
  </si>
  <si>
    <t>mpSummerSurveyLF2012</t>
  </si>
  <si>
    <t>mp12alk!B4:K51</t>
  </si>
  <si>
    <t>mpSummerSurveyLF!AY26</t>
  </si>
  <si>
    <t>mpSummerSurveyLF2013</t>
  </si>
  <si>
    <t>mp13alk!B4:K51</t>
  </si>
  <si>
    <t>mpSummerSurveyLF!AY27</t>
  </si>
  <si>
    <t>mpSummerSurveyLF2014</t>
  </si>
  <si>
    <t>mp14alk!B4:K51</t>
  </si>
  <si>
    <t>mpSummerSurveyLF!AY28</t>
  </si>
  <si>
    <t>mpSummerSurveyLF2015</t>
  </si>
  <si>
    <t>mp15alk!B4:K51</t>
  </si>
  <si>
    <t>mpSummerSurveyLF!AY29</t>
  </si>
  <si>
    <t>mpSummerSurveyLF2016</t>
  </si>
  <si>
    <t>mp16alk!B4:K51</t>
  </si>
  <si>
    <t>mpSummerSurveyLF!AY30</t>
  </si>
  <si>
    <t>mpSummerSurveyLF2017</t>
  </si>
  <si>
    <t>mp17alk!B4:K51</t>
  </si>
  <si>
    <t>mpSummerSurveyLF!AY31</t>
  </si>
  <si>
    <t>mpSummerSurveyLF2018</t>
  </si>
  <si>
    <t>mp18alk!B4:K51</t>
  </si>
  <si>
    <t>mpSummerSurveyLF!AY32</t>
  </si>
  <si>
    <t>mpSummerSurveyLF2019</t>
  </si>
  <si>
    <t>mp19alk!B4:K51</t>
  </si>
  <si>
    <t>mpSummerSurveyLF!AY33</t>
  </si>
  <si>
    <t>mpSummerSurveyLF2020</t>
  </si>
  <si>
    <t>mp20alk!B4:K51</t>
  </si>
  <si>
    <t>mpSummerSurveyLF!AY34</t>
  </si>
  <si>
    <t>mpSummerSurveyLF2021</t>
  </si>
  <si>
    <t>mp21alk!B4:K51</t>
  </si>
  <si>
    <t>mpSummerSurveyLF!AY35</t>
  </si>
  <si>
    <t>mpSummerSurveyLF2022</t>
  </si>
  <si>
    <t>mp22alk!B4:K51</t>
  </si>
  <si>
    <t>mpSummerSurveyLF!AY36</t>
  </si>
  <si>
    <t>mpSummerSurveyLF2023</t>
  </si>
  <si>
    <t>mp23alk!B4:K51</t>
  </si>
  <si>
    <t>mpSummerSurveyLF!AY37</t>
  </si>
  <si>
    <t>mpSummerSurveyLF2024</t>
  </si>
  <si>
    <t>mp24alk!B4:K51</t>
  </si>
  <si>
    <t>mpSummerSurveyLF!AY38</t>
  </si>
  <si>
    <t>capensis slope4</t>
  </si>
  <si>
    <t>slope2</t>
  </si>
  <si>
    <t>r^2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</si>
  <si>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</si>
  <si>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</si>
  <si>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</si>
  <si>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</si>
  <si>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</si>
  <si>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</si>
  <si>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</si>
  <si>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</si>
  <si>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</si>
  <si>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Paradoxus</t>
  </si>
  <si>
    <t>a0</t>
  </si>
  <si>
    <t>No from iterated</t>
  </si>
  <si>
    <t>M.capensis</t>
  </si>
  <si>
    <t>M. paradoxus</t>
  </si>
  <si>
    <t>Commercial</t>
  </si>
  <si>
    <t>mcCommercialLF1997</t>
  </si>
  <si>
    <t>mcCommercialLF!AY4</t>
  </si>
  <si>
    <t>mcCommercialLF1998</t>
  </si>
  <si>
    <t>mcCommercialLF!AY5</t>
  </si>
  <si>
    <t>mcCommercialLF1999</t>
  </si>
  <si>
    <t>mcCommercialLF!AY6</t>
  </si>
  <si>
    <t>mcCommercialLF2000</t>
  </si>
  <si>
    <t>mcCommercialLF!AY7</t>
  </si>
  <si>
    <t>mcCommercialLF2001</t>
  </si>
  <si>
    <t>mcCommercialLF!AY8</t>
  </si>
  <si>
    <t>mcCommercialLF2002</t>
  </si>
  <si>
    <t>mcCommercialLF!AY9</t>
  </si>
  <si>
    <t>mcCommercialLF2003</t>
  </si>
  <si>
    <t>mcCommercialLF!AY10</t>
  </si>
  <si>
    <t>mcCommercialLF2004</t>
  </si>
  <si>
    <t>mcCommercialLF!AY11</t>
  </si>
  <si>
    <t>mcCommercialLF2005</t>
  </si>
  <si>
    <t>mcCommercialLF!AY12</t>
  </si>
  <si>
    <t>mcCommercialLF2006</t>
  </si>
  <si>
    <t>mcCommercialLF!AY13</t>
  </si>
  <si>
    <t>mcCommercialLF2007</t>
  </si>
  <si>
    <t>mcCommercialLF!AY14</t>
  </si>
  <si>
    <t>mcCommercialLF2008</t>
  </si>
  <si>
    <t>mcCommercialLF!AY15</t>
  </si>
  <si>
    <t>mcCommercialLF2009</t>
  </si>
  <si>
    <t>mcCommercialLF!AY16</t>
  </si>
  <si>
    <t>mcCommercialLF2010</t>
  </si>
  <si>
    <t>mcCommercialLF!AY17</t>
  </si>
  <si>
    <t>mcCommercialLF2011</t>
  </si>
  <si>
    <t>mcCommercialLF!AY18</t>
  </si>
  <si>
    <t>mcCommercialLF2012</t>
  </si>
  <si>
    <t>mcCommercialLF!AY19</t>
  </si>
  <si>
    <t>mcCommercialLF2013</t>
  </si>
  <si>
    <t>mcCommercialLF!AY20</t>
  </si>
  <si>
    <t>mcCommercialLF2014</t>
  </si>
  <si>
    <t>mcCommercialLF!AY21</t>
  </si>
  <si>
    <t>mcCommercialLF2015</t>
  </si>
  <si>
    <t>mcCommercialLF!AY22</t>
  </si>
  <si>
    <t>mcCommercialLF2016</t>
  </si>
  <si>
    <t>mcCommercialLF!AY23</t>
  </si>
  <si>
    <t>mcCommercialLF2017</t>
  </si>
  <si>
    <t>mcCommercialLF!AY24</t>
  </si>
  <si>
    <t>mcCommercialLF2018</t>
  </si>
  <si>
    <t>mcCommercialLF!AY25</t>
  </si>
  <si>
    <t>mcCommercialLF2019</t>
  </si>
  <si>
    <t>mcCommercialLF!AY26</t>
  </si>
  <si>
    <t>mcCommercialLF2020</t>
  </si>
  <si>
    <t>mcCommercialLF!AY27</t>
  </si>
  <si>
    <t>mcCommercialLF2021</t>
  </si>
  <si>
    <t>mcCommercialLF!AY28</t>
  </si>
  <si>
    <t>mcCommercialLF2022</t>
  </si>
  <si>
    <t>mcCommercialLF!AY29</t>
  </si>
  <si>
    <t>mcCommercialLF2023</t>
  </si>
  <si>
    <t>mcCommercialLF!AY30</t>
  </si>
  <si>
    <t>mpCommercialLF1997</t>
  </si>
  <si>
    <t>mpCommercialLF!AY4</t>
  </si>
  <si>
    <t>mpCommercialLF1998</t>
  </si>
  <si>
    <t>mpCommercialLF!AY5</t>
  </si>
  <si>
    <t>mpCommercialLF1999</t>
  </si>
  <si>
    <t>mpCommercialLF!AY6</t>
  </si>
  <si>
    <t>mpCommercialLF2000</t>
  </si>
  <si>
    <t>mpCommercialLF!AY7</t>
  </si>
  <si>
    <t>mpCommercialLF2001</t>
  </si>
  <si>
    <t>mpCommercialLF!AY8</t>
  </si>
  <si>
    <t>mpCommercialLF2002</t>
  </si>
  <si>
    <t>mpCommercialLF!AY9</t>
  </si>
  <si>
    <t>mpCommercialLF2003</t>
  </si>
  <si>
    <t>mpCommercialLF!AY10</t>
  </si>
  <si>
    <t>mpCommercialLF2004</t>
  </si>
  <si>
    <t>mpCommercialLF!AY11</t>
  </si>
  <si>
    <t>mpCommercialLF2005</t>
  </si>
  <si>
    <t>mpCommercialLF!AY12</t>
  </si>
  <si>
    <t>mpCommercialLF2006</t>
  </si>
  <si>
    <t>mpCommercialLF!AY13</t>
  </si>
  <si>
    <t>mpCommercialLF2007</t>
  </si>
  <si>
    <t>mpCommercialLF!AY14</t>
  </si>
  <si>
    <t>mpCommercialLF2008</t>
  </si>
  <si>
    <t>mpCommercialLF!AY15</t>
  </si>
  <si>
    <t>mpCommercialLF2009</t>
  </si>
  <si>
    <t>mpCommercialLF!AY16</t>
  </si>
  <si>
    <t>mpCommercialLF2010</t>
  </si>
  <si>
    <t>mpCommercialLF!AY17</t>
  </si>
  <si>
    <t>mpCommercialLF2011</t>
  </si>
  <si>
    <t>mpCommercialLF!AY18</t>
  </si>
  <si>
    <t>mpCommercialLF2012</t>
  </si>
  <si>
    <t>mpCommercialLF!AY19</t>
  </si>
  <si>
    <t>mpCommercialLF2013</t>
  </si>
  <si>
    <t>mpCommercialLF!AY20</t>
  </si>
  <si>
    <t>mpCommercialLF2014</t>
  </si>
  <si>
    <t>mpCommercialLF!AY21</t>
  </si>
  <si>
    <t>mpCommercialLF2015</t>
  </si>
  <si>
    <t>mpCommercialLF!AY22</t>
  </si>
  <si>
    <t>mpCommercialLF2016</t>
  </si>
  <si>
    <t>mpCommercialLF!AY23</t>
  </si>
  <si>
    <t>mpCommercialLF2017</t>
  </si>
  <si>
    <t>mpCommercialLF!AY24</t>
  </si>
  <si>
    <t>mpCommercialLF2018</t>
  </si>
  <si>
    <t>mpCommercialLF!AY25</t>
  </si>
  <si>
    <t>mpCommercialLF2019</t>
  </si>
  <si>
    <t>mpCommercialLF!AY26</t>
  </si>
  <si>
    <t>mpCommercialLF2020</t>
  </si>
  <si>
    <t>mpCommercialLF!AY27</t>
  </si>
  <si>
    <t>mpCommercialLF2021</t>
  </si>
  <si>
    <t>mpCommercialLF!AY28</t>
  </si>
  <si>
    <t>mpCommercialLF2022</t>
  </si>
  <si>
    <t>mpCommercialLF!AY29</t>
  </si>
  <si>
    <t>mpCommercialLF2023</t>
  </si>
  <si>
    <t>mpCommercialLF!AY30</t>
  </si>
  <si>
    <t>slope</t>
  </si>
  <si>
    <t>New</t>
  </si>
  <si>
    <t>Source</t>
  </si>
  <si>
    <t>Original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</si>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</sst>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Survey!$AI$3:$AQ$3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Survey!$AI$4:$AQ$4</c:f>
              <c:numCache>
                <c:formatCode>General</c:formatCode>
                <c:ptCount val="9"/>
                <c:pt idx="0">
                  <c:v>3.0499999999999999E-2</c:v>
                </c:pt>
                <c:pt idx="1">
                  <c:v>0.24959999999999999</c:v>
                </c:pt>
                <c:pt idx="2">
                  <c:v>0.54379999999999995</c:v>
                </c:pt>
                <c:pt idx="3">
                  <c:v>6.9400000000000003E-2</c:v>
                </c:pt>
                <c:pt idx="4">
                  <c:v>5.7799999999999997E-2</c:v>
                </c:pt>
                <c:pt idx="5">
                  <c:v>1.35E-2</c:v>
                </c:pt>
                <c:pt idx="6">
                  <c:v>1.9800000000000002E-2</c:v>
                </c:pt>
                <c:pt idx="7">
                  <c:v>1.5599999999999999E-2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8-6B46-A46C-F97907A508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Survey!$AI$3:$AQ$3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Survey!$U$4:$AC$4</c:f>
              <c:numCache>
                <c:formatCode>General</c:formatCode>
                <c:ptCount val="9"/>
                <c:pt idx="0">
                  <c:v>3.727062453714293E-2</c:v>
                </c:pt>
                <c:pt idx="1">
                  <c:v>0.32392485525338149</c:v>
                </c:pt>
                <c:pt idx="2">
                  <c:v>0.39305803308377113</c:v>
                </c:pt>
                <c:pt idx="3">
                  <c:v>0.18088337840376312</c:v>
                </c:pt>
                <c:pt idx="4">
                  <c:v>4.9160698609136799E-2</c:v>
                </c:pt>
                <c:pt idx="5">
                  <c:v>9.8590890584729137E-3</c:v>
                </c:pt>
                <c:pt idx="6">
                  <c:v>3.5786989799880737E-3</c:v>
                </c:pt>
                <c:pt idx="7">
                  <c:v>1.2727516012737254E-3</c:v>
                </c:pt>
                <c:pt idx="8">
                  <c:v>6.9853990865785824E-4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8-6B46-A46C-F97907A5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36191"/>
        <c:axId val="643344751"/>
      </c:scatterChart>
      <c:valAx>
        <c:axId val="22693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4751"/>
        <c:crosses val="autoZero"/>
        <c:crossBetween val="midCat"/>
      </c:valAx>
      <c:valAx>
        <c:axId val="6433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641350</xdr:colOff>
      <xdr:row>20</xdr:row>
      <xdr:rowOff>165100</xdr:rowOff>
    </xdr:from>
    <xdr:to>
      <xdr:col>25</xdr:col>
      <xdr:colOff>222250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5B53E-FECD-C4CF-2956-EFC791089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785B-5C10-436B-ACF6-31AE3CDCBF28}">
  <dimension ref="A1:BG207"/>
  <sheetViews>
    <sheetView tabSelected="1" topLeftCell="AC18" workbookViewId="0">
      <selection activeCell="BG39" sqref="AW39:BG73"/>
    </sheetView>
  </sheetViews>
  <sheetFormatPr baseColWidth="10" defaultColWidth="8.83203125" defaultRowHeight="15" x14ac:dyDescent="0.2"/>
  <cols>
    <col min="1" max="1" width="22.1640625" bestFit="1" customWidth="1"/>
    <col min="2" max="2" width="12.5" bestFit="1" customWidth="1"/>
    <col min="3" max="3" width="14.83203125" bestFit="1" customWidth="1"/>
    <col min="4" max="4" width="2.83203125" bestFit="1" customWidth="1"/>
    <col min="5" max="5" width="15.5" bestFit="1" customWidth="1"/>
    <col min="6" max="15" width="11.83203125" bestFit="1" customWidth="1"/>
    <col min="16" max="16" width="13.5" bestFit="1" customWidth="1"/>
    <col min="17" max="17" width="22.83203125" bestFit="1" customWidth="1"/>
    <col min="18" max="18" width="8.1640625" bestFit="1" customWidth="1"/>
    <col min="19" max="19" width="12.5" bestFit="1" customWidth="1"/>
  </cols>
  <sheetData>
    <row r="1" spans="1:45" x14ac:dyDescent="0.2">
      <c r="A1" t="s">
        <v>0</v>
      </c>
      <c r="B1" t="s">
        <v>1</v>
      </c>
      <c r="C1" t="s">
        <v>2</v>
      </c>
      <c r="E1" t="s">
        <v>3</v>
      </c>
    </row>
    <row r="2" spans="1:45" x14ac:dyDescent="0.2">
      <c r="E2" t="s">
        <v>4</v>
      </c>
    </row>
    <row r="3" spans="1:45" x14ac:dyDescent="0.2"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U3">
        <v>0</v>
      </c>
      <c r="V3">
        <f>U3+1</f>
        <v>1</v>
      </c>
      <c r="W3">
        <f t="shared" ref="W3:AD3" si="0">V3+1</f>
        <v>2</v>
      </c>
      <c r="X3">
        <f t="shared" si="0"/>
        <v>3</v>
      </c>
      <c r="Y3">
        <f t="shared" si="0"/>
        <v>4</v>
      </c>
      <c r="Z3">
        <f t="shared" si="0"/>
        <v>5</v>
      </c>
      <c r="AA3">
        <f t="shared" si="0"/>
        <v>6</v>
      </c>
      <c r="AB3">
        <f t="shared" si="0"/>
        <v>7</v>
      </c>
      <c r="AC3">
        <f t="shared" si="0"/>
        <v>8</v>
      </c>
      <c r="AD3">
        <f t="shared" si="0"/>
        <v>9</v>
      </c>
      <c r="AE3" t="s">
        <v>422</v>
      </c>
      <c r="AH3" t="s">
        <v>1</v>
      </c>
      <c r="AI3">
        <v>0</v>
      </c>
      <c r="AJ3">
        <f>AI3+1</f>
        <v>1</v>
      </c>
      <c r="AK3">
        <f t="shared" ref="AK3:AQ3" si="1">AJ3+1</f>
        <v>2</v>
      </c>
      <c r="AL3">
        <f t="shared" si="1"/>
        <v>3</v>
      </c>
      <c r="AM3">
        <f t="shared" si="1"/>
        <v>4</v>
      </c>
      <c r="AN3">
        <f t="shared" si="1"/>
        <v>5</v>
      </c>
      <c r="AO3">
        <f t="shared" si="1"/>
        <v>6</v>
      </c>
      <c r="AP3">
        <f t="shared" si="1"/>
        <v>7</v>
      </c>
      <c r="AQ3">
        <f t="shared" si="1"/>
        <v>8</v>
      </c>
      <c r="AR3">
        <v>9</v>
      </c>
      <c r="AS3" t="s">
        <v>422</v>
      </c>
    </row>
    <row r="4" spans="1:45" x14ac:dyDescent="0.2">
      <c r="C4" t="s">
        <v>10</v>
      </c>
      <c r="D4">
        <v>90</v>
      </c>
      <c r="E4">
        <v>151051462.46169204</v>
      </c>
      <c r="F4">
        <v>1312811999.2986298</v>
      </c>
      <c r="G4">
        <v>1592996937.0502815</v>
      </c>
      <c r="H4">
        <v>733089374.86869776</v>
      </c>
      <c r="I4">
        <v>199239897.71484053</v>
      </c>
      <c r="J4">
        <v>39957200.592071444</v>
      </c>
      <c r="K4">
        <v>14503854.479246743</v>
      </c>
      <c r="L4">
        <v>5158244.4112591734</v>
      </c>
      <c r="M4">
        <v>2831062.6961850957</v>
      </c>
      <c r="N4">
        <v>1188818.5746649192</v>
      </c>
      <c r="O4">
        <v>4052828852.1475697</v>
      </c>
      <c r="P4">
        <v>4052828852.1475697</v>
      </c>
      <c r="S4">
        <v>4052828852.1475697</v>
      </c>
      <c r="T4" s="1">
        <f t="shared" ref="T4:T38" si="2">D4</f>
        <v>90</v>
      </c>
      <c r="U4">
        <f t="shared" ref="U4:U38" si="3">E4/$O4</f>
        <v>3.727062453714293E-2</v>
      </c>
      <c r="V4">
        <f t="shared" ref="V4:V38" si="4">F4/$O4</f>
        <v>0.32392485525338149</v>
      </c>
      <c r="W4">
        <f t="shared" ref="W4:W38" si="5">G4/$O4</f>
        <v>0.39305803308377113</v>
      </c>
      <c r="X4">
        <f t="shared" ref="X4:X38" si="6">H4/$O4</f>
        <v>0.18088337840376312</v>
      </c>
      <c r="Y4">
        <f t="shared" ref="Y4:Y38" si="7">I4/$O4</f>
        <v>4.9160698609136799E-2</v>
      </c>
      <c r="Z4">
        <f t="shared" ref="Z4:Z38" si="8">J4/$O4</f>
        <v>9.8590890584729137E-3</v>
      </c>
      <c r="AA4">
        <f t="shared" ref="AA4:AA38" si="9">K4/$O4</f>
        <v>3.5786989799880737E-3</v>
      </c>
      <c r="AB4">
        <f t="shared" ref="AB4:AB38" si="10">L4/$O4</f>
        <v>1.2727516012737254E-3</v>
      </c>
      <c r="AC4">
        <f t="shared" ref="AC4:AC38" si="11">M4/$O4</f>
        <v>6.9853990865785824E-4</v>
      </c>
      <c r="AD4">
        <f>N4/$O4</f>
        <v>2.9333056441181114E-4</v>
      </c>
      <c r="AE4" t="s">
        <v>421</v>
      </c>
      <c r="AG4">
        <v>50</v>
      </c>
      <c r="AH4">
        <v>1990</v>
      </c>
      <c r="AI4">
        <v>3.0499999999999999E-2</v>
      </c>
      <c r="AJ4">
        <v>0.24959999999999999</v>
      </c>
      <c r="AK4">
        <v>0.54379999999999995</v>
      </c>
      <c r="AL4">
        <v>6.9400000000000003E-2</v>
      </c>
      <c r="AM4">
        <v>5.7799999999999997E-2</v>
      </c>
      <c r="AN4">
        <v>1.35E-2</v>
      </c>
      <c r="AO4">
        <v>1.9800000000000002E-2</v>
      </c>
      <c r="AP4">
        <v>1.5599999999999999E-2</v>
      </c>
      <c r="AQ4">
        <v>0</v>
      </c>
      <c r="AR4" t="s">
        <v>424</v>
      </c>
      <c r="AS4" t="s">
        <v>423</v>
      </c>
    </row>
    <row r="5" spans="1:45" x14ac:dyDescent="0.2">
      <c r="D5">
        <v>91</v>
      </c>
      <c r="E5">
        <v>9666665.02491468</v>
      </c>
      <c r="F5">
        <v>399035168.11780488</v>
      </c>
      <c r="G5">
        <v>510482873.32426995</v>
      </c>
      <c r="H5">
        <v>512039304.45835888</v>
      </c>
      <c r="I5">
        <v>208293558.99755922</v>
      </c>
      <c r="J5">
        <v>99195560.93264626</v>
      </c>
      <c r="K5">
        <v>30614617.30685005</v>
      </c>
      <c r="L5">
        <v>17402835.45209356</v>
      </c>
      <c r="M5">
        <v>4489097.4151745997</v>
      </c>
      <c r="N5">
        <v>7404158.7834676709</v>
      </c>
      <c r="O5">
        <v>1798623839.8131402</v>
      </c>
      <c r="P5">
        <v>1809113752.2087715</v>
      </c>
      <c r="S5">
        <v>1809113752.2087715</v>
      </c>
      <c r="T5" s="1">
        <f t="shared" si="2"/>
        <v>91</v>
      </c>
      <c r="U5">
        <f t="shared" si="3"/>
        <v>5.3744784267503948E-3</v>
      </c>
      <c r="V5">
        <f t="shared" si="4"/>
        <v>0.22185582070304419</v>
      </c>
      <c r="W5">
        <f t="shared" si="5"/>
        <v>0.28381858508964514</v>
      </c>
      <c r="X5">
        <f t="shared" si="6"/>
        <v>0.28468393063863473</v>
      </c>
      <c r="Y5">
        <f t="shared" si="7"/>
        <v>0.11580718235070149</v>
      </c>
      <c r="Z5">
        <f t="shared" si="8"/>
        <v>5.5150809600606504E-2</v>
      </c>
      <c r="AA5">
        <f t="shared" si="9"/>
        <v>1.7021133952072279E-2</v>
      </c>
      <c r="AB5">
        <f t="shared" si="10"/>
        <v>9.6756392675755639E-3</v>
      </c>
      <c r="AC5">
        <f t="shared" si="11"/>
        <v>2.4958511701040137E-3</v>
      </c>
      <c r="AD5">
        <f t="shared" ref="AD5:AD38" si="12">N5/$O5</f>
        <v>4.1165688008654956E-3</v>
      </c>
      <c r="AE5" t="s">
        <v>421</v>
      </c>
      <c r="AG5">
        <v>50</v>
      </c>
      <c r="AH5">
        <v>1991</v>
      </c>
      <c r="AI5">
        <v>5.4000000000000003E-3</v>
      </c>
      <c r="AJ5">
        <v>0.22189999999999999</v>
      </c>
      <c r="AK5">
        <v>0.2838</v>
      </c>
      <c r="AL5">
        <v>0.28470000000000001</v>
      </c>
      <c r="AM5">
        <v>0.1158</v>
      </c>
      <c r="AN5">
        <v>5.5199999999999999E-2</v>
      </c>
      <c r="AO5">
        <v>1.7000000000000001E-2</v>
      </c>
      <c r="AP5">
        <v>9.7000000000000003E-3</v>
      </c>
      <c r="AQ5">
        <v>6.4999999999999997E-3</v>
      </c>
      <c r="AR5" t="s">
        <v>424</v>
      </c>
      <c r="AS5" t="s">
        <v>423</v>
      </c>
    </row>
    <row r="6" spans="1:45" x14ac:dyDescent="0.2">
      <c r="D6">
        <v>92</v>
      </c>
      <c r="E6">
        <v>355774012.88963783</v>
      </c>
      <c r="F6">
        <v>1574707766.69245</v>
      </c>
      <c r="G6">
        <v>601271457.69510698</v>
      </c>
      <c r="H6">
        <v>238418276.8828848</v>
      </c>
      <c r="I6">
        <v>186634128.78925136</v>
      </c>
      <c r="J6">
        <v>158415617.96366459</v>
      </c>
      <c r="K6">
        <v>34640604.101319149</v>
      </c>
      <c r="L6">
        <v>38235834.961053409</v>
      </c>
      <c r="M6">
        <v>16943250.4412149</v>
      </c>
      <c r="N6">
        <v>17004612.657767098</v>
      </c>
      <c r="O6">
        <v>3222045563.0743504</v>
      </c>
      <c r="P6">
        <v>3222045563.0743504</v>
      </c>
      <c r="S6">
        <v>3222045563.0743504</v>
      </c>
      <c r="T6" s="1">
        <f t="shared" si="2"/>
        <v>92</v>
      </c>
      <c r="U6">
        <f t="shared" si="3"/>
        <v>0.11041867842184458</v>
      </c>
      <c r="V6">
        <f t="shared" si="4"/>
        <v>0.48872920505504125</v>
      </c>
      <c r="W6">
        <f t="shared" si="5"/>
        <v>0.1866117179055026</v>
      </c>
      <c r="X6">
        <f t="shared" si="6"/>
        <v>7.3995935878509236E-2</v>
      </c>
      <c r="Y6">
        <f t="shared" si="7"/>
        <v>5.7924112224897385E-2</v>
      </c>
      <c r="Z6">
        <f t="shared" si="8"/>
        <v>4.9166163191221475E-2</v>
      </c>
      <c r="AA6">
        <f t="shared" si="9"/>
        <v>1.0751121740273106E-2</v>
      </c>
      <c r="AB6">
        <f t="shared" si="10"/>
        <v>1.1866944216819287E-2</v>
      </c>
      <c r="AC6">
        <f t="shared" si="11"/>
        <v>5.2585384376278993E-3</v>
      </c>
      <c r="AD6">
        <f t="shared" si="12"/>
        <v>5.2775829282631125E-3</v>
      </c>
      <c r="AE6" t="s">
        <v>421</v>
      </c>
      <c r="AG6">
        <v>50</v>
      </c>
      <c r="AH6">
        <v>1992</v>
      </c>
      <c r="AI6">
        <v>0.1104</v>
      </c>
      <c r="AJ6">
        <v>0.48870000000000002</v>
      </c>
      <c r="AK6">
        <v>0.18659999999999999</v>
      </c>
      <c r="AL6">
        <v>7.3999999999999996E-2</v>
      </c>
      <c r="AM6">
        <v>5.79E-2</v>
      </c>
      <c r="AN6">
        <v>4.9200000000000001E-2</v>
      </c>
      <c r="AO6">
        <v>1.0800000000000001E-2</v>
      </c>
      <c r="AP6">
        <v>1.1900000000000001E-2</v>
      </c>
      <c r="AQ6">
        <v>1.0500000000000001E-2</v>
      </c>
      <c r="AR6" t="s">
        <v>424</v>
      </c>
      <c r="AS6" t="s">
        <v>423</v>
      </c>
    </row>
    <row r="7" spans="1:45" x14ac:dyDescent="0.2">
      <c r="D7">
        <v>93</v>
      </c>
      <c r="E7">
        <v>0</v>
      </c>
      <c r="F7">
        <v>187408886.63348964</v>
      </c>
      <c r="G7">
        <v>2140310137.5929377</v>
      </c>
      <c r="H7">
        <v>1016971166.8102167</v>
      </c>
      <c r="I7">
        <v>218842765.83132732</v>
      </c>
      <c r="J7">
        <v>137693863.33916456</v>
      </c>
      <c r="K7">
        <v>68952869.591923699</v>
      </c>
      <c r="L7">
        <v>21511167.08735469</v>
      </c>
      <c r="M7">
        <v>2081473.5478049952</v>
      </c>
      <c r="N7">
        <v>140294.17508706613</v>
      </c>
      <c r="O7">
        <v>3793912624.6093068</v>
      </c>
      <c r="P7">
        <v>3793912624.6093063</v>
      </c>
      <c r="S7">
        <v>3793912624.6093063</v>
      </c>
      <c r="T7" s="1">
        <f t="shared" si="2"/>
        <v>93</v>
      </c>
      <c r="U7">
        <f t="shared" si="3"/>
        <v>0</v>
      </c>
      <c r="V7">
        <f t="shared" si="4"/>
        <v>4.9397259551487119E-2</v>
      </c>
      <c r="W7">
        <f t="shared" si="5"/>
        <v>0.56414323400854405</v>
      </c>
      <c r="X7">
        <f t="shared" si="6"/>
        <v>0.26805339696375935</v>
      </c>
      <c r="Y7">
        <f t="shared" si="7"/>
        <v>5.768260565933922E-2</v>
      </c>
      <c r="Z7">
        <f t="shared" si="8"/>
        <v>3.6293367023270372E-2</v>
      </c>
      <c r="AA7">
        <f t="shared" si="9"/>
        <v>1.8174606643458057E-2</v>
      </c>
      <c r="AB7">
        <f t="shared" si="10"/>
        <v>5.6699163148413011E-3</v>
      </c>
      <c r="AC7">
        <f t="shared" si="11"/>
        <v>5.4863507775679027E-4</v>
      </c>
      <c r="AD7">
        <f t="shared" si="12"/>
        <v>3.6978757543609348E-5</v>
      </c>
      <c r="AE7" t="s">
        <v>421</v>
      </c>
      <c r="AG7">
        <v>50</v>
      </c>
      <c r="AH7">
        <v>1993</v>
      </c>
      <c r="AI7">
        <v>0</v>
      </c>
      <c r="AJ7">
        <v>4.9399999999999999E-2</v>
      </c>
      <c r="AK7">
        <v>0.56410000000000005</v>
      </c>
      <c r="AL7">
        <v>0.2681</v>
      </c>
      <c r="AM7">
        <v>5.7700000000000001E-2</v>
      </c>
      <c r="AN7">
        <v>3.6299999999999999E-2</v>
      </c>
      <c r="AO7">
        <v>1.8200000000000001E-2</v>
      </c>
      <c r="AP7">
        <v>5.7000000000000002E-3</v>
      </c>
      <c r="AQ7">
        <v>5.9999999999999995E-4</v>
      </c>
      <c r="AR7" t="s">
        <v>424</v>
      </c>
      <c r="AS7" t="s">
        <v>423</v>
      </c>
    </row>
    <row r="8" spans="1:45" x14ac:dyDescent="0.2">
      <c r="D8">
        <v>94</v>
      </c>
      <c r="E8">
        <v>59923124.026014164</v>
      </c>
      <c r="F8">
        <v>1318023974.673512</v>
      </c>
      <c r="G8">
        <v>1357997886.3882475</v>
      </c>
      <c r="H8">
        <v>526708211.38781863</v>
      </c>
      <c r="I8">
        <v>223714235.7911005</v>
      </c>
      <c r="J8">
        <v>142848774.25121316</v>
      </c>
      <c r="K8">
        <v>73804431.998266652</v>
      </c>
      <c r="L8">
        <v>35695386.926920988</v>
      </c>
      <c r="M8">
        <v>22072705.896275908</v>
      </c>
      <c r="N8">
        <v>16038566.260535717</v>
      </c>
      <c r="O8">
        <v>3776827297.599906</v>
      </c>
      <c r="P8">
        <v>3776827297.599906</v>
      </c>
      <c r="S8">
        <v>3776827297.599906</v>
      </c>
      <c r="T8" s="1">
        <f t="shared" si="2"/>
        <v>94</v>
      </c>
      <c r="U8">
        <f t="shared" si="3"/>
        <v>1.5865995266475131E-2</v>
      </c>
      <c r="V8">
        <f t="shared" si="4"/>
        <v>0.34897650086120918</v>
      </c>
      <c r="W8">
        <f t="shared" si="5"/>
        <v>0.35956049334085954</v>
      </c>
      <c r="X8">
        <f t="shared" si="6"/>
        <v>0.13945784911121845</v>
      </c>
      <c r="Y8">
        <f t="shared" si="7"/>
        <v>5.9233377161107201E-2</v>
      </c>
      <c r="Z8">
        <f t="shared" si="8"/>
        <v>3.7822426866589993E-2</v>
      </c>
      <c r="AA8">
        <f t="shared" si="9"/>
        <v>1.9541383860778545E-2</v>
      </c>
      <c r="AB8">
        <f t="shared" si="10"/>
        <v>9.4511567816735094E-3</v>
      </c>
      <c r="AC8">
        <f t="shared" si="11"/>
        <v>5.8442454888796864E-3</v>
      </c>
      <c r="AD8">
        <f t="shared" si="12"/>
        <v>4.2465712612085515E-3</v>
      </c>
      <c r="AE8" t="s">
        <v>421</v>
      </c>
      <c r="AG8">
        <v>50</v>
      </c>
      <c r="AH8">
        <v>1994</v>
      </c>
      <c r="AI8">
        <v>5.3E-3</v>
      </c>
      <c r="AJ8">
        <v>0.31140000000000001</v>
      </c>
      <c r="AK8">
        <v>0.48470000000000002</v>
      </c>
      <c r="AL8">
        <v>1.5699999999999999E-2</v>
      </c>
      <c r="AM8">
        <v>8.9599999999999999E-2</v>
      </c>
      <c r="AN8">
        <v>1.6899999999999998E-2</v>
      </c>
      <c r="AO8">
        <v>4.58E-2</v>
      </c>
      <c r="AP8">
        <v>2.92E-2</v>
      </c>
      <c r="AQ8">
        <v>1.4E-3</v>
      </c>
      <c r="AR8" t="s">
        <v>424</v>
      </c>
      <c r="AS8" t="s">
        <v>423</v>
      </c>
    </row>
    <row r="9" spans="1:45" x14ac:dyDescent="0.2">
      <c r="D9">
        <v>95</v>
      </c>
      <c r="E9">
        <v>132537950.95855282</v>
      </c>
      <c r="F9">
        <v>1255342887.7920032</v>
      </c>
      <c r="G9">
        <v>1008131032.3939433</v>
      </c>
      <c r="H9">
        <v>373186300.68982875</v>
      </c>
      <c r="I9">
        <v>188455132.81403691</v>
      </c>
      <c r="J9">
        <v>86287058.731484532</v>
      </c>
      <c r="K9">
        <v>38954872.198536009</v>
      </c>
      <c r="L9">
        <v>18103877.458667666</v>
      </c>
      <c r="M9">
        <v>11742262.195973098</v>
      </c>
      <c r="N9">
        <v>8679910.4509123843</v>
      </c>
      <c r="O9">
        <v>3121421285.683938</v>
      </c>
      <c r="P9">
        <v>3121421285.683939</v>
      </c>
      <c r="S9">
        <v>3121421285.683939</v>
      </c>
      <c r="T9" s="1">
        <f t="shared" si="2"/>
        <v>95</v>
      </c>
      <c r="U9">
        <f t="shared" si="3"/>
        <v>4.2460769895567713E-2</v>
      </c>
      <c r="V9">
        <f t="shared" si="4"/>
        <v>0.40217028491139528</v>
      </c>
      <c r="W9">
        <f t="shared" si="5"/>
        <v>0.32297179397655407</v>
      </c>
      <c r="X9">
        <f t="shared" si="6"/>
        <v>0.11955653099484119</v>
      </c>
      <c r="Y9">
        <f t="shared" si="7"/>
        <v>6.0374783012586621E-2</v>
      </c>
      <c r="Z9">
        <f t="shared" si="8"/>
        <v>2.7643515832749273E-2</v>
      </c>
      <c r="AA9">
        <f t="shared" si="9"/>
        <v>1.2479850886260796E-2</v>
      </c>
      <c r="AB9">
        <f t="shared" si="10"/>
        <v>5.7998827462666276E-3</v>
      </c>
      <c r="AC9">
        <f t="shared" si="11"/>
        <v>3.7618319096584998E-3</v>
      </c>
      <c r="AD9">
        <f t="shared" si="12"/>
        <v>2.7807558341201351E-3</v>
      </c>
      <c r="AE9" t="s">
        <v>421</v>
      </c>
      <c r="AG9">
        <v>50</v>
      </c>
      <c r="AH9">
        <v>1995</v>
      </c>
      <c r="AI9">
        <v>8.9999999999999998E-4</v>
      </c>
      <c r="AJ9">
        <v>0.54320000000000002</v>
      </c>
      <c r="AK9">
        <v>0.27229999999999999</v>
      </c>
      <c r="AL9">
        <v>7.0400000000000004E-2</v>
      </c>
      <c r="AM9">
        <v>6.1400000000000003E-2</v>
      </c>
      <c r="AN9">
        <v>2.5100000000000001E-2</v>
      </c>
      <c r="AO9">
        <v>7.4000000000000003E-3</v>
      </c>
      <c r="AP9">
        <v>1.9E-2</v>
      </c>
      <c r="AQ9">
        <v>2.9999999999999997E-4</v>
      </c>
      <c r="AR9" t="s">
        <v>424</v>
      </c>
      <c r="AS9" t="s">
        <v>423</v>
      </c>
    </row>
    <row r="10" spans="1:45" x14ac:dyDescent="0.2">
      <c r="D10">
        <v>96</v>
      </c>
      <c r="E10">
        <v>391893204.71542031</v>
      </c>
      <c r="F10">
        <v>907702357.04846573</v>
      </c>
      <c r="G10">
        <v>1243097234.3956554</v>
      </c>
      <c r="H10">
        <v>684911855.20384765</v>
      </c>
      <c r="I10">
        <v>267957915.35590315</v>
      </c>
      <c r="J10">
        <v>139358189.30477911</v>
      </c>
      <c r="K10">
        <v>60612831.637791455</v>
      </c>
      <c r="L10">
        <v>24851146.057897501</v>
      </c>
      <c r="M10">
        <v>10263480.141028836</v>
      </c>
      <c r="N10">
        <v>5526022.933437339</v>
      </c>
      <c r="O10">
        <v>3736174236.7942262</v>
      </c>
      <c r="P10">
        <v>3736174236.7942266</v>
      </c>
      <c r="S10">
        <v>3736174236.7942266</v>
      </c>
      <c r="T10" s="1">
        <f t="shared" si="2"/>
        <v>96</v>
      </c>
      <c r="U10">
        <f t="shared" si="3"/>
        <v>0.10489157621612395</v>
      </c>
      <c r="V10">
        <f t="shared" si="4"/>
        <v>0.24294968583352458</v>
      </c>
      <c r="W10">
        <f t="shared" si="5"/>
        <v>0.33271928866526262</v>
      </c>
      <c r="X10">
        <f t="shared" si="6"/>
        <v>0.18331903487229412</v>
      </c>
      <c r="Y10">
        <f t="shared" si="7"/>
        <v>7.1719865930508858E-2</v>
      </c>
      <c r="Z10">
        <f t="shared" si="8"/>
        <v>3.7299702977544626E-2</v>
      </c>
      <c r="AA10">
        <f t="shared" si="9"/>
        <v>1.6223234730562103E-2</v>
      </c>
      <c r="AB10">
        <f t="shared" si="10"/>
        <v>6.6514954825074458E-3</v>
      </c>
      <c r="AC10">
        <f t="shared" si="11"/>
        <v>2.7470560767624361E-3</v>
      </c>
      <c r="AD10">
        <f t="shared" si="12"/>
        <v>1.4790592149093314E-3</v>
      </c>
      <c r="AE10" t="s">
        <v>421</v>
      </c>
      <c r="AG10">
        <v>50</v>
      </c>
      <c r="AH10">
        <v>1996</v>
      </c>
      <c r="AI10">
        <v>3.9600000000000003E-2</v>
      </c>
      <c r="AJ10">
        <v>0.18049999999999999</v>
      </c>
      <c r="AK10">
        <v>0.49209999999999998</v>
      </c>
      <c r="AL10">
        <v>0.1094</v>
      </c>
      <c r="AM10">
        <v>7.6100000000000001E-2</v>
      </c>
      <c r="AN10">
        <v>3.1E-2</v>
      </c>
      <c r="AO10">
        <v>6.8900000000000003E-2</v>
      </c>
      <c r="AP10">
        <v>2.3999999999999998E-3</v>
      </c>
      <c r="AQ10">
        <v>0</v>
      </c>
      <c r="AR10" t="s">
        <v>424</v>
      </c>
      <c r="AS10" t="s">
        <v>423</v>
      </c>
    </row>
    <row r="11" spans="1:45" x14ac:dyDescent="0.2">
      <c r="D11">
        <v>97</v>
      </c>
      <c r="E11">
        <v>12618379.059408315</v>
      </c>
      <c r="F11">
        <v>274595814.87970901</v>
      </c>
      <c r="G11">
        <v>592001541.58311081</v>
      </c>
      <c r="H11">
        <v>538197702.08012366</v>
      </c>
      <c r="I11">
        <v>229505019.32108527</v>
      </c>
      <c r="J11">
        <v>102282271.27243361</v>
      </c>
      <c r="K11">
        <v>40427284.296734892</v>
      </c>
      <c r="L11">
        <v>15312443.731788389</v>
      </c>
      <c r="M11">
        <v>6514894.9003517618</v>
      </c>
      <c r="N11">
        <v>4296307.8618025668</v>
      </c>
      <c r="O11">
        <v>1815751658.9865479</v>
      </c>
      <c r="P11">
        <v>1815751658.9865475</v>
      </c>
      <c r="S11">
        <v>1815751658.9865475</v>
      </c>
      <c r="T11" s="1">
        <f t="shared" si="2"/>
        <v>97</v>
      </c>
      <c r="U11">
        <f t="shared" si="3"/>
        <v>6.9493969601829774E-3</v>
      </c>
      <c r="V11">
        <f t="shared" si="4"/>
        <v>0.15122983009304983</v>
      </c>
      <c r="W11">
        <f t="shared" si="5"/>
        <v>0.32603662436609493</v>
      </c>
      <c r="X11">
        <f t="shared" si="6"/>
        <v>0.29640490725505703</v>
      </c>
      <c r="Y11">
        <f t="shared" si="7"/>
        <v>0.12639670088429508</v>
      </c>
      <c r="Z11">
        <f t="shared" si="8"/>
        <v>5.6330539898568462E-2</v>
      </c>
      <c r="AA11">
        <f t="shared" si="9"/>
        <v>2.2264765171300552E-2</v>
      </c>
      <c r="AB11">
        <f t="shared" si="10"/>
        <v>8.4331156499314157E-3</v>
      </c>
      <c r="AC11">
        <f t="shared" si="11"/>
        <v>3.5879878551167152E-3</v>
      </c>
      <c r="AD11">
        <f t="shared" si="12"/>
        <v>2.3661318664032105E-3</v>
      </c>
      <c r="AE11" t="s">
        <v>421</v>
      </c>
      <c r="AG11">
        <v>50</v>
      </c>
      <c r="AH11">
        <v>1997</v>
      </c>
      <c r="AI11">
        <v>0</v>
      </c>
      <c r="AJ11">
        <v>0.20200000000000001</v>
      </c>
      <c r="AK11">
        <v>0.52259999999999995</v>
      </c>
      <c r="AL11">
        <v>0.13669999999999999</v>
      </c>
      <c r="AM11">
        <v>6.7500000000000004E-2</v>
      </c>
      <c r="AN11">
        <v>5.5599999999999997E-2</v>
      </c>
      <c r="AO11">
        <v>1.2999999999999999E-2</v>
      </c>
      <c r="AP11">
        <v>2.5999999999999999E-3</v>
      </c>
      <c r="AQ11">
        <v>0</v>
      </c>
      <c r="AR11" t="s">
        <v>424</v>
      </c>
      <c r="AS11" t="s">
        <v>423</v>
      </c>
    </row>
    <row r="12" spans="1:45" x14ac:dyDescent="0.2">
      <c r="D12">
        <v>98</v>
      </c>
      <c r="E12">
        <v>387988935.54984939</v>
      </c>
      <c r="F12">
        <v>3164571558.0915604</v>
      </c>
      <c r="G12">
        <v>2986253425.6619902</v>
      </c>
      <c r="H12">
        <v>1079699536.7359841</v>
      </c>
      <c r="I12">
        <v>580855007.02182996</v>
      </c>
      <c r="J12">
        <v>252606524.28448024</v>
      </c>
      <c r="K12">
        <v>88163308.244937867</v>
      </c>
      <c r="L12">
        <v>30327644.593358751</v>
      </c>
      <c r="M12">
        <v>13584258.294341214</v>
      </c>
      <c r="N12">
        <v>6787842.1736679971</v>
      </c>
      <c r="O12">
        <v>8590838040.6520004</v>
      </c>
      <c r="P12">
        <v>8590838040.6519966</v>
      </c>
      <c r="S12">
        <v>8590838040.6519966</v>
      </c>
      <c r="T12" s="1">
        <f t="shared" si="2"/>
        <v>98</v>
      </c>
      <c r="U12">
        <f t="shared" si="3"/>
        <v>4.5163106755578296E-2</v>
      </c>
      <c r="V12">
        <f t="shared" si="4"/>
        <v>0.36836587340102916</v>
      </c>
      <c r="W12">
        <f t="shared" si="5"/>
        <v>0.34760909372647758</v>
      </c>
      <c r="X12">
        <f t="shared" si="6"/>
        <v>0.12568035058126184</v>
      </c>
      <c r="Y12">
        <f t="shared" si="7"/>
        <v>6.7613311329257242E-2</v>
      </c>
      <c r="Z12">
        <f t="shared" si="8"/>
        <v>2.9404177228012172E-2</v>
      </c>
      <c r="AA12">
        <f t="shared" si="9"/>
        <v>1.0262480543545054E-2</v>
      </c>
      <c r="AB12">
        <f t="shared" si="10"/>
        <v>3.5302312125834279E-3</v>
      </c>
      <c r="AC12">
        <f t="shared" si="11"/>
        <v>1.5812494927805948E-3</v>
      </c>
      <c r="AD12">
        <f t="shared" si="12"/>
        <v>7.9012572947456412E-4</v>
      </c>
      <c r="AE12" t="s">
        <v>421</v>
      </c>
      <c r="AG12">
        <v>50</v>
      </c>
      <c r="AH12">
        <v>1998</v>
      </c>
      <c r="AI12">
        <v>3.1800000000000002E-2</v>
      </c>
      <c r="AJ12">
        <v>0.3125</v>
      </c>
      <c r="AK12">
        <v>0.44829999999999998</v>
      </c>
      <c r="AL12">
        <v>5.3E-3</v>
      </c>
      <c r="AM12">
        <v>0.1462</v>
      </c>
      <c r="AN12">
        <v>5.3E-3</v>
      </c>
      <c r="AO12">
        <v>3.78E-2</v>
      </c>
      <c r="AP12">
        <v>1.2800000000000001E-2</v>
      </c>
      <c r="AQ12">
        <v>0</v>
      </c>
      <c r="AR12" t="s">
        <v>424</v>
      </c>
      <c r="AS12" t="s">
        <v>423</v>
      </c>
    </row>
    <row r="13" spans="1:45" x14ac:dyDescent="0.2">
      <c r="D13">
        <v>99</v>
      </c>
      <c r="E13">
        <v>1401207608.5458431</v>
      </c>
      <c r="F13">
        <v>1478247681.0546858</v>
      </c>
      <c r="G13">
        <v>1657323944.4902692</v>
      </c>
      <c r="H13">
        <v>634955928.10394788</v>
      </c>
      <c r="I13">
        <v>230089825.77617776</v>
      </c>
      <c r="J13">
        <v>92036931.234194756</v>
      </c>
      <c r="K13">
        <v>27744231.192666665</v>
      </c>
      <c r="L13">
        <v>14767940.757290952</v>
      </c>
      <c r="M13">
        <v>5732451.5015904764</v>
      </c>
      <c r="N13">
        <v>1697569.9983333335</v>
      </c>
      <c r="O13">
        <v>5543804112.6550007</v>
      </c>
      <c r="P13">
        <v>5543804112.6550007</v>
      </c>
      <c r="S13">
        <v>5543804112.6550007</v>
      </c>
      <c r="T13" s="1">
        <f t="shared" si="2"/>
        <v>99</v>
      </c>
      <c r="U13">
        <f t="shared" si="3"/>
        <v>0.25275200567553718</v>
      </c>
      <c r="V13">
        <f t="shared" si="4"/>
        <v>0.26664861366227705</v>
      </c>
      <c r="W13">
        <f t="shared" si="5"/>
        <v>0.29895066831583178</v>
      </c>
      <c r="X13">
        <f t="shared" si="6"/>
        <v>0.11453433692841271</v>
      </c>
      <c r="Y13">
        <f t="shared" si="7"/>
        <v>4.1503960295232137E-2</v>
      </c>
      <c r="Z13">
        <f t="shared" si="8"/>
        <v>1.6601764666269395E-2</v>
      </c>
      <c r="AA13">
        <f t="shared" si="9"/>
        <v>5.0045475325028376E-3</v>
      </c>
      <c r="AB13">
        <f t="shared" si="10"/>
        <v>2.6638641007498353E-3</v>
      </c>
      <c r="AC13">
        <f t="shared" si="11"/>
        <v>1.0340285091431792E-3</v>
      </c>
      <c r="AD13">
        <f t="shared" si="12"/>
        <v>3.0621031404378844E-4</v>
      </c>
      <c r="AE13" t="s">
        <v>421</v>
      </c>
      <c r="AG13">
        <v>50</v>
      </c>
      <c r="AH13">
        <v>1999</v>
      </c>
      <c r="AI13">
        <v>0.25280000000000002</v>
      </c>
      <c r="AJ13">
        <v>0.2666</v>
      </c>
      <c r="AK13">
        <v>0.29899999999999999</v>
      </c>
      <c r="AL13">
        <v>0.1145</v>
      </c>
      <c r="AM13">
        <v>4.1500000000000002E-2</v>
      </c>
      <c r="AN13">
        <v>1.66E-2</v>
      </c>
      <c r="AO13">
        <v>5.0000000000000001E-3</v>
      </c>
      <c r="AP13">
        <v>2.7000000000000001E-3</v>
      </c>
      <c r="AQ13">
        <v>1.2999999999999999E-3</v>
      </c>
      <c r="AR13" t="s">
        <v>424</v>
      </c>
      <c r="AS13" t="s">
        <v>423</v>
      </c>
    </row>
    <row r="14" spans="1:45" x14ac:dyDescent="0.2">
      <c r="D14" t="s">
        <v>11</v>
      </c>
      <c r="E14">
        <v>156035403.80436957</v>
      </c>
      <c r="F14">
        <v>1520195791.6682973</v>
      </c>
      <c r="G14">
        <v>3958869363.4054451</v>
      </c>
      <c r="H14">
        <v>1130485149.0793223</v>
      </c>
      <c r="I14">
        <v>147684647.64767316</v>
      </c>
      <c r="J14">
        <v>165418146.37514058</v>
      </c>
      <c r="K14">
        <v>30353780.090467304</v>
      </c>
      <c r="L14">
        <v>17449278.669675108</v>
      </c>
      <c r="M14">
        <v>387397.98536038963</v>
      </c>
      <c r="N14">
        <v>1010554.3082500001</v>
      </c>
      <c r="O14">
        <v>7127889513.0340014</v>
      </c>
      <c r="P14">
        <v>7127889513.0340004</v>
      </c>
      <c r="S14">
        <v>7127889513.0340004</v>
      </c>
      <c r="T14" s="1" t="str">
        <f t="shared" si="2"/>
        <v>00</v>
      </c>
      <c r="U14">
        <f t="shared" si="3"/>
        <v>2.189082806615401E-2</v>
      </c>
      <c r="V14">
        <f t="shared" si="4"/>
        <v>0.21327432038452329</v>
      </c>
      <c r="W14">
        <f t="shared" si="5"/>
        <v>0.55540554552175481</v>
      </c>
      <c r="X14">
        <f t="shared" si="6"/>
        <v>0.15860026267412342</v>
      </c>
      <c r="Y14">
        <f t="shared" si="7"/>
        <v>2.0719267235781109E-2</v>
      </c>
      <c r="Z14">
        <f t="shared" si="8"/>
        <v>2.3207170379487264E-2</v>
      </c>
      <c r="AA14">
        <f t="shared" si="9"/>
        <v>4.2584526647000669E-3</v>
      </c>
      <c r="AB14">
        <f t="shared" si="10"/>
        <v>2.4480287801554017E-3</v>
      </c>
      <c r="AC14">
        <f t="shared" si="11"/>
        <v>5.4349605819786743E-5</v>
      </c>
      <c r="AD14">
        <f t="shared" si="12"/>
        <v>1.4177468750071234E-4</v>
      </c>
      <c r="AE14" t="s">
        <v>421</v>
      </c>
      <c r="AG14">
        <v>50</v>
      </c>
      <c r="AH14">
        <v>2000</v>
      </c>
      <c r="AI14">
        <v>2.1899999999999999E-2</v>
      </c>
      <c r="AJ14">
        <v>0.21329999999999999</v>
      </c>
      <c r="AK14">
        <v>0.5554</v>
      </c>
      <c r="AL14">
        <v>0.15859999999999999</v>
      </c>
      <c r="AM14">
        <v>2.07E-2</v>
      </c>
      <c r="AN14">
        <v>2.3199999999999998E-2</v>
      </c>
      <c r="AO14">
        <v>4.1999999999999997E-3</v>
      </c>
      <c r="AP14">
        <v>2.5000000000000001E-3</v>
      </c>
      <c r="AQ14">
        <v>2.0000000000000001E-4</v>
      </c>
      <c r="AR14" t="s">
        <v>424</v>
      </c>
      <c r="AS14" t="s">
        <v>423</v>
      </c>
    </row>
    <row r="15" spans="1:45" x14ac:dyDescent="0.2">
      <c r="D15" t="s">
        <v>12</v>
      </c>
      <c r="E15">
        <v>293375735.67198461</v>
      </c>
      <c r="F15">
        <v>534657720.14717638</v>
      </c>
      <c r="G15">
        <v>1374607074.5356543</v>
      </c>
      <c r="H15">
        <v>649100238.81250203</v>
      </c>
      <c r="I15">
        <v>177581274.00116906</v>
      </c>
      <c r="J15">
        <v>98442192.862314388</v>
      </c>
      <c r="K15">
        <v>24814797.345621549</v>
      </c>
      <c r="L15">
        <v>11178040.489004849</v>
      </c>
      <c r="M15">
        <v>3368444.9821274448</v>
      </c>
      <c r="N15">
        <v>1091885.2914454546</v>
      </c>
      <c r="O15">
        <v>3168217404.1390004</v>
      </c>
      <c r="P15">
        <v>3168217404.1389999</v>
      </c>
      <c r="S15">
        <v>3168217404.1389999</v>
      </c>
      <c r="T15" s="1" t="str">
        <f t="shared" si="2"/>
        <v>01</v>
      </c>
      <c r="U15">
        <f t="shared" si="3"/>
        <v>9.2599622516028962E-2</v>
      </c>
      <c r="V15">
        <f t="shared" si="4"/>
        <v>0.16875663881168401</v>
      </c>
      <c r="W15">
        <f t="shared" si="5"/>
        <v>0.43387397365466451</v>
      </c>
      <c r="X15">
        <f t="shared" si="6"/>
        <v>0.20487869234115974</v>
      </c>
      <c r="Y15">
        <f t="shared" si="7"/>
        <v>5.6050848584183195E-2</v>
      </c>
      <c r="Z15">
        <f t="shared" si="8"/>
        <v>3.1071792211515608E-2</v>
      </c>
      <c r="AA15">
        <f t="shared" si="9"/>
        <v>7.8324162076766502E-3</v>
      </c>
      <c r="AB15">
        <f t="shared" si="10"/>
        <v>3.5281797500391582E-3</v>
      </c>
      <c r="AC15">
        <f t="shared" si="11"/>
        <v>1.0631988125962772E-3</v>
      </c>
      <c r="AD15">
        <f t="shared" si="12"/>
        <v>3.4463711045176429E-4</v>
      </c>
      <c r="AE15" t="s">
        <v>421</v>
      </c>
      <c r="AG15">
        <v>50</v>
      </c>
      <c r="AH15">
        <v>2001</v>
      </c>
      <c r="AI15">
        <v>4.1300000000000003E-2</v>
      </c>
      <c r="AJ15">
        <v>0.20619999999999999</v>
      </c>
      <c r="AK15">
        <v>0.44790000000000002</v>
      </c>
      <c r="AL15">
        <v>0.2059</v>
      </c>
      <c r="AM15">
        <v>5.4800000000000001E-2</v>
      </c>
      <c r="AN15">
        <v>3.3399999999999999E-2</v>
      </c>
      <c r="AO15">
        <v>6.7999999999999996E-3</v>
      </c>
      <c r="AP15">
        <v>2.5999999999999999E-3</v>
      </c>
      <c r="AQ15">
        <v>1.1000000000000001E-3</v>
      </c>
      <c r="AR15" t="s">
        <v>424</v>
      </c>
      <c r="AS15" t="s">
        <v>423</v>
      </c>
    </row>
    <row r="16" spans="1:45" x14ac:dyDescent="0.2">
      <c r="D16" t="s">
        <v>13</v>
      </c>
      <c r="E16">
        <v>3321010134.3866096</v>
      </c>
      <c r="F16">
        <v>5331342600.8147278</v>
      </c>
      <c r="G16">
        <v>1112983678.4270837</v>
      </c>
      <c r="H16">
        <v>115058148.76496983</v>
      </c>
      <c r="I16">
        <v>118960202.13862833</v>
      </c>
      <c r="J16">
        <v>38303551.551494576</v>
      </c>
      <c r="K16">
        <v>19746113.408235341</v>
      </c>
      <c r="L16">
        <v>9020054.4223539978</v>
      </c>
      <c r="M16">
        <v>4242177.6141892504</v>
      </c>
      <c r="N16">
        <v>1372220.6127083334</v>
      </c>
      <c r="O16">
        <v>10072038882.141003</v>
      </c>
      <c r="P16">
        <v>10072038882.140999</v>
      </c>
      <c r="S16">
        <v>10072038882.140999</v>
      </c>
      <c r="T16" s="1" t="str">
        <f t="shared" si="2"/>
        <v>02</v>
      </c>
      <c r="U16">
        <f t="shared" si="3"/>
        <v>0.32972570630909498</v>
      </c>
      <c r="V16">
        <f t="shared" si="4"/>
        <v>0.52932109011889061</v>
      </c>
      <c r="W16">
        <f t="shared" si="5"/>
        <v>0.11050232147142962</v>
      </c>
      <c r="X16">
        <f t="shared" si="6"/>
        <v>1.1423521107427659E-2</v>
      </c>
      <c r="Y16">
        <f t="shared" si="7"/>
        <v>1.1810935554424815E-2</v>
      </c>
      <c r="Z16">
        <f t="shared" si="8"/>
        <v>3.8029590631755415E-3</v>
      </c>
      <c r="AA16">
        <f t="shared" si="9"/>
        <v>1.960488202964317E-3</v>
      </c>
      <c r="AB16">
        <f t="shared" si="10"/>
        <v>8.9555397153476973E-4</v>
      </c>
      <c r="AC16">
        <f t="shared" si="11"/>
        <v>4.2118360183370293E-4</v>
      </c>
      <c r="AD16">
        <f t="shared" si="12"/>
        <v>1.3624059922380302E-4</v>
      </c>
      <c r="AE16" t="s">
        <v>421</v>
      </c>
      <c r="AG16">
        <v>50</v>
      </c>
      <c r="AH16">
        <v>2002</v>
      </c>
      <c r="AI16">
        <v>0.32969999999999999</v>
      </c>
      <c r="AJ16">
        <v>0.52929999999999999</v>
      </c>
      <c r="AK16">
        <v>0.1105</v>
      </c>
      <c r="AL16">
        <v>1.14E-2</v>
      </c>
      <c r="AM16">
        <v>1.18E-2</v>
      </c>
      <c r="AN16">
        <v>3.8E-3</v>
      </c>
      <c r="AO16">
        <v>2E-3</v>
      </c>
      <c r="AP16">
        <v>8.9999999999999998E-4</v>
      </c>
      <c r="AQ16">
        <v>5.9999999999999995E-4</v>
      </c>
      <c r="AR16" t="s">
        <v>424</v>
      </c>
      <c r="AS16" t="s">
        <v>423</v>
      </c>
    </row>
    <row r="17" spans="4:45" x14ac:dyDescent="0.2">
      <c r="D17" t="s">
        <v>14</v>
      </c>
      <c r="E17">
        <v>190294836.99063742</v>
      </c>
      <c r="F17">
        <v>1720835315.1350129</v>
      </c>
      <c r="G17">
        <v>1725799991.033299</v>
      </c>
      <c r="H17">
        <v>784881385.74281907</v>
      </c>
      <c r="I17">
        <v>209787774.14404762</v>
      </c>
      <c r="J17">
        <v>58147294.343576774</v>
      </c>
      <c r="K17">
        <v>15326939.950776873</v>
      </c>
      <c r="L17">
        <v>3879364.750716636</v>
      </c>
      <c r="M17">
        <v>5658676.8431437463</v>
      </c>
      <c r="N17">
        <v>3866519.8057064256</v>
      </c>
      <c r="O17">
        <v>4718478098.7397375</v>
      </c>
      <c r="P17">
        <v>4718478098.7397356</v>
      </c>
      <c r="S17">
        <v>4718478098.7397356</v>
      </c>
      <c r="T17" s="1" t="str">
        <f t="shared" si="2"/>
        <v>03</v>
      </c>
      <c r="U17">
        <f t="shared" si="3"/>
        <v>4.0329706530049053E-2</v>
      </c>
      <c r="V17">
        <f t="shared" si="4"/>
        <v>0.36470134630796153</v>
      </c>
      <c r="W17">
        <f t="shared" si="5"/>
        <v>0.36575352368261377</v>
      </c>
      <c r="X17">
        <f t="shared" si="6"/>
        <v>0.16634206397025636</v>
      </c>
      <c r="Y17">
        <f t="shared" si="7"/>
        <v>4.4460898144272412E-2</v>
      </c>
      <c r="Z17">
        <f t="shared" si="8"/>
        <v>1.2323315511225407E-2</v>
      </c>
      <c r="AA17">
        <f t="shared" si="9"/>
        <v>3.2482804052583309E-3</v>
      </c>
      <c r="AB17">
        <f t="shared" si="10"/>
        <v>8.221644075772608E-4</v>
      </c>
      <c r="AC17">
        <f t="shared" si="11"/>
        <v>1.1992588976210629E-3</v>
      </c>
      <c r="AD17">
        <f t="shared" si="12"/>
        <v>8.1944214316458054E-4</v>
      </c>
      <c r="AE17" t="s">
        <v>421</v>
      </c>
      <c r="AG17">
        <v>50</v>
      </c>
      <c r="AH17">
        <v>2003</v>
      </c>
      <c r="AI17">
        <v>4.0300000000000002E-2</v>
      </c>
      <c r="AJ17">
        <v>0.36470000000000002</v>
      </c>
      <c r="AK17">
        <v>0.36580000000000001</v>
      </c>
      <c r="AL17">
        <v>0.1663</v>
      </c>
      <c r="AM17">
        <v>4.4499999999999998E-2</v>
      </c>
      <c r="AN17">
        <v>1.23E-2</v>
      </c>
      <c r="AO17">
        <v>3.2000000000000002E-3</v>
      </c>
      <c r="AP17">
        <v>8.0000000000000004E-4</v>
      </c>
      <c r="AQ17">
        <v>2.0999999999999999E-3</v>
      </c>
      <c r="AR17" t="s">
        <v>424</v>
      </c>
      <c r="AS17" t="s">
        <v>423</v>
      </c>
    </row>
    <row r="18" spans="4:45" x14ac:dyDescent="0.2">
      <c r="D18" t="s">
        <v>15</v>
      </c>
      <c r="E18">
        <v>982168544.23132539</v>
      </c>
      <c r="F18">
        <v>12805838817.896765</v>
      </c>
      <c r="G18">
        <v>4459734274.6508007</v>
      </c>
      <c r="H18">
        <v>840411198.68492925</v>
      </c>
      <c r="I18">
        <v>300493074.22160125</v>
      </c>
      <c r="J18">
        <v>88787665.621072859</v>
      </c>
      <c r="K18">
        <v>28536980.787775159</v>
      </c>
      <c r="L18">
        <v>7337140.4920816543</v>
      </c>
      <c r="M18">
        <v>1625819.5746291953</v>
      </c>
      <c r="N18">
        <v>1672259.1148285863</v>
      </c>
      <c r="O18">
        <v>19516605775.275803</v>
      </c>
      <c r="P18">
        <v>19516605775.275803</v>
      </c>
      <c r="S18">
        <v>19516605775.275803</v>
      </c>
      <c r="T18" s="1" t="str">
        <f t="shared" si="2"/>
        <v>04</v>
      </c>
      <c r="U18">
        <f t="shared" si="3"/>
        <v>5.0324762181524658E-2</v>
      </c>
      <c r="V18">
        <f t="shared" si="4"/>
        <v>0.6561509191377719</v>
      </c>
      <c r="W18">
        <f t="shared" si="5"/>
        <v>0.22850972786981844</v>
      </c>
      <c r="X18">
        <f t="shared" si="6"/>
        <v>4.3061340089657715E-2</v>
      </c>
      <c r="Y18">
        <f t="shared" si="7"/>
        <v>1.539678967140252E-2</v>
      </c>
      <c r="Z18">
        <f t="shared" si="8"/>
        <v>4.5493395031605153E-3</v>
      </c>
      <c r="AA18">
        <f t="shared" si="9"/>
        <v>1.4621897432557985E-3</v>
      </c>
      <c r="AB18">
        <f t="shared" si="10"/>
        <v>3.7594346970806547E-4</v>
      </c>
      <c r="AC18">
        <f t="shared" si="11"/>
        <v>8.3304422569667843E-5</v>
      </c>
      <c r="AD18">
        <f t="shared" si="12"/>
        <v>8.5683911131056005E-5</v>
      </c>
      <c r="AE18" t="s">
        <v>421</v>
      </c>
      <c r="AG18">
        <v>50</v>
      </c>
      <c r="AH18">
        <v>2004</v>
      </c>
      <c r="AI18">
        <v>5.0299999999999997E-2</v>
      </c>
      <c r="AJ18">
        <v>0.65620000000000001</v>
      </c>
      <c r="AK18">
        <v>0.22850000000000001</v>
      </c>
      <c r="AL18">
        <v>4.3099999999999999E-2</v>
      </c>
      <c r="AM18">
        <v>1.54E-2</v>
      </c>
      <c r="AN18">
        <v>4.4999999999999997E-3</v>
      </c>
      <c r="AO18">
        <v>1.5E-3</v>
      </c>
      <c r="AP18">
        <v>4.0000000000000002E-4</v>
      </c>
      <c r="AQ18">
        <v>2.0000000000000001E-4</v>
      </c>
      <c r="AR18" t="s">
        <v>424</v>
      </c>
      <c r="AS18" t="s">
        <v>423</v>
      </c>
    </row>
    <row r="19" spans="4:45" x14ac:dyDescent="0.2">
      <c r="D19" t="s">
        <v>16</v>
      </c>
      <c r="E19">
        <v>542112.62588997674</v>
      </c>
      <c r="F19">
        <v>17781408.863048695</v>
      </c>
      <c r="G19">
        <v>899063260.18850052</v>
      </c>
      <c r="H19">
        <v>1312883202.1860816</v>
      </c>
      <c r="I19">
        <v>268248246.22374368</v>
      </c>
      <c r="J19">
        <v>110540575.53714406</v>
      </c>
      <c r="K19">
        <v>31002811.087021083</v>
      </c>
      <c r="L19">
        <v>3812499.6693777964</v>
      </c>
      <c r="M19">
        <v>3294932.6850682227</v>
      </c>
      <c r="N19">
        <v>1020161.7264056825</v>
      </c>
      <c r="O19">
        <v>2648189210.7922812</v>
      </c>
      <c r="P19">
        <v>2648189210.7922816</v>
      </c>
      <c r="S19">
        <v>2648189210.7922816</v>
      </c>
      <c r="T19" s="1" t="str">
        <f t="shared" si="2"/>
        <v>05</v>
      </c>
      <c r="U19">
        <f t="shared" si="3"/>
        <v>2.0471068444833228E-4</v>
      </c>
      <c r="V19">
        <f t="shared" si="4"/>
        <v>6.714553775305534E-3</v>
      </c>
      <c r="W19">
        <f t="shared" si="5"/>
        <v>0.33950114158176792</v>
      </c>
      <c r="X19">
        <f t="shared" si="6"/>
        <v>0.49576638891044167</v>
      </c>
      <c r="Y19">
        <f t="shared" si="7"/>
        <v>0.10129496983468549</v>
      </c>
      <c r="Z19">
        <f t="shared" si="8"/>
        <v>4.1741947700207081E-2</v>
      </c>
      <c r="AA19">
        <f t="shared" si="9"/>
        <v>1.1707173702193926E-2</v>
      </c>
      <c r="AB19">
        <f t="shared" si="10"/>
        <v>1.4396628661730627E-3</v>
      </c>
      <c r="AC19">
        <f t="shared" si="11"/>
        <v>1.2442210215343524E-3</v>
      </c>
      <c r="AD19">
        <f t="shared" si="12"/>
        <v>3.8522992324270972E-4</v>
      </c>
      <c r="AE19" t="s">
        <v>421</v>
      </c>
      <c r="AG19">
        <v>50</v>
      </c>
      <c r="AH19">
        <v>2005</v>
      </c>
      <c r="AI19">
        <v>2.9999999999999997E-4</v>
      </c>
      <c r="AJ19">
        <v>6.7000000000000002E-3</v>
      </c>
      <c r="AK19">
        <v>0.33950000000000002</v>
      </c>
      <c r="AL19">
        <v>0.49580000000000002</v>
      </c>
      <c r="AM19">
        <v>0.1013</v>
      </c>
      <c r="AN19">
        <v>4.1700000000000001E-2</v>
      </c>
      <c r="AO19">
        <v>1.17E-2</v>
      </c>
      <c r="AP19">
        <v>1.4E-3</v>
      </c>
      <c r="AQ19">
        <v>1.6000000000000001E-3</v>
      </c>
      <c r="AR19" t="s">
        <v>424</v>
      </c>
      <c r="AS19" t="s">
        <v>423</v>
      </c>
    </row>
    <row r="20" spans="4:45" x14ac:dyDescent="0.2">
      <c r="D20" t="s">
        <v>17</v>
      </c>
      <c r="E20">
        <v>6137898.7533678245</v>
      </c>
      <c r="F20">
        <v>1022236103.0096242</v>
      </c>
      <c r="G20">
        <v>4669501984.2210035</v>
      </c>
      <c r="H20">
        <v>1759636466.7678814</v>
      </c>
      <c r="I20">
        <v>498497139.38184273</v>
      </c>
      <c r="J20">
        <v>96018793.508568943</v>
      </c>
      <c r="K20">
        <v>24217337.992902368</v>
      </c>
      <c r="L20">
        <v>4239688.2797135562</v>
      </c>
      <c r="M20">
        <v>971903.25955649256</v>
      </c>
      <c r="N20">
        <v>167585.71388808489</v>
      </c>
      <c r="O20">
        <v>8081624900.8883495</v>
      </c>
      <c r="P20">
        <v>8081624900.8883514</v>
      </c>
      <c r="S20">
        <v>8081624900.8883514</v>
      </c>
      <c r="T20" s="1" t="str">
        <f t="shared" si="2"/>
        <v>06</v>
      </c>
      <c r="U20">
        <f t="shared" si="3"/>
        <v>7.5948820053416903E-4</v>
      </c>
      <c r="V20">
        <f t="shared" si="4"/>
        <v>0.12648893205836093</v>
      </c>
      <c r="W20">
        <f t="shared" si="5"/>
        <v>0.57779246642685955</v>
      </c>
      <c r="X20">
        <f t="shared" si="6"/>
        <v>0.21773300398716333</v>
      </c>
      <c r="Y20">
        <f t="shared" si="7"/>
        <v>6.1682786010898237E-2</v>
      </c>
      <c r="Z20">
        <f t="shared" si="8"/>
        <v>1.1881124734954521E-2</v>
      </c>
      <c r="AA20">
        <f t="shared" si="9"/>
        <v>2.9965926765841786E-3</v>
      </c>
      <c r="AB20">
        <f t="shared" si="10"/>
        <v>5.2460839641883415E-4</v>
      </c>
      <c r="AC20">
        <f t="shared" si="11"/>
        <v>1.2026087222257233E-4</v>
      </c>
      <c r="AD20">
        <f t="shared" si="12"/>
        <v>2.0736636003690732E-5</v>
      </c>
      <c r="AE20" t="s">
        <v>421</v>
      </c>
      <c r="AG20">
        <v>50</v>
      </c>
      <c r="AH20">
        <v>2006</v>
      </c>
      <c r="AI20">
        <v>8.0000000000000004E-4</v>
      </c>
      <c r="AJ20">
        <v>0.1265</v>
      </c>
      <c r="AK20">
        <v>0.57779999999999998</v>
      </c>
      <c r="AL20">
        <v>0.2177</v>
      </c>
      <c r="AM20">
        <v>6.1699999999999998E-2</v>
      </c>
      <c r="AN20">
        <v>1.1900000000000001E-2</v>
      </c>
      <c r="AO20">
        <v>3.0000000000000001E-3</v>
      </c>
      <c r="AP20">
        <v>5.0000000000000001E-4</v>
      </c>
      <c r="AQ20">
        <v>1E-4</v>
      </c>
      <c r="AR20" t="s">
        <v>424</v>
      </c>
      <c r="AS20" t="s">
        <v>423</v>
      </c>
    </row>
    <row r="21" spans="4:45" x14ac:dyDescent="0.2">
      <c r="D21" t="s">
        <v>18</v>
      </c>
      <c r="E21">
        <v>44317544.966276541</v>
      </c>
      <c r="F21">
        <v>4503403837.7611561</v>
      </c>
      <c r="G21">
        <v>1345376271.5803416</v>
      </c>
      <c r="H21">
        <v>327237640.21095073</v>
      </c>
      <c r="I21">
        <v>129270251.55313402</v>
      </c>
      <c r="J21">
        <v>40033014.761451878</v>
      </c>
      <c r="K21">
        <v>17784696.11547368</v>
      </c>
      <c r="L21">
        <v>10153993.933207463</v>
      </c>
      <c r="M21">
        <v>2131012.2647977434</v>
      </c>
      <c r="N21">
        <v>1367901.7505621719</v>
      </c>
      <c r="O21">
        <v>6421076164.8973522</v>
      </c>
      <c r="P21">
        <v>6421076164.8973513</v>
      </c>
      <c r="S21">
        <v>6421076164.8973513</v>
      </c>
      <c r="T21" s="1" t="str">
        <f t="shared" si="2"/>
        <v>07</v>
      </c>
      <c r="U21">
        <f t="shared" si="3"/>
        <v>6.9018874450596096E-3</v>
      </c>
      <c r="V21">
        <f t="shared" si="4"/>
        <v>0.70134720755693569</v>
      </c>
      <c r="W21">
        <f t="shared" si="5"/>
        <v>0.20952504487257531</v>
      </c>
      <c r="X21">
        <f t="shared" si="6"/>
        <v>5.0963052268385912E-2</v>
      </c>
      <c r="Y21">
        <f t="shared" si="7"/>
        <v>2.0132178506124379E-2</v>
      </c>
      <c r="Z21">
        <f t="shared" si="8"/>
        <v>6.2346269898344757E-3</v>
      </c>
      <c r="AA21">
        <f t="shared" si="9"/>
        <v>2.7697376045309669E-3</v>
      </c>
      <c r="AB21">
        <f t="shared" si="10"/>
        <v>1.5813539152077299E-3</v>
      </c>
      <c r="AC21">
        <f t="shared" si="11"/>
        <v>3.3187774293155575E-4</v>
      </c>
      <c r="AD21">
        <f t="shared" si="12"/>
        <v>2.1303309841428104E-4</v>
      </c>
      <c r="AE21" t="s">
        <v>421</v>
      </c>
      <c r="AG21">
        <v>50</v>
      </c>
      <c r="AH21">
        <v>2007</v>
      </c>
      <c r="AI21">
        <v>6.8999999999999999E-3</v>
      </c>
      <c r="AJ21">
        <v>0.70130000000000003</v>
      </c>
      <c r="AK21">
        <v>0.20949999999999999</v>
      </c>
      <c r="AL21">
        <v>5.0999999999999997E-2</v>
      </c>
      <c r="AM21">
        <v>2.01E-2</v>
      </c>
      <c r="AN21">
        <v>6.1999999999999998E-3</v>
      </c>
      <c r="AO21">
        <v>2.8E-3</v>
      </c>
      <c r="AP21">
        <v>1.6000000000000001E-3</v>
      </c>
      <c r="AQ21">
        <v>5.0000000000000001E-4</v>
      </c>
      <c r="AR21" t="s">
        <v>424</v>
      </c>
      <c r="AS21" t="s">
        <v>423</v>
      </c>
    </row>
    <row r="22" spans="4:45" x14ac:dyDescent="0.2">
      <c r="D22" t="s">
        <v>19</v>
      </c>
      <c r="E22">
        <v>1605027272.7272727</v>
      </c>
      <c r="F22">
        <v>1612075027.7098103</v>
      </c>
      <c r="G22">
        <v>1932042078.5812471</v>
      </c>
      <c r="H22">
        <v>958630210.38039899</v>
      </c>
      <c r="I22">
        <v>316186054.71571451</v>
      </c>
      <c r="J22">
        <v>146928057.21771121</v>
      </c>
      <c r="K22">
        <v>49194957.49993819</v>
      </c>
      <c r="L22">
        <v>14062110.083126634</v>
      </c>
      <c r="M22">
        <v>8954231.0847804211</v>
      </c>
      <c r="N22">
        <v>2000000</v>
      </c>
      <c r="O22">
        <v>6645100000</v>
      </c>
      <c r="P22">
        <v>6645100000</v>
      </c>
      <c r="S22">
        <v>6645100000</v>
      </c>
      <c r="T22" s="1" t="str">
        <f t="shared" si="2"/>
        <v>08</v>
      </c>
      <c r="U22">
        <f t="shared" si="3"/>
        <v>0.24153545811609647</v>
      </c>
      <c r="V22">
        <f t="shared" si="4"/>
        <v>0.24259605238594006</v>
      </c>
      <c r="W22">
        <f t="shared" si="5"/>
        <v>0.2907468779373143</v>
      </c>
      <c r="X22">
        <f t="shared" si="6"/>
        <v>0.14426121659273736</v>
      </c>
      <c r="Y22">
        <f t="shared" si="7"/>
        <v>4.7581835445021821E-2</v>
      </c>
      <c r="Z22">
        <f t="shared" si="8"/>
        <v>2.2110736816257272E-2</v>
      </c>
      <c r="AA22">
        <f t="shared" si="9"/>
        <v>7.4031929541975572E-3</v>
      </c>
      <c r="AB22">
        <f t="shared" si="10"/>
        <v>2.1161622975014124E-3</v>
      </c>
      <c r="AC22">
        <f t="shared" si="11"/>
        <v>1.3474938051768102E-3</v>
      </c>
      <c r="AD22">
        <f t="shared" si="12"/>
        <v>3.0097364975696379E-4</v>
      </c>
      <c r="AE22" t="s">
        <v>421</v>
      </c>
      <c r="AG22">
        <v>50</v>
      </c>
      <c r="AH22">
        <v>2008</v>
      </c>
      <c r="AI22">
        <v>0.1462</v>
      </c>
      <c r="AJ22">
        <v>0.12130000000000001</v>
      </c>
      <c r="AK22">
        <v>0.49340000000000001</v>
      </c>
      <c r="AL22">
        <v>0.13189999999999999</v>
      </c>
      <c r="AM22">
        <v>3.8199999999999998E-2</v>
      </c>
      <c r="AN22">
        <v>3.3099999999999997E-2</v>
      </c>
      <c r="AO22">
        <v>3.3399999999999999E-2</v>
      </c>
      <c r="AP22">
        <v>2.5000000000000001E-3</v>
      </c>
      <c r="AQ22">
        <v>0</v>
      </c>
      <c r="AR22" t="s">
        <v>424</v>
      </c>
      <c r="AS22" t="s">
        <v>423</v>
      </c>
    </row>
    <row r="23" spans="4:45" x14ac:dyDescent="0.2">
      <c r="D23" t="s">
        <v>20</v>
      </c>
      <c r="E23">
        <v>883020184.04219508</v>
      </c>
      <c r="F23">
        <v>6416658905.6329956</v>
      </c>
      <c r="G23">
        <v>4044736745.4909544</v>
      </c>
      <c r="H23">
        <v>819586691.11697793</v>
      </c>
      <c r="I23">
        <v>316109469.34409165</v>
      </c>
      <c r="J23">
        <v>170060842.88181752</v>
      </c>
      <c r="K23">
        <v>100858416.09317054</v>
      </c>
      <c r="L23">
        <v>34205571.827645749</v>
      </c>
      <c r="M23">
        <v>22361158.666499838</v>
      </c>
      <c r="N23">
        <v>10402014.903650451</v>
      </c>
      <c r="O23">
        <v>12818000000</v>
      </c>
      <c r="P23">
        <v>12818000000</v>
      </c>
      <c r="S23">
        <v>12818000000</v>
      </c>
      <c r="T23" s="1" t="str">
        <f t="shared" si="2"/>
        <v>09</v>
      </c>
      <c r="U23">
        <f t="shared" si="3"/>
        <v>6.8889076614307626E-2</v>
      </c>
      <c r="V23">
        <f t="shared" si="4"/>
        <v>0.50059751175167699</v>
      </c>
      <c r="W23">
        <f t="shared" si="5"/>
        <v>0.31555131420587879</v>
      </c>
      <c r="X23">
        <f t="shared" si="6"/>
        <v>6.3940294204788417E-2</v>
      </c>
      <c r="Y23">
        <f t="shared" si="7"/>
        <v>2.4661372237797758E-2</v>
      </c>
      <c r="Z23">
        <f t="shared" si="8"/>
        <v>1.3267346144626112E-2</v>
      </c>
      <c r="AA23">
        <f t="shared" si="9"/>
        <v>7.8684986810087804E-3</v>
      </c>
      <c r="AB23">
        <f t="shared" si="10"/>
        <v>2.6685576398537796E-3</v>
      </c>
      <c r="AC23">
        <f t="shared" si="11"/>
        <v>1.7445123003978654E-3</v>
      </c>
      <c r="AD23">
        <f t="shared" si="12"/>
        <v>8.115162196637893E-4</v>
      </c>
      <c r="AE23" t="s">
        <v>421</v>
      </c>
      <c r="AG23">
        <v>50</v>
      </c>
      <c r="AH23">
        <v>2009</v>
      </c>
      <c r="AI23">
        <v>2.0199999999999999E-2</v>
      </c>
      <c r="AJ23">
        <v>0.221</v>
      </c>
      <c r="AK23">
        <v>0.61050000000000004</v>
      </c>
      <c r="AL23">
        <v>4.5900000000000003E-2</v>
      </c>
      <c r="AM23">
        <v>8.6800000000000002E-2</v>
      </c>
      <c r="AN23">
        <v>1.5599999999999999E-2</v>
      </c>
      <c r="AO23">
        <v>0</v>
      </c>
      <c r="AP23">
        <v>0</v>
      </c>
      <c r="AQ23">
        <v>0</v>
      </c>
      <c r="AR23" t="s">
        <v>424</v>
      </c>
      <c r="AS23" t="s">
        <v>423</v>
      </c>
    </row>
    <row r="24" spans="4:45" x14ac:dyDescent="0.2">
      <c r="D24" t="s">
        <v>21</v>
      </c>
      <c r="E24">
        <v>1789217171.7171717</v>
      </c>
      <c r="F24">
        <v>1386615463.8988321</v>
      </c>
      <c r="G24">
        <v>4779038560.9546232</v>
      </c>
      <c r="H24">
        <v>930099191.53575397</v>
      </c>
      <c r="I24">
        <v>183167047.33686864</v>
      </c>
      <c r="J24">
        <v>40401307.483140588</v>
      </c>
      <c r="K24">
        <v>5140134.004839886</v>
      </c>
      <c r="L24">
        <v>1723454.07110113</v>
      </c>
      <c r="M24">
        <v>397668.99766899768</v>
      </c>
      <c r="N24">
        <v>100000</v>
      </c>
      <c r="O24">
        <v>9115900000</v>
      </c>
      <c r="P24">
        <v>9115900000</v>
      </c>
      <c r="S24">
        <v>9115900000</v>
      </c>
      <c r="T24" s="1" t="str">
        <f t="shared" si="2"/>
        <v>10</v>
      </c>
      <c r="U24">
        <f t="shared" si="3"/>
        <v>0.19627433075364711</v>
      </c>
      <c r="V24">
        <f t="shared" si="4"/>
        <v>0.15210955187077876</v>
      </c>
      <c r="W24">
        <f t="shared" si="5"/>
        <v>0.52425307001553589</v>
      </c>
      <c r="X24">
        <f t="shared" si="6"/>
        <v>0.10203042941846159</v>
      </c>
      <c r="Y24">
        <f t="shared" si="7"/>
        <v>2.0093139167484137E-2</v>
      </c>
      <c r="Z24">
        <f t="shared" si="8"/>
        <v>4.4319603641045412E-3</v>
      </c>
      <c r="AA24">
        <f t="shared" si="9"/>
        <v>5.6386467653658833E-4</v>
      </c>
      <c r="AB24">
        <f t="shared" si="10"/>
        <v>1.8906022127284524E-4</v>
      </c>
      <c r="AC24">
        <f t="shared" si="11"/>
        <v>4.362366827948943E-5</v>
      </c>
      <c r="AD24">
        <f t="shared" si="12"/>
        <v>1.0969843899121315E-5</v>
      </c>
      <c r="AE24" t="s">
        <v>421</v>
      </c>
      <c r="AG24">
        <v>50</v>
      </c>
      <c r="AH24">
        <v>2010</v>
      </c>
      <c r="AI24">
        <v>0.2</v>
      </c>
      <c r="AJ24">
        <v>0.17130000000000001</v>
      </c>
      <c r="AK24">
        <v>0.4274</v>
      </c>
      <c r="AL24">
        <v>4.2500000000000003E-2</v>
      </c>
      <c r="AM24">
        <v>8.43E-2</v>
      </c>
      <c r="AN24">
        <v>1.0999999999999999E-2</v>
      </c>
      <c r="AO24">
        <v>1.47E-2</v>
      </c>
      <c r="AP24">
        <v>4.8899999999999999E-2</v>
      </c>
      <c r="AQ24">
        <v>0</v>
      </c>
      <c r="AR24" t="s">
        <v>424</v>
      </c>
      <c r="AS24" t="s">
        <v>423</v>
      </c>
    </row>
    <row r="25" spans="4:45" x14ac:dyDescent="0.2">
      <c r="D25" t="s">
        <v>22</v>
      </c>
      <c r="E25">
        <v>1852527358.0406239</v>
      </c>
      <c r="F25">
        <v>3050193546.3472772</v>
      </c>
      <c r="G25">
        <v>2683997865.5692849</v>
      </c>
      <c r="H25">
        <v>970933829.45979929</v>
      </c>
      <c r="I25">
        <v>399510326.06012416</v>
      </c>
      <c r="J25">
        <v>199525441.01105106</v>
      </c>
      <c r="K25">
        <v>125363235.09399024</v>
      </c>
      <c r="L25">
        <v>42451794.489932433</v>
      </c>
      <c r="M25">
        <v>24343527.443503637</v>
      </c>
      <c r="N25">
        <v>12053076.484412801</v>
      </c>
      <c r="O25">
        <v>9360900000</v>
      </c>
      <c r="P25">
        <v>9360900000</v>
      </c>
      <c r="S25">
        <v>9360900000</v>
      </c>
      <c r="T25" s="1" t="str">
        <f t="shared" si="2"/>
        <v>11</v>
      </c>
      <c r="U25">
        <f t="shared" si="3"/>
        <v>0.1979005606341937</v>
      </c>
      <c r="V25">
        <f t="shared" si="4"/>
        <v>0.32584404772482101</v>
      </c>
      <c r="W25">
        <f t="shared" si="5"/>
        <v>0.28672433906667999</v>
      </c>
      <c r="X25">
        <f t="shared" si="6"/>
        <v>0.10372227344163482</v>
      </c>
      <c r="Y25">
        <f t="shared" si="7"/>
        <v>4.2678623429384374E-2</v>
      </c>
      <c r="Z25">
        <f t="shared" si="8"/>
        <v>2.1314771123615364E-2</v>
      </c>
      <c r="AA25">
        <f t="shared" si="9"/>
        <v>1.3392220309370919E-2</v>
      </c>
      <c r="AB25">
        <f t="shared" si="10"/>
        <v>4.5350120704133615E-3</v>
      </c>
      <c r="AC25">
        <f t="shared" si="11"/>
        <v>2.6005541607648447E-3</v>
      </c>
      <c r="AD25">
        <f t="shared" si="12"/>
        <v>1.2875980391215374E-3</v>
      </c>
      <c r="AE25" t="s">
        <v>421</v>
      </c>
      <c r="AG25">
        <v>50</v>
      </c>
      <c r="AH25">
        <v>2011</v>
      </c>
      <c r="AI25">
        <v>0.22</v>
      </c>
      <c r="AJ25">
        <v>0.28999999999999998</v>
      </c>
      <c r="AK25">
        <v>0.25</v>
      </c>
      <c r="AL25">
        <v>0.14000000000000001</v>
      </c>
      <c r="AM25">
        <v>0.05</v>
      </c>
      <c r="AN25">
        <v>0.03</v>
      </c>
      <c r="AO25">
        <v>0.01</v>
      </c>
      <c r="AP25">
        <v>0.01</v>
      </c>
      <c r="AQ25">
        <v>0</v>
      </c>
      <c r="AR25" t="s">
        <v>424</v>
      </c>
      <c r="AS25" t="s">
        <v>423</v>
      </c>
    </row>
    <row r="26" spans="4:45" x14ac:dyDescent="0.2">
      <c r="D26" t="s">
        <v>23</v>
      </c>
      <c r="E26">
        <v>3439687878.787879</v>
      </c>
      <c r="F26">
        <v>1366270632.7985737</v>
      </c>
      <c r="G26">
        <v>2726483912.6559711</v>
      </c>
      <c r="H26">
        <v>496598832.35903054</v>
      </c>
      <c r="I26">
        <v>283274449.73065847</v>
      </c>
      <c r="J26">
        <v>122150041.28598253</v>
      </c>
      <c r="K26">
        <v>56925293.246485196</v>
      </c>
      <c r="L26">
        <v>16356748.590545869</v>
      </c>
      <c r="M26">
        <v>23700893.300026432</v>
      </c>
      <c r="N26">
        <v>11551317.244846657</v>
      </c>
      <c r="O26">
        <v>8542999999.999999</v>
      </c>
      <c r="P26">
        <v>8543000000</v>
      </c>
      <c r="S26">
        <v>8543000000</v>
      </c>
      <c r="T26" s="1" t="str">
        <f t="shared" si="2"/>
        <v>12</v>
      </c>
      <c r="U26">
        <f t="shared" si="3"/>
        <v>0.40263231637456154</v>
      </c>
      <c r="V26">
        <f t="shared" si="4"/>
        <v>0.159928670583937</v>
      </c>
      <c r="W26">
        <f t="shared" si="5"/>
        <v>0.31914829833266667</v>
      </c>
      <c r="X26">
        <f t="shared" si="6"/>
        <v>5.8129326039919299E-2</v>
      </c>
      <c r="Y26">
        <f t="shared" si="7"/>
        <v>3.3158662030979572E-2</v>
      </c>
      <c r="Z26">
        <f t="shared" si="8"/>
        <v>1.4298260714735169E-2</v>
      </c>
      <c r="AA26">
        <f t="shared" si="9"/>
        <v>6.6633844371397875E-3</v>
      </c>
      <c r="AB26">
        <f t="shared" si="10"/>
        <v>1.914637550104866E-3</v>
      </c>
      <c r="AC26">
        <f t="shared" si="11"/>
        <v>2.7743056654601938E-3</v>
      </c>
      <c r="AD26">
        <f t="shared" si="12"/>
        <v>1.3521382704959216E-3</v>
      </c>
      <c r="AE26" t="s">
        <v>421</v>
      </c>
      <c r="AG26">
        <v>50</v>
      </c>
      <c r="AH26">
        <v>2012</v>
      </c>
      <c r="AI26">
        <v>0.4284</v>
      </c>
      <c r="AJ26">
        <v>0.1963</v>
      </c>
      <c r="AK26">
        <v>0.27939999999999998</v>
      </c>
      <c r="AL26">
        <v>4.2599999999999999E-2</v>
      </c>
      <c r="AM26">
        <v>3.0700000000000002E-2</v>
      </c>
      <c r="AN26">
        <v>1.3100000000000001E-2</v>
      </c>
      <c r="AO26">
        <v>4.8999999999999998E-3</v>
      </c>
      <c r="AP26">
        <v>1.8E-3</v>
      </c>
      <c r="AQ26">
        <v>2.8E-3</v>
      </c>
      <c r="AR26" t="s">
        <v>424</v>
      </c>
      <c r="AS26" t="s">
        <v>423</v>
      </c>
    </row>
    <row r="27" spans="4:45" x14ac:dyDescent="0.2">
      <c r="D27" t="s">
        <v>24</v>
      </c>
      <c r="E27">
        <v>581677123.37858224</v>
      </c>
      <c r="F27">
        <v>3271216494.1762762</v>
      </c>
      <c r="G27">
        <v>4853035016.7905331</v>
      </c>
      <c r="H27">
        <v>1388754443.924041</v>
      </c>
      <c r="I27">
        <v>250297205.43777889</v>
      </c>
      <c r="J27">
        <v>94874686.195803702</v>
      </c>
      <c r="K27">
        <v>31705094.665965717</v>
      </c>
      <c r="L27">
        <v>13181115.092854004</v>
      </c>
      <c r="M27">
        <v>11031526.162340073</v>
      </c>
      <c r="N27">
        <v>5979294.1758241756</v>
      </c>
      <c r="O27">
        <v>10501751999.999998</v>
      </c>
      <c r="P27">
        <v>10501752000</v>
      </c>
      <c r="S27">
        <v>10501752000</v>
      </c>
      <c r="T27" s="1" t="str">
        <f t="shared" si="2"/>
        <v>13</v>
      </c>
      <c r="U27">
        <f t="shared" si="3"/>
        <v>5.5388579294062774E-2</v>
      </c>
      <c r="V27">
        <f t="shared" si="4"/>
        <v>0.31149245327601305</v>
      </c>
      <c r="W27">
        <f t="shared" si="5"/>
        <v>0.4621167036500704</v>
      </c>
      <c r="X27">
        <f t="shared" si="6"/>
        <v>0.13224026276035097</v>
      </c>
      <c r="Y27">
        <f t="shared" si="7"/>
        <v>2.3833852240824096E-2</v>
      </c>
      <c r="Z27">
        <f t="shared" si="8"/>
        <v>9.0341769826409648E-3</v>
      </c>
      <c r="AA27">
        <f t="shared" si="9"/>
        <v>3.0190290787637836E-3</v>
      </c>
      <c r="AB27">
        <f t="shared" si="10"/>
        <v>1.2551348663398267E-3</v>
      </c>
      <c r="AC27">
        <f t="shared" si="11"/>
        <v>1.0504462648080126E-3</v>
      </c>
      <c r="AD27">
        <f t="shared" si="12"/>
        <v>5.6936158612621744E-4</v>
      </c>
      <c r="AE27" t="s">
        <v>421</v>
      </c>
      <c r="AG27">
        <v>50</v>
      </c>
      <c r="AH27">
        <v>2013</v>
      </c>
      <c r="AI27">
        <v>6.0199999999999997E-2</v>
      </c>
      <c r="AJ27">
        <v>0.50509999999999999</v>
      </c>
      <c r="AK27">
        <v>0.33</v>
      </c>
      <c r="AL27">
        <v>7.2499999999999995E-2</v>
      </c>
      <c r="AM27">
        <v>1.9800000000000002E-2</v>
      </c>
      <c r="AN27">
        <v>7.4999999999999997E-3</v>
      </c>
      <c r="AO27">
        <v>2.5000000000000001E-3</v>
      </c>
      <c r="AP27">
        <v>1.1000000000000001E-3</v>
      </c>
      <c r="AQ27">
        <v>1.1999999999999999E-3</v>
      </c>
      <c r="AR27" t="s">
        <v>424</v>
      </c>
      <c r="AS27" t="s">
        <v>423</v>
      </c>
    </row>
    <row r="28" spans="4:45" x14ac:dyDescent="0.2">
      <c r="D28" t="s">
        <v>25</v>
      </c>
      <c r="E28">
        <v>401059133.33333331</v>
      </c>
      <c r="F28">
        <v>2693671219.4805198</v>
      </c>
      <c r="G28">
        <v>1931285420.0432901</v>
      </c>
      <c r="H28">
        <v>529998493.94350755</v>
      </c>
      <c r="I28">
        <v>210281667.6652759</v>
      </c>
      <c r="J28">
        <v>131598405.19219342</v>
      </c>
      <c r="K28">
        <v>71537094.629814625</v>
      </c>
      <c r="L28">
        <v>15384920.425130423</v>
      </c>
      <c r="M28">
        <v>7313701.1996336989</v>
      </c>
      <c r="N28">
        <v>6020644.0873015868</v>
      </c>
      <c r="O28">
        <v>5998150700.0000019</v>
      </c>
      <c r="P28">
        <v>5998150700</v>
      </c>
      <c r="S28">
        <v>5998150700</v>
      </c>
      <c r="T28" s="1" t="str">
        <f t="shared" si="2"/>
        <v>14</v>
      </c>
      <c r="U28">
        <f t="shared" si="3"/>
        <v>6.6863797425652072E-2</v>
      </c>
      <c r="V28">
        <f t="shared" si="4"/>
        <v>0.44908361830264099</v>
      </c>
      <c r="W28">
        <f t="shared" si="5"/>
        <v>0.32198014298695254</v>
      </c>
      <c r="X28">
        <f t="shared" si="6"/>
        <v>8.8360316446118525E-2</v>
      </c>
      <c r="Y28">
        <f t="shared" si="7"/>
        <v>3.5057749993723207E-2</v>
      </c>
      <c r="Z28">
        <f t="shared" si="8"/>
        <v>2.1939829753226003E-2</v>
      </c>
      <c r="AA28">
        <f t="shared" si="9"/>
        <v>1.192652505876763E-2</v>
      </c>
      <c r="AB28">
        <f t="shared" si="10"/>
        <v>2.5649439626667628E-3</v>
      </c>
      <c r="AC28">
        <f t="shared" si="11"/>
        <v>1.2193260165393471E-3</v>
      </c>
      <c r="AD28">
        <f t="shared" si="12"/>
        <v>1.0037500537126527E-3</v>
      </c>
      <c r="AE28" t="s">
        <v>421</v>
      </c>
      <c r="AG28">
        <v>50</v>
      </c>
      <c r="AH28">
        <v>2014</v>
      </c>
      <c r="AI28">
        <v>6.6900000000000001E-2</v>
      </c>
      <c r="AJ28">
        <v>0.4491</v>
      </c>
      <c r="AK28">
        <v>0.32200000000000001</v>
      </c>
      <c r="AL28">
        <v>8.8400000000000006E-2</v>
      </c>
      <c r="AM28">
        <v>3.5099999999999999E-2</v>
      </c>
      <c r="AN28">
        <v>2.1899999999999999E-2</v>
      </c>
      <c r="AO28">
        <v>1.1900000000000001E-2</v>
      </c>
      <c r="AP28">
        <v>2.5999999999999999E-3</v>
      </c>
      <c r="AQ28">
        <v>2.2000000000000001E-3</v>
      </c>
      <c r="AR28" t="s">
        <v>424</v>
      </c>
      <c r="AS28" t="s">
        <v>423</v>
      </c>
    </row>
    <row r="29" spans="4:45" x14ac:dyDescent="0.2">
      <c r="D29" t="s">
        <v>26</v>
      </c>
      <c r="E29">
        <v>893979679.55555558</v>
      </c>
      <c r="F29">
        <v>3465873170.6637425</v>
      </c>
      <c r="G29">
        <v>2219174285.6597333</v>
      </c>
      <c r="H29">
        <v>528639522.37068629</v>
      </c>
      <c r="I29">
        <v>219241528.96938598</v>
      </c>
      <c r="J29">
        <v>69746372.563223004</v>
      </c>
      <c r="K29">
        <v>48725305.224888638</v>
      </c>
      <c r="L29">
        <v>25098025.624098126</v>
      </c>
      <c r="M29">
        <v>11842602.196969697</v>
      </c>
      <c r="N29">
        <v>9779507.1717171706</v>
      </c>
      <c r="O29">
        <v>7492100000.000001</v>
      </c>
      <c r="P29">
        <v>7492100000</v>
      </c>
      <c r="S29">
        <v>7492100000</v>
      </c>
      <c r="T29" s="1" t="str">
        <f t="shared" si="2"/>
        <v>15</v>
      </c>
      <c r="U29">
        <f t="shared" si="3"/>
        <v>0.11932297747701652</v>
      </c>
      <c r="V29">
        <f t="shared" si="4"/>
        <v>0.46260369865107809</v>
      </c>
      <c r="W29">
        <f t="shared" si="5"/>
        <v>0.29620190409360969</v>
      </c>
      <c r="X29">
        <f t="shared" si="6"/>
        <v>7.0559592420107342E-2</v>
      </c>
      <c r="Y29">
        <f t="shared" si="7"/>
        <v>2.9263027584974299E-2</v>
      </c>
      <c r="Z29">
        <f t="shared" si="8"/>
        <v>9.3093221611060973E-3</v>
      </c>
      <c r="AA29">
        <f t="shared" si="9"/>
        <v>6.5035577775107954E-3</v>
      </c>
      <c r="AB29">
        <f t="shared" si="10"/>
        <v>3.3499320115986334E-3</v>
      </c>
      <c r="AC29">
        <f t="shared" si="11"/>
        <v>1.5806786077294343E-3</v>
      </c>
      <c r="AD29">
        <f t="shared" si="12"/>
        <v>1.3053092152690393E-3</v>
      </c>
      <c r="AE29" t="s">
        <v>421</v>
      </c>
      <c r="AG29">
        <v>50</v>
      </c>
      <c r="AH29">
        <v>2015</v>
      </c>
      <c r="AI29">
        <v>0.1193</v>
      </c>
      <c r="AJ29">
        <v>0.46260000000000001</v>
      </c>
      <c r="AK29">
        <v>0.29620000000000002</v>
      </c>
      <c r="AL29">
        <v>7.0599999999999996E-2</v>
      </c>
      <c r="AM29">
        <v>2.93E-2</v>
      </c>
      <c r="AN29">
        <v>9.2999999999999992E-3</v>
      </c>
      <c r="AO29">
        <v>6.4999999999999997E-3</v>
      </c>
      <c r="AP29">
        <v>3.3E-3</v>
      </c>
      <c r="AQ29">
        <v>2.8999999999999998E-3</v>
      </c>
      <c r="AR29" t="s">
        <v>424</v>
      </c>
      <c r="AS29" t="s">
        <v>423</v>
      </c>
    </row>
    <row r="30" spans="4:45" x14ac:dyDescent="0.2">
      <c r="D30" t="s">
        <v>27</v>
      </c>
      <c r="E30">
        <v>3243031651.2745094</v>
      </c>
      <c r="F30">
        <v>19055627350.633644</v>
      </c>
      <c r="G30">
        <v>2690127521.4125743</v>
      </c>
      <c r="H30">
        <v>793732555.40426016</v>
      </c>
      <c r="I30">
        <v>477872796.23677492</v>
      </c>
      <c r="J30">
        <v>311283598.76494598</v>
      </c>
      <c r="K30">
        <v>167299934.84472051</v>
      </c>
      <c r="L30">
        <v>71074910.952380955</v>
      </c>
      <c r="M30">
        <v>14971987.857142856</v>
      </c>
      <c r="N30">
        <v>10976992.619047619</v>
      </c>
      <c r="O30">
        <v>26835999299.999996</v>
      </c>
      <c r="P30">
        <v>26835999300</v>
      </c>
      <c r="S30">
        <v>26835999300</v>
      </c>
      <c r="T30" s="1" t="str">
        <f t="shared" si="2"/>
        <v>16</v>
      </c>
      <c r="U30">
        <f t="shared" si="3"/>
        <v>0.12084631598848306</v>
      </c>
      <c r="V30">
        <f t="shared" si="4"/>
        <v>0.71007705498910367</v>
      </c>
      <c r="W30">
        <f t="shared" si="5"/>
        <v>0.10024324010966026</v>
      </c>
      <c r="X30">
        <f t="shared" si="6"/>
        <v>2.9577156659273733E-2</v>
      </c>
      <c r="Y30">
        <f t="shared" si="7"/>
        <v>1.780715489274793E-2</v>
      </c>
      <c r="Z30">
        <f t="shared" si="8"/>
        <v>1.1599478569257006E-2</v>
      </c>
      <c r="AA30">
        <f t="shared" si="9"/>
        <v>6.2341607992485127E-3</v>
      </c>
      <c r="AB30">
        <f t="shared" si="10"/>
        <v>2.6484913104160412E-3</v>
      </c>
      <c r="AC30">
        <f t="shared" si="11"/>
        <v>5.5790685078542458E-4</v>
      </c>
      <c r="AD30">
        <f t="shared" si="12"/>
        <v>4.0903983102457531E-4</v>
      </c>
      <c r="AE30" t="s">
        <v>421</v>
      </c>
      <c r="AG30">
        <v>50</v>
      </c>
      <c r="AH30">
        <v>2016</v>
      </c>
      <c r="AI30">
        <v>0.1208</v>
      </c>
      <c r="AJ30">
        <v>0.71009999999999995</v>
      </c>
      <c r="AK30">
        <v>0.1002</v>
      </c>
      <c r="AL30">
        <v>2.9600000000000001E-2</v>
      </c>
      <c r="AM30">
        <v>1.78E-2</v>
      </c>
      <c r="AN30">
        <v>1.1599999999999999E-2</v>
      </c>
      <c r="AO30">
        <v>6.1999999999999998E-3</v>
      </c>
      <c r="AP30">
        <v>2.5999999999999999E-3</v>
      </c>
      <c r="AQ30">
        <v>1E-3</v>
      </c>
      <c r="AR30" t="s">
        <v>424</v>
      </c>
      <c r="AS30" t="s">
        <v>423</v>
      </c>
    </row>
    <row r="31" spans="4:45" x14ac:dyDescent="0.2">
      <c r="D31" t="s">
        <v>28</v>
      </c>
      <c r="E31">
        <v>3110482776.6666665</v>
      </c>
      <c r="F31">
        <v>6778487667.2601967</v>
      </c>
      <c r="G31">
        <v>5256363864.016861</v>
      </c>
      <c r="H31">
        <v>2500294892.6515155</v>
      </c>
      <c r="I31">
        <v>923741939.76190472</v>
      </c>
      <c r="J31">
        <v>411485940.37462533</v>
      </c>
      <c r="K31">
        <v>182098925.03579757</v>
      </c>
      <c r="L31">
        <v>63991349.572094575</v>
      </c>
      <c r="M31">
        <v>23235103.751248751</v>
      </c>
      <c r="N31">
        <v>15997840.909090908</v>
      </c>
      <c r="O31">
        <v>19266180300</v>
      </c>
      <c r="P31">
        <v>19266180300</v>
      </c>
      <c r="S31">
        <v>19266180300</v>
      </c>
      <c r="T31" s="1" t="str">
        <f t="shared" si="2"/>
        <v>17</v>
      </c>
      <c r="U31">
        <f t="shared" si="3"/>
        <v>0.16144781831335123</v>
      </c>
      <c r="V31">
        <f t="shared" si="4"/>
        <v>0.35183350107339112</v>
      </c>
      <c r="W31">
        <f t="shared" si="5"/>
        <v>0.2728285411102927</v>
      </c>
      <c r="X31">
        <f t="shared" si="6"/>
        <v>0.12977636738152581</v>
      </c>
      <c r="Y31">
        <f t="shared" si="7"/>
        <v>4.7946293732230083E-2</v>
      </c>
      <c r="Z31">
        <f t="shared" si="8"/>
        <v>2.1357940908225868E-2</v>
      </c>
      <c r="AA31">
        <f t="shared" si="9"/>
        <v>9.4517398986345806E-3</v>
      </c>
      <c r="AB31">
        <f t="shared" si="10"/>
        <v>3.3214341699114368E-3</v>
      </c>
      <c r="AC31">
        <f t="shared" si="11"/>
        <v>1.2060046874599606E-3</v>
      </c>
      <c r="AD31">
        <f t="shared" si="12"/>
        <v>8.3035872497730693E-4</v>
      </c>
      <c r="AE31" t="s">
        <v>421</v>
      </c>
      <c r="AG31">
        <v>50</v>
      </c>
      <c r="AH31">
        <v>2017</v>
      </c>
      <c r="AI31">
        <v>0.16139999999999999</v>
      </c>
      <c r="AJ31">
        <v>0.3518</v>
      </c>
      <c r="AK31">
        <v>0.27279999999999999</v>
      </c>
      <c r="AL31">
        <v>0.1298</v>
      </c>
      <c r="AM31">
        <v>4.7899999999999998E-2</v>
      </c>
      <c r="AN31">
        <v>2.1399999999999999E-2</v>
      </c>
      <c r="AO31">
        <v>9.4999999999999998E-3</v>
      </c>
      <c r="AP31">
        <v>3.3E-3</v>
      </c>
      <c r="AQ31">
        <v>2E-3</v>
      </c>
      <c r="AR31" t="s">
        <v>424</v>
      </c>
      <c r="AS31" t="s">
        <v>423</v>
      </c>
    </row>
    <row r="32" spans="4:45" x14ac:dyDescent="0.2">
      <c r="D32" t="s">
        <v>29</v>
      </c>
      <c r="E32">
        <v>699806402.59740257</v>
      </c>
      <c r="F32">
        <v>5612859493.7265358</v>
      </c>
      <c r="G32">
        <v>8645944047.4692574</v>
      </c>
      <c r="H32">
        <v>3123785111.64711</v>
      </c>
      <c r="I32">
        <v>616141932.41123652</v>
      </c>
      <c r="J32">
        <v>313427533.98828506</v>
      </c>
      <c r="K32">
        <v>73659982.380952373</v>
      </c>
      <c r="L32">
        <v>16085434.253246753</v>
      </c>
      <c r="M32">
        <v>13448732.954545455</v>
      </c>
      <c r="N32">
        <v>6325628.5714285709</v>
      </c>
      <c r="O32">
        <v>19121484300</v>
      </c>
      <c r="P32">
        <v>19121484300</v>
      </c>
      <c r="S32">
        <v>19121484300</v>
      </c>
      <c r="T32" s="1" t="str">
        <f t="shared" si="2"/>
        <v>18</v>
      </c>
      <c r="U32">
        <f t="shared" si="3"/>
        <v>3.6597912150439206E-2</v>
      </c>
      <c r="V32">
        <f t="shared" si="4"/>
        <v>0.29353680946863187</v>
      </c>
      <c r="W32">
        <f t="shared" si="5"/>
        <v>0.45215862491748393</v>
      </c>
      <c r="X32">
        <f t="shared" si="6"/>
        <v>0.16336520024479009</v>
      </c>
      <c r="Y32">
        <f t="shared" si="7"/>
        <v>3.2222495008467335E-2</v>
      </c>
      <c r="Z32">
        <f t="shared" si="8"/>
        <v>1.6391380976019998E-2</v>
      </c>
      <c r="AA32">
        <f t="shared" si="9"/>
        <v>3.8522104887512509E-3</v>
      </c>
      <c r="AB32">
        <f t="shared" si="10"/>
        <v>8.4122309758383933E-4</v>
      </c>
      <c r="AC32">
        <f t="shared" si="11"/>
        <v>7.0333101466110845E-4</v>
      </c>
      <c r="AD32">
        <f t="shared" si="12"/>
        <v>3.3081263317139931E-4</v>
      </c>
      <c r="AE32" t="s">
        <v>421</v>
      </c>
      <c r="AG32">
        <v>50</v>
      </c>
      <c r="AH32">
        <v>2018</v>
      </c>
      <c r="AI32">
        <v>3.6600000000000001E-2</v>
      </c>
      <c r="AJ32">
        <v>0.29349999999999998</v>
      </c>
      <c r="AK32">
        <v>0.45219999999999999</v>
      </c>
      <c r="AL32">
        <v>0.16339999999999999</v>
      </c>
      <c r="AM32">
        <v>3.2199999999999999E-2</v>
      </c>
      <c r="AN32">
        <v>1.6400000000000001E-2</v>
      </c>
      <c r="AO32">
        <v>3.8999999999999998E-3</v>
      </c>
      <c r="AP32">
        <v>8.0000000000000004E-4</v>
      </c>
      <c r="AQ32">
        <v>1E-3</v>
      </c>
      <c r="AR32" t="s">
        <v>424</v>
      </c>
      <c r="AS32" t="s">
        <v>423</v>
      </c>
    </row>
    <row r="33" spans="1:59" x14ac:dyDescent="0.2">
      <c r="D33" t="s">
        <v>30</v>
      </c>
      <c r="E33">
        <v>2066779995.857914</v>
      </c>
      <c r="F33">
        <v>10507348534.302134</v>
      </c>
      <c r="G33">
        <v>5923507716.09443</v>
      </c>
      <c r="H33">
        <v>1912144525.3675666</v>
      </c>
      <c r="I33">
        <v>712512780.03667784</v>
      </c>
      <c r="J33">
        <v>350666852.84690201</v>
      </c>
      <c r="K33">
        <v>162169669.28095037</v>
      </c>
      <c r="L33">
        <v>62410715.752383955</v>
      </c>
      <c r="M33">
        <v>21663910.999992456</v>
      </c>
      <c r="N33">
        <v>22016599.461048227</v>
      </c>
      <c r="O33">
        <v>21741221300</v>
      </c>
      <c r="P33">
        <v>21741221299.999996</v>
      </c>
      <c r="S33">
        <v>21741221299.999996</v>
      </c>
      <c r="T33" s="1" t="str">
        <f t="shared" si="2"/>
        <v>19</v>
      </c>
      <c r="U33">
        <f t="shared" si="3"/>
        <v>9.5062736694461317E-2</v>
      </c>
      <c r="V33">
        <f t="shared" si="4"/>
        <v>0.48329154969330695</v>
      </c>
      <c r="W33">
        <f t="shared" si="5"/>
        <v>0.27245515025848294</v>
      </c>
      <c r="X33">
        <f t="shared" si="6"/>
        <v>8.7950189135307069E-2</v>
      </c>
      <c r="Y33">
        <f t="shared" si="7"/>
        <v>3.2772435835363024E-2</v>
      </c>
      <c r="Z33">
        <f t="shared" si="8"/>
        <v>1.6129123935043246E-2</v>
      </c>
      <c r="AA33">
        <f t="shared" si="9"/>
        <v>7.4590873733919611E-3</v>
      </c>
      <c r="AB33">
        <f t="shared" si="10"/>
        <v>2.8706168292571472E-3</v>
      </c>
      <c r="AC33">
        <f t="shared" si="11"/>
        <v>9.9644406820846142E-4</v>
      </c>
      <c r="AD33">
        <f t="shared" si="12"/>
        <v>1.0126661771778307E-3</v>
      </c>
      <c r="AE33" t="s">
        <v>421</v>
      </c>
      <c r="AG33">
        <v>50</v>
      </c>
      <c r="AH33">
        <v>2019</v>
      </c>
      <c r="AI33" t="s">
        <v>424</v>
      </c>
      <c r="AJ33" t="s">
        <v>424</v>
      </c>
      <c r="AK33" t="s">
        <v>424</v>
      </c>
      <c r="AL33" t="s">
        <v>424</v>
      </c>
      <c r="AM33" t="s">
        <v>424</v>
      </c>
      <c r="AN33" t="s">
        <v>424</v>
      </c>
      <c r="AO33" t="s">
        <v>424</v>
      </c>
      <c r="AP33" t="s">
        <v>424</v>
      </c>
      <c r="AQ33" t="s">
        <v>424</v>
      </c>
      <c r="AR33" t="s">
        <v>424</v>
      </c>
      <c r="AS33" t="s">
        <v>423</v>
      </c>
    </row>
    <row r="34" spans="1:59" x14ac:dyDescent="0.2">
      <c r="D34" t="s">
        <v>31</v>
      </c>
      <c r="E34">
        <v>12109076166.673847</v>
      </c>
      <c r="F34">
        <v>9264983214.1256828</v>
      </c>
      <c r="G34">
        <v>3801423247.0740933</v>
      </c>
      <c r="H34">
        <v>1131500936.3400474</v>
      </c>
      <c r="I34">
        <v>377040304.52006698</v>
      </c>
      <c r="J34">
        <v>142009099.55685619</v>
      </c>
      <c r="K34">
        <v>17335203.504273504</v>
      </c>
      <c r="L34">
        <v>5110438.205128205</v>
      </c>
      <c r="M34">
        <v>292190</v>
      </c>
      <c r="N34">
        <v>142900</v>
      </c>
      <c r="O34">
        <v>26848913700.000004</v>
      </c>
      <c r="P34">
        <v>26848913700</v>
      </c>
      <c r="S34">
        <v>26848913700</v>
      </c>
      <c r="T34" s="1" t="str">
        <f t="shared" si="2"/>
        <v>20</v>
      </c>
      <c r="U34">
        <f t="shared" si="3"/>
        <v>0.45100804829484947</v>
      </c>
      <c r="V34">
        <f t="shared" si="4"/>
        <v>0.34507851295770231</v>
      </c>
      <c r="W34">
        <f t="shared" si="5"/>
        <v>0.14158573749201975</v>
      </c>
      <c r="X34">
        <f t="shared" si="6"/>
        <v>4.2143266911392661E-2</v>
      </c>
      <c r="Y34">
        <f t="shared" si="7"/>
        <v>1.404303759671539E-2</v>
      </c>
      <c r="Z34">
        <f t="shared" si="8"/>
        <v>5.2891934900463466E-3</v>
      </c>
      <c r="AA34">
        <f t="shared" si="9"/>
        <v>6.4565753750675959E-4</v>
      </c>
      <c r="AB34">
        <f t="shared" si="10"/>
        <v>1.9034059486467059E-4</v>
      </c>
      <c r="AC34">
        <f t="shared" si="11"/>
        <v>1.0882749420137618E-5</v>
      </c>
      <c r="AD34">
        <f t="shared" si="12"/>
        <v>5.3223754821782596E-6</v>
      </c>
      <c r="AE34" t="s">
        <v>421</v>
      </c>
      <c r="AG34">
        <v>50</v>
      </c>
      <c r="AH34">
        <v>2020</v>
      </c>
      <c r="AI34">
        <v>0.45100000000000001</v>
      </c>
      <c r="AJ34">
        <v>0.34510000000000002</v>
      </c>
      <c r="AK34">
        <v>0.1416</v>
      </c>
      <c r="AL34">
        <v>4.2099999999999999E-2</v>
      </c>
      <c r="AM34">
        <v>1.4E-2</v>
      </c>
      <c r="AN34">
        <v>5.3E-3</v>
      </c>
      <c r="AO34">
        <v>5.9999999999999995E-4</v>
      </c>
      <c r="AP34">
        <v>2.0000000000000001E-4</v>
      </c>
      <c r="AQ34">
        <v>0</v>
      </c>
      <c r="AR34" t="s">
        <v>424</v>
      </c>
      <c r="AS34" t="s">
        <v>423</v>
      </c>
    </row>
    <row r="35" spans="1:59" x14ac:dyDescent="0.2">
      <c r="D35" t="s">
        <v>32</v>
      </c>
      <c r="E35">
        <v>12741870182.543774</v>
      </c>
      <c r="F35">
        <v>6241536646.8651886</v>
      </c>
      <c r="G35">
        <v>5669439500.7136965</v>
      </c>
      <c r="H35">
        <v>945725964.39543772</v>
      </c>
      <c r="I35">
        <v>576059573.26492977</v>
      </c>
      <c r="J35">
        <v>182450000.98287919</v>
      </c>
      <c r="K35">
        <v>45821223.065885589</v>
      </c>
      <c r="L35">
        <v>6212897.2903065942</v>
      </c>
      <c r="M35">
        <v>816401.66537219426</v>
      </c>
      <c r="N35">
        <v>630468.32065916026</v>
      </c>
      <c r="O35">
        <v>26410562859.108128</v>
      </c>
      <c r="P35">
        <v>26410562859.108128</v>
      </c>
      <c r="S35">
        <v>26410562859.108128</v>
      </c>
      <c r="T35" s="1" t="str">
        <f t="shared" si="2"/>
        <v>21</v>
      </c>
      <c r="U35">
        <f t="shared" si="3"/>
        <v>0.48245356414846435</v>
      </c>
      <c r="V35">
        <f t="shared" si="4"/>
        <v>0.23632728617567836</v>
      </c>
      <c r="W35">
        <f t="shared" si="5"/>
        <v>0.21466560674826718</v>
      </c>
      <c r="X35">
        <f t="shared" si="6"/>
        <v>3.5808625868391446E-2</v>
      </c>
      <c r="Y35">
        <f t="shared" si="7"/>
        <v>2.1811711334515007E-2</v>
      </c>
      <c r="Z35">
        <f t="shared" si="8"/>
        <v>6.9082208492182223E-3</v>
      </c>
      <c r="AA35">
        <f t="shared" si="9"/>
        <v>1.734958217677037E-3</v>
      </c>
      <c r="AB35">
        <f t="shared" si="10"/>
        <v>2.3524289593714479E-4</v>
      </c>
      <c r="AC35">
        <f t="shared" si="11"/>
        <v>3.0911937383820064E-5</v>
      </c>
      <c r="AD35">
        <f t="shared" si="12"/>
        <v>2.3871824467449114E-5</v>
      </c>
      <c r="AE35" t="s">
        <v>421</v>
      </c>
      <c r="AG35">
        <v>50</v>
      </c>
      <c r="AH35">
        <v>2021</v>
      </c>
      <c r="AI35">
        <v>0.4824</v>
      </c>
      <c r="AJ35">
        <v>0.23630000000000001</v>
      </c>
      <c r="AK35">
        <v>0.21460000000000001</v>
      </c>
      <c r="AL35">
        <v>3.5799999999999998E-2</v>
      </c>
      <c r="AM35">
        <v>2.18E-2</v>
      </c>
      <c r="AN35">
        <v>6.8999999999999999E-3</v>
      </c>
      <c r="AO35">
        <v>1.6999999999999999E-3</v>
      </c>
      <c r="AP35">
        <v>2.0000000000000001E-4</v>
      </c>
      <c r="AQ35">
        <v>0</v>
      </c>
      <c r="AR35" t="s">
        <v>424</v>
      </c>
      <c r="AS35" t="s">
        <v>423</v>
      </c>
    </row>
    <row r="36" spans="1:59" x14ac:dyDescent="0.2">
      <c r="D36" t="s">
        <v>33</v>
      </c>
      <c r="E36">
        <v>2747354783.9180264</v>
      </c>
      <c r="F36">
        <v>9351005037.9836826</v>
      </c>
      <c r="G36">
        <v>6001803285.6415806</v>
      </c>
      <c r="H36">
        <v>1311345399.8319225</v>
      </c>
      <c r="I36">
        <v>749079493.90530515</v>
      </c>
      <c r="J36">
        <v>178880738.97922254</v>
      </c>
      <c r="K36">
        <v>72134403.679653674</v>
      </c>
      <c r="L36">
        <v>9016006.0606060605</v>
      </c>
      <c r="M36">
        <v>1102646.6666666665</v>
      </c>
      <c r="N36">
        <v>932703.33333333326</v>
      </c>
      <c r="O36">
        <v>20422654500</v>
      </c>
      <c r="P36">
        <v>18137738700</v>
      </c>
      <c r="T36" s="1" t="str">
        <f t="shared" si="2"/>
        <v>22</v>
      </c>
      <c r="U36">
        <f t="shared" si="3"/>
        <v>0.13452486227576471</v>
      </c>
      <c r="V36">
        <f t="shared" si="4"/>
        <v>0.45787412395306804</v>
      </c>
      <c r="W36">
        <f t="shared" si="5"/>
        <v>0.29387968570107187</v>
      </c>
      <c r="X36">
        <f t="shared" si="6"/>
        <v>6.4210330730117504E-2</v>
      </c>
      <c r="Y36">
        <f t="shared" si="7"/>
        <v>3.667885063155258E-2</v>
      </c>
      <c r="Z36">
        <f t="shared" si="8"/>
        <v>8.758936747386219E-3</v>
      </c>
      <c r="AA36">
        <f t="shared" si="9"/>
        <v>3.532077756084728E-3</v>
      </c>
      <c r="AB36">
        <f t="shared" si="10"/>
        <v>4.4147082156269452E-4</v>
      </c>
      <c r="AC36">
        <f t="shared" si="11"/>
        <v>5.3991349002484788E-5</v>
      </c>
      <c r="AD36">
        <f t="shared" si="12"/>
        <v>4.5670034389179589E-5</v>
      </c>
      <c r="AE36" t="s">
        <v>421</v>
      </c>
      <c r="AG36">
        <v>50</v>
      </c>
      <c r="AH36">
        <v>2022</v>
      </c>
      <c r="AI36">
        <v>0.13450000000000001</v>
      </c>
      <c r="AJ36">
        <v>0.45779999999999998</v>
      </c>
      <c r="AK36">
        <v>0.29380000000000001</v>
      </c>
      <c r="AL36">
        <v>6.4199999999999993E-2</v>
      </c>
      <c r="AM36">
        <v>3.6600000000000001E-2</v>
      </c>
      <c r="AN36">
        <v>8.6999999999999994E-3</v>
      </c>
      <c r="AO36">
        <v>3.5000000000000001E-3</v>
      </c>
      <c r="AP36">
        <v>4.0000000000000002E-4</v>
      </c>
      <c r="AQ36">
        <v>0</v>
      </c>
      <c r="AR36" t="s">
        <v>424</v>
      </c>
      <c r="AS36" t="s">
        <v>423</v>
      </c>
    </row>
    <row r="37" spans="1:59" x14ac:dyDescent="0.2">
      <c r="D37" t="s">
        <v>34</v>
      </c>
      <c r="E37">
        <v>4021708200</v>
      </c>
      <c r="F37">
        <v>842108074.72527468</v>
      </c>
      <c r="G37">
        <v>8186643424.0947781</v>
      </c>
      <c r="H37">
        <v>4235278210.4778867</v>
      </c>
      <c r="I37">
        <v>1117116823.4800286</v>
      </c>
      <c r="J37">
        <v>358928696.88653457</v>
      </c>
      <c r="K37">
        <v>91525287.002164513</v>
      </c>
      <c r="L37">
        <v>13972966.666666666</v>
      </c>
      <c r="M37">
        <v>14241616.666666666</v>
      </c>
      <c r="N37">
        <v>0</v>
      </c>
      <c r="O37">
        <v>18881523300</v>
      </c>
      <c r="P37">
        <v>16302009300</v>
      </c>
      <c r="T37" s="1" t="str">
        <f t="shared" si="2"/>
        <v>23</v>
      </c>
      <c r="U37">
        <f t="shared" si="3"/>
        <v>0.21299702021393582</v>
      </c>
      <c r="V37">
        <f t="shared" si="4"/>
        <v>4.4599583484097108E-2</v>
      </c>
      <c r="W37">
        <f t="shared" si="5"/>
        <v>0.43357960552339431</v>
      </c>
      <c r="X37">
        <f t="shared" si="6"/>
        <v>0.22430807849480486</v>
      </c>
      <c r="Y37">
        <f t="shared" si="7"/>
        <v>5.9164549688638129E-2</v>
      </c>
      <c r="Z37">
        <f t="shared" si="8"/>
        <v>1.9009520110410509E-2</v>
      </c>
      <c r="AA37">
        <f t="shared" si="9"/>
        <v>4.8473465592770533E-3</v>
      </c>
      <c r="AB37">
        <f t="shared" si="10"/>
        <v>7.4003386509957419E-4</v>
      </c>
      <c r="AC37">
        <f t="shared" si="11"/>
        <v>7.542620603426984E-4</v>
      </c>
      <c r="AD37">
        <f t="shared" si="12"/>
        <v>0</v>
      </c>
      <c r="AE37" t="s">
        <v>421</v>
      </c>
      <c r="AG37">
        <v>50</v>
      </c>
      <c r="AH37">
        <v>2023</v>
      </c>
      <c r="AI37">
        <v>0.21290000000000001</v>
      </c>
      <c r="AJ37">
        <v>4.4600000000000001E-2</v>
      </c>
      <c r="AK37">
        <v>0.4335</v>
      </c>
      <c r="AL37">
        <v>0.2243</v>
      </c>
      <c r="AM37">
        <v>5.91E-2</v>
      </c>
      <c r="AN37">
        <v>1.9099999999999999E-2</v>
      </c>
      <c r="AO37">
        <v>4.7999999999999996E-3</v>
      </c>
      <c r="AP37">
        <v>6.9999999999999999E-4</v>
      </c>
      <c r="AQ37">
        <v>6.9999999999999994E-5</v>
      </c>
      <c r="AR37" t="s">
        <v>424</v>
      </c>
      <c r="AS37" t="s">
        <v>423</v>
      </c>
    </row>
    <row r="38" spans="1:59" x14ac:dyDescent="0.2">
      <c r="D38" t="s">
        <v>35</v>
      </c>
      <c r="E38">
        <v>1867542226.0829775</v>
      </c>
      <c r="F38">
        <v>4508600429.2053776</v>
      </c>
      <c r="G38">
        <v>7295819338.0191212</v>
      </c>
      <c r="H38">
        <v>3066235421.7743263</v>
      </c>
      <c r="I38">
        <v>813343778.54143274</v>
      </c>
      <c r="J38">
        <v>204912844.91988918</v>
      </c>
      <c r="K38">
        <v>38324775.742590748</v>
      </c>
      <c r="L38">
        <v>3070442.8571428573</v>
      </c>
      <c r="M38">
        <v>652662.85714285704</v>
      </c>
      <c r="N38">
        <v>344580</v>
      </c>
      <c r="O38">
        <v>17798846500.000004</v>
      </c>
      <c r="P38">
        <f>SUM(E38:N38)</f>
        <v>17798846500</v>
      </c>
      <c r="T38" s="1" t="str">
        <f t="shared" si="2"/>
        <v>24</v>
      </c>
      <c r="U38">
        <f t="shared" si="3"/>
        <v>0.10492490207626529</v>
      </c>
      <c r="V38">
        <f t="shared" si="4"/>
        <v>0.25330857419357916</v>
      </c>
      <c r="W38">
        <f t="shared" si="5"/>
        <v>0.40990405406435299</v>
      </c>
      <c r="X38">
        <f t="shared" si="6"/>
        <v>0.17227158073273602</v>
      </c>
      <c r="Y38">
        <f t="shared" si="7"/>
        <v>4.5696431987400567E-2</v>
      </c>
      <c r="Z38">
        <f t="shared" si="8"/>
        <v>1.1512703641771906E-2</v>
      </c>
      <c r="AA38">
        <f t="shared" si="9"/>
        <v>2.1532168246178617E-3</v>
      </c>
      <c r="AB38">
        <f t="shared" si="10"/>
        <v>1.7250796882499418E-4</v>
      </c>
      <c r="AC38">
        <f t="shared" si="11"/>
        <v>3.6668828912191411E-5</v>
      </c>
      <c r="AD38">
        <f t="shared" si="12"/>
        <v>1.9359681538913205E-5</v>
      </c>
      <c r="AE38" t="s">
        <v>421</v>
      </c>
      <c r="AG38">
        <v>50</v>
      </c>
      <c r="AH38">
        <v>2024</v>
      </c>
      <c r="AI38">
        <v>0.10489999999999999</v>
      </c>
      <c r="AJ38">
        <v>0.25330000000000003</v>
      </c>
      <c r="AK38">
        <v>0.40989999999999999</v>
      </c>
      <c r="AL38">
        <v>0.17219999999999999</v>
      </c>
      <c r="AM38">
        <v>4.5600000000000002E-2</v>
      </c>
      <c r="AN38">
        <v>1.15E-2</v>
      </c>
      <c r="AO38">
        <v>2.0999999999999999E-3</v>
      </c>
      <c r="AP38">
        <v>1E-4</v>
      </c>
      <c r="AQ38">
        <v>3.0000000000000001E-5</v>
      </c>
      <c r="AR38" t="s">
        <v>424</v>
      </c>
      <c r="AS38" t="s">
        <v>423</v>
      </c>
    </row>
    <row r="39" spans="1:59" x14ac:dyDescent="0.2">
      <c r="E39" t="s">
        <v>36</v>
      </c>
      <c r="P39" t="s">
        <v>37</v>
      </c>
      <c r="AG39">
        <v>50</v>
      </c>
      <c r="AH39">
        <v>1990</v>
      </c>
      <c r="AI39">
        <f t="shared" ref="AI39:AI73" si="13">U4</f>
        <v>3.727062453714293E-2</v>
      </c>
      <c r="AJ39">
        <f t="shared" ref="AJ39:AJ73" si="14">V4</f>
        <v>0.32392485525338149</v>
      </c>
      <c r="AK39">
        <f t="shared" ref="AK39:AK73" si="15">W4</f>
        <v>0.39305803308377113</v>
      </c>
      <c r="AL39">
        <f t="shared" ref="AL39:AL73" si="16">X4</f>
        <v>0.18088337840376312</v>
      </c>
      <c r="AM39">
        <f t="shared" ref="AM39:AM73" si="17">Y4</f>
        <v>4.9160698609136799E-2</v>
      </c>
      <c r="AN39">
        <f t="shared" ref="AN39:AN73" si="18">Z4</f>
        <v>9.8590890584729137E-3</v>
      </c>
      <c r="AO39">
        <f t="shared" ref="AO39:AO73" si="19">AA4</f>
        <v>3.5786989799880737E-3</v>
      </c>
      <c r="AP39">
        <f t="shared" ref="AP39:AP73" si="20">AB4</f>
        <v>1.2727516012737254E-3</v>
      </c>
      <c r="AQ39">
        <f t="shared" ref="AQ39:AQ73" si="21">AC4</f>
        <v>6.9853990865785824E-4</v>
      </c>
      <c r="AR39">
        <f t="shared" ref="AR39:AR73" si="22">AD4</f>
        <v>2.9333056441181114E-4</v>
      </c>
      <c r="AS39" t="str">
        <f t="shared" ref="AS39:AS73" si="23">AE4</f>
        <v>New</v>
      </c>
      <c r="AW39">
        <v>50</v>
      </c>
      <c r="AX39">
        <v>1990</v>
      </c>
      <c r="AY39">
        <v>3.727062453714293E-2</v>
      </c>
      <c r="AZ39">
        <v>0.32392485525338149</v>
      </c>
      <c r="BA39">
        <v>0.39305803308377113</v>
      </c>
      <c r="BB39">
        <v>0.18088337840376312</v>
      </c>
      <c r="BC39">
        <v>4.9160698609136799E-2</v>
      </c>
      <c r="BD39">
        <v>9.8590890584729137E-3</v>
      </c>
      <c r="BE39">
        <v>3.5786989799880737E-3</v>
      </c>
      <c r="BF39">
        <v>1.2727516012737254E-3</v>
      </c>
      <c r="BG39">
        <f>SUM(AQ39:AR39)</f>
        <v>9.9187047306966932E-4</v>
      </c>
    </row>
    <row r="40" spans="1:59" x14ac:dyDescent="0.2">
      <c r="A40" t="s">
        <v>38</v>
      </c>
      <c r="B40">
        <v>1990</v>
      </c>
      <c r="C40" t="s">
        <v>39</v>
      </c>
      <c r="D40">
        <v>90</v>
      </c>
      <c r="E40">
        <v>150584745.18240291</v>
      </c>
      <c r="F40">
        <v>1296737299.288271</v>
      </c>
      <c r="G40">
        <v>1559090527.929688</v>
      </c>
      <c r="H40">
        <v>695976889.00078487</v>
      </c>
      <c r="I40">
        <v>178815850.87476486</v>
      </c>
      <c r="J40">
        <v>34972222.459311128</v>
      </c>
      <c r="K40">
        <v>12984121.156731969</v>
      </c>
      <c r="L40">
        <v>4595218.6938662408</v>
      </c>
      <c r="M40">
        <v>2710591.8193682181</v>
      </c>
      <c r="N40">
        <v>1170386.8670835108</v>
      </c>
      <c r="O40">
        <v>3937637853.2722731</v>
      </c>
      <c r="P40">
        <v>3937637853.2722731</v>
      </c>
      <c r="Q40" t="s">
        <v>40</v>
      </c>
      <c r="R40" t="s">
        <v>41</v>
      </c>
      <c r="AG40">
        <v>50</v>
      </c>
      <c r="AH40">
        <v>1991</v>
      </c>
      <c r="AI40">
        <f t="shared" si="13"/>
        <v>5.3744784267503948E-3</v>
      </c>
      <c r="AJ40">
        <f t="shared" si="14"/>
        <v>0.22185582070304419</v>
      </c>
      <c r="AK40">
        <f t="shared" si="15"/>
        <v>0.28381858508964514</v>
      </c>
      <c r="AL40">
        <f t="shared" si="16"/>
        <v>0.28468393063863473</v>
      </c>
      <c r="AM40">
        <f t="shared" si="17"/>
        <v>0.11580718235070149</v>
      </c>
      <c r="AN40">
        <f t="shared" si="18"/>
        <v>5.5150809600606504E-2</v>
      </c>
      <c r="AO40">
        <f t="shared" si="19"/>
        <v>1.7021133952072279E-2</v>
      </c>
      <c r="AP40">
        <f t="shared" si="20"/>
        <v>9.6756392675755639E-3</v>
      </c>
      <c r="AQ40">
        <f t="shared" si="21"/>
        <v>2.4958511701040137E-3</v>
      </c>
      <c r="AR40">
        <f t="shared" si="22"/>
        <v>4.1165688008654956E-3</v>
      </c>
      <c r="AS40" t="str">
        <f t="shared" si="23"/>
        <v>New</v>
      </c>
      <c r="AW40">
        <v>50</v>
      </c>
      <c r="AX40">
        <v>1991</v>
      </c>
      <c r="AY40">
        <v>5.3744784267503948E-3</v>
      </c>
      <c r="AZ40">
        <v>0.22185582070304419</v>
      </c>
      <c r="BA40">
        <v>0.28381858508964514</v>
      </c>
      <c r="BB40">
        <v>0.28468393063863473</v>
      </c>
      <c r="BC40">
        <v>0.11580718235070149</v>
      </c>
      <c r="BD40">
        <v>5.5150809600606504E-2</v>
      </c>
      <c r="BE40">
        <v>1.7021133952072279E-2</v>
      </c>
      <c r="BF40">
        <v>9.6756392675755639E-3</v>
      </c>
      <c r="BG40">
        <f t="shared" ref="BG40:BG73" si="24">SUM(AQ40:AR40)</f>
        <v>6.6124199709695092E-3</v>
      </c>
    </row>
    <row r="41" spans="1:59" x14ac:dyDescent="0.2">
      <c r="A41" t="s">
        <v>42</v>
      </c>
      <c r="B41">
        <v>1991</v>
      </c>
      <c r="C41" t="s">
        <v>43</v>
      </c>
      <c r="D41">
        <v>91</v>
      </c>
      <c r="E41">
        <v>1311738.8757388559</v>
      </c>
      <c r="F41">
        <v>349622628.55361426</v>
      </c>
      <c r="G41">
        <v>483666627.70927054</v>
      </c>
      <c r="H41">
        <v>505910238.48329085</v>
      </c>
      <c r="I41">
        <v>204119847.81632817</v>
      </c>
      <c r="J41">
        <v>94716517.24437952</v>
      </c>
      <c r="K41">
        <v>28575786.40374209</v>
      </c>
      <c r="L41">
        <v>16221969.30434561</v>
      </c>
      <c r="M41">
        <v>4289737.5306020975</v>
      </c>
      <c r="N41">
        <v>7151777.3264214965</v>
      </c>
      <c r="O41">
        <v>1695586869.2477338</v>
      </c>
      <c r="P41">
        <v>1695586869.2477338</v>
      </c>
      <c r="Q41" t="s">
        <v>44</v>
      </c>
      <c r="R41" t="s">
        <v>45</v>
      </c>
      <c r="AG41">
        <v>50</v>
      </c>
      <c r="AH41">
        <v>1992</v>
      </c>
      <c r="AI41">
        <f t="shared" si="13"/>
        <v>0.11041867842184458</v>
      </c>
      <c r="AJ41">
        <f t="shared" si="14"/>
        <v>0.48872920505504125</v>
      </c>
      <c r="AK41">
        <f t="shared" si="15"/>
        <v>0.1866117179055026</v>
      </c>
      <c r="AL41">
        <f t="shared" si="16"/>
        <v>7.3995935878509236E-2</v>
      </c>
      <c r="AM41">
        <f t="shared" si="17"/>
        <v>5.7924112224897385E-2</v>
      </c>
      <c r="AN41">
        <f t="shared" si="18"/>
        <v>4.9166163191221475E-2</v>
      </c>
      <c r="AO41">
        <f t="shared" si="19"/>
        <v>1.0751121740273106E-2</v>
      </c>
      <c r="AP41">
        <f t="shared" si="20"/>
        <v>1.1866944216819287E-2</v>
      </c>
      <c r="AQ41">
        <f t="shared" si="21"/>
        <v>5.2585384376278993E-3</v>
      </c>
      <c r="AR41">
        <f t="shared" si="22"/>
        <v>5.2775829282631125E-3</v>
      </c>
      <c r="AS41" t="str">
        <f t="shared" si="23"/>
        <v>New</v>
      </c>
      <c r="AW41">
        <v>50</v>
      </c>
      <c r="AX41">
        <v>1992</v>
      </c>
      <c r="AY41">
        <v>0.11041867842184458</v>
      </c>
      <c r="AZ41">
        <v>0.48872920505504125</v>
      </c>
      <c r="BA41">
        <v>0.1866117179055026</v>
      </c>
      <c r="BB41">
        <v>7.3995935878509236E-2</v>
      </c>
      <c r="BC41">
        <v>5.7924112224897385E-2</v>
      </c>
      <c r="BD41">
        <v>4.9166163191221475E-2</v>
      </c>
      <c r="BE41">
        <v>1.0751121740273106E-2</v>
      </c>
      <c r="BF41">
        <v>1.1866944216819287E-2</v>
      </c>
      <c r="BG41">
        <f t="shared" si="24"/>
        <v>1.0536121365891011E-2</v>
      </c>
    </row>
    <row r="42" spans="1:59" x14ac:dyDescent="0.2">
      <c r="A42" t="s">
        <v>46</v>
      </c>
      <c r="B42">
        <v>1992</v>
      </c>
      <c r="C42" t="s">
        <v>47</v>
      </c>
      <c r="D42">
        <v>92</v>
      </c>
      <c r="E42">
        <v>329068433.52612323</v>
      </c>
      <c r="F42">
        <v>1502377557.7053926</v>
      </c>
      <c r="G42">
        <v>482301956.36766076</v>
      </c>
      <c r="H42">
        <v>82500584.366781294</v>
      </c>
      <c r="I42">
        <v>163876070.155947</v>
      </c>
      <c r="J42">
        <v>136351598.831503</v>
      </c>
      <c r="K42">
        <v>29937108.826817248</v>
      </c>
      <c r="L42">
        <v>36203960.24407775</v>
      </c>
      <c r="M42">
        <v>16327039.07643206</v>
      </c>
      <c r="N42">
        <v>16399855.266684357</v>
      </c>
      <c r="O42">
        <v>2795344164.3674192</v>
      </c>
      <c r="P42">
        <v>2795344164.3674192</v>
      </c>
      <c r="Q42" t="s">
        <v>48</v>
      </c>
      <c r="R42" t="s">
        <v>49</v>
      </c>
      <c r="AG42">
        <v>50</v>
      </c>
      <c r="AH42">
        <v>1993</v>
      </c>
      <c r="AI42">
        <f t="shared" si="13"/>
        <v>0</v>
      </c>
      <c r="AJ42">
        <f t="shared" si="14"/>
        <v>4.9397259551487119E-2</v>
      </c>
      <c r="AK42">
        <f t="shared" si="15"/>
        <v>0.56414323400854405</v>
      </c>
      <c r="AL42">
        <f t="shared" si="16"/>
        <v>0.26805339696375935</v>
      </c>
      <c r="AM42">
        <f t="shared" si="17"/>
        <v>5.768260565933922E-2</v>
      </c>
      <c r="AN42">
        <f t="shared" si="18"/>
        <v>3.6293367023270372E-2</v>
      </c>
      <c r="AO42">
        <f t="shared" si="19"/>
        <v>1.8174606643458057E-2</v>
      </c>
      <c r="AP42">
        <f t="shared" si="20"/>
        <v>5.6699163148413011E-3</v>
      </c>
      <c r="AQ42">
        <f t="shared" si="21"/>
        <v>5.4863507775679027E-4</v>
      </c>
      <c r="AR42">
        <f t="shared" si="22"/>
        <v>3.6978757543609348E-5</v>
      </c>
      <c r="AS42" t="str">
        <f t="shared" si="23"/>
        <v>New</v>
      </c>
      <c r="AW42">
        <v>50</v>
      </c>
      <c r="AX42">
        <v>1993</v>
      </c>
      <c r="AY42">
        <v>0</v>
      </c>
      <c r="AZ42">
        <v>4.9397259551487119E-2</v>
      </c>
      <c r="BA42">
        <v>0.56414323400854405</v>
      </c>
      <c r="BB42">
        <v>0.26805339696375935</v>
      </c>
      <c r="BC42">
        <v>5.768260565933922E-2</v>
      </c>
      <c r="BD42">
        <v>3.6293367023270372E-2</v>
      </c>
      <c r="BE42">
        <v>1.8174606643458057E-2</v>
      </c>
      <c r="BF42">
        <v>5.6699163148413011E-3</v>
      </c>
      <c r="BG42">
        <f t="shared" si="24"/>
        <v>5.8561383530039961E-4</v>
      </c>
    </row>
    <row r="43" spans="1:59" x14ac:dyDescent="0.2">
      <c r="A43" t="s">
        <v>50</v>
      </c>
      <c r="B43">
        <v>1993</v>
      </c>
      <c r="C43" t="s">
        <v>51</v>
      </c>
      <c r="D43">
        <v>93</v>
      </c>
      <c r="E43">
        <v>0</v>
      </c>
      <c r="F43">
        <v>179933067.35228759</v>
      </c>
      <c r="G43">
        <v>2037520980.2157125</v>
      </c>
      <c r="H43">
        <v>869368390.00990212</v>
      </c>
      <c r="I43">
        <v>86014169.734412402</v>
      </c>
      <c r="J43">
        <v>98131440.377463907</v>
      </c>
      <c r="K43">
        <v>66068572.578604467</v>
      </c>
      <c r="L43">
        <v>21104012.210669059</v>
      </c>
      <c r="M43">
        <v>2026919.0855129734</v>
      </c>
      <c r="N43">
        <v>100091.26487473596</v>
      </c>
      <c r="O43">
        <v>3360267642.8294401</v>
      </c>
      <c r="P43">
        <v>3360267642.8294396</v>
      </c>
      <c r="Q43" t="s">
        <v>52</v>
      </c>
      <c r="R43" t="s">
        <v>53</v>
      </c>
      <c r="AG43">
        <v>50</v>
      </c>
      <c r="AH43">
        <v>1994</v>
      </c>
      <c r="AI43">
        <f t="shared" si="13"/>
        <v>1.5865995266475131E-2</v>
      </c>
      <c r="AJ43">
        <f t="shared" si="14"/>
        <v>0.34897650086120918</v>
      </c>
      <c r="AK43">
        <f t="shared" si="15"/>
        <v>0.35956049334085954</v>
      </c>
      <c r="AL43">
        <f t="shared" si="16"/>
        <v>0.13945784911121845</v>
      </c>
      <c r="AM43">
        <f t="shared" si="17"/>
        <v>5.9233377161107201E-2</v>
      </c>
      <c r="AN43">
        <f t="shared" si="18"/>
        <v>3.7822426866589993E-2</v>
      </c>
      <c r="AO43">
        <f t="shared" si="19"/>
        <v>1.9541383860778545E-2</v>
      </c>
      <c r="AP43">
        <f t="shared" si="20"/>
        <v>9.4511567816735094E-3</v>
      </c>
      <c r="AQ43">
        <f t="shared" si="21"/>
        <v>5.8442454888796864E-3</v>
      </c>
      <c r="AR43">
        <f t="shared" si="22"/>
        <v>4.2465712612085515E-3</v>
      </c>
      <c r="AS43" t="str">
        <f t="shared" si="23"/>
        <v>New</v>
      </c>
      <c r="AW43">
        <v>50</v>
      </c>
      <c r="AX43">
        <v>1994</v>
      </c>
      <c r="AY43">
        <v>1.5865995266475131E-2</v>
      </c>
      <c r="AZ43">
        <v>0.34897650086120918</v>
      </c>
      <c r="BA43">
        <v>0.35956049334085954</v>
      </c>
      <c r="BB43">
        <v>0.13945784911121845</v>
      </c>
      <c r="BC43">
        <v>5.9233377161107201E-2</v>
      </c>
      <c r="BD43">
        <v>3.7822426866589993E-2</v>
      </c>
      <c r="BE43">
        <v>1.9541383860778545E-2</v>
      </c>
      <c r="BF43">
        <v>9.4511567816735094E-3</v>
      </c>
      <c r="BG43">
        <f t="shared" si="24"/>
        <v>1.0090816750088237E-2</v>
      </c>
    </row>
    <row r="44" spans="1:59" x14ac:dyDescent="0.2">
      <c r="A44" t="s">
        <v>54</v>
      </c>
      <c r="B44">
        <v>1994</v>
      </c>
      <c r="C44" t="s">
        <v>55</v>
      </c>
      <c r="D44">
        <v>94</v>
      </c>
      <c r="E44">
        <v>54781481.526285052</v>
      </c>
      <c r="F44">
        <v>1221554938.753552</v>
      </c>
      <c r="G44">
        <v>1201860121.343857</v>
      </c>
      <c r="H44">
        <v>418133076.28269881</v>
      </c>
      <c r="I44">
        <v>124823721.20769782</v>
      </c>
      <c r="J44">
        <v>59777878.77306971</v>
      </c>
      <c r="K44">
        <v>38653926.250384249</v>
      </c>
      <c r="L44">
        <v>23172268.923752557</v>
      </c>
      <c r="M44">
        <v>20251283.206669223</v>
      </c>
      <c r="N44">
        <v>15587013.395664543</v>
      </c>
      <c r="O44">
        <v>3178595709.6636319</v>
      </c>
      <c r="P44">
        <v>3178595709.6636319</v>
      </c>
      <c r="Q44" t="s">
        <v>56</v>
      </c>
      <c r="R44" t="s">
        <v>57</v>
      </c>
      <c r="AG44">
        <v>50</v>
      </c>
      <c r="AH44">
        <v>1995</v>
      </c>
      <c r="AI44">
        <f t="shared" si="13"/>
        <v>4.2460769895567713E-2</v>
      </c>
      <c r="AJ44">
        <f t="shared" si="14"/>
        <v>0.40217028491139528</v>
      </c>
      <c r="AK44">
        <f t="shared" si="15"/>
        <v>0.32297179397655407</v>
      </c>
      <c r="AL44">
        <f t="shared" si="16"/>
        <v>0.11955653099484119</v>
      </c>
      <c r="AM44">
        <f t="shared" si="17"/>
        <v>6.0374783012586621E-2</v>
      </c>
      <c r="AN44">
        <f t="shared" si="18"/>
        <v>2.7643515832749273E-2</v>
      </c>
      <c r="AO44">
        <f t="shared" si="19"/>
        <v>1.2479850886260796E-2</v>
      </c>
      <c r="AP44">
        <f t="shared" si="20"/>
        <v>5.7998827462666276E-3</v>
      </c>
      <c r="AQ44">
        <f t="shared" si="21"/>
        <v>3.7618319096584998E-3</v>
      </c>
      <c r="AR44">
        <f t="shared" si="22"/>
        <v>2.7807558341201351E-3</v>
      </c>
      <c r="AS44" t="str">
        <f t="shared" si="23"/>
        <v>New</v>
      </c>
      <c r="AW44">
        <v>50</v>
      </c>
      <c r="AX44">
        <v>1995</v>
      </c>
      <c r="AY44">
        <v>4.2460769895567713E-2</v>
      </c>
      <c r="AZ44">
        <v>0.40217028491139528</v>
      </c>
      <c r="BA44">
        <v>0.32297179397655407</v>
      </c>
      <c r="BB44">
        <v>0.11955653099484119</v>
      </c>
      <c r="BC44">
        <v>6.0374783012586621E-2</v>
      </c>
      <c r="BD44">
        <v>2.7643515832749273E-2</v>
      </c>
      <c r="BE44">
        <v>1.2479850886260796E-2</v>
      </c>
      <c r="BF44">
        <v>5.7998827462666276E-3</v>
      </c>
      <c r="BG44">
        <f t="shared" si="24"/>
        <v>6.5425877437786349E-3</v>
      </c>
    </row>
    <row r="45" spans="1:59" x14ac:dyDescent="0.2">
      <c r="A45" t="s">
        <v>58</v>
      </c>
      <c r="B45">
        <v>1995</v>
      </c>
      <c r="C45" t="s">
        <v>59</v>
      </c>
      <c r="D45">
        <v>95</v>
      </c>
      <c r="E45">
        <v>120674993.52562177</v>
      </c>
      <c r="F45">
        <v>1155919439.7607772</v>
      </c>
      <c r="G45">
        <v>833240521.76560545</v>
      </c>
      <c r="H45">
        <v>225624866.83396283</v>
      </c>
      <c r="I45">
        <v>98081120.494579226</v>
      </c>
      <c r="J45">
        <v>51353176.764265671</v>
      </c>
      <c r="K45">
        <v>29349294.635394182</v>
      </c>
      <c r="L45">
        <v>14833790.100853648</v>
      </c>
      <c r="M45">
        <v>11072800.80184466</v>
      </c>
      <c r="N45">
        <v>8487138.4444576427</v>
      </c>
      <c r="O45">
        <v>2548637143.1273618</v>
      </c>
      <c r="P45">
        <v>2548637143.1273627</v>
      </c>
      <c r="Q45" t="s">
        <v>60</v>
      </c>
      <c r="R45" t="s">
        <v>61</v>
      </c>
      <c r="AG45">
        <v>50</v>
      </c>
      <c r="AH45">
        <v>1996</v>
      </c>
      <c r="AI45">
        <f t="shared" si="13"/>
        <v>0.10489157621612395</v>
      </c>
      <c r="AJ45">
        <f t="shared" si="14"/>
        <v>0.24294968583352458</v>
      </c>
      <c r="AK45">
        <f t="shared" si="15"/>
        <v>0.33271928866526262</v>
      </c>
      <c r="AL45">
        <f t="shared" si="16"/>
        <v>0.18331903487229412</v>
      </c>
      <c r="AM45">
        <f t="shared" si="17"/>
        <v>7.1719865930508858E-2</v>
      </c>
      <c r="AN45">
        <f t="shared" si="18"/>
        <v>3.7299702977544626E-2</v>
      </c>
      <c r="AO45">
        <f t="shared" si="19"/>
        <v>1.6223234730562103E-2</v>
      </c>
      <c r="AP45">
        <f t="shared" si="20"/>
        <v>6.6514954825074458E-3</v>
      </c>
      <c r="AQ45">
        <f t="shared" si="21"/>
        <v>2.7470560767624361E-3</v>
      </c>
      <c r="AR45">
        <f t="shared" si="22"/>
        <v>1.4790592149093314E-3</v>
      </c>
      <c r="AS45" t="str">
        <f t="shared" si="23"/>
        <v>New</v>
      </c>
      <c r="AW45">
        <v>50</v>
      </c>
      <c r="AX45">
        <v>1996</v>
      </c>
      <c r="AY45">
        <v>0.10489157621612395</v>
      </c>
      <c r="AZ45">
        <v>0.24294968583352458</v>
      </c>
      <c r="BA45">
        <v>0.33271928866526262</v>
      </c>
      <c r="BB45">
        <v>0.18331903487229412</v>
      </c>
      <c r="BC45">
        <v>7.1719865930508858E-2</v>
      </c>
      <c r="BD45">
        <v>3.7299702977544626E-2</v>
      </c>
      <c r="BE45">
        <v>1.6223234730562103E-2</v>
      </c>
      <c r="BF45">
        <v>6.6514954825074458E-3</v>
      </c>
      <c r="BG45">
        <f t="shared" si="24"/>
        <v>4.2261152916717674E-3</v>
      </c>
    </row>
    <row r="46" spans="1:59" x14ac:dyDescent="0.2">
      <c r="A46" t="s">
        <v>62</v>
      </c>
      <c r="B46">
        <v>1996</v>
      </c>
      <c r="C46" t="s">
        <v>63</v>
      </c>
      <c r="D46">
        <v>96</v>
      </c>
      <c r="E46">
        <v>116909453.86146368</v>
      </c>
      <c r="F46">
        <v>795096364.50105977</v>
      </c>
      <c r="G46">
        <v>996506473.19874954</v>
      </c>
      <c r="H46">
        <v>445448544.8592099</v>
      </c>
      <c r="I46">
        <v>145301275.20309985</v>
      </c>
      <c r="J46">
        <v>64639550.7001893</v>
      </c>
      <c r="K46">
        <v>28244473.060553949</v>
      </c>
      <c r="L46">
        <v>11845615.225597104</v>
      </c>
      <c r="M46">
        <v>7611407.3167867502</v>
      </c>
      <c r="N46">
        <v>4771932.5254952554</v>
      </c>
      <c r="O46">
        <v>2616375090.4522047</v>
      </c>
      <c r="P46">
        <v>2616375090.4522052</v>
      </c>
      <c r="Q46" t="s">
        <v>64</v>
      </c>
      <c r="R46" t="s">
        <v>65</v>
      </c>
      <c r="AG46">
        <v>50</v>
      </c>
      <c r="AH46">
        <v>1997</v>
      </c>
      <c r="AI46">
        <f t="shared" si="13"/>
        <v>6.9493969601829774E-3</v>
      </c>
      <c r="AJ46">
        <f t="shared" si="14"/>
        <v>0.15122983009304983</v>
      </c>
      <c r="AK46">
        <f t="shared" si="15"/>
        <v>0.32603662436609493</v>
      </c>
      <c r="AL46">
        <f t="shared" si="16"/>
        <v>0.29640490725505703</v>
      </c>
      <c r="AM46">
        <f t="shared" si="17"/>
        <v>0.12639670088429508</v>
      </c>
      <c r="AN46">
        <f t="shared" si="18"/>
        <v>5.6330539898568462E-2</v>
      </c>
      <c r="AO46">
        <f t="shared" si="19"/>
        <v>2.2264765171300552E-2</v>
      </c>
      <c r="AP46">
        <f t="shared" si="20"/>
        <v>8.4331156499314157E-3</v>
      </c>
      <c r="AQ46">
        <f t="shared" si="21"/>
        <v>3.5879878551167152E-3</v>
      </c>
      <c r="AR46">
        <f t="shared" si="22"/>
        <v>2.3661318664032105E-3</v>
      </c>
      <c r="AS46" t="str">
        <f t="shared" si="23"/>
        <v>New</v>
      </c>
      <c r="AW46">
        <v>50</v>
      </c>
      <c r="AX46">
        <v>1997</v>
      </c>
      <c r="AY46">
        <v>6.9493969601829774E-3</v>
      </c>
      <c r="AZ46">
        <v>0.15122983009304983</v>
      </c>
      <c r="BA46">
        <v>0.32603662436609493</v>
      </c>
      <c r="BB46">
        <v>0.29640490725505703</v>
      </c>
      <c r="BC46">
        <v>0.12639670088429508</v>
      </c>
      <c r="BD46">
        <v>5.6330539898568462E-2</v>
      </c>
      <c r="BE46">
        <v>2.2264765171300552E-2</v>
      </c>
      <c r="BF46">
        <v>8.4331156499314157E-3</v>
      </c>
      <c r="BG46">
        <f t="shared" si="24"/>
        <v>5.9541197215199262E-3</v>
      </c>
    </row>
    <row r="47" spans="1:59" x14ac:dyDescent="0.2">
      <c r="A47" t="s">
        <v>66</v>
      </c>
      <c r="B47">
        <v>1997</v>
      </c>
      <c r="C47" t="s">
        <v>67</v>
      </c>
      <c r="D47">
        <v>97</v>
      </c>
      <c r="E47">
        <v>3721255.2811130909</v>
      </c>
      <c r="F47">
        <v>170329699.22968549</v>
      </c>
      <c r="G47">
        <v>411248591.4895438</v>
      </c>
      <c r="H47">
        <v>362951273.62699252</v>
      </c>
      <c r="I47">
        <v>120787057.57799084</v>
      </c>
      <c r="J47">
        <v>47727064.166224204</v>
      </c>
      <c r="K47">
        <v>20461753.204193201</v>
      </c>
      <c r="L47">
        <v>8282886.2413929375</v>
      </c>
      <c r="M47">
        <v>5289922.9770148546</v>
      </c>
      <c r="N47">
        <v>4104445.9535955922</v>
      </c>
      <c r="O47">
        <v>1154903949.7477462</v>
      </c>
      <c r="P47">
        <v>1154903949.7477455</v>
      </c>
      <c r="Q47" t="s">
        <v>68</v>
      </c>
      <c r="R47" t="s">
        <v>69</v>
      </c>
      <c r="AG47">
        <v>50</v>
      </c>
      <c r="AH47">
        <v>1998</v>
      </c>
      <c r="AI47">
        <f t="shared" si="13"/>
        <v>4.5163106755578296E-2</v>
      </c>
      <c r="AJ47">
        <f t="shared" si="14"/>
        <v>0.36836587340102916</v>
      </c>
      <c r="AK47">
        <f t="shared" si="15"/>
        <v>0.34760909372647758</v>
      </c>
      <c r="AL47">
        <f t="shared" si="16"/>
        <v>0.12568035058126184</v>
      </c>
      <c r="AM47">
        <f t="shared" si="17"/>
        <v>6.7613311329257242E-2</v>
      </c>
      <c r="AN47">
        <f t="shared" si="18"/>
        <v>2.9404177228012172E-2</v>
      </c>
      <c r="AO47">
        <f t="shared" si="19"/>
        <v>1.0262480543545054E-2</v>
      </c>
      <c r="AP47">
        <f t="shared" si="20"/>
        <v>3.5302312125834279E-3</v>
      </c>
      <c r="AQ47">
        <f t="shared" si="21"/>
        <v>1.5812494927805948E-3</v>
      </c>
      <c r="AR47">
        <f t="shared" si="22"/>
        <v>7.9012572947456412E-4</v>
      </c>
      <c r="AS47" t="str">
        <f t="shared" si="23"/>
        <v>New</v>
      </c>
      <c r="AW47">
        <v>50</v>
      </c>
      <c r="AX47">
        <v>1998</v>
      </c>
      <c r="AY47">
        <v>4.5163106755578296E-2</v>
      </c>
      <c r="AZ47">
        <v>0.36836587340102916</v>
      </c>
      <c r="BA47">
        <v>0.34760909372647758</v>
      </c>
      <c r="BB47">
        <v>0.12568035058126184</v>
      </c>
      <c r="BC47">
        <v>6.7613311329257242E-2</v>
      </c>
      <c r="BD47">
        <v>2.9404177228012172E-2</v>
      </c>
      <c r="BE47">
        <v>1.0262480543545054E-2</v>
      </c>
      <c r="BF47">
        <v>3.5302312125834279E-3</v>
      </c>
      <c r="BG47">
        <f t="shared" si="24"/>
        <v>2.3713752222551589E-3</v>
      </c>
    </row>
    <row r="48" spans="1:59" x14ac:dyDescent="0.2">
      <c r="A48" t="s">
        <v>70</v>
      </c>
      <c r="B48">
        <v>1998</v>
      </c>
      <c r="C48" t="s">
        <v>71</v>
      </c>
      <c r="D48">
        <v>98</v>
      </c>
      <c r="E48">
        <v>325827125.22531098</v>
      </c>
      <c r="F48">
        <v>3040288538.2992468</v>
      </c>
      <c r="G48">
        <v>2827819245.524137</v>
      </c>
      <c r="H48">
        <v>815440777.34373236</v>
      </c>
      <c r="I48">
        <v>373470540.29290318</v>
      </c>
      <c r="J48">
        <v>179157414.890497</v>
      </c>
      <c r="K48">
        <v>66303798.692898847</v>
      </c>
      <c r="L48">
        <v>23121926.209544796</v>
      </c>
      <c r="M48">
        <v>12460214.284635499</v>
      </c>
      <c r="N48">
        <v>6107764.2030932605</v>
      </c>
      <c r="O48">
        <v>7669997344.9660006</v>
      </c>
      <c r="P48">
        <v>7669997344.9659977</v>
      </c>
      <c r="Q48" t="s">
        <v>72</v>
      </c>
      <c r="R48" t="s">
        <v>73</v>
      </c>
      <c r="AG48">
        <v>50</v>
      </c>
      <c r="AH48">
        <v>1999</v>
      </c>
      <c r="AI48">
        <f t="shared" si="13"/>
        <v>0.25275200567553718</v>
      </c>
      <c r="AJ48">
        <f t="shared" si="14"/>
        <v>0.26664861366227705</v>
      </c>
      <c r="AK48">
        <f t="shared" si="15"/>
        <v>0.29895066831583178</v>
      </c>
      <c r="AL48">
        <f t="shared" si="16"/>
        <v>0.11453433692841271</v>
      </c>
      <c r="AM48">
        <f t="shared" si="17"/>
        <v>4.1503960295232137E-2</v>
      </c>
      <c r="AN48">
        <f t="shared" si="18"/>
        <v>1.6601764666269395E-2</v>
      </c>
      <c r="AO48">
        <f t="shared" si="19"/>
        <v>5.0045475325028376E-3</v>
      </c>
      <c r="AP48">
        <f t="shared" si="20"/>
        <v>2.6638641007498353E-3</v>
      </c>
      <c r="AQ48">
        <f t="shared" si="21"/>
        <v>1.0340285091431792E-3</v>
      </c>
      <c r="AR48">
        <f t="shared" si="22"/>
        <v>3.0621031404378844E-4</v>
      </c>
      <c r="AS48" t="str">
        <f t="shared" si="23"/>
        <v>New</v>
      </c>
      <c r="AW48">
        <v>50</v>
      </c>
      <c r="AX48">
        <v>1999</v>
      </c>
      <c r="AY48">
        <v>0.25275200567553718</v>
      </c>
      <c r="AZ48">
        <v>0.26664861366227705</v>
      </c>
      <c r="BA48">
        <v>0.29895066831583178</v>
      </c>
      <c r="BB48">
        <v>0.11453433692841271</v>
      </c>
      <c r="BC48">
        <v>4.1503960295232137E-2</v>
      </c>
      <c r="BD48">
        <v>1.6601764666269395E-2</v>
      </c>
      <c r="BE48">
        <v>5.0045475325028376E-3</v>
      </c>
      <c r="BF48">
        <v>2.6638641007498353E-3</v>
      </c>
      <c r="BG48">
        <f t="shared" si="24"/>
        <v>1.3402388231869677E-3</v>
      </c>
    </row>
    <row r="49" spans="1:59" x14ac:dyDescent="0.2">
      <c r="A49" t="s">
        <v>74</v>
      </c>
      <c r="B49">
        <v>1999</v>
      </c>
      <c r="C49" t="s">
        <v>75</v>
      </c>
      <c r="D49">
        <v>99</v>
      </c>
      <c r="E49">
        <v>1037195241.0260605</v>
      </c>
      <c r="F49">
        <v>1098457305.2481351</v>
      </c>
      <c r="G49">
        <v>1463356972.7316024</v>
      </c>
      <c r="H49">
        <v>553076667.9309479</v>
      </c>
      <c r="I49">
        <v>132722856.21532065</v>
      </c>
      <c r="J49">
        <v>62453264.422023326</v>
      </c>
      <c r="K49">
        <v>13621239.785166666</v>
      </c>
      <c r="L49">
        <v>9145044.449343333</v>
      </c>
      <c r="M49">
        <v>4842232.0864000004</v>
      </c>
      <c r="N49">
        <v>1212457.4890000003</v>
      </c>
      <c r="O49">
        <v>4376083281.3840008</v>
      </c>
      <c r="P49">
        <v>4376083281.3840008</v>
      </c>
      <c r="Q49" t="s">
        <v>76</v>
      </c>
      <c r="R49" t="s">
        <v>77</v>
      </c>
      <c r="AG49">
        <v>50</v>
      </c>
      <c r="AH49">
        <v>2000</v>
      </c>
      <c r="AI49">
        <f t="shared" si="13"/>
        <v>2.189082806615401E-2</v>
      </c>
      <c r="AJ49">
        <f t="shared" si="14"/>
        <v>0.21327432038452329</v>
      </c>
      <c r="AK49">
        <f t="shared" si="15"/>
        <v>0.55540554552175481</v>
      </c>
      <c r="AL49">
        <f t="shared" si="16"/>
        <v>0.15860026267412342</v>
      </c>
      <c r="AM49">
        <f t="shared" si="17"/>
        <v>2.0719267235781109E-2</v>
      </c>
      <c r="AN49">
        <f t="shared" si="18"/>
        <v>2.3207170379487264E-2</v>
      </c>
      <c r="AO49">
        <f t="shared" si="19"/>
        <v>4.2584526647000669E-3</v>
      </c>
      <c r="AP49">
        <f t="shared" si="20"/>
        <v>2.4480287801554017E-3</v>
      </c>
      <c r="AQ49">
        <f t="shared" si="21"/>
        <v>5.4349605819786743E-5</v>
      </c>
      <c r="AR49">
        <f t="shared" si="22"/>
        <v>1.4177468750071234E-4</v>
      </c>
      <c r="AS49" t="str">
        <f t="shared" si="23"/>
        <v>New</v>
      </c>
      <c r="AW49">
        <v>50</v>
      </c>
      <c r="AX49">
        <v>2000</v>
      </c>
      <c r="AY49">
        <v>2.189082806615401E-2</v>
      </c>
      <c r="AZ49">
        <v>0.21327432038452329</v>
      </c>
      <c r="BA49">
        <v>0.55540554552175481</v>
      </c>
      <c r="BB49">
        <v>0.15860026267412342</v>
      </c>
      <c r="BC49">
        <v>2.0719267235781109E-2</v>
      </c>
      <c r="BD49">
        <v>2.3207170379487264E-2</v>
      </c>
      <c r="BE49">
        <v>4.2584526647000669E-3</v>
      </c>
      <c r="BF49">
        <v>2.4480287801554017E-3</v>
      </c>
      <c r="BG49">
        <f t="shared" si="24"/>
        <v>1.9612429332049907E-4</v>
      </c>
    </row>
    <row r="50" spans="1:59" x14ac:dyDescent="0.2">
      <c r="A50" t="s">
        <v>78</v>
      </c>
      <c r="B50">
        <v>2000</v>
      </c>
      <c r="C50" t="s">
        <v>79</v>
      </c>
      <c r="D50" t="s">
        <v>11</v>
      </c>
      <c r="E50">
        <v>7506625.0365000004</v>
      </c>
      <c r="F50">
        <v>1282648856.5615001</v>
      </c>
      <c r="G50">
        <v>3564986549.2686501</v>
      </c>
      <c r="H50">
        <v>872795545.29988194</v>
      </c>
      <c r="I50">
        <v>49479847.33146853</v>
      </c>
      <c r="J50">
        <v>129545400.18149999</v>
      </c>
      <c r="K50">
        <v>25426519.2788</v>
      </c>
      <c r="L50">
        <v>15441834.0317</v>
      </c>
      <c r="M50">
        <v>0</v>
      </c>
      <c r="N50">
        <v>1008012.9180000001</v>
      </c>
      <c r="O50">
        <v>5948839189.9080009</v>
      </c>
      <c r="P50">
        <v>5948839189.908</v>
      </c>
      <c r="Q50" t="s">
        <v>80</v>
      </c>
      <c r="R50" t="s">
        <v>81</v>
      </c>
      <c r="AG50">
        <v>50</v>
      </c>
      <c r="AH50">
        <v>2001</v>
      </c>
      <c r="AI50">
        <f t="shared" si="13"/>
        <v>9.2599622516028962E-2</v>
      </c>
      <c r="AJ50">
        <f t="shared" si="14"/>
        <v>0.16875663881168401</v>
      </c>
      <c r="AK50">
        <f t="shared" si="15"/>
        <v>0.43387397365466451</v>
      </c>
      <c r="AL50">
        <f t="shared" si="16"/>
        <v>0.20487869234115974</v>
      </c>
      <c r="AM50">
        <f t="shared" si="17"/>
        <v>5.6050848584183195E-2</v>
      </c>
      <c r="AN50">
        <f t="shared" si="18"/>
        <v>3.1071792211515608E-2</v>
      </c>
      <c r="AO50">
        <f t="shared" si="19"/>
        <v>7.8324162076766502E-3</v>
      </c>
      <c r="AP50">
        <f t="shared" si="20"/>
        <v>3.5281797500391582E-3</v>
      </c>
      <c r="AQ50">
        <f t="shared" si="21"/>
        <v>1.0631988125962772E-3</v>
      </c>
      <c r="AR50">
        <f t="shared" si="22"/>
        <v>3.4463711045176429E-4</v>
      </c>
      <c r="AS50" t="str">
        <f t="shared" si="23"/>
        <v>New</v>
      </c>
      <c r="AW50">
        <v>50</v>
      </c>
      <c r="AX50">
        <v>2001</v>
      </c>
      <c r="AY50">
        <v>9.2599622516028962E-2</v>
      </c>
      <c r="AZ50">
        <v>0.16875663881168401</v>
      </c>
      <c r="BA50">
        <v>0.43387397365466451</v>
      </c>
      <c r="BB50">
        <v>0.20487869234115974</v>
      </c>
      <c r="BC50">
        <v>5.6050848584183195E-2</v>
      </c>
      <c r="BD50">
        <v>3.1071792211515608E-2</v>
      </c>
      <c r="BE50">
        <v>7.8324162076766502E-3</v>
      </c>
      <c r="BF50">
        <v>3.5281797500391582E-3</v>
      </c>
      <c r="BG50">
        <f t="shared" si="24"/>
        <v>1.4078359230480415E-3</v>
      </c>
    </row>
    <row r="51" spans="1:59" x14ac:dyDescent="0.2">
      <c r="A51" t="s">
        <v>82</v>
      </c>
      <c r="B51">
        <v>2001</v>
      </c>
      <c r="C51" t="s">
        <v>83</v>
      </c>
      <c r="D51" t="s">
        <v>12</v>
      </c>
      <c r="E51">
        <v>31437701.790599998</v>
      </c>
      <c r="F51">
        <v>217833866.36867514</v>
      </c>
      <c r="G51">
        <v>1194867467.8553288</v>
      </c>
      <c r="H51">
        <v>569058476.45002925</v>
      </c>
      <c r="I51">
        <v>158949499.36220437</v>
      </c>
      <c r="J51">
        <v>84106736.634194747</v>
      </c>
      <c r="K51">
        <v>18581415.206170939</v>
      </c>
      <c r="L51">
        <v>7773932.8357772725</v>
      </c>
      <c r="M51">
        <v>2516003.885074026</v>
      </c>
      <c r="N51">
        <v>988907.62594545446</v>
      </c>
      <c r="O51">
        <v>2286114008.0140004</v>
      </c>
      <c r="P51">
        <v>2286114008.0139999</v>
      </c>
      <c r="Q51" t="s">
        <v>84</v>
      </c>
      <c r="R51" t="s">
        <v>85</v>
      </c>
      <c r="AG51">
        <v>50</v>
      </c>
      <c r="AH51">
        <v>2002</v>
      </c>
      <c r="AI51">
        <f t="shared" si="13"/>
        <v>0.32972570630909498</v>
      </c>
      <c r="AJ51">
        <f t="shared" si="14"/>
        <v>0.52932109011889061</v>
      </c>
      <c r="AK51">
        <f t="shared" si="15"/>
        <v>0.11050232147142962</v>
      </c>
      <c r="AL51">
        <f t="shared" si="16"/>
        <v>1.1423521107427659E-2</v>
      </c>
      <c r="AM51">
        <f t="shared" si="17"/>
        <v>1.1810935554424815E-2</v>
      </c>
      <c r="AN51">
        <f t="shared" si="18"/>
        <v>3.8029590631755415E-3</v>
      </c>
      <c r="AO51">
        <f t="shared" si="19"/>
        <v>1.960488202964317E-3</v>
      </c>
      <c r="AP51">
        <f t="shared" si="20"/>
        <v>8.9555397153476973E-4</v>
      </c>
      <c r="AQ51">
        <f t="shared" si="21"/>
        <v>4.2118360183370293E-4</v>
      </c>
      <c r="AR51">
        <f t="shared" si="22"/>
        <v>1.3624059922380302E-4</v>
      </c>
      <c r="AS51" t="str">
        <f t="shared" si="23"/>
        <v>New</v>
      </c>
      <c r="AW51">
        <v>50</v>
      </c>
      <c r="AX51">
        <v>2002</v>
      </c>
      <c r="AY51">
        <v>0.32972570630909498</v>
      </c>
      <c r="AZ51">
        <v>0.52932109011889061</v>
      </c>
      <c r="BA51">
        <v>0.11050232147142962</v>
      </c>
      <c r="BB51">
        <v>1.1423521107427659E-2</v>
      </c>
      <c r="BC51">
        <v>1.1810935554424815E-2</v>
      </c>
      <c r="BD51">
        <v>3.8029590631755415E-3</v>
      </c>
      <c r="BE51">
        <v>1.960488202964317E-3</v>
      </c>
      <c r="BF51">
        <v>8.9555397153476973E-4</v>
      </c>
      <c r="BG51">
        <f t="shared" si="24"/>
        <v>5.5742420105750598E-4</v>
      </c>
    </row>
    <row r="52" spans="1:59" x14ac:dyDescent="0.2">
      <c r="A52" t="s">
        <v>86</v>
      </c>
      <c r="B52">
        <v>2002</v>
      </c>
      <c r="C52" t="s">
        <v>87</v>
      </c>
      <c r="D52" t="s">
        <v>13</v>
      </c>
      <c r="E52">
        <v>2603851345.7023053</v>
      </c>
      <c r="F52">
        <v>5049224042.0755396</v>
      </c>
      <c r="G52">
        <v>1012160294.6697266</v>
      </c>
      <c r="H52">
        <v>91036767.568216026</v>
      </c>
      <c r="I52">
        <v>94800368.970093831</v>
      </c>
      <c r="J52">
        <v>31840496.076208398</v>
      </c>
      <c r="K52">
        <v>18671656.95732443</v>
      </c>
      <c r="L52">
        <v>8783172.2234111372</v>
      </c>
      <c r="M52">
        <v>4114734.3049668479</v>
      </c>
      <c r="N52">
        <v>1337753.6022083333</v>
      </c>
      <c r="O52">
        <v>8915820632.1500034</v>
      </c>
      <c r="P52">
        <v>8915820632.1499977</v>
      </c>
      <c r="Q52" t="s">
        <v>88</v>
      </c>
      <c r="R52" t="s">
        <v>89</v>
      </c>
      <c r="AG52">
        <v>50</v>
      </c>
      <c r="AH52">
        <v>2003</v>
      </c>
      <c r="AI52">
        <f t="shared" si="13"/>
        <v>4.0329706530049053E-2</v>
      </c>
      <c r="AJ52">
        <f t="shared" si="14"/>
        <v>0.36470134630796153</v>
      </c>
      <c r="AK52">
        <f t="shared" si="15"/>
        <v>0.36575352368261377</v>
      </c>
      <c r="AL52">
        <f t="shared" si="16"/>
        <v>0.16634206397025636</v>
      </c>
      <c r="AM52">
        <f t="shared" si="17"/>
        <v>4.4460898144272412E-2</v>
      </c>
      <c r="AN52">
        <f t="shared" si="18"/>
        <v>1.2323315511225407E-2</v>
      </c>
      <c r="AO52">
        <f t="shared" si="19"/>
        <v>3.2482804052583309E-3</v>
      </c>
      <c r="AP52">
        <f t="shared" si="20"/>
        <v>8.221644075772608E-4</v>
      </c>
      <c r="AQ52">
        <f t="shared" si="21"/>
        <v>1.1992588976210629E-3</v>
      </c>
      <c r="AR52">
        <f t="shared" si="22"/>
        <v>8.1944214316458054E-4</v>
      </c>
      <c r="AS52" t="str">
        <f t="shared" si="23"/>
        <v>New</v>
      </c>
      <c r="AW52">
        <v>50</v>
      </c>
      <c r="AX52">
        <v>2003</v>
      </c>
      <c r="AY52">
        <v>4.0329706530049053E-2</v>
      </c>
      <c r="AZ52">
        <v>0.36470134630796153</v>
      </c>
      <c r="BA52">
        <v>0.36575352368261377</v>
      </c>
      <c r="BB52">
        <v>0.16634206397025636</v>
      </c>
      <c r="BC52">
        <v>4.4460898144272412E-2</v>
      </c>
      <c r="BD52">
        <v>1.2323315511225407E-2</v>
      </c>
      <c r="BE52">
        <v>3.2482804052583309E-3</v>
      </c>
      <c r="BF52">
        <v>8.221644075772608E-4</v>
      </c>
      <c r="BG52">
        <f t="shared" si="24"/>
        <v>2.0187010407856434E-3</v>
      </c>
    </row>
    <row r="53" spans="1:59" x14ac:dyDescent="0.2">
      <c r="A53" t="s">
        <v>90</v>
      </c>
      <c r="B53">
        <v>2003</v>
      </c>
      <c r="C53" t="s">
        <v>91</v>
      </c>
      <c r="D53" t="s">
        <v>14</v>
      </c>
      <c r="E53">
        <v>1972037.3365784143</v>
      </c>
      <c r="F53">
        <v>1340948239.5221004</v>
      </c>
      <c r="G53">
        <v>1646750045.5097036</v>
      </c>
      <c r="H53">
        <v>754920833.02175498</v>
      </c>
      <c r="I53">
        <v>197034442.21446541</v>
      </c>
      <c r="J53">
        <v>51859913.277098648</v>
      </c>
      <c r="K53">
        <v>13983608.485053319</v>
      </c>
      <c r="L53">
        <v>3363540.7381243226</v>
      </c>
      <c r="M53">
        <v>5547063.0190665778</v>
      </c>
      <c r="N53">
        <v>3827222.4848345052</v>
      </c>
      <c r="O53">
        <v>4020206945.6087813</v>
      </c>
      <c r="P53">
        <v>4020206945.6087794</v>
      </c>
      <c r="Q53" t="s">
        <v>92</v>
      </c>
      <c r="R53" t="s">
        <v>93</v>
      </c>
      <c r="AG53">
        <v>50</v>
      </c>
      <c r="AH53">
        <v>2004</v>
      </c>
      <c r="AI53">
        <f t="shared" si="13"/>
        <v>5.0324762181524658E-2</v>
      </c>
      <c r="AJ53">
        <f t="shared" si="14"/>
        <v>0.6561509191377719</v>
      </c>
      <c r="AK53">
        <f t="shared" si="15"/>
        <v>0.22850972786981844</v>
      </c>
      <c r="AL53">
        <f t="shared" si="16"/>
        <v>4.3061340089657715E-2</v>
      </c>
      <c r="AM53">
        <f t="shared" si="17"/>
        <v>1.539678967140252E-2</v>
      </c>
      <c r="AN53">
        <f t="shared" si="18"/>
        <v>4.5493395031605153E-3</v>
      </c>
      <c r="AO53">
        <f t="shared" si="19"/>
        <v>1.4621897432557985E-3</v>
      </c>
      <c r="AP53">
        <f t="shared" si="20"/>
        <v>3.7594346970806547E-4</v>
      </c>
      <c r="AQ53">
        <f t="shared" si="21"/>
        <v>8.3304422569667843E-5</v>
      </c>
      <c r="AR53">
        <f t="shared" si="22"/>
        <v>8.5683911131056005E-5</v>
      </c>
      <c r="AS53" t="str">
        <f t="shared" si="23"/>
        <v>New</v>
      </c>
      <c r="AW53">
        <v>50</v>
      </c>
      <c r="AX53">
        <v>2004</v>
      </c>
      <c r="AY53">
        <v>5.0324762181524658E-2</v>
      </c>
      <c r="AZ53">
        <v>0.6561509191377719</v>
      </c>
      <c r="BA53">
        <v>0.22850972786981844</v>
      </c>
      <c r="BB53">
        <v>4.3061340089657715E-2</v>
      </c>
      <c r="BC53">
        <v>1.539678967140252E-2</v>
      </c>
      <c r="BD53">
        <v>4.5493395031605153E-3</v>
      </c>
      <c r="BE53">
        <v>1.4621897432557985E-3</v>
      </c>
      <c r="BF53">
        <v>3.7594346970806547E-4</v>
      </c>
      <c r="BG53">
        <f t="shared" si="24"/>
        <v>1.6898833370072386E-4</v>
      </c>
    </row>
    <row r="54" spans="1:59" x14ac:dyDescent="0.2">
      <c r="A54" t="s">
        <v>94</v>
      </c>
      <c r="B54">
        <v>2004</v>
      </c>
      <c r="C54" t="s">
        <v>95</v>
      </c>
      <c r="D54" t="s">
        <v>15</v>
      </c>
      <c r="E54">
        <v>794542960.52365255</v>
      </c>
      <c r="F54">
        <v>11580490961.984463</v>
      </c>
      <c r="G54">
        <v>4242217884.0012808</v>
      </c>
      <c r="H54">
        <v>747161115.76712954</v>
      </c>
      <c r="I54">
        <v>252732779.87741247</v>
      </c>
      <c r="J54">
        <v>68824740.875521258</v>
      </c>
      <c r="K54">
        <v>25688640.507439066</v>
      </c>
      <c r="L54">
        <v>7177845.8880284</v>
      </c>
      <c r="M54">
        <v>1562068.061860268</v>
      </c>
      <c r="N54">
        <v>1672259.1148285863</v>
      </c>
      <c r="O54">
        <v>17722071256.601612</v>
      </c>
      <c r="P54">
        <v>17722071256.601608</v>
      </c>
      <c r="Q54" t="s">
        <v>96</v>
      </c>
      <c r="R54" t="s">
        <v>97</v>
      </c>
      <c r="AG54">
        <v>50</v>
      </c>
      <c r="AH54">
        <v>2005</v>
      </c>
      <c r="AI54">
        <f t="shared" si="13"/>
        <v>2.0471068444833228E-4</v>
      </c>
      <c r="AJ54">
        <f t="shared" si="14"/>
        <v>6.714553775305534E-3</v>
      </c>
      <c r="AK54">
        <f t="shared" si="15"/>
        <v>0.33950114158176792</v>
      </c>
      <c r="AL54">
        <f t="shared" si="16"/>
        <v>0.49576638891044167</v>
      </c>
      <c r="AM54">
        <f t="shared" si="17"/>
        <v>0.10129496983468549</v>
      </c>
      <c r="AN54">
        <f t="shared" si="18"/>
        <v>4.1741947700207081E-2</v>
      </c>
      <c r="AO54">
        <f t="shared" si="19"/>
        <v>1.1707173702193926E-2</v>
      </c>
      <c r="AP54">
        <f t="shared" si="20"/>
        <v>1.4396628661730627E-3</v>
      </c>
      <c r="AQ54">
        <f t="shared" si="21"/>
        <v>1.2442210215343524E-3</v>
      </c>
      <c r="AR54">
        <f t="shared" si="22"/>
        <v>3.8522992324270972E-4</v>
      </c>
      <c r="AS54" t="str">
        <f t="shared" si="23"/>
        <v>New</v>
      </c>
      <c r="AW54">
        <v>50</v>
      </c>
      <c r="AX54">
        <v>2005</v>
      </c>
      <c r="AY54">
        <v>2.0471068444833228E-4</v>
      </c>
      <c r="AZ54">
        <v>6.714553775305534E-3</v>
      </c>
      <c r="BA54">
        <v>0.33950114158176792</v>
      </c>
      <c r="BB54">
        <v>0.49576638891044167</v>
      </c>
      <c r="BC54">
        <v>0.10129496983468549</v>
      </c>
      <c r="BD54">
        <v>4.1741947700207081E-2</v>
      </c>
      <c r="BE54">
        <v>1.1707173702193926E-2</v>
      </c>
      <c r="BF54">
        <v>1.4396628661730627E-3</v>
      </c>
      <c r="BG54">
        <f t="shared" si="24"/>
        <v>1.6294509447770621E-3</v>
      </c>
    </row>
    <row r="55" spans="1:59" x14ac:dyDescent="0.2">
      <c r="A55" t="s">
        <v>98</v>
      </c>
      <c r="B55">
        <v>2005</v>
      </c>
      <c r="C55" t="s">
        <v>99</v>
      </c>
      <c r="D55" t="s">
        <v>16</v>
      </c>
      <c r="E55">
        <v>477546.0664158719</v>
      </c>
      <c r="F55">
        <v>8642218.1478199158</v>
      </c>
      <c r="G55">
        <v>833241372.03967571</v>
      </c>
      <c r="H55">
        <v>1193698353.2446744</v>
      </c>
      <c r="I55">
        <v>191199611.81302497</v>
      </c>
      <c r="J55">
        <v>71089455.369188249</v>
      </c>
      <c r="K55">
        <v>22999264.901672527</v>
      </c>
      <c r="L55">
        <v>3543536.8389365254</v>
      </c>
      <c r="M55">
        <v>2371215.5259350166</v>
      </c>
      <c r="N55">
        <v>1018119.2376397582</v>
      </c>
      <c r="O55">
        <v>2328280693.1849828</v>
      </c>
      <c r="P55">
        <v>2328280693.1849833</v>
      </c>
      <c r="Q55" t="s">
        <v>100</v>
      </c>
      <c r="R55" t="s">
        <v>101</v>
      </c>
      <c r="AG55">
        <v>50</v>
      </c>
      <c r="AH55">
        <v>2006</v>
      </c>
      <c r="AI55">
        <f t="shared" si="13"/>
        <v>7.5948820053416903E-4</v>
      </c>
      <c r="AJ55">
        <f t="shared" si="14"/>
        <v>0.12648893205836093</v>
      </c>
      <c r="AK55">
        <f t="shared" si="15"/>
        <v>0.57779246642685955</v>
      </c>
      <c r="AL55">
        <f t="shared" si="16"/>
        <v>0.21773300398716333</v>
      </c>
      <c r="AM55">
        <f t="shared" si="17"/>
        <v>6.1682786010898237E-2</v>
      </c>
      <c r="AN55">
        <f t="shared" si="18"/>
        <v>1.1881124734954521E-2</v>
      </c>
      <c r="AO55">
        <f t="shared" si="19"/>
        <v>2.9965926765841786E-3</v>
      </c>
      <c r="AP55">
        <f t="shared" si="20"/>
        <v>5.2460839641883415E-4</v>
      </c>
      <c r="AQ55">
        <f t="shared" si="21"/>
        <v>1.2026087222257233E-4</v>
      </c>
      <c r="AR55">
        <f t="shared" si="22"/>
        <v>2.0736636003690732E-5</v>
      </c>
      <c r="AS55" t="str">
        <f t="shared" si="23"/>
        <v>New</v>
      </c>
      <c r="AW55">
        <v>50</v>
      </c>
      <c r="AX55">
        <v>2006</v>
      </c>
      <c r="AY55">
        <v>7.5948820053416903E-4</v>
      </c>
      <c r="AZ55">
        <v>0.12648893205836093</v>
      </c>
      <c r="BA55">
        <v>0.57779246642685955</v>
      </c>
      <c r="BB55">
        <v>0.21773300398716333</v>
      </c>
      <c r="BC55">
        <v>6.1682786010898237E-2</v>
      </c>
      <c r="BD55">
        <v>1.1881124734954521E-2</v>
      </c>
      <c r="BE55">
        <v>2.9965926765841786E-3</v>
      </c>
      <c r="BF55">
        <v>5.2460839641883415E-4</v>
      </c>
      <c r="BG55">
        <f t="shared" si="24"/>
        <v>1.4099750822626307E-4</v>
      </c>
    </row>
    <row r="56" spans="1:59" x14ac:dyDescent="0.2">
      <c r="A56" t="s">
        <v>102</v>
      </c>
      <c r="B56">
        <v>2006</v>
      </c>
      <c r="C56" t="s">
        <v>103</v>
      </c>
      <c r="D56" t="s">
        <v>17</v>
      </c>
      <c r="E56">
        <v>6137898.7533678245</v>
      </c>
      <c r="F56">
        <v>1015000969.0251225</v>
      </c>
      <c r="G56">
        <v>4542814884.3190308</v>
      </c>
      <c r="H56">
        <v>1376904488.4999881</v>
      </c>
      <c r="I56">
        <v>243708580.52394938</v>
      </c>
      <c r="J56">
        <v>58621279.073225729</v>
      </c>
      <c r="K56">
        <v>12044857.934475224</v>
      </c>
      <c r="L56">
        <v>3484480.8419601945</v>
      </c>
      <c r="M56">
        <v>937819.15531231847</v>
      </c>
      <c r="N56">
        <v>140653.60022362316</v>
      </c>
      <c r="O56">
        <v>7259795911.726656</v>
      </c>
      <c r="P56">
        <v>7259795911.7266579</v>
      </c>
      <c r="Q56" t="s">
        <v>104</v>
      </c>
      <c r="R56" t="s">
        <v>105</v>
      </c>
      <c r="AG56">
        <v>50</v>
      </c>
      <c r="AH56">
        <v>2007</v>
      </c>
      <c r="AI56">
        <f t="shared" si="13"/>
        <v>6.9018874450596096E-3</v>
      </c>
      <c r="AJ56">
        <f t="shared" si="14"/>
        <v>0.70134720755693569</v>
      </c>
      <c r="AK56">
        <f t="shared" si="15"/>
        <v>0.20952504487257531</v>
      </c>
      <c r="AL56">
        <f t="shared" si="16"/>
        <v>5.0963052268385912E-2</v>
      </c>
      <c r="AM56">
        <f t="shared" si="17"/>
        <v>2.0132178506124379E-2</v>
      </c>
      <c r="AN56">
        <f t="shared" si="18"/>
        <v>6.2346269898344757E-3</v>
      </c>
      <c r="AO56">
        <f t="shared" si="19"/>
        <v>2.7697376045309669E-3</v>
      </c>
      <c r="AP56">
        <f t="shared" si="20"/>
        <v>1.5813539152077299E-3</v>
      </c>
      <c r="AQ56">
        <f t="shared" si="21"/>
        <v>3.3187774293155575E-4</v>
      </c>
      <c r="AR56">
        <f t="shared" si="22"/>
        <v>2.1303309841428104E-4</v>
      </c>
      <c r="AS56" t="str">
        <f t="shared" si="23"/>
        <v>New</v>
      </c>
      <c r="AW56">
        <v>50</v>
      </c>
      <c r="AX56">
        <v>2007</v>
      </c>
      <c r="AY56">
        <v>6.9018874450596096E-3</v>
      </c>
      <c r="AZ56">
        <v>0.70134720755693569</v>
      </c>
      <c r="BA56">
        <v>0.20952504487257531</v>
      </c>
      <c r="BB56">
        <v>5.0963052268385912E-2</v>
      </c>
      <c r="BC56">
        <v>2.0132178506124379E-2</v>
      </c>
      <c r="BD56">
        <v>6.2346269898344757E-3</v>
      </c>
      <c r="BE56">
        <v>2.7697376045309669E-3</v>
      </c>
      <c r="BF56">
        <v>1.5813539152077299E-3</v>
      </c>
      <c r="BG56">
        <f t="shared" si="24"/>
        <v>5.4491084134583676E-4</v>
      </c>
    </row>
    <row r="57" spans="1:59" x14ac:dyDescent="0.2">
      <c r="A57" t="s">
        <v>106</v>
      </c>
      <c r="B57">
        <v>2007</v>
      </c>
      <c r="C57" t="s">
        <v>107</v>
      </c>
      <c r="D57" t="s">
        <v>18</v>
      </c>
      <c r="E57">
        <v>40857522.090970919</v>
      </c>
      <c r="F57">
        <v>4144725075.2839651</v>
      </c>
      <c r="G57">
        <v>1086054429.3155127</v>
      </c>
      <c r="H57">
        <v>199353844.42747021</v>
      </c>
      <c r="I57">
        <v>64098517.739976794</v>
      </c>
      <c r="J57">
        <v>21952782.441531237</v>
      </c>
      <c r="K57">
        <v>9695407.6115510371</v>
      </c>
      <c r="L57">
        <v>6358977.6418381678</v>
      </c>
      <c r="M57">
        <v>1664051.9000357832</v>
      </c>
      <c r="N57">
        <v>1322493.9302474677</v>
      </c>
      <c r="O57">
        <v>5576083102.3830996</v>
      </c>
      <c r="P57">
        <v>5576083102.3830986</v>
      </c>
      <c r="Q57" t="s">
        <v>108</v>
      </c>
      <c r="R57" t="s">
        <v>109</v>
      </c>
      <c r="AG57">
        <v>50</v>
      </c>
      <c r="AH57">
        <v>2008</v>
      </c>
      <c r="AI57">
        <f t="shared" si="13"/>
        <v>0.24153545811609647</v>
      </c>
      <c r="AJ57">
        <f t="shared" si="14"/>
        <v>0.24259605238594006</v>
      </c>
      <c r="AK57">
        <f t="shared" si="15"/>
        <v>0.2907468779373143</v>
      </c>
      <c r="AL57">
        <f t="shared" si="16"/>
        <v>0.14426121659273736</v>
      </c>
      <c r="AM57">
        <f t="shared" si="17"/>
        <v>4.7581835445021821E-2</v>
      </c>
      <c r="AN57">
        <f t="shared" si="18"/>
        <v>2.2110736816257272E-2</v>
      </c>
      <c r="AO57">
        <f t="shared" si="19"/>
        <v>7.4031929541975572E-3</v>
      </c>
      <c r="AP57">
        <f t="shared" si="20"/>
        <v>2.1161622975014124E-3</v>
      </c>
      <c r="AQ57">
        <f t="shared" si="21"/>
        <v>1.3474938051768102E-3</v>
      </c>
      <c r="AR57">
        <f t="shared" si="22"/>
        <v>3.0097364975696379E-4</v>
      </c>
      <c r="AS57" t="str">
        <f t="shared" si="23"/>
        <v>New</v>
      </c>
      <c r="AW57">
        <v>50</v>
      </c>
      <c r="AX57">
        <v>2008</v>
      </c>
      <c r="AY57">
        <v>0.24153545811609647</v>
      </c>
      <c r="AZ57">
        <v>0.24259605238594006</v>
      </c>
      <c r="BA57">
        <v>0.2907468779373143</v>
      </c>
      <c r="BB57">
        <v>0.14426121659273736</v>
      </c>
      <c r="BC57">
        <v>4.7581835445021821E-2</v>
      </c>
      <c r="BD57">
        <v>2.2110736816257272E-2</v>
      </c>
      <c r="BE57">
        <v>7.4031929541975572E-3</v>
      </c>
      <c r="BF57">
        <v>2.1161622975014124E-3</v>
      </c>
      <c r="BG57">
        <f t="shared" si="24"/>
        <v>1.6484674549337741E-3</v>
      </c>
    </row>
    <row r="58" spans="1:59" x14ac:dyDescent="0.2">
      <c r="A58" t="s">
        <v>110</v>
      </c>
      <c r="B58">
        <v>2008</v>
      </c>
      <c r="C58" t="s">
        <v>111</v>
      </c>
      <c r="D58" t="s">
        <v>19</v>
      </c>
      <c r="E58">
        <v>1598727272.7272727</v>
      </c>
      <c r="F58">
        <v>1511475027.7098103</v>
      </c>
      <c r="G58">
        <v>1718210044.7026396</v>
      </c>
      <c r="H58">
        <v>750578643.08767283</v>
      </c>
      <c r="I58">
        <v>236014555.00985524</v>
      </c>
      <c r="J58">
        <v>120622734.75250816</v>
      </c>
      <c r="K58">
        <v>44478306.500801422</v>
      </c>
      <c r="L58">
        <v>13343859.221407397</v>
      </c>
      <c r="M58">
        <v>8749556.2880324535</v>
      </c>
      <c r="N58">
        <v>2000000</v>
      </c>
      <c r="O58">
        <v>6004200000</v>
      </c>
      <c r="P58">
        <v>6004200000</v>
      </c>
      <c r="Q58" t="s">
        <v>112</v>
      </c>
      <c r="R58" t="s">
        <v>113</v>
      </c>
      <c r="AG58">
        <v>50</v>
      </c>
      <c r="AH58">
        <v>2009</v>
      </c>
      <c r="AI58">
        <f t="shared" si="13"/>
        <v>6.8889076614307626E-2</v>
      </c>
      <c r="AJ58">
        <f t="shared" si="14"/>
        <v>0.50059751175167699</v>
      </c>
      <c r="AK58">
        <f t="shared" si="15"/>
        <v>0.31555131420587879</v>
      </c>
      <c r="AL58">
        <f t="shared" si="16"/>
        <v>6.3940294204788417E-2</v>
      </c>
      <c r="AM58">
        <f t="shared" si="17"/>
        <v>2.4661372237797758E-2</v>
      </c>
      <c r="AN58">
        <f t="shared" si="18"/>
        <v>1.3267346144626112E-2</v>
      </c>
      <c r="AO58">
        <f t="shared" si="19"/>
        <v>7.8684986810087804E-3</v>
      </c>
      <c r="AP58">
        <f t="shared" si="20"/>
        <v>2.6685576398537796E-3</v>
      </c>
      <c r="AQ58">
        <f t="shared" si="21"/>
        <v>1.7445123003978654E-3</v>
      </c>
      <c r="AR58">
        <f t="shared" si="22"/>
        <v>8.115162196637893E-4</v>
      </c>
      <c r="AS58" t="str">
        <f t="shared" si="23"/>
        <v>New</v>
      </c>
      <c r="AW58">
        <v>50</v>
      </c>
      <c r="AX58">
        <v>2009</v>
      </c>
      <c r="AY58">
        <v>6.8889076614307626E-2</v>
      </c>
      <c r="AZ58">
        <v>0.50059751175167699</v>
      </c>
      <c r="BA58">
        <v>0.31555131420587879</v>
      </c>
      <c r="BB58">
        <v>6.3940294204788417E-2</v>
      </c>
      <c r="BC58">
        <v>2.4661372237797758E-2</v>
      </c>
      <c r="BD58">
        <v>1.3267346144626112E-2</v>
      </c>
      <c r="BE58">
        <v>7.8684986810087804E-3</v>
      </c>
      <c r="BF58">
        <v>2.6685576398537796E-3</v>
      </c>
      <c r="BG58">
        <f t="shared" si="24"/>
        <v>2.5560285200616545E-3</v>
      </c>
    </row>
    <row r="59" spans="1:59" x14ac:dyDescent="0.2">
      <c r="A59" t="s">
        <v>114</v>
      </c>
      <c r="B59">
        <v>2009</v>
      </c>
      <c r="C59" t="s">
        <v>115</v>
      </c>
      <c r="D59" t="s">
        <v>20</v>
      </c>
      <c r="E59">
        <v>863020184.04219508</v>
      </c>
      <c r="F59">
        <v>6329105731.0298214</v>
      </c>
      <c r="G59">
        <v>3884577351.7627316</v>
      </c>
      <c r="H59">
        <v>697014582.20815229</v>
      </c>
      <c r="I59">
        <v>250907055.30789524</v>
      </c>
      <c r="J59">
        <v>148121447.27229455</v>
      </c>
      <c r="K59">
        <v>95536519.44461894</v>
      </c>
      <c r="L59">
        <v>32317019.055123542</v>
      </c>
      <c r="M59">
        <v>21898094.973516237</v>
      </c>
      <c r="N59">
        <v>10402014.903650451</v>
      </c>
      <c r="O59">
        <v>12332900000</v>
      </c>
      <c r="P59">
        <v>12332900000</v>
      </c>
      <c r="Q59" t="s">
        <v>116</v>
      </c>
      <c r="R59" t="s">
        <v>117</v>
      </c>
      <c r="AG59">
        <v>50</v>
      </c>
      <c r="AH59">
        <v>2010</v>
      </c>
      <c r="AI59">
        <f t="shared" si="13"/>
        <v>0.19627433075364711</v>
      </c>
      <c r="AJ59">
        <f t="shared" si="14"/>
        <v>0.15210955187077876</v>
      </c>
      <c r="AK59">
        <f t="shared" si="15"/>
        <v>0.52425307001553589</v>
      </c>
      <c r="AL59">
        <f t="shared" si="16"/>
        <v>0.10203042941846159</v>
      </c>
      <c r="AM59">
        <f t="shared" si="17"/>
        <v>2.0093139167484137E-2</v>
      </c>
      <c r="AN59">
        <f t="shared" si="18"/>
        <v>4.4319603641045412E-3</v>
      </c>
      <c r="AO59">
        <f t="shared" si="19"/>
        <v>5.6386467653658833E-4</v>
      </c>
      <c r="AP59">
        <f t="shared" si="20"/>
        <v>1.8906022127284524E-4</v>
      </c>
      <c r="AQ59">
        <f t="shared" si="21"/>
        <v>4.362366827948943E-5</v>
      </c>
      <c r="AR59">
        <f t="shared" si="22"/>
        <v>1.0969843899121315E-5</v>
      </c>
      <c r="AS59" t="str">
        <f t="shared" si="23"/>
        <v>New</v>
      </c>
      <c r="AW59">
        <v>50</v>
      </c>
      <c r="AX59">
        <v>2010</v>
      </c>
      <c r="AY59">
        <v>0.19627433075364711</v>
      </c>
      <c r="AZ59">
        <v>0.15210955187077876</v>
      </c>
      <c r="BA59">
        <v>0.52425307001553589</v>
      </c>
      <c r="BB59">
        <v>0.10203042941846159</v>
      </c>
      <c r="BC59">
        <v>2.0093139167484137E-2</v>
      </c>
      <c r="BD59">
        <v>4.4319603641045412E-3</v>
      </c>
      <c r="BE59">
        <v>5.6386467653658833E-4</v>
      </c>
      <c r="BF59">
        <v>1.8906022127284524E-4</v>
      </c>
      <c r="BG59">
        <f t="shared" si="24"/>
        <v>5.4593512178610745E-5</v>
      </c>
    </row>
    <row r="60" spans="1:59" x14ac:dyDescent="0.2">
      <c r="A60" t="s">
        <v>118</v>
      </c>
      <c r="B60">
        <v>2010</v>
      </c>
      <c r="C60" t="s">
        <v>119</v>
      </c>
      <c r="D60" t="s">
        <v>21</v>
      </c>
      <c r="E60">
        <v>1723744444.4444444</v>
      </c>
      <c r="F60">
        <v>1170765450.6080294</v>
      </c>
      <c r="G60">
        <v>4616854306.6281986</v>
      </c>
      <c r="H60">
        <v>838178212.84924233</v>
      </c>
      <c r="I60">
        <v>153356886.16938615</v>
      </c>
      <c r="J60">
        <v>28400699.300699301</v>
      </c>
      <c r="K60">
        <v>800000</v>
      </c>
      <c r="L60">
        <v>0</v>
      </c>
      <c r="M60">
        <v>100000</v>
      </c>
      <c r="N60">
        <v>100000</v>
      </c>
      <c r="O60">
        <v>8532300000</v>
      </c>
      <c r="P60">
        <v>8532300000</v>
      </c>
      <c r="Q60" t="s">
        <v>120</v>
      </c>
      <c r="R60" t="s">
        <v>121</v>
      </c>
      <c r="AG60">
        <v>50</v>
      </c>
      <c r="AH60">
        <v>2011</v>
      </c>
      <c r="AI60">
        <f t="shared" si="13"/>
        <v>0.1979005606341937</v>
      </c>
      <c r="AJ60">
        <f t="shared" si="14"/>
        <v>0.32584404772482101</v>
      </c>
      <c r="AK60">
        <f t="shared" si="15"/>
        <v>0.28672433906667999</v>
      </c>
      <c r="AL60">
        <f t="shared" si="16"/>
        <v>0.10372227344163482</v>
      </c>
      <c r="AM60">
        <f t="shared" si="17"/>
        <v>4.2678623429384374E-2</v>
      </c>
      <c r="AN60">
        <f t="shared" si="18"/>
        <v>2.1314771123615364E-2</v>
      </c>
      <c r="AO60">
        <f t="shared" si="19"/>
        <v>1.3392220309370919E-2</v>
      </c>
      <c r="AP60">
        <f t="shared" si="20"/>
        <v>4.5350120704133615E-3</v>
      </c>
      <c r="AQ60">
        <f t="shared" si="21"/>
        <v>2.6005541607648447E-3</v>
      </c>
      <c r="AR60">
        <f t="shared" si="22"/>
        <v>1.2875980391215374E-3</v>
      </c>
      <c r="AS60" t="str">
        <f t="shared" si="23"/>
        <v>New</v>
      </c>
      <c r="AW60">
        <v>50</v>
      </c>
      <c r="AX60">
        <v>2011</v>
      </c>
      <c r="AY60">
        <v>0.1979005606341937</v>
      </c>
      <c r="AZ60">
        <v>0.32584404772482101</v>
      </c>
      <c r="BA60">
        <v>0.28672433906667999</v>
      </c>
      <c r="BB60">
        <v>0.10372227344163482</v>
      </c>
      <c r="BC60">
        <v>4.2678623429384374E-2</v>
      </c>
      <c r="BD60">
        <v>2.1314771123615364E-2</v>
      </c>
      <c r="BE60">
        <v>1.3392220309370919E-2</v>
      </c>
      <c r="BF60">
        <v>4.5350120704133615E-3</v>
      </c>
      <c r="BG60">
        <f t="shared" si="24"/>
        <v>3.8881521998863824E-3</v>
      </c>
    </row>
    <row r="61" spans="1:59" x14ac:dyDescent="0.2">
      <c r="A61" t="s">
        <v>122</v>
      </c>
      <c r="B61">
        <v>2011</v>
      </c>
      <c r="C61" t="s">
        <v>123</v>
      </c>
      <c r="D61" t="s">
        <v>22</v>
      </c>
      <c r="E61">
        <v>1794167358.0406239</v>
      </c>
      <c r="F61">
        <v>2983732765.3143568</v>
      </c>
      <c r="G61">
        <v>2329575948.8052268</v>
      </c>
      <c r="H61">
        <v>557271977.39272201</v>
      </c>
      <c r="I61">
        <v>257023023.55627534</v>
      </c>
      <c r="J61">
        <v>157870034.04355609</v>
      </c>
      <c r="K61">
        <v>107781740.63242225</v>
      </c>
      <c r="L61">
        <v>33060130.053817596</v>
      </c>
      <c r="M61">
        <v>22463945.676586345</v>
      </c>
      <c r="N61">
        <v>12053076.484412801</v>
      </c>
      <c r="O61">
        <v>8255000000.000001</v>
      </c>
      <c r="P61">
        <v>8255000000</v>
      </c>
      <c r="Q61" t="s">
        <v>124</v>
      </c>
      <c r="R61" t="s">
        <v>125</v>
      </c>
      <c r="AG61">
        <v>50</v>
      </c>
      <c r="AH61">
        <v>2012</v>
      </c>
      <c r="AI61">
        <f t="shared" si="13"/>
        <v>0.40263231637456154</v>
      </c>
      <c r="AJ61">
        <f t="shared" si="14"/>
        <v>0.159928670583937</v>
      </c>
      <c r="AK61">
        <f t="shared" si="15"/>
        <v>0.31914829833266667</v>
      </c>
      <c r="AL61">
        <f t="shared" si="16"/>
        <v>5.8129326039919299E-2</v>
      </c>
      <c r="AM61">
        <f t="shared" si="17"/>
        <v>3.3158662030979572E-2</v>
      </c>
      <c r="AN61">
        <f t="shared" si="18"/>
        <v>1.4298260714735169E-2</v>
      </c>
      <c r="AO61">
        <f t="shared" si="19"/>
        <v>6.6633844371397875E-3</v>
      </c>
      <c r="AP61">
        <f t="shared" si="20"/>
        <v>1.914637550104866E-3</v>
      </c>
      <c r="AQ61">
        <f t="shared" si="21"/>
        <v>2.7743056654601938E-3</v>
      </c>
      <c r="AR61">
        <f t="shared" si="22"/>
        <v>1.3521382704959216E-3</v>
      </c>
      <c r="AS61" t="str">
        <f t="shared" si="23"/>
        <v>New</v>
      </c>
      <c r="AW61">
        <v>50</v>
      </c>
      <c r="AX61">
        <v>2012</v>
      </c>
      <c r="AY61">
        <v>0.40263231637456154</v>
      </c>
      <c r="AZ61">
        <v>0.159928670583937</v>
      </c>
      <c r="BA61">
        <v>0.31914829833266667</v>
      </c>
      <c r="BB61">
        <v>5.8129326039919299E-2</v>
      </c>
      <c r="BC61">
        <v>3.3158662030979572E-2</v>
      </c>
      <c r="BD61">
        <v>1.4298260714735169E-2</v>
      </c>
      <c r="BE61">
        <v>6.6633844371397875E-3</v>
      </c>
      <c r="BF61">
        <v>1.914637550104866E-3</v>
      </c>
      <c r="BG61">
        <f t="shared" si="24"/>
        <v>4.1264439359561152E-3</v>
      </c>
    </row>
    <row r="62" spans="1:59" x14ac:dyDescent="0.2">
      <c r="A62" t="s">
        <v>126</v>
      </c>
      <c r="B62">
        <v>2012</v>
      </c>
      <c r="C62" t="s">
        <v>127</v>
      </c>
      <c r="D62" t="s">
        <v>23</v>
      </c>
      <c r="E62">
        <v>3308054545.4545455</v>
      </c>
      <c r="F62">
        <v>1192859090.9090908</v>
      </c>
      <c r="G62">
        <v>2305853030.30303</v>
      </c>
      <c r="H62">
        <v>373601991.34199131</v>
      </c>
      <c r="I62">
        <v>139340294.27400944</v>
      </c>
      <c r="J62">
        <v>99967125.65728046</v>
      </c>
      <c r="K62">
        <v>52965185.021376967</v>
      </c>
      <c r="L62">
        <v>12695357.662633201</v>
      </c>
      <c r="M62">
        <v>23412062.131195262</v>
      </c>
      <c r="N62">
        <v>11551317.244846657</v>
      </c>
      <c r="O62">
        <v>7520299999.999999</v>
      </c>
      <c r="P62">
        <v>7520300000</v>
      </c>
      <c r="Q62" t="s">
        <v>128</v>
      </c>
      <c r="R62" t="s">
        <v>129</v>
      </c>
      <c r="AG62">
        <v>50</v>
      </c>
      <c r="AH62">
        <v>2013</v>
      </c>
      <c r="AI62">
        <f t="shared" si="13"/>
        <v>5.5388579294062774E-2</v>
      </c>
      <c r="AJ62">
        <f t="shared" si="14"/>
        <v>0.31149245327601305</v>
      </c>
      <c r="AK62">
        <f t="shared" si="15"/>
        <v>0.4621167036500704</v>
      </c>
      <c r="AL62">
        <f t="shared" si="16"/>
        <v>0.13224026276035097</v>
      </c>
      <c r="AM62">
        <f t="shared" si="17"/>
        <v>2.3833852240824096E-2</v>
      </c>
      <c r="AN62">
        <f t="shared" si="18"/>
        <v>9.0341769826409648E-3</v>
      </c>
      <c r="AO62">
        <f t="shared" si="19"/>
        <v>3.0190290787637836E-3</v>
      </c>
      <c r="AP62">
        <f t="shared" si="20"/>
        <v>1.2551348663398267E-3</v>
      </c>
      <c r="AQ62">
        <f t="shared" si="21"/>
        <v>1.0504462648080126E-3</v>
      </c>
      <c r="AR62">
        <f t="shared" si="22"/>
        <v>5.6936158612621744E-4</v>
      </c>
      <c r="AS62" t="str">
        <f t="shared" si="23"/>
        <v>New</v>
      </c>
      <c r="AW62">
        <v>50</v>
      </c>
      <c r="AX62">
        <v>2013</v>
      </c>
      <c r="AY62">
        <v>5.5388579294062774E-2</v>
      </c>
      <c r="AZ62">
        <v>0.31149245327601305</v>
      </c>
      <c r="BA62">
        <v>0.4621167036500704</v>
      </c>
      <c r="BB62">
        <v>0.13224026276035097</v>
      </c>
      <c r="BC62">
        <v>2.3833852240824096E-2</v>
      </c>
      <c r="BD62">
        <v>9.0341769826409648E-3</v>
      </c>
      <c r="BE62">
        <v>3.0190290787637836E-3</v>
      </c>
      <c r="BF62">
        <v>1.2551348663398267E-3</v>
      </c>
      <c r="BG62">
        <f t="shared" si="24"/>
        <v>1.61980785093423E-3</v>
      </c>
    </row>
    <row r="63" spans="1:59" x14ac:dyDescent="0.2">
      <c r="A63" t="s">
        <v>130</v>
      </c>
      <c r="B63">
        <v>2013</v>
      </c>
      <c r="C63" t="s">
        <v>131</v>
      </c>
      <c r="D63">
        <v>13</v>
      </c>
      <c r="E63">
        <v>566751690.04524887</v>
      </c>
      <c r="F63">
        <v>3207102147.5096097</v>
      </c>
      <c r="G63">
        <v>4555793704.1140795</v>
      </c>
      <c r="H63">
        <v>1244979469.4068191</v>
      </c>
      <c r="I63">
        <v>184207573.58383572</v>
      </c>
      <c r="J63">
        <v>70960750.046735376</v>
      </c>
      <c r="K63">
        <v>27123075.432011265</v>
      </c>
      <c r="L63">
        <v>12101825.079051383</v>
      </c>
      <c r="M63">
        <v>10818387.273451185</v>
      </c>
      <c r="N63">
        <v>5701677.5091575086</v>
      </c>
      <c r="O63">
        <v>9885540299.9999981</v>
      </c>
      <c r="P63">
        <v>9885540300</v>
      </c>
      <c r="Q63" t="s">
        <v>132</v>
      </c>
      <c r="R63" t="s">
        <v>133</v>
      </c>
      <c r="AG63">
        <v>50</v>
      </c>
      <c r="AH63">
        <v>2014</v>
      </c>
      <c r="AI63">
        <f t="shared" si="13"/>
        <v>6.6863797425652072E-2</v>
      </c>
      <c r="AJ63">
        <f t="shared" si="14"/>
        <v>0.44908361830264099</v>
      </c>
      <c r="AK63">
        <f t="shared" si="15"/>
        <v>0.32198014298695254</v>
      </c>
      <c r="AL63">
        <f t="shared" si="16"/>
        <v>8.8360316446118525E-2</v>
      </c>
      <c r="AM63">
        <f t="shared" si="17"/>
        <v>3.5057749993723207E-2</v>
      </c>
      <c r="AN63">
        <f t="shared" si="18"/>
        <v>2.1939829753226003E-2</v>
      </c>
      <c r="AO63">
        <f t="shared" si="19"/>
        <v>1.192652505876763E-2</v>
      </c>
      <c r="AP63">
        <f t="shared" si="20"/>
        <v>2.5649439626667628E-3</v>
      </c>
      <c r="AQ63">
        <f t="shared" si="21"/>
        <v>1.2193260165393471E-3</v>
      </c>
      <c r="AR63">
        <f t="shared" si="22"/>
        <v>1.0037500537126527E-3</v>
      </c>
      <c r="AS63" t="str">
        <f t="shared" si="23"/>
        <v>New</v>
      </c>
      <c r="AW63">
        <v>50</v>
      </c>
      <c r="AX63">
        <v>2014</v>
      </c>
      <c r="AY63">
        <v>6.6863797425652072E-2</v>
      </c>
      <c r="AZ63">
        <v>0.44908361830264099</v>
      </c>
      <c r="BA63">
        <v>0.32198014298695254</v>
      </c>
      <c r="BB63">
        <v>8.8360316446118525E-2</v>
      </c>
      <c r="BC63">
        <v>3.5057749993723207E-2</v>
      </c>
      <c r="BD63">
        <v>2.1939829753226003E-2</v>
      </c>
      <c r="BE63">
        <v>1.192652505876763E-2</v>
      </c>
      <c r="BF63">
        <v>2.5649439626667628E-3</v>
      </c>
      <c r="BG63">
        <f t="shared" si="24"/>
        <v>2.2230760702519996E-3</v>
      </c>
    </row>
    <row r="64" spans="1:59" x14ac:dyDescent="0.2">
      <c r="A64" t="s">
        <v>134</v>
      </c>
      <c r="B64">
        <v>2014</v>
      </c>
      <c r="C64" t="s">
        <v>135</v>
      </c>
      <c r="D64">
        <v>14</v>
      </c>
      <c r="E64">
        <v>371482133.33333331</v>
      </c>
      <c r="F64">
        <v>2633012828.5714288</v>
      </c>
      <c r="G64">
        <v>1558025330.9523809</v>
      </c>
      <c r="H64">
        <v>248966643.60051712</v>
      </c>
      <c r="I64">
        <v>122445674.33527257</v>
      </c>
      <c r="J64">
        <v>50854168.388996623</v>
      </c>
      <c r="K64">
        <v>33692621.772671774</v>
      </c>
      <c r="L64">
        <v>6629439.4727494726</v>
      </c>
      <c r="M64">
        <v>3829872.628205128</v>
      </c>
      <c r="N64">
        <v>4389886.944444444</v>
      </c>
      <c r="O64">
        <v>5033328600.0000019</v>
      </c>
      <c r="P64">
        <v>5033328600</v>
      </c>
      <c r="Q64" t="s">
        <v>136</v>
      </c>
      <c r="R64" t="s">
        <v>137</v>
      </c>
      <c r="AG64">
        <v>50</v>
      </c>
      <c r="AH64">
        <v>2015</v>
      </c>
      <c r="AI64">
        <f t="shared" si="13"/>
        <v>0.11932297747701652</v>
      </c>
      <c r="AJ64">
        <f t="shared" si="14"/>
        <v>0.46260369865107809</v>
      </c>
      <c r="AK64">
        <f t="shared" si="15"/>
        <v>0.29620190409360969</v>
      </c>
      <c r="AL64">
        <f t="shared" si="16"/>
        <v>7.0559592420107342E-2</v>
      </c>
      <c r="AM64">
        <f t="shared" si="17"/>
        <v>2.9263027584974299E-2</v>
      </c>
      <c r="AN64">
        <f t="shared" si="18"/>
        <v>9.3093221611060973E-3</v>
      </c>
      <c r="AO64">
        <f t="shared" si="19"/>
        <v>6.5035577775107954E-3</v>
      </c>
      <c r="AP64">
        <f t="shared" si="20"/>
        <v>3.3499320115986334E-3</v>
      </c>
      <c r="AQ64">
        <f t="shared" si="21"/>
        <v>1.5806786077294343E-3</v>
      </c>
      <c r="AR64">
        <f t="shared" si="22"/>
        <v>1.3053092152690393E-3</v>
      </c>
      <c r="AS64" t="str">
        <f t="shared" si="23"/>
        <v>New</v>
      </c>
      <c r="AW64">
        <v>50</v>
      </c>
      <c r="AX64">
        <v>2015</v>
      </c>
      <c r="AY64">
        <v>0.11932297747701652</v>
      </c>
      <c r="AZ64">
        <v>0.46260369865107809</v>
      </c>
      <c r="BA64">
        <v>0.29620190409360969</v>
      </c>
      <c r="BB64">
        <v>7.0559592420107342E-2</v>
      </c>
      <c r="BC64">
        <v>2.9263027584974299E-2</v>
      </c>
      <c r="BD64">
        <v>9.3093221611060973E-3</v>
      </c>
      <c r="BE64">
        <v>6.5035577775107954E-3</v>
      </c>
      <c r="BF64">
        <v>3.3499320115986334E-3</v>
      </c>
      <c r="BG64">
        <f t="shared" si="24"/>
        <v>2.8859878229984736E-3</v>
      </c>
    </row>
    <row r="65" spans="1:59" x14ac:dyDescent="0.2">
      <c r="A65" t="s">
        <v>138</v>
      </c>
      <c r="B65">
        <v>2015</v>
      </c>
      <c r="C65" t="s">
        <v>139</v>
      </c>
      <c r="D65">
        <v>15</v>
      </c>
      <c r="E65">
        <v>452083553.16666669</v>
      </c>
      <c r="F65">
        <v>3264510276</v>
      </c>
      <c r="G65">
        <v>1503806959.4596174</v>
      </c>
      <c r="H65">
        <v>304335998.16760033</v>
      </c>
      <c r="I65">
        <v>124703356.12278245</v>
      </c>
      <c r="J65">
        <v>52575215.654761896</v>
      </c>
      <c r="K65">
        <v>35035194.357864358</v>
      </c>
      <c r="L65">
        <v>21503207.474747475</v>
      </c>
      <c r="M65">
        <v>11008242.424242424</v>
      </c>
      <c r="N65">
        <v>8553597.1717171706</v>
      </c>
      <c r="O65">
        <v>5778115600.000001</v>
      </c>
      <c r="P65">
        <v>5778115600</v>
      </c>
      <c r="Q65" t="s">
        <v>140</v>
      </c>
      <c r="R65" t="s">
        <v>141</v>
      </c>
      <c r="AG65">
        <v>50</v>
      </c>
      <c r="AH65">
        <v>2016</v>
      </c>
      <c r="AI65">
        <f t="shared" si="13"/>
        <v>0.12084631598848306</v>
      </c>
      <c r="AJ65">
        <f t="shared" si="14"/>
        <v>0.71007705498910367</v>
      </c>
      <c r="AK65">
        <f t="shared" si="15"/>
        <v>0.10024324010966026</v>
      </c>
      <c r="AL65">
        <f t="shared" si="16"/>
        <v>2.9577156659273733E-2</v>
      </c>
      <c r="AM65">
        <f t="shared" si="17"/>
        <v>1.780715489274793E-2</v>
      </c>
      <c r="AN65">
        <f t="shared" si="18"/>
        <v>1.1599478569257006E-2</v>
      </c>
      <c r="AO65">
        <f t="shared" si="19"/>
        <v>6.2341607992485127E-3</v>
      </c>
      <c r="AP65">
        <f t="shared" si="20"/>
        <v>2.6484913104160412E-3</v>
      </c>
      <c r="AQ65">
        <f t="shared" si="21"/>
        <v>5.5790685078542458E-4</v>
      </c>
      <c r="AR65">
        <f t="shared" si="22"/>
        <v>4.0903983102457531E-4</v>
      </c>
      <c r="AS65" t="str">
        <f t="shared" si="23"/>
        <v>New</v>
      </c>
      <c r="AW65">
        <v>50</v>
      </c>
      <c r="AX65">
        <v>2016</v>
      </c>
      <c r="AY65">
        <v>0.12084631598848306</v>
      </c>
      <c r="AZ65">
        <v>0.71007705498910367</v>
      </c>
      <c r="BA65">
        <v>0.10024324010966026</v>
      </c>
      <c r="BB65">
        <v>2.9577156659273733E-2</v>
      </c>
      <c r="BC65">
        <v>1.780715489274793E-2</v>
      </c>
      <c r="BD65">
        <v>1.1599478569257006E-2</v>
      </c>
      <c r="BE65">
        <v>6.2341607992485127E-3</v>
      </c>
      <c r="BF65">
        <v>2.6484913104160412E-3</v>
      </c>
      <c r="BG65">
        <f t="shared" si="24"/>
        <v>9.6694668180999995E-4</v>
      </c>
    </row>
    <row r="66" spans="1:59" x14ac:dyDescent="0.2">
      <c r="A66" t="s">
        <v>142</v>
      </c>
      <c r="B66">
        <v>2016</v>
      </c>
      <c r="C66" t="s">
        <v>143</v>
      </c>
      <c r="D66">
        <v>16</v>
      </c>
      <c r="E66">
        <v>2469566359.6078429</v>
      </c>
      <c r="F66">
        <v>17695360007.006191</v>
      </c>
      <c r="G66">
        <v>1974798239.877193</v>
      </c>
      <c r="H66">
        <v>393337708.51788563</v>
      </c>
      <c r="I66">
        <v>301717314.48963314</v>
      </c>
      <c r="J66">
        <v>259432098.38004103</v>
      </c>
      <c r="K66">
        <v>155319113.07359308</v>
      </c>
      <c r="L66">
        <v>66902205.238095239</v>
      </c>
      <c r="M66">
        <v>14244914.523809522</v>
      </c>
      <c r="N66">
        <v>10285639.285714285</v>
      </c>
      <c r="O66">
        <v>23340963599.999996</v>
      </c>
      <c r="P66">
        <v>23340963600</v>
      </c>
      <c r="Q66" t="s">
        <v>144</v>
      </c>
      <c r="R66" t="s">
        <v>145</v>
      </c>
      <c r="AG66">
        <v>50</v>
      </c>
      <c r="AH66">
        <v>2017</v>
      </c>
      <c r="AI66">
        <f t="shared" si="13"/>
        <v>0.16144781831335123</v>
      </c>
      <c r="AJ66">
        <f t="shared" si="14"/>
        <v>0.35183350107339112</v>
      </c>
      <c r="AK66">
        <f t="shared" si="15"/>
        <v>0.2728285411102927</v>
      </c>
      <c r="AL66">
        <f t="shared" si="16"/>
        <v>0.12977636738152581</v>
      </c>
      <c r="AM66">
        <f t="shared" si="17"/>
        <v>4.7946293732230083E-2</v>
      </c>
      <c r="AN66">
        <f t="shared" si="18"/>
        <v>2.1357940908225868E-2</v>
      </c>
      <c r="AO66">
        <f t="shared" si="19"/>
        <v>9.4517398986345806E-3</v>
      </c>
      <c r="AP66">
        <f t="shared" si="20"/>
        <v>3.3214341699114368E-3</v>
      </c>
      <c r="AQ66">
        <f t="shared" si="21"/>
        <v>1.2060046874599606E-3</v>
      </c>
      <c r="AR66">
        <f t="shared" si="22"/>
        <v>8.3035872497730693E-4</v>
      </c>
      <c r="AS66" t="str">
        <f t="shared" si="23"/>
        <v>New</v>
      </c>
      <c r="AW66">
        <v>50</v>
      </c>
      <c r="AX66">
        <v>2017</v>
      </c>
      <c r="AY66">
        <v>0.16144781831335123</v>
      </c>
      <c r="AZ66">
        <v>0.35183350107339112</v>
      </c>
      <c r="BA66">
        <v>0.2728285411102927</v>
      </c>
      <c r="BB66">
        <v>0.12977636738152581</v>
      </c>
      <c r="BC66">
        <v>4.7946293732230083E-2</v>
      </c>
      <c r="BD66">
        <v>2.1357940908225868E-2</v>
      </c>
      <c r="BE66">
        <v>9.4517398986345806E-3</v>
      </c>
      <c r="BF66">
        <v>3.3214341699114368E-3</v>
      </c>
      <c r="BG66">
        <f t="shared" si="24"/>
        <v>2.0363634124372677E-3</v>
      </c>
    </row>
    <row r="67" spans="1:59" x14ac:dyDescent="0.2">
      <c r="A67" t="s">
        <v>146</v>
      </c>
      <c r="B67">
        <v>2017</v>
      </c>
      <c r="C67" t="s">
        <v>147</v>
      </c>
      <c r="D67">
        <v>17</v>
      </c>
      <c r="E67">
        <v>2372892800</v>
      </c>
      <c r="F67">
        <v>5945179841.6541357</v>
      </c>
      <c r="G67">
        <v>4554085757.6315794</v>
      </c>
      <c r="H67">
        <v>2143974613.8095241</v>
      </c>
      <c r="I67">
        <v>766666171.30952382</v>
      </c>
      <c r="J67">
        <v>344897051.08891106</v>
      </c>
      <c r="K67">
        <v>143278853.60722613</v>
      </c>
      <c r="L67">
        <v>57628791.238761239</v>
      </c>
      <c r="M67">
        <v>16201978.751248751</v>
      </c>
      <c r="N67">
        <v>9642540.9090909082</v>
      </c>
      <c r="O67">
        <v>16354448400.000002</v>
      </c>
      <c r="P67">
        <v>16354448400</v>
      </c>
      <c r="Q67" t="s">
        <v>148</v>
      </c>
      <c r="R67" t="s">
        <v>149</v>
      </c>
      <c r="AG67">
        <v>50</v>
      </c>
      <c r="AH67">
        <v>2018</v>
      </c>
      <c r="AI67">
        <f t="shared" si="13"/>
        <v>3.6597912150439206E-2</v>
      </c>
      <c r="AJ67">
        <f t="shared" si="14"/>
        <v>0.29353680946863187</v>
      </c>
      <c r="AK67">
        <f t="shared" si="15"/>
        <v>0.45215862491748393</v>
      </c>
      <c r="AL67">
        <f t="shared" si="16"/>
        <v>0.16336520024479009</v>
      </c>
      <c r="AM67">
        <f t="shared" si="17"/>
        <v>3.2222495008467335E-2</v>
      </c>
      <c r="AN67">
        <f t="shared" si="18"/>
        <v>1.6391380976019998E-2</v>
      </c>
      <c r="AO67">
        <f t="shared" si="19"/>
        <v>3.8522104887512509E-3</v>
      </c>
      <c r="AP67">
        <f t="shared" si="20"/>
        <v>8.4122309758383933E-4</v>
      </c>
      <c r="AQ67">
        <f t="shared" si="21"/>
        <v>7.0333101466110845E-4</v>
      </c>
      <c r="AR67">
        <f t="shared" si="22"/>
        <v>3.3081263317139931E-4</v>
      </c>
      <c r="AS67" t="str">
        <f t="shared" si="23"/>
        <v>New</v>
      </c>
      <c r="AW67">
        <v>50</v>
      </c>
      <c r="AX67">
        <v>2018</v>
      </c>
      <c r="AY67">
        <v>3.6597912150439206E-2</v>
      </c>
      <c r="AZ67">
        <v>0.29353680946863187</v>
      </c>
      <c r="BA67">
        <v>0.45215862491748393</v>
      </c>
      <c r="BB67">
        <v>0.16336520024479009</v>
      </c>
      <c r="BC67">
        <v>3.2222495008467335E-2</v>
      </c>
      <c r="BD67">
        <v>1.6391380976019998E-2</v>
      </c>
      <c r="BE67">
        <v>3.8522104887512509E-3</v>
      </c>
      <c r="BF67">
        <v>8.4122309758383933E-4</v>
      </c>
      <c r="BG67">
        <f t="shared" si="24"/>
        <v>1.0341436478325076E-3</v>
      </c>
    </row>
    <row r="68" spans="1:59" x14ac:dyDescent="0.2">
      <c r="A68" t="s">
        <v>150</v>
      </c>
      <c r="B68">
        <v>2018</v>
      </c>
      <c r="C68" t="s">
        <v>151</v>
      </c>
      <c r="D68">
        <v>18</v>
      </c>
      <c r="E68">
        <v>476254429.87012982</v>
      </c>
      <c r="F68">
        <v>4738537675.7611675</v>
      </c>
      <c r="G68">
        <v>8101052799.2225037</v>
      </c>
      <c r="H68">
        <v>2126227911.1925645</v>
      </c>
      <c r="I68">
        <v>341103461.90618593</v>
      </c>
      <c r="J68">
        <v>275708063.88727498</v>
      </c>
      <c r="K68">
        <v>69668562.380952373</v>
      </c>
      <c r="L68">
        <v>14897134.253246753</v>
      </c>
      <c r="M68">
        <v>9447732.9545454551</v>
      </c>
      <c r="N68">
        <v>6325628.5714285709</v>
      </c>
      <c r="O68">
        <v>16159223400</v>
      </c>
      <c r="P68">
        <v>16159223400</v>
      </c>
      <c r="Q68" t="s">
        <v>152</v>
      </c>
      <c r="R68" t="s">
        <v>153</v>
      </c>
      <c r="AG68">
        <v>50</v>
      </c>
      <c r="AH68">
        <v>2019</v>
      </c>
      <c r="AI68">
        <f t="shared" si="13"/>
        <v>9.5062736694461317E-2</v>
      </c>
      <c r="AJ68">
        <f t="shared" si="14"/>
        <v>0.48329154969330695</v>
      </c>
      <c r="AK68">
        <f t="shared" si="15"/>
        <v>0.27245515025848294</v>
      </c>
      <c r="AL68">
        <f t="shared" si="16"/>
        <v>8.7950189135307069E-2</v>
      </c>
      <c r="AM68">
        <f t="shared" si="17"/>
        <v>3.2772435835363024E-2</v>
      </c>
      <c r="AN68">
        <f t="shared" si="18"/>
        <v>1.6129123935043246E-2</v>
      </c>
      <c r="AO68">
        <f t="shared" si="19"/>
        <v>7.4590873733919611E-3</v>
      </c>
      <c r="AP68">
        <f t="shared" si="20"/>
        <v>2.8706168292571472E-3</v>
      </c>
      <c r="AQ68">
        <f t="shared" si="21"/>
        <v>9.9644406820846142E-4</v>
      </c>
      <c r="AR68">
        <f t="shared" si="22"/>
        <v>1.0126661771778307E-3</v>
      </c>
      <c r="AS68" t="str">
        <f t="shared" si="23"/>
        <v>New</v>
      </c>
      <c r="AW68">
        <v>50</v>
      </c>
      <c r="AX68">
        <v>2019</v>
      </c>
      <c r="AY68">
        <v>9.5062736694461317E-2</v>
      </c>
      <c r="AZ68">
        <v>0.48329154969330695</v>
      </c>
      <c r="BA68">
        <v>0.27245515025848294</v>
      </c>
      <c r="BB68">
        <v>8.7950189135307069E-2</v>
      </c>
      <c r="BC68">
        <v>3.2772435835363024E-2</v>
      </c>
      <c r="BD68">
        <v>1.6129123935043246E-2</v>
      </c>
      <c r="BE68">
        <v>7.4590873733919611E-3</v>
      </c>
      <c r="BF68">
        <v>2.8706168292571472E-3</v>
      </c>
      <c r="BG68">
        <f t="shared" si="24"/>
        <v>2.0091102453862922E-3</v>
      </c>
    </row>
    <row r="69" spans="1:59" x14ac:dyDescent="0.2">
      <c r="A69" t="s">
        <v>154</v>
      </c>
      <c r="B69">
        <v>2019</v>
      </c>
      <c r="C69" t="s">
        <v>155</v>
      </c>
      <c r="D69">
        <v>19</v>
      </c>
      <c r="E69">
        <v>1550739631.7500174</v>
      </c>
      <c r="F69">
        <v>9635656287.6170635</v>
      </c>
      <c r="G69">
        <v>5116239681.3286915</v>
      </c>
      <c r="H69">
        <v>1365180192.5030107</v>
      </c>
      <c r="I69">
        <v>469426427.82626796</v>
      </c>
      <c r="J69">
        <v>272412188.33126789</v>
      </c>
      <c r="K69">
        <v>127169573.28053291</v>
      </c>
      <c r="L69">
        <v>49329936.450304858</v>
      </c>
      <c r="M69">
        <v>17602233.472296387</v>
      </c>
      <c r="N69">
        <v>14455647.440545581</v>
      </c>
      <c r="O69">
        <v>18618211800</v>
      </c>
      <c r="P69">
        <v>18618211799.999996</v>
      </c>
      <c r="Q69" t="s">
        <v>156</v>
      </c>
      <c r="R69" t="s">
        <v>157</v>
      </c>
      <c r="AG69">
        <v>50</v>
      </c>
      <c r="AH69">
        <v>2020</v>
      </c>
      <c r="AI69">
        <f t="shared" si="13"/>
        <v>0.45100804829484947</v>
      </c>
      <c r="AJ69">
        <f t="shared" si="14"/>
        <v>0.34507851295770231</v>
      </c>
      <c r="AK69">
        <f t="shared" si="15"/>
        <v>0.14158573749201975</v>
      </c>
      <c r="AL69">
        <f t="shared" si="16"/>
        <v>4.2143266911392661E-2</v>
      </c>
      <c r="AM69">
        <f t="shared" si="17"/>
        <v>1.404303759671539E-2</v>
      </c>
      <c r="AN69">
        <f t="shared" si="18"/>
        <v>5.2891934900463466E-3</v>
      </c>
      <c r="AO69">
        <f t="shared" si="19"/>
        <v>6.4565753750675959E-4</v>
      </c>
      <c r="AP69">
        <f t="shared" si="20"/>
        <v>1.9034059486467059E-4</v>
      </c>
      <c r="AQ69">
        <f t="shared" si="21"/>
        <v>1.0882749420137618E-5</v>
      </c>
      <c r="AR69">
        <f t="shared" si="22"/>
        <v>5.3223754821782596E-6</v>
      </c>
      <c r="AS69" t="str">
        <f t="shared" si="23"/>
        <v>New</v>
      </c>
      <c r="AW69">
        <v>50</v>
      </c>
      <c r="AX69">
        <v>2020</v>
      </c>
      <c r="AY69">
        <v>0.45100804829484947</v>
      </c>
      <c r="AZ69">
        <v>0.34507851295770231</v>
      </c>
      <c r="BA69">
        <v>0.14158573749201975</v>
      </c>
      <c r="BB69">
        <v>4.2143266911392661E-2</v>
      </c>
      <c r="BC69">
        <v>1.404303759671539E-2</v>
      </c>
      <c r="BD69">
        <v>5.2891934900463466E-3</v>
      </c>
      <c r="BE69">
        <v>6.4565753750675959E-4</v>
      </c>
      <c r="BF69">
        <v>1.9034059486467059E-4</v>
      </c>
      <c r="BG69">
        <f t="shared" si="24"/>
        <v>1.6205124902315878E-5</v>
      </c>
    </row>
    <row r="70" spans="1:59" x14ac:dyDescent="0.2">
      <c r="A70" t="s">
        <v>158</v>
      </c>
      <c r="B70">
        <v>2020</v>
      </c>
      <c r="C70" t="s">
        <v>159</v>
      </c>
      <c r="D70">
        <v>20</v>
      </c>
      <c r="E70">
        <v>11592369831.37973</v>
      </c>
      <c r="F70">
        <v>8653575731.680645</v>
      </c>
      <c r="G70">
        <v>3159211698.7277818</v>
      </c>
      <c r="H70">
        <v>817804826.99283266</v>
      </c>
      <c r="I70">
        <v>231226363.03524649</v>
      </c>
      <c r="J70">
        <v>94309775.961538464</v>
      </c>
      <c r="K70">
        <v>10363705.555555554</v>
      </c>
      <c r="L70">
        <v>3606666.6666666665</v>
      </c>
      <c r="M70">
        <v>127000</v>
      </c>
      <c r="N70">
        <v>142900</v>
      </c>
      <c r="O70">
        <v>24562738500.000004</v>
      </c>
      <c r="P70">
        <v>24562738500</v>
      </c>
      <c r="Q70" t="s">
        <v>160</v>
      </c>
      <c r="R70" t="s">
        <v>161</v>
      </c>
      <c r="AG70">
        <v>50</v>
      </c>
      <c r="AH70">
        <v>2021</v>
      </c>
      <c r="AI70">
        <f t="shared" si="13"/>
        <v>0.48245356414846435</v>
      </c>
      <c r="AJ70">
        <f t="shared" si="14"/>
        <v>0.23632728617567836</v>
      </c>
      <c r="AK70">
        <f t="shared" si="15"/>
        <v>0.21466560674826718</v>
      </c>
      <c r="AL70">
        <f t="shared" si="16"/>
        <v>3.5808625868391446E-2</v>
      </c>
      <c r="AM70">
        <f t="shared" si="17"/>
        <v>2.1811711334515007E-2</v>
      </c>
      <c r="AN70">
        <f t="shared" si="18"/>
        <v>6.9082208492182223E-3</v>
      </c>
      <c r="AO70">
        <f t="shared" si="19"/>
        <v>1.734958217677037E-3</v>
      </c>
      <c r="AP70">
        <f t="shared" si="20"/>
        <v>2.3524289593714479E-4</v>
      </c>
      <c r="AQ70">
        <f t="shared" si="21"/>
        <v>3.0911937383820064E-5</v>
      </c>
      <c r="AR70">
        <f t="shared" si="22"/>
        <v>2.3871824467449114E-5</v>
      </c>
      <c r="AS70" t="str">
        <f t="shared" si="23"/>
        <v>New</v>
      </c>
      <c r="AW70">
        <v>50</v>
      </c>
      <c r="AX70">
        <v>2021</v>
      </c>
      <c r="AY70">
        <v>0.48245356414846435</v>
      </c>
      <c r="AZ70">
        <v>0.23632728617567836</v>
      </c>
      <c r="BA70">
        <v>0.21466560674826718</v>
      </c>
      <c r="BB70">
        <v>3.5808625868391446E-2</v>
      </c>
      <c r="BC70">
        <v>2.1811711334515007E-2</v>
      </c>
      <c r="BD70">
        <v>6.9082208492182223E-3</v>
      </c>
      <c r="BE70">
        <v>1.734958217677037E-3</v>
      </c>
      <c r="BF70">
        <v>2.3524289593714479E-4</v>
      </c>
      <c r="BG70">
        <f t="shared" si="24"/>
        <v>5.4783761851269178E-5</v>
      </c>
    </row>
    <row r="71" spans="1:59" x14ac:dyDescent="0.2">
      <c r="A71" t="s">
        <v>162</v>
      </c>
      <c r="B71">
        <v>2021</v>
      </c>
      <c r="C71" t="s">
        <v>163</v>
      </c>
      <c r="D71">
        <v>21</v>
      </c>
      <c r="E71">
        <v>12158143862.678711</v>
      </c>
      <c r="F71">
        <v>5781704010.2913752</v>
      </c>
      <c r="G71">
        <v>5267920092.1872568</v>
      </c>
      <c r="H71">
        <v>766493429.76689982</v>
      </c>
      <c r="I71">
        <v>402961106.06060606</v>
      </c>
      <c r="J71">
        <v>140073693.45959595</v>
      </c>
      <c r="K71">
        <v>40100955.555555552</v>
      </c>
      <c r="L71">
        <v>3989650</v>
      </c>
      <c r="M71">
        <v>747640</v>
      </c>
      <c r="N71">
        <v>604060</v>
      </c>
      <c r="O71">
        <v>24562738500</v>
      </c>
      <c r="P71">
        <v>24562738500</v>
      </c>
      <c r="Q71" t="s">
        <v>164</v>
      </c>
      <c r="R71" t="s">
        <v>165</v>
      </c>
      <c r="AG71">
        <v>50</v>
      </c>
      <c r="AH71">
        <v>2022</v>
      </c>
      <c r="AI71">
        <f t="shared" si="13"/>
        <v>0.13452486227576471</v>
      </c>
      <c r="AJ71">
        <f t="shared" si="14"/>
        <v>0.45787412395306804</v>
      </c>
      <c r="AK71">
        <f t="shared" si="15"/>
        <v>0.29387968570107187</v>
      </c>
      <c r="AL71">
        <f t="shared" si="16"/>
        <v>6.4210330730117504E-2</v>
      </c>
      <c r="AM71">
        <f t="shared" si="17"/>
        <v>3.667885063155258E-2</v>
      </c>
      <c r="AN71">
        <f t="shared" si="18"/>
        <v>8.758936747386219E-3</v>
      </c>
      <c r="AO71">
        <f t="shared" si="19"/>
        <v>3.532077756084728E-3</v>
      </c>
      <c r="AP71">
        <f t="shared" si="20"/>
        <v>4.4147082156269452E-4</v>
      </c>
      <c r="AQ71">
        <f t="shared" si="21"/>
        <v>5.3991349002484788E-5</v>
      </c>
      <c r="AR71">
        <f t="shared" si="22"/>
        <v>4.5670034389179589E-5</v>
      </c>
      <c r="AS71" t="str">
        <f t="shared" si="23"/>
        <v>New</v>
      </c>
      <c r="AW71">
        <v>50</v>
      </c>
      <c r="AX71">
        <v>2022</v>
      </c>
      <c r="AY71">
        <v>0.13452486227576471</v>
      </c>
      <c r="AZ71">
        <v>0.45787412395306804</v>
      </c>
      <c r="BA71">
        <v>0.29387968570107187</v>
      </c>
      <c r="BB71">
        <v>6.4210330730117504E-2</v>
      </c>
      <c r="BC71">
        <v>3.667885063155258E-2</v>
      </c>
      <c r="BD71">
        <v>8.758936747386219E-3</v>
      </c>
      <c r="BE71">
        <v>3.532077756084728E-3</v>
      </c>
      <c r="BF71">
        <v>4.4147082156269452E-4</v>
      </c>
      <c r="BG71">
        <f t="shared" si="24"/>
        <v>9.9661383391664384E-5</v>
      </c>
    </row>
    <row r="72" spans="1:59" x14ac:dyDescent="0.2">
      <c r="A72" t="s">
        <v>166</v>
      </c>
      <c r="B72">
        <v>2022</v>
      </c>
      <c r="C72" t="s">
        <v>167</v>
      </c>
      <c r="D72">
        <v>22</v>
      </c>
      <c r="E72">
        <v>2627740291.0392385</v>
      </c>
      <c r="F72">
        <v>8500695497.5291367</v>
      </c>
      <c r="G72">
        <v>5284450157.6379175</v>
      </c>
      <c r="H72">
        <v>932521991.74825168</v>
      </c>
      <c r="I72">
        <v>574822196.060606</v>
      </c>
      <c r="J72">
        <v>143162965.98484847</v>
      </c>
      <c r="K72">
        <v>65953266.666666664</v>
      </c>
      <c r="L72">
        <v>6594133.333333333</v>
      </c>
      <c r="M72">
        <v>895906.66666666663</v>
      </c>
      <c r="N72">
        <v>902293.33333333326</v>
      </c>
      <c r="O72">
        <v>18137738700</v>
      </c>
      <c r="P72">
        <v>18137738700</v>
      </c>
      <c r="Q72" t="s">
        <v>168</v>
      </c>
      <c r="R72" t="s">
        <v>169</v>
      </c>
      <c r="AG72">
        <v>50</v>
      </c>
      <c r="AH72">
        <v>2023</v>
      </c>
      <c r="AI72">
        <f t="shared" si="13"/>
        <v>0.21299702021393582</v>
      </c>
      <c r="AJ72">
        <f t="shared" si="14"/>
        <v>4.4599583484097108E-2</v>
      </c>
      <c r="AK72">
        <f t="shared" si="15"/>
        <v>0.43357960552339431</v>
      </c>
      <c r="AL72">
        <f t="shared" si="16"/>
        <v>0.22430807849480486</v>
      </c>
      <c r="AM72">
        <f t="shared" si="17"/>
        <v>5.9164549688638129E-2</v>
      </c>
      <c r="AN72">
        <f t="shared" si="18"/>
        <v>1.9009520110410509E-2</v>
      </c>
      <c r="AO72">
        <f t="shared" si="19"/>
        <v>4.8473465592770533E-3</v>
      </c>
      <c r="AP72">
        <f t="shared" si="20"/>
        <v>7.4003386509957419E-4</v>
      </c>
      <c r="AQ72">
        <f t="shared" si="21"/>
        <v>7.542620603426984E-4</v>
      </c>
      <c r="AR72">
        <f t="shared" si="22"/>
        <v>0</v>
      </c>
      <c r="AS72" t="str">
        <f t="shared" si="23"/>
        <v>New</v>
      </c>
      <c r="AW72">
        <v>50</v>
      </c>
      <c r="AX72">
        <v>2023</v>
      </c>
      <c r="AY72">
        <v>0.21299702021393582</v>
      </c>
      <c r="AZ72">
        <v>4.4599583484097108E-2</v>
      </c>
      <c r="BA72">
        <v>0.43357960552339431</v>
      </c>
      <c r="BB72">
        <v>0.22430807849480486</v>
      </c>
      <c r="BC72">
        <v>5.9164549688638129E-2</v>
      </c>
      <c r="BD72">
        <v>1.9009520110410509E-2</v>
      </c>
      <c r="BE72">
        <v>4.8473465592770533E-3</v>
      </c>
      <c r="BF72">
        <v>7.4003386509957419E-4</v>
      </c>
      <c r="BG72">
        <f t="shared" si="24"/>
        <v>7.542620603426984E-4</v>
      </c>
    </row>
    <row r="73" spans="1:59" x14ac:dyDescent="0.2">
      <c r="A73" t="s">
        <v>170</v>
      </c>
      <c r="B73">
        <v>2023</v>
      </c>
      <c r="C73" t="s">
        <v>171</v>
      </c>
      <c r="D73">
        <v>23</v>
      </c>
      <c r="E73">
        <v>2988148800</v>
      </c>
      <c r="F73">
        <v>816580396.15384614</v>
      </c>
      <c r="G73">
        <v>7780958287.2441282</v>
      </c>
      <c r="H73">
        <v>3627920277.0249362</v>
      </c>
      <c r="I73">
        <v>684120106.24375618</v>
      </c>
      <c r="J73">
        <v>289305002.1645022</v>
      </c>
      <c r="K73">
        <v>87702047.835497841</v>
      </c>
      <c r="L73">
        <v>13770133.333333332</v>
      </c>
      <c r="M73">
        <v>13504250</v>
      </c>
      <c r="N73">
        <v>0</v>
      </c>
      <c r="O73">
        <v>16302009300</v>
      </c>
      <c r="P73">
        <v>16302009300</v>
      </c>
      <c r="Q73" t="s">
        <v>172</v>
      </c>
      <c r="R73" t="s">
        <v>173</v>
      </c>
      <c r="AG73">
        <v>50</v>
      </c>
      <c r="AH73">
        <v>2024</v>
      </c>
      <c r="AI73">
        <f t="shared" si="13"/>
        <v>0.10492490207626529</v>
      </c>
      <c r="AJ73">
        <f t="shared" si="14"/>
        <v>0.25330857419357916</v>
      </c>
      <c r="AK73">
        <f t="shared" si="15"/>
        <v>0.40990405406435299</v>
      </c>
      <c r="AL73">
        <f t="shared" si="16"/>
        <v>0.17227158073273602</v>
      </c>
      <c r="AM73">
        <f t="shared" si="17"/>
        <v>4.5696431987400567E-2</v>
      </c>
      <c r="AN73">
        <f t="shared" si="18"/>
        <v>1.1512703641771906E-2</v>
      </c>
      <c r="AO73">
        <f t="shared" si="19"/>
        <v>2.1532168246178617E-3</v>
      </c>
      <c r="AP73">
        <f t="shared" si="20"/>
        <v>1.7250796882499418E-4</v>
      </c>
      <c r="AQ73">
        <f t="shared" si="21"/>
        <v>3.6668828912191411E-5</v>
      </c>
      <c r="AR73">
        <f t="shared" si="22"/>
        <v>1.9359681538913205E-5</v>
      </c>
      <c r="AS73" t="str">
        <f t="shared" si="23"/>
        <v>New</v>
      </c>
      <c r="AW73">
        <v>50</v>
      </c>
      <c r="AX73">
        <v>2024</v>
      </c>
      <c r="AY73">
        <v>0.10492490207626529</v>
      </c>
      <c r="AZ73">
        <v>0.25330857419357916</v>
      </c>
      <c r="BA73">
        <v>0.40990405406435299</v>
      </c>
      <c r="BB73">
        <v>0.17227158073273602</v>
      </c>
      <c r="BC73">
        <v>4.5696431987400567E-2</v>
      </c>
      <c r="BD73">
        <v>1.1512703641771906E-2</v>
      </c>
      <c r="BE73">
        <v>2.1532168246178617E-3</v>
      </c>
      <c r="BF73">
        <v>1.7250796882499418E-4</v>
      </c>
      <c r="BG73">
        <f t="shared" si="24"/>
        <v>5.6028510451104616E-5</v>
      </c>
    </row>
    <row r="74" spans="1:59" x14ac:dyDescent="0.2">
      <c r="A74" t="s">
        <v>174</v>
      </c>
      <c r="B74">
        <v>2024</v>
      </c>
      <c r="C74" t="s">
        <v>175</v>
      </c>
      <c r="D74">
        <v>24</v>
      </c>
      <c r="E74">
        <v>1834783179.6544061</v>
      </c>
      <c r="F74">
        <v>4063838299.0109739</v>
      </c>
      <c r="G74">
        <v>6554291608.0404902</v>
      </c>
      <c r="H74">
        <v>2673754221.7969851</v>
      </c>
      <c r="I74">
        <v>645422261.70502353</v>
      </c>
      <c r="J74">
        <v>148730008.2703107</v>
      </c>
      <c r="K74">
        <v>26292635.80752581</v>
      </c>
      <c r="L74">
        <v>1659642.857142857</v>
      </c>
      <c r="M74">
        <v>568462.85714285704</v>
      </c>
      <c r="N74">
        <v>344580</v>
      </c>
      <c r="O74">
        <v>15949684900.000004</v>
      </c>
      <c r="P74">
        <v>0</v>
      </c>
      <c r="Q74" t="s">
        <v>176</v>
      </c>
      <c r="R74" t="s">
        <v>177</v>
      </c>
    </row>
    <row r="75" spans="1:59" x14ac:dyDescent="0.2">
      <c r="E75" t="s">
        <v>178</v>
      </c>
    </row>
    <row r="76" spans="1:59" x14ac:dyDescent="0.2">
      <c r="A76" t="s">
        <v>179</v>
      </c>
      <c r="B76">
        <v>1990</v>
      </c>
      <c r="C76" t="s">
        <v>180</v>
      </c>
      <c r="D76" t="s">
        <v>181</v>
      </c>
      <c r="E76">
        <v>466717.27928912931</v>
      </c>
      <c r="F76">
        <v>16074700.010358822</v>
      </c>
      <c r="G76">
        <v>33906409.120593593</v>
      </c>
      <c r="H76">
        <v>37112485.867912941</v>
      </c>
      <c r="I76">
        <v>20424046.840075687</v>
      </c>
      <c r="J76">
        <v>4984978.1327603143</v>
      </c>
      <c r="K76">
        <v>1519733.3225147752</v>
      </c>
      <c r="L76">
        <v>563025.71739293262</v>
      </c>
      <c r="M76">
        <v>120470.87681687741</v>
      </c>
      <c r="N76">
        <v>18431.707581408438</v>
      </c>
      <c r="O76">
        <v>115190998.8752965</v>
      </c>
      <c r="P76">
        <v>115190998.87529649</v>
      </c>
      <c r="Q76" t="s">
        <v>182</v>
      </c>
      <c r="R76" t="s">
        <v>41</v>
      </c>
    </row>
    <row r="77" spans="1:59" x14ac:dyDescent="0.2">
      <c r="A77" t="s">
        <v>183</v>
      </c>
      <c r="B77">
        <v>1991</v>
      </c>
      <c r="C77" t="s">
        <v>184</v>
      </c>
      <c r="D77" t="s">
        <v>185</v>
      </c>
      <c r="E77">
        <v>8354926.1491758237</v>
      </c>
      <c r="F77">
        <v>49412539.564190604</v>
      </c>
      <c r="G77">
        <v>26816245.614999436</v>
      </c>
      <c r="H77">
        <v>6129065.9750680309</v>
      </c>
      <c r="I77">
        <v>4173711.1812310498</v>
      </c>
      <c r="J77">
        <v>4479043.6882667374</v>
      </c>
      <c r="K77">
        <v>2038830.9031079609</v>
      </c>
      <c r="L77">
        <v>1180866.147747949</v>
      </c>
      <c r="M77">
        <v>199359.88457250188</v>
      </c>
      <c r="N77">
        <v>252381.45704617447</v>
      </c>
      <c r="O77">
        <v>103036970.56540628</v>
      </c>
      <c r="P77">
        <v>113526882.9610377</v>
      </c>
      <c r="Q77" t="s">
        <v>186</v>
      </c>
      <c r="R77" t="s">
        <v>45</v>
      </c>
    </row>
    <row r="78" spans="1:59" x14ac:dyDescent="0.2">
      <c r="A78" t="s">
        <v>187</v>
      </c>
      <c r="B78">
        <v>1992</v>
      </c>
      <c r="C78" t="s">
        <v>188</v>
      </c>
      <c r="D78" t="s">
        <v>189</v>
      </c>
      <c r="E78">
        <v>26705579.36351458</v>
      </c>
      <c r="F78">
        <v>72330208.987057537</v>
      </c>
      <c r="G78">
        <v>118969501.32744627</v>
      </c>
      <c r="H78">
        <v>155917692.51610351</v>
      </c>
      <c r="I78">
        <v>22758058.633304369</v>
      </c>
      <c r="J78">
        <v>22064019.132161576</v>
      </c>
      <c r="K78">
        <v>4703495.2745018974</v>
      </c>
      <c r="L78">
        <v>2031874.7169756622</v>
      </c>
      <c r="M78">
        <v>616211.36478284025</v>
      </c>
      <c r="N78">
        <v>604757.39108274039</v>
      </c>
      <c r="O78">
        <v>426701398.70693105</v>
      </c>
      <c r="P78">
        <v>426701398.70693111</v>
      </c>
      <c r="Q78" t="s">
        <v>190</v>
      </c>
      <c r="R78" t="s">
        <v>49</v>
      </c>
    </row>
    <row r="79" spans="1:59" x14ac:dyDescent="0.2">
      <c r="A79" t="s">
        <v>191</v>
      </c>
      <c r="B79">
        <v>1993</v>
      </c>
      <c r="C79" t="s">
        <v>192</v>
      </c>
      <c r="D79" t="s">
        <v>193</v>
      </c>
      <c r="E79">
        <v>0</v>
      </c>
      <c r="F79">
        <v>7475819.281202049</v>
      </c>
      <c r="G79">
        <v>102789157.37722513</v>
      </c>
      <c r="H79">
        <v>147602776.80031458</v>
      </c>
      <c r="I79">
        <v>132828596.0969149</v>
      </c>
      <c r="J79">
        <v>39562422.961700633</v>
      </c>
      <c r="K79">
        <v>2884297.0133192283</v>
      </c>
      <c r="L79">
        <v>407154.8766856289</v>
      </c>
      <c r="M79">
        <v>54554.46229202173</v>
      </c>
      <c r="N79">
        <v>40202.910212330178</v>
      </c>
      <c r="O79">
        <v>433644981.77986652</v>
      </c>
      <c r="P79">
        <v>433644981.77986652</v>
      </c>
      <c r="Q79" t="s">
        <v>194</v>
      </c>
      <c r="R79" t="s">
        <v>53</v>
      </c>
    </row>
    <row r="80" spans="1:59" x14ac:dyDescent="0.2">
      <c r="A80" t="s">
        <v>195</v>
      </c>
      <c r="B80">
        <v>1994</v>
      </c>
      <c r="C80" t="s">
        <v>196</v>
      </c>
      <c r="D80" t="s">
        <v>197</v>
      </c>
      <c r="E80">
        <v>5141642.4997291146</v>
      </c>
      <c r="F80">
        <v>96469035.919959977</v>
      </c>
      <c r="G80">
        <v>156137765.04439035</v>
      </c>
      <c r="H80">
        <v>108575135.10511984</v>
      </c>
      <c r="I80">
        <v>98890514.583402693</v>
      </c>
      <c r="J80">
        <v>83070895.478143454</v>
      </c>
      <c r="K80">
        <v>35150505.747882403</v>
      </c>
      <c r="L80">
        <v>12523118.003168428</v>
      </c>
      <c r="M80">
        <v>1821422.6896066852</v>
      </c>
      <c r="N80">
        <v>451552.86487117427</v>
      </c>
      <c r="O80">
        <v>598231587.93627405</v>
      </c>
      <c r="P80">
        <v>598231587.93627405</v>
      </c>
      <c r="Q80" t="s">
        <v>198</v>
      </c>
      <c r="R80" t="s">
        <v>57</v>
      </c>
    </row>
    <row r="81" spans="1:18" x14ac:dyDescent="0.2">
      <c r="A81" t="s">
        <v>199</v>
      </c>
      <c r="B81">
        <v>1995</v>
      </c>
      <c r="C81" t="s">
        <v>200</v>
      </c>
      <c r="D81" t="s">
        <v>201</v>
      </c>
      <c r="E81">
        <v>11862957.432931056</v>
      </c>
      <c r="F81">
        <v>99423448.031225815</v>
      </c>
      <c r="G81">
        <v>174890510.6283378</v>
      </c>
      <c r="H81">
        <v>147561433.85586593</v>
      </c>
      <c r="I81">
        <v>90374012.31945768</v>
      </c>
      <c r="J81">
        <v>34933881.967218861</v>
      </c>
      <c r="K81">
        <v>9605577.5631418303</v>
      </c>
      <c r="L81">
        <v>3270087.3578140168</v>
      </c>
      <c r="M81">
        <v>669461.3941284375</v>
      </c>
      <c r="N81">
        <v>192772.00645474193</v>
      </c>
      <c r="O81">
        <v>572784142.55657613</v>
      </c>
      <c r="P81">
        <v>572784142.55657637</v>
      </c>
      <c r="Q81" t="s">
        <v>202</v>
      </c>
      <c r="R81" t="s">
        <v>61</v>
      </c>
    </row>
    <row r="82" spans="1:18" x14ac:dyDescent="0.2">
      <c r="A82" t="s">
        <v>203</v>
      </c>
      <c r="B82">
        <v>1996</v>
      </c>
      <c r="C82" t="s">
        <v>204</v>
      </c>
      <c r="D82" t="s">
        <v>205</v>
      </c>
      <c r="E82">
        <v>274983750.85395664</v>
      </c>
      <c r="F82">
        <v>112605992.54740599</v>
      </c>
      <c r="G82">
        <v>246590761.19690585</v>
      </c>
      <c r="H82">
        <v>239463310.34463778</v>
      </c>
      <c r="I82">
        <v>122656640.1528033</v>
      </c>
      <c r="J82">
        <v>74718638.60458982</v>
      </c>
      <c r="K82">
        <v>32368358.577237502</v>
      </c>
      <c r="L82">
        <v>13005530.832300398</v>
      </c>
      <c r="M82">
        <v>2652072.8242420852</v>
      </c>
      <c r="N82">
        <v>754090.40794208331</v>
      </c>
      <c r="O82">
        <v>1119799146.3420215</v>
      </c>
      <c r="P82">
        <v>1119799146.3420215</v>
      </c>
      <c r="Q82" t="s">
        <v>206</v>
      </c>
      <c r="R82" t="s">
        <v>65</v>
      </c>
    </row>
    <row r="83" spans="1:18" x14ac:dyDescent="0.2">
      <c r="A83" t="s">
        <v>207</v>
      </c>
      <c r="B83">
        <v>1997</v>
      </c>
      <c r="C83" t="s">
        <v>208</v>
      </c>
      <c r="D83" t="s">
        <v>209</v>
      </c>
      <c r="E83">
        <v>8897123.7782952245</v>
      </c>
      <c r="F83">
        <v>104266115.65002353</v>
      </c>
      <c r="G83">
        <v>180752950.09356707</v>
      </c>
      <c r="H83">
        <v>175246428.45313114</v>
      </c>
      <c r="I83">
        <v>108717961.74309443</v>
      </c>
      <c r="J83">
        <v>54555207.106209405</v>
      </c>
      <c r="K83">
        <v>19965531.092541691</v>
      </c>
      <c r="L83">
        <v>7029557.4903954519</v>
      </c>
      <c r="M83">
        <v>1224971.9233369071</v>
      </c>
      <c r="N83">
        <v>191861.90820697488</v>
      </c>
      <c r="O83">
        <v>660847709.23880172</v>
      </c>
      <c r="P83">
        <v>660847709.23880196</v>
      </c>
      <c r="Q83" t="s">
        <v>210</v>
      </c>
      <c r="R83" t="s">
        <v>69</v>
      </c>
    </row>
    <row r="84" spans="1:18" x14ac:dyDescent="0.2">
      <c r="A84" t="s">
        <v>211</v>
      </c>
      <c r="B84">
        <v>1998</v>
      </c>
      <c r="C84" t="s">
        <v>212</v>
      </c>
      <c r="D84" t="s">
        <v>213</v>
      </c>
      <c r="E84">
        <v>62161810.32453844</v>
      </c>
      <c r="F84">
        <v>124283019.79231341</v>
      </c>
      <c r="G84">
        <v>158434180.13785297</v>
      </c>
      <c r="H84">
        <v>264258759.39225176</v>
      </c>
      <c r="I84">
        <v>207384466.72892678</v>
      </c>
      <c r="J84">
        <v>73449109.393983245</v>
      </c>
      <c r="K84">
        <v>21859509.552039012</v>
      </c>
      <c r="L84">
        <v>7205718.3838139549</v>
      </c>
      <c r="M84">
        <v>1124044.0097057146</v>
      </c>
      <c r="N84">
        <v>680077.97057473671</v>
      </c>
      <c r="O84">
        <v>920840695.68599999</v>
      </c>
      <c r="P84">
        <v>920840695.68599975</v>
      </c>
      <c r="Q84" t="s">
        <v>214</v>
      </c>
      <c r="R84" t="s">
        <v>73</v>
      </c>
    </row>
    <row r="85" spans="1:18" x14ac:dyDescent="0.2">
      <c r="A85" t="s">
        <v>215</v>
      </c>
      <c r="B85">
        <v>1999</v>
      </c>
      <c r="C85" t="s">
        <v>216</v>
      </c>
      <c r="D85" t="s">
        <v>217</v>
      </c>
      <c r="E85">
        <v>364012367.5197826</v>
      </c>
      <c r="F85">
        <v>379790375.80655074</v>
      </c>
      <c r="G85">
        <v>193966971.75866666</v>
      </c>
      <c r="H85">
        <v>81879260.173000008</v>
      </c>
      <c r="I85">
        <v>97366969.560857132</v>
      </c>
      <c r="J85">
        <v>29583666.812171429</v>
      </c>
      <c r="K85">
        <v>14122991.407500001</v>
      </c>
      <c r="L85">
        <v>5622896.3079476189</v>
      </c>
      <c r="M85">
        <v>890219.41519047623</v>
      </c>
      <c r="N85">
        <v>485112.50933333329</v>
      </c>
      <c r="O85">
        <v>1167720831.2709999</v>
      </c>
      <c r="P85">
        <v>1167720831.2709997</v>
      </c>
      <c r="Q85" t="s">
        <v>218</v>
      </c>
      <c r="R85" t="s">
        <v>77</v>
      </c>
    </row>
    <row r="86" spans="1:18" x14ac:dyDescent="0.2">
      <c r="A86" t="s">
        <v>219</v>
      </c>
      <c r="B86">
        <v>2000</v>
      </c>
      <c r="C86" t="s">
        <v>220</v>
      </c>
      <c r="D86" t="s">
        <v>11</v>
      </c>
      <c r="E86">
        <v>148528778.76786956</v>
      </c>
      <c r="F86">
        <v>237546935.1067971</v>
      </c>
      <c r="G86">
        <v>393882814.13679492</v>
      </c>
      <c r="H86">
        <v>257689603.77944046</v>
      </c>
      <c r="I86">
        <v>98204800.316204622</v>
      </c>
      <c r="J86">
        <v>35872746.19364059</v>
      </c>
      <c r="K86">
        <v>4927260.8116673036</v>
      </c>
      <c r="L86">
        <v>2007444.6379751079</v>
      </c>
      <c r="M86">
        <v>387397.98536038963</v>
      </c>
      <c r="N86">
        <v>2541.3902499999999</v>
      </c>
      <c r="O86">
        <v>1179050323.1260002</v>
      </c>
      <c r="P86">
        <v>1179050323.1260004</v>
      </c>
      <c r="Q86" t="s">
        <v>221</v>
      </c>
      <c r="R86" t="s">
        <v>81</v>
      </c>
    </row>
    <row r="87" spans="1:18" x14ac:dyDescent="0.2">
      <c r="A87" t="s">
        <v>222</v>
      </c>
      <c r="B87">
        <v>2001</v>
      </c>
      <c r="C87" t="s">
        <v>223</v>
      </c>
      <c r="D87" t="s">
        <v>12</v>
      </c>
      <c r="E87">
        <v>261938033.88138461</v>
      </c>
      <c r="F87">
        <v>316823853.77850121</v>
      </c>
      <c r="G87">
        <v>179739606.68032545</v>
      </c>
      <c r="H87">
        <v>80041762.362472743</v>
      </c>
      <c r="I87">
        <v>18631774.638964687</v>
      </c>
      <c r="J87">
        <v>14335456.22811964</v>
      </c>
      <c r="K87">
        <v>6233382.1394506097</v>
      </c>
      <c r="L87">
        <v>3404107.6532275765</v>
      </c>
      <c r="M87">
        <v>852441.09705341887</v>
      </c>
      <c r="N87">
        <v>102977.6655</v>
      </c>
      <c r="O87">
        <v>882103396.125</v>
      </c>
      <c r="P87">
        <v>882103396.12500024</v>
      </c>
      <c r="Q87" t="s">
        <v>224</v>
      </c>
      <c r="R87" t="s">
        <v>85</v>
      </c>
    </row>
    <row r="88" spans="1:18" x14ac:dyDescent="0.2">
      <c r="A88" t="s">
        <v>225</v>
      </c>
      <c r="B88">
        <v>2002</v>
      </c>
      <c r="C88" t="s">
        <v>226</v>
      </c>
      <c r="D88" t="s">
        <v>13</v>
      </c>
      <c r="E88">
        <v>717158788.68430436</v>
      </c>
      <c r="F88">
        <v>282118558.73918784</v>
      </c>
      <c r="G88">
        <v>100823383.75735721</v>
      </c>
      <c r="H88">
        <v>24021381.196753792</v>
      </c>
      <c r="I88">
        <v>24159833.168534499</v>
      </c>
      <c r="J88">
        <v>6463055.4752861755</v>
      </c>
      <c r="K88">
        <v>1074456.4509109091</v>
      </c>
      <c r="L88">
        <v>236882.19894286053</v>
      </c>
      <c r="M88">
        <v>127443.30922240259</v>
      </c>
      <c r="N88">
        <v>34467.010500000004</v>
      </c>
      <c r="O88">
        <v>1156218249.9909999</v>
      </c>
      <c r="P88">
        <v>1156218249.9910004</v>
      </c>
      <c r="Q88" t="s">
        <v>227</v>
      </c>
      <c r="R88" t="s">
        <v>89</v>
      </c>
    </row>
    <row r="89" spans="1:18" x14ac:dyDescent="0.2">
      <c r="A89" t="s">
        <v>228</v>
      </c>
      <c r="B89">
        <v>2003</v>
      </c>
      <c r="C89" t="s">
        <v>229</v>
      </c>
      <c r="D89" t="s">
        <v>14</v>
      </c>
      <c r="E89">
        <v>188322799.65405899</v>
      </c>
      <c r="F89">
        <v>379887075.61291242</v>
      </c>
      <c r="G89">
        <v>79049945.523595348</v>
      </c>
      <c r="H89">
        <v>29960552.721064091</v>
      </c>
      <c r="I89">
        <v>12753331.929582201</v>
      </c>
      <c r="J89">
        <v>6287381.0664781239</v>
      </c>
      <c r="K89">
        <v>1343331.4657235534</v>
      </c>
      <c r="L89">
        <v>515824.01259231323</v>
      </c>
      <c r="M89">
        <v>111613.82407716857</v>
      </c>
      <c r="N89">
        <v>39297.320871920121</v>
      </c>
      <c r="O89">
        <v>698271153.13095605</v>
      </c>
      <c r="P89">
        <v>698271153.13095629</v>
      </c>
      <c r="Q89" t="s">
        <v>230</v>
      </c>
      <c r="R89" t="s">
        <v>93</v>
      </c>
    </row>
    <row r="90" spans="1:18" x14ac:dyDescent="0.2">
      <c r="A90" t="s">
        <v>231</v>
      </c>
      <c r="B90">
        <v>2004</v>
      </c>
      <c r="C90" t="s">
        <v>232</v>
      </c>
      <c r="D90" t="s">
        <v>15</v>
      </c>
      <c r="E90">
        <v>187625583.70767289</v>
      </c>
      <c r="F90">
        <v>1225347855.9123013</v>
      </c>
      <c r="G90">
        <v>217516390.64951989</v>
      </c>
      <c r="H90">
        <v>93250082.917799711</v>
      </c>
      <c r="I90">
        <v>47760294.344188757</v>
      </c>
      <c r="J90">
        <v>19962924.745551609</v>
      </c>
      <c r="K90">
        <v>2848340.2803360946</v>
      </c>
      <c r="L90">
        <v>159294.60405325398</v>
      </c>
      <c r="M90">
        <v>63751.512768927307</v>
      </c>
      <c r="N90">
        <v>0</v>
      </c>
      <c r="O90">
        <v>1794534518.6741924</v>
      </c>
      <c r="P90">
        <v>1794534518.6741934</v>
      </c>
      <c r="Q90" t="s">
        <v>233</v>
      </c>
      <c r="R90" t="s">
        <v>97</v>
      </c>
    </row>
    <row r="91" spans="1:18" x14ac:dyDescent="0.2">
      <c r="A91" t="s">
        <v>234</v>
      </c>
      <c r="B91">
        <v>2005</v>
      </c>
      <c r="C91" t="s">
        <v>235</v>
      </c>
      <c r="D91" t="s">
        <v>16</v>
      </c>
      <c r="E91">
        <v>64566.55947410479</v>
      </c>
      <c r="F91">
        <v>9139190.7152287811</v>
      </c>
      <c r="G91">
        <v>65821888.148824796</v>
      </c>
      <c r="H91">
        <v>119184848.94140728</v>
      </c>
      <c r="I91">
        <v>77048634.410718709</v>
      </c>
      <c r="J91">
        <v>39451120.167955823</v>
      </c>
      <c r="K91">
        <v>8003546.1853485554</v>
      </c>
      <c r="L91">
        <v>268962.83044127095</v>
      </c>
      <c r="M91">
        <v>923717.15913320612</v>
      </c>
      <c r="N91">
        <v>2042.4887659243927</v>
      </c>
      <c r="O91">
        <v>319908517.60729849</v>
      </c>
      <c r="P91">
        <v>319908517.60729837</v>
      </c>
      <c r="Q91" t="s">
        <v>236</v>
      </c>
      <c r="R91" t="s">
        <v>101</v>
      </c>
    </row>
    <row r="92" spans="1:18" x14ac:dyDescent="0.2">
      <c r="A92" t="s">
        <v>237</v>
      </c>
      <c r="B92">
        <v>2006</v>
      </c>
      <c r="C92" t="s">
        <v>238</v>
      </c>
      <c r="D92" t="s">
        <v>17</v>
      </c>
      <c r="E92">
        <v>0</v>
      </c>
      <c r="F92">
        <v>7235133.9845017456</v>
      </c>
      <c r="G92">
        <v>126687099.90197249</v>
      </c>
      <c r="H92">
        <v>382731978.26789331</v>
      </c>
      <c r="I92">
        <v>254788558.85789332</v>
      </c>
      <c r="J92">
        <v>37397514.435343213</v>
      </c>
      <c r="K92">
        <v>12172480.058427146</v>
      </c>
      <c r="L92">
        <v>755207.437753362</v>
      </c>
      <c r="M92">
        <v>34084.104244174101</v>
      </c>
      <c r="N92">
        <v>26932.113664461736</v>
      </c>
      <c r="O92">
        <v>821828989.16169333</v>
      </c>
      <c r="P92">
        <v>821828989.16169322</v>
      </c>
      <c r="Q92" t="s">
        <v>239</v>
      </c>
      <c r="R92" t="s">
        <v>105</v>
      </c>
    </row>
    <row r="93" spans="1:18" x14ac:dyDescent="0.2">
      <c r="A93" t="s">
        <v>240</v>
      </c>
      <c r="B93">
        <v>2007</v>
      </c>
      <c r="C93" t="s">
        <v>241</v>
      </c>
      <c r="D93" t="s">
        <v>18</v>
      </c>
      <c r="E93">
        <v>3460022.8753056256</v>
      </c>
      <c r="F93">
        <v>358678762.47719109</v>
      </c>
      <c r="G93">
        <v>259321842.26482892</v>
      </c>
      <c r="H93">
        <v>127883795.78348054</v>
      </c>
      <c r="I93">
        <v>65171733.813157231</v>
      </c>
      <c r="J93">
        <v>18080232.31992064</v>
      </c>
      <c r="K93">
        <v>8089288.5039226431</v>
      </c>
      <c r="L93">
        <v>3795016.2913692952</v>
      </c>
      <c r="M93">
        <v>466960.36476196034</v>
      </c>
      <c r="N93">
        <v>45407.820314704237</v>
      </c>
      <c r="O93">
        <v>844993062.51425266</v>
      </c>
      <c r="P93">
        <v>844993062.51425278</v>
      </c>
      <c r="Q93" t="s">
        <v>242</v>
      </c>
      <c r="R93" t="s">
        <v>109</v>
      </c>
    </row>
    <row r="94" spans="1:18" x14ac:dyDescent="0.2">
      <c r="A94" t="s">
        <v>243</v>
      </c>
      <c r="B94">
        <v>2008</v>
      </c>
      <c r="C94" t="s">
        <v>244</v>
      </c>
      <c r="D94" t="s">
        <v>19</v>
      </c>
      <c r="E94">
        <v>6300000</v>
      </c>
      <c r="F94">
        <v>100600000</v>
      </c>
      <c r="G94">
        <v>213832033.87860754</v>
      </c>
      <c r="H94">
        <v>208051567.29272619</v>
      </c>
      <c r="I94">
        <v>80171499.705859289</v>
      </c>
      <c r="J94">
        <v>26305322.465203047</v>
      </c>
      <c r="K94">
        <v>4716650.9991367646</v>
      </c>
      <c r="L94">
        <v>718250.86171923706</v>
      </c>
      <c r="M94">
        <v>204674.79674796748</v>
      </c>
      <c r="N94">
        <v>0</v>
      </c>
      <c r="O94">
        <v>640900000</v>
      </c>
      <c r="P94">
        <v>640900000</v>
      </c>
      <c r="Q94" t="s">
        <v>245</v>
      </c>
      <c r="R94" t="s">
        <v>113</v>
      </c>
    </row>
    <row r="95" spans="1:18" x14ac:dyDescent="0.2">
      <c r="A95" t="s">
        <v>246</v>
      </c>
      <c r="B95">
        <v>2009</v>
      </c>
      <c r="C95" t="s">
        <v>247</v>
      </c>
      <c r="D95" t="s">
        <v>20</v>
      </c>
      <c r="E95">
        <v>20000000</v>
      </c>
      <c r="F95">
        <v>87553174.603174597</v>
      </c>
      <c r="G95">
        <v>160159393.728223</v>
      </c>
      <c r="H95">
        <v>122572108.90882562</v>
      </c>
      <c r="I95">
        <v>65202414.036196388</v>
      </c>
      <c r="J95">
        <v>21939395.609522961</v>
      </c>
      <c r="K95">
        <v>5321896.648551601</v>
      </c>
      <c r="L95">
        <v>1888552.7725222069</v>
      </c>
      <c r="M95">
        <v>463063.69298360148</v>
      </c>
      <c r="N95">
        <v>0</v>
      </c>
      <c r="O95">
        <v>485100000</v>
      </c>
      <c r="P95">
        <v>485100000</v>
      </c>
      <c r="Q95" t="s">
        <v>248</v>
      </c>
      <c r="R95" t="s">
        <v>117</v>
      </c>
    </row>
    <row r="96" spans="1:18" x14ac:dyDescent="0.2">
      <c r="A96" t="s">
        <v>249</v>
      </c>
      <c r="B96">
        <v>2010</v>
      </c>
      <c r="C96" t="s">
        <v>250</v>
      </c>
      <c r="D96" t="s">
        <v>21</v>
      </c>
      <c r="E96">
        <v>65472727.272727273</v>
      </c>
      <c r="F96">
        <v>215850013.29080275</v>
      </c>
      <c r="G96">
        <v>162184254.32642448</v>
      </c>
      <c r="H96">
        <v>91920978.686511695</v>
      </c>
      <c r="I96">
        <v>29810161.16748248</v>
      </c>
      <c r="J96">
        <v>12000608.182441287</v>
      </c>
      <c r="K96">
        <v>4340134.004839886</v>
      </c>
      <c r="L96">
        <v>1723454.07110113</v>
      </c>
      <c r="M96">
        <v>297668.99766899768</v>
      </c>
      <c r="N96">
        <v>0</v>
      </c>
      <c r="O96">
        <v>583600000</v>
      </c>
      <c r="P96">
        <v>583600000</v>
      </c>
      <c r="Q96" t="s">
        <v>251</v>
      </c>
      <c r="R96" t="s">
        <v>121</v>
      </c>
    </row>
    <row r="97" spans="1:18" x14ac:dyDescent="0.2">
      <c r="A97" t="s">
        <v>252</v>
      </c>
      <c r="B97">
        <v>2011</v>
      </c>
      <c r="C97" t="s">
        <v>253</v>
      </c>
      <c r="D97" t="s">
        <v>22</v>
      </c>
      <c r="E97">
        <v>58360000</v>
      </c>
      <c r="F97">
        <v>66460781.032920554</v>
      </c>
      <c r="G97">
        <v>354421916.76405823</v>
      </c>
      <c r="H97">
        <v>413661852.06707728</v>
      </c>
      <c r="I97">
        <v>142487302.50384879</v>
      </c>
      <c r="J97">
        <v>41655406.967494972</v>
      </c>
      <c r="K97">
        <v>17581494.461567987</v>
      </c>
      <c r="L97">
        <v>9391664.4361148402</v>
      </c>
      <c r="M97">
        <v>1879581.7669172932</v>
      </c>
      <c r="N97">
        <v>0</v>
      </c>
      <c r="O97">
        <v>1105899999.9999998</v>
      </c>
      <c r="P97">
        <v>1105900000</v>
      </c>
      <c r="Q97" t="s">
        <v>254</v>
      </c>
      <c r="R97" t="s">
        <v>125</v>
      </c>
    </row>
    <row r="98" spans="1:18" x14ac:dyDescent="0.2">
      <c r="A98" t="s">
        <v>255</v>
      </c>
      <c r="B98">
        <v>2012</v>
      </c>
      <c r="C98" t="s">
        <v>256</v>
      </c>
      <c r="D98" t="s">
        <v>23</v>
      </c>
      <c r="E98">
        <v>131633333.33333333</v>
      </c>
      <c r="F98">
        <v>173411541.88948303</v>
      </c>
      <c r="G98">
        <v>420630882.35294116</v>
      </c>
      <c r="H98">
        <v>122996841.01703924</v>
      </c>
      <c r="I98">
        <v>143934155.45664904</v>
      </c>
      <c r="J98">
        <v>22182915.628702071</v>
      </c>
      <c r="K98">
        <v>3960108.2251082254</v>
      </c>
      <c r="L98">
        <v>3661390.9279126669</v>
      </c>
      <c r="M98">
        <v>288831.16883116879</v>
      </c>
      <c r="N98">
        <v>0</v>
      </c>
      <c r="O98">
        <v>1022700000</v>
      </c>
      <c r="P98">
        <v>1022700000</v>
      </c>
      <c r="Q98" t="s">
        <v>257</v>
      </c>
      <c r="R98" t="s">
        <v>129</v>
      </c>
    </row>
    <row r="99" spans="1:18" x14ac:dyDescent="0.2">
      <c r="A99" t="s">
        <v>258</v>
      </c>
      <c r="B99">
        <v>2013</v>
      </c>
      <c r="C99" t="s">
        <v>259</v>
      </c>
      <c r="D99" t="s">
        <v>24</v>
      </c>
      <c r="E99">
        <v>14925433.333333334</v>
      </c>
      <c r="F99">
        <v>64114346.666666664</v>
      </c>
      <c r="G99">
        <v>297241312.67645395</v>
      </c>
      <c r="H99">
        <v>143774974.51722193</v>
      </c>
      <c r="I99">
        <v>66089631.853943154</v>
      </c>
      <c r="J99">
        <v>23913936.149068322</v>
      </c>
      <c r="K99">
        <v>4582019.233954451</v>
      </c>
      <c r="L99">
        <v>1079290.0138026224</v>
      </c>
      <c r="M99">
        <v>213138.88888888888</v>
      </c>
      <c r="N99">
        <v>277616.66666666663</v>
      </c>
      <c r="O99">
        <v>616211699.99999988</v>
      </c>
      <c r="P99">
        <v>616211700</v>
      </c>
      <c r="Q99" t="s">
        <v>260</v>
      </c>
      <c r="R99" t="s">
        <v>133</v>
      </c>
    </row>
    <row r="100" spans="1:18" x14ac:dyDescent="0.2">
      <c r="A100" t="s">
        <v>261</v>
      </c>
      <c r="B100">
        <v>2014</v>
      </c>
      <c r="C100" t="s">
        <v>262</v>
      </c>
      <c r="D100" t="s">
        <v>25</v>
      </c>
      <c r="E100">
        <v>29577000</v>
      </c>
      <c r="F100">
        <v>60658390.909090906</v>
      </c>
      <c r="G100">
        <v>373260089.09090912</v>
      </c>
      <c r="H100">
        <v>281031850.3429904</v>
      </c>
      <c r="I100">
        <v>87835993.330003336</v>
      </c>
      <c r="J100">
        <v>80744236.803196803</v>
      </c>
      <c r="K100">
        <v>37844472.857142851</v>
      </c>
      <c r="L100">
        <v>8755480.9523809515</v>
      </c>
      <c r="M100">
        <v>3483828.5714285709</v>
      </c>
      <c r="N100">
        <v>1630757.1428571427</v>
      </c>
      <c r="O100">
        <v>964822100</v>
      </c>
      <c r="P100">
        <v>964822100</v>
      </c>
      <c r="Q100" t="s">
        <v>263</v>
      </c>
      <c r="R100" t="s">
        <v>137</v>
      </c>
    </row>
    <row r="101" spans="1:18" x14ac:dyDescent="0.2">
      <c r="A101" t="s">
        <v>264</v>
      </c>
      <c r="B101">
        <v>2015</v>
      </c>
      <c r="C101" t="s">
        <v>265</v>
      </c>
      <c r="D101" t="s">
        <v>26</v>
      </c>
      <c r="E101">
        <v>441896126.3888889</v>
      </c>
      <c r="F101">
        <v>201362894.66374269</v>
      </c>
      <c r="G101">
        <v>715367326.2001158</v>
      </c>
      <c r="H101">
        <v>224303524.20308593</v>
      </c>
      <c r="I101">
        <v>94538172.846603528</v>
      </c>
      <c r="J101">
        <v>17171156.908461105</v>
      </c>
      <c r="K101">
        <v>13690110.867024278</v>
      </c>
      <c r="L101">
        <v>3594818.1493506492</v>
      </c>
      <c r="M101">
        <v>834359.77272727271</v>
      </c>
      <c r="N101">
        <v>1225910</v>
      </c>
      <c r="O101">
        <v>1713984400.0000002</v>
      </c>
      <c r="P101">
        <v>1713984400</v>
      </c>
      <c r="Q101" t="s">
        <v>266</v>
      </c>
      <c r="R101" t="s">
        <v>141</v>
      </c>
    </row>
    <row r="102" spans="1:18" x14ac:dyDescent="0.2">
      <c r="A102" t="s">
        <v>267</v>
      </c>
      <c r="B102">
        <v>2016</v>
      </c>
      <c r="C102" t="s">
        <v>268</v>
      </c>
      <c r="D102" t="s">
        <v>27</v>
      </c>
      <c r="E102">
        <v>773465291.66666663</v>
      </c>
      <c r="F102">
        <v>1360267343.6274509</v>
      </c>
      <c r="G102">
        <v>715329281.53538144</v>
      </c>
      <c r="H102">
        <v>400394846.88637453</v>
      </c>
      <c r="I102">
        <v>176155481.74714175</v>
      </c>
      <c r="J102">
        <v>51851500.384904951</v>
      </c>
      <c r="K102">
        <v>11980821.771127421</v>
      </c>
      <c r="L102">
        <v>4172705.7142857141</v>
      </c>
      <c r="M102">
        <v>727073.33333333326</v>
      </c>
      <c r="N102">
        <v>691353.33333333337</v>
      </c>
      <c r="O102">
        <v>3495035700</v>
      </c>
      <c r="P102">
        <v>3495035700</v>
      </c>
      <c r="Q102" t="s">
        <v>269</v>
      </c>
      <c r="R102" t="s">
        <v>145</v>
      </c>
    </row>
    <row r="103" spans="1:18" x14ac:dyDescent="0.2">
      <c r="A103" t="s">
        <v>270</v>
      </c>
      <c r="B103">
        <v>2017</v>
      </c>
      <c r="C103" t="s">
        <v>271</v>
      </c>
      <c r="D103" t="s">
        <v>28</v>
      </c>
      <c r="E103">
        <v>737589976.66666663</v>
      </c>
      <c r="F103">
        <v>833307825.60606062</v>
      </c>
      <c r="G103">
        <v>702278106.38528144</v>
      </c>
      <c r="H103">
        <v>356320278.84199136</v>
      </c>
      <c r="I103">
        <v>157075768.45238096</v>
      </c>
      <c r="J103">
        <v>66588889.285714284</v>
      </c>
      <c r="K103">
        <v>38820071.428571425</v>
      </c>
      <c r="L103">
        <v>6362558.333333333</v>
      </c>
      <c r="M103">
        <v>7033125</v>
      </c>
      <c r="N103">
        <v>6355300</v>
      </c>
      <c r="O103">
        <v>2911731900</v>
      </c>
      <c r="P103">
        <v>2911731900</v>
      </c>
      <c r="Q103" t="s">
        <v>272</v>
      </c>
      <c r="R103" t="s">
        <v>149</v>
      </c>
    </row>
    <row r="104" spans="1:18" x14ac:dyDescent="0.2">
      <c r="A104" t="s">
        <v>273</v>
      </c>
      <c r="B104">
        <v>2018</v>
      </c>
      <c r="C104" t="s">
        <v>274</v>
      </c>
      <c r="D104" t="s">
        <v>29</v>
      </c>
      <c r="E104">
        <v>223551972.72727272</v>
      </c>
      <c r="F104">
        <v>874321817.96536791</v>
      </c>
      <c r="G104">
        <v>544891248.24675322</v>
      </c>
      <c r="H104">
        <v>997557200.4545455</v>
      </c>
      <c r="I104">
        <v>275038470.50505054</v>
      </c>
      <c r="J104">
        <v>37719470.101010099</v>
      </c>
      <c r="K104">
        <v>3991420</v>
      </c>
      <c r="L104">
        <v>1188300</v>
      </c>
      <c r="M104">
        <v>4001000</v>
      </c>
      <c r="N104">
        <v>0</v>
      </c>
      <c r="O104">
        <v>2962260900</v>
      </c>
      <c r="P104">
        <v>2962260900</v>
      </c>
      <c r="Q104" t="s">
        <v>275</v>
      </c>
      <c r="R104" t="s">
        <v>153</v>
      </c>
    </row>
    <row r="105" spans="1:18" x14ac:dyDescent="0.2">
      <c r="A105" t="s">
        <v>276</v>
      </c>
      <c r="B105">
        <v>2019</v>
      </c>
      <c r="C105" t="s">
        <v>277</v>
      </c>
      <c r="D105" t="s">
        <v>30</v>
      </c>
      <c r="E105">
        <v>516040364.10789645</v>
      </c>
      <c r="F105">
        <v>871692246.68507087</v>
      </c>
      <c r="G105">
        <v>807268034.76573813</v>
      </c>
      <c r="H105">
        <v>546964332.86455572</v>
      </c>
      <c r="I105">
        <v>243086352.21040991</v>
      </c>
      <c r="J105">
        <v>78254664.51563412</v>
      </c>
      <c r="K105">
        <v>35000096.000417463</v>
      </c>
      <c r="L105">
        <v>13080779.302079095</v>
      </c>
      <c r="M105">
        <v>4061677.5276960689</v>
      </c>
      <c r="N105">
        <v>7560952.0205026446</v>
      </c>
      <c r="O105">
        <v>3123009500.0000005</v>
      </c>
      <c r="P105">
        <v>3123009500.000001</v>
      </c>
      <c r="Q105" t="s">
        <v>278</v>
      </c>
      <c r="R105" t="s">
        <v>157</v>
      </c>
    </row>
    <row r="106" spans="1:18" x14ac:dyDescent="0.2">
      <c r="A106" t="s">
        <v>279</v>
      </c>
      <c r="B106">
        <v>2020</v>
      </c>
      <c r="C106" t="s">
        <v>280</v>
      </c>
      <c r="D106" t="s">
        <v>31</v>
      </c>
      <c r="E106">
        <v>516706335.29411763</v>
      </c>
      <c r="F106">
        <v>611407482.44503868</v>
      </c>
      <c r="G106">
        <v>642211548.34631145</v>
      </c>
      <c r="H106">
        <v>313696109.34721464</v>
      </c>
      <c r="I106">
        <v>145813941.48482046</v>
      </c>
      <c r="J106">
        <v>47699323.595317721</v>
      </c>
      <c r="K106">
        <v>6971497.948717948</v>
      </c>
      <c r="L106">
        <v>1503771.5384615385</v>
      </c>
      <c r="M106">
        <v>165190</v>
      </c>
      <c r="N106">
        <v>0</v>
      </c>
      <c r="O106">
        <v>2286175200.0000005</v>
      </c>
      <c r="P106">
        <v>2286175200</v>
      </c>
      <c r="Q106" t="s">
        <v>281</v>
      </c>
      <c r="R106" t="s">
        <v>161</v>
      </c>
    </row>
    <row r="107" spans="1:18" x14ac:dyDescent="0.2">
      <c r="A107" t="s">
        <v>282</v>
      </c>
      <c r="B107">
        <v>2021</v>
      </c>
      <c r="C107" t="s">
        <v>283</v>
      </c>
      <c r="D107" t="s">
        <v>32</v>
      </c>
      <c r="E107">
        <v>583726319.86506224</v>
      </c>
      <c r="F107">
        <v>459832636.5738138</v>
      </c>
      <c r="G107">
        <v>401519408.52643949</v>
      </c>
      <c r="H107">
        <v>179232534.62853783</v>
      </c>
      <c r="I107">
        <v>173098467.20432377</v>
      </c>
      <c r="J107">
        <v>42376307.523283251</v>
      </c>
      <c r="K107">
        <v>5720267.5103300363</v>
      </c>
      <c r="L107">
        <v>2223247.2903065947</v>
      </c>
      <c r="M107">
        <v>68761.6653721943</v>
      </c>
      <c r="N107">
        <v>26408.320659160221</v>
      </c>
      <c r="O107">
        <v>1847824359.1081283</v>
      </c>
      <c r="P107">
        <v>1847824359.1081281</v>
      </c>
      <c r="Q107" t="s">
        <v>284</v>
      </c>
      <c r="R107" t="s">
        <v>165</v>
      </c>
    </row>
    <row r="108" spans="1:18" x14ac:dyDescent="0.2">
      <c r="A108" t="s">
        <v>285</v>
      </c>
      <c r="B108">
        <v>2022</v>
      </c>
      <c r="C108" t="s">
        <v>286</v>
      </c>
      <c r="D108" t="s">
        <v>33</v>
      </c>
      <c r="E108">
        <v>119614492.87878788</v>
      </c>
      <c r="F108">
        <v>850309540.4545455</v>
      </c>
      <c r="G108">
        <v>717353128.00366294</v>
      </c>
      <c r="H108">
        <v>378823408.08367074</v>
      </c>
      <c r="I108">
        <v>174257297.84469914</v>
      </c>
      <c r="J108">
        <v>35717772.994374052</v>
      </c>
      <c r="K108">
        <v>6181137.012987013</v>
      </c>
      <c r="L108">
        <v>2421872.7272727275</v>
      </c>
      <c r="M108">
        <v>206739.99999999997</v>
      </c>
      <c r="N108">
        <v>30410</v>
      </c>
      <c r="O108">
        <v>2284915800.0000005</v>
      </c>
      <c r="P108">
        <v>0</v>
      </c>
      <c r="Q108" t="s">
        <v>287</v>
      </c>
      <c r="R108" t="s">
        <v>169</v>
      </c>
    </row>
    <row r="109" spans="1:18" x14ac:dyDescent="0.2">
      <c r="A109" t="s">
        <v>288</v>
      </c>
      <c r="B109">
        <v>2023</v>
      </c>
      <c r="C109" t="s">
        <v>289</v>
      </c>
      <c r="D109" t="s">
        <v>34</v>
      </c>
      <c r="E109">
        <v>1033559400</v>
      </c>
      <c r="F109">
        <v>25527678.571428571</v>
      </c>
      <c r="G109">
        <v>405685136.85064936</v>
      </c>
      <c r="H109">
        <v>607357933.4529506</v>
      </c>
      <c r="I109">
        <v>432996717.23627251</v>
      </c>
      <c r="J109">
        <v>69623694.722032353</v>
      </c>
      <c r="K109">
        <v>3823239.1666666665</v>
      </c>
      <c r="L109">
        <v>202833.33333333331</v>
      </c>
      <c r="M109">
        <v>737366.66666666663</v>
      </c>
      <c r="N109">
        <v>0</v>
      </c>
      <c r="O109">
        <v>2579514000</v>
      </c>
      <c r="P109">
        <v>0</v>
      </c>
      <c r="Q109" t="s">
        <v>290</v>
      </c>
      <c r="R109" t="s">
        <v>173</v>
      </c>
    </row>
    <row r="110" spans="1:18" x14ac:dyDescent="0.2">
      <c r="A110" t="s">
        <v>291</v>
      </c>
      <c r="B110">
        <v>2024</v>
      </c>
      <c r="C110" t="s">
        <v>292</v>
      </c>
      <c r="D110" t="s">
        <v>35</v>
      </c>
      <c r="E110">
        <v>32759046.428571425</v>
      </c>
      <c r="F110">
        <v>444762130.19440383</v>
      </c>
      <c r="G110">
        <v>741527729.97863102</v>
      </c>
      <c r="H110">
        <v>392481199.97734112</v>
      </c>
      <c r="I110">
        <v>167921516.83640921</v>
      </c>
      <c r="J110">
        <v>56182836.649578489</v>
      </c>
      <c r="K110">
        <v>12032139.935064936</v>
      </c>
      <c r="L110">
        <v>1410800</v>
      </c>
      <c r="M110">
        <v>84200</v>
      </c>
      <c r="N110">
        <v>0</v>
      </c>
      <c r="O110">
        <v>1849161600.0000002</v>
      </c>
      <c r="P110">
        <v>0</v>
      </c>
      <c r="Q110" t="s">
        <v>293</v>
      </c>
      <c r="R110" t="s">
        <v>177</v>
      </c>
    </row>
    <row r="111" spans="1:18" x14ac:dyDescent="0.2">
      <c r="A111" t="s">
        <v>294</v>
      </c>
      <c r="B111" t="s">
        <v>295</v>
      </c>
      <c r="C111" t="s">
        <v>296</v>
      </c>
      <c r="F111" t="s">
        <v>297</v>
      </c>
      <c r="G111" t="s">
        <v>298</v>
      </c>
      <c r="H111" t="s">
        <v>299</v>
      </c>
      <c r="I111" t="s">
        <v>300</v>
      </c>
      <c r="J111" t="s">
        <v>301</v>
      </c>
      <c r="K111" t="s">
        <v>302</v>
      </c>
      <c r="L111" t="s">
        <v>303</v>
      </c>
      <c r="M111" t="s">
        <v>304</v>
      </c>
      <c r="N111" t="s">
        <v>305</v>
      </c>
    </row>
    <row r="112" spans="1:18" x14ac:dyDescent="0.2">
      <c r="B112">
        <v>-1.0404</v>
      </c>
      <c r="C112">
        <v>0.88790000000000002</v>
      </c>
      <c r="D112">
        <v>99</v>
      </c>
      <c r="E112">
        <v>20.75978602332869</v>
      </c>
      <c r="F112">
        <v>20.817172582623183</v>
      </c>
      <c r="G112">
        <v>21.103998929721186</v>
      </c>
      <c r="H112">
        <v>20.131007189896767</v>
      </c>
      <c r="I112">
        <v>18.703773724224607</v>
      </c>
      <c r="J112">
        <v>17.949929065740129</v>
      </c>
      <c r="K112">
        <v>16.427140881354013</v>
      </c>
      <c r="L112">
        <v>16.028722700303035</v>
      </c>
      <c r="M112">
        <v>15.392886347260397</v>
      </c>
      <c r="N112">
        <v>14.00815984056058</v>
      </c>
    </row>
    <row r="113" spans="1:14" x14ac:dyDescent="0.2">
      <c r="A113">
        <v>-0.99329999999999996</v>
      </c>
      <c r="B113">
        <v>-1.0841000000000001</v>
      </c>
      <c r="C113">
        <v>0.98799999999999999</v>
      </c>
      <c r="D113" t="s">
        <v>11</v>
      </c>
      <c r="E113">
        <v>15.831296526792951</v>
      </c>
      <c r="F113">
        <v>20.972193195768234</v>
      </c>
      <c r="G113">
        <v>21.994426117809383</v>
      </c>
      <c r="H113">
        <v>20.58721188855155</v>
      </c>
      <c r="I113">
        <v>17.717076020024393</v>
      </c>
      <c r="J113">
        <v>18.679541958216987</v>
      </c>
      <c r="K113">
        <v>17.051303253425321</v>
      </c>
      <c r="L113">
        <v>16.552590879943121</v>
      </c>
      <c r="M113" t="e">
        <v>#NUM!</v>
      </c>
      <c r="N113">
        <v>13.823491543007524</v>
      </c>
    </row>
    <row r="114" spans="1:14" x14ac:dyDescent="0.2">
      <c r="B114">
        <v>-1.0399</v>
      </c>
      <c r="C114">
        <v>0.996</v>
      </c>
      <c r="D114" t="s">
        <v>12</v>
      </c>
      <c r="E114">
        <v>17.263518424590114</v>
      </c>
      <c r="F114">
        <v>19.19924324934448</v>
      </c>
      <c r="G114">
        <v>20.901301110619013</v>
      </c>
      <c r="H114">
        <v>20.159493757372513</v>
      </c>
      <c r="I114">
        <v>18.884097095660287</v>
      </c>
      <c r="J114">
        <v>18.247597224400941</v>
      </c>
      <c r="K114">
        <v>16.737672456703937</v>
      </c>
      <c r="L114">
        <v>15.866286750760544</v>
      </c>
      <c r="M114">
        <v>14.738182440948345</v>
      </c>
      <c r="N114">
        <v>13.804356204771937</v>
      </c>
    </row>
    <row r="115" spans="1:14" x14ac:dyDescent="0.2">
      <c r="B115">
        <v>-0.82769999999999999</v>
      </c>
      <c r="C115">
        <v>0.95679999999999998</v>
      </c>
      <c r="D115" t="s">
        <v>13</v>
      </c>
      <c r="E115">
        <v>21.680257472759337</v>
      </c>
      <c r="F115">
        <v>22.34250041339299</v>
      </c>
      <c r="G115">
        <v>20.735352789211106</v>
      </c>
      <c r="H115">
        <v>18.326774022090426</v>
      </c>
      <c r="I115">
        <v>18.367283859307275</v>
      </c>
      <c r="J115">
        <v>17.276249499102011</v>
      </c>
      <c r="K115">
        <v>16.74251726130267</v>
      </c>
      <c r="L115">
        <v>15.988348201429668</v>
      </c>
      <c r="M115">
        <v>15.230084822564475</v>
      </c>
      <c r="N115">
        <v>14.106502348906485</v>
      </c>
    </row>
    <row r="116" spans="1:14" x14ac:dyDescent="0.2">
      <c r="B116">
        <v>-0.88370000000000004</v>
      </c>
      <c r="C116">
        <v>0.9274</v>
      </c>
      <c r="D116" t="s">
        <v>14</v>
      </c>
      <c r="E116">
        <v>14.494577747321678</v>
      </c>
      <c r="F116">
        <v>21.016642842083492</v>
      </c>
      <c r="G116">
        <v>21.222069513121149</v>
      </c>
      <c r="H116">
        <v>20.4421234447906</v>
      </c>
      <c r="I116">
        <v>19.098889104996619</v>
      </c>
      <c r="J116">
        <v>17.76405666582308</v>
      </c>
      <c r="K116">
        <v>16.453396379135214</v>
      </c>
      <c r="L116">
        <v>15.028504768199728</v>
      </c>
      <c r="M116">
        <v>15.528779159900649</v>
      </c>
      <c r="N116">
        <v>15.157649898290153</v>
      </c>
    </row>
    <row r="117" spans="1:14" x14ac:dyDescent="0.2">
      <c r="B117">
        <v>-1.1937</v>
      </c>
      <c r="C117">
        <v>0.97419999999999995</v>
      </c>
      <c r="D117" t="s">
        <v>15</v>
      </c>
      <c r="E117">
        <v>20.493277614881517</v>
      </c>
      <c r="F117">
        <v>23.172587705600499</v>
      </c>
      <c r="G117">
        <v>22.168352055277925</v>
      </c>
      <c r="H117">
        <v>20.431791403598563</v>
      </c>
      <c r="I117">
        <v>19.347843282495017</v>
      </c>
      <c r="J117">
        <v>18.047073844009777</v>
      </c>
      <c r="K117">
        <v>17.061559448551471</v>
      </c>
      <c r="L117">
        <v>15.786509880415794</v>
      </c>
      <c r="M117">
        <v>14.261521181966572</v>
      </c>
      <c r="N117">
        <v>14.329686033603316</v>
      </c>
    </row>
    <row r="118" spans="1:14" x14ac:dyDescent="0.2">
      <c r="B118">
        <v>-1.1237999999999999</v>
      </c>
      <c r="C118">
        <v>0.94979999999999998</v>
      </c>
      <c r="D118" t="s">
        <v>16</v>
      </c>
      <c r="E118">
        <v>13.076415908418953</v>
      </c>
      <c r="F118">
        <v>15.972169837902463</v>
      </c>
      <c r="G118">
        <v>20.540833920510668</v>
      </c>
      <c r="H118">
        <v>20.900322184525631</v>
      </c>
      <c r="I118">
        <v>19.06882852831291</v>
      </c>
      <c r="J118">
        <v>18.079449576731125</v>
      </c>
      <c r="K118">
        <v>16.950972812585821</v>
      </c>
      <c r="L118">
        <v>15.080635893378922</v>
      </c>
      <c r="M118">
        <v>14.678913261774605</v>
      </c>
      <c r="N118">
        <v>13.833467598545642</v>
      </c>
    </row>
    <row r="119" spans="1:14" x14ac:dyDescent="0.2">
      <c r="B119">
        <v>-1.0276142857142858</v>
      </c>
      <c r="D119" t="s">
        <v>17</v>
      </c>
      <c r="E119">
        <v>15.629993018973286</v>
      </c>
      <c r="F119">
        <v>20.738155404144262</v>
      </c>
      <c r="G119">
        <v>22.236812675440039</v>
      </c>
      <c r="H119">
        <v>21.043103692268382</v>
      </c>
      <c r="I119">
        <v>19.311483727347571</v>
      </c>
      <c r="J119">
        <v>17.886608312750116</v>
      </c>
      <c r="K119">
        <v>16.304148399397437</v>
      </c>
      <c r="L119">
        <v>15.063829621771323</v>
      </c>
      <c r="M119">
        <v>13.751312411225904</v>
      </c>
      <c r="N119">
        <v>11.854055410630028</v>
      </c>
    </row>
    <row r="120" spans="1:14" x14ac:dyDescent="0.2">
      <c r="D120" t="s">
        <v>18</v>
      </c>
      <c r="E120">
        <v>17.525601501632575</v>
      </c>
      <c r="F120">
        <v>22.145102296502575</v>
      </c>
      <c r="G120">
        <v>20.805817176277294</v>
      </c>
      <c r="H120">
        <v>19.110591916418681</v>
      </c>
      <c r="I120">
        <v>17.9759317974422</v>
      </c>
      <c r="J120">
        <v>16.90440445216387</v>
      </c>
      <c r="K120">
        <v>16.087162889256369</v>
      </c>
      <c r="L120">
        <v>15.665378174256285</v>
      </c>
      <c r="M120">
        <v>14.324766089802246</v>
      </c>
      <c r="N120">
        <v>14.09502985309912</v>
      </c>
    </row>
    <row r="121" spans="1:14" x14ac:dyDescent="0.2">
      <c r="D121" t="s">
        <v>19</v>
      </c>
      <c r="E121">
        <v>21.192473695104852</v>
      </c>
      <c r="F121">
        <v>21.136351850518896</v>
      </c>
      <c r="G121">
        <v>21.264548914212508</v>
      </c>
      <c r="H121">
        <v>20.43635499113979</v>
      </c>
      <c r="I121">
        <v>19.279404034858707</v>
      </c>
      <c r="J121">
        <v>18.608178338193273</v>
      </c>
      <c r="K121">
        <v>17.610512133908447</v>
      </c>
      <c r="L121">
        <v>16.406566853570531</v>
      </c>
      <c r="M121">
        <v>15.984513547108856</v>
      </c>
      <c r="N121">
        <v>14.508657738524219</v>
      </c>
    </row>
    <row r="122" spans="1:14" x14ac:dyDescent="0.2">
      <c r="D122" t="s">
        <v>20</v>
      </c>
      <c r="E122">
        <v>20.575948637003862</v>
      </c>
      <c r="F122">
        <v>22.568424788403455</v>
      </c>
      <c r="G122">
        <v>22.080280025082924</v>
      </c>
      <c r="H122">
        <v>20.362316889894977</v>
      </c>
      <c r="I122">
        <v>19.340593130940874</v>
      </c>
      <c r="J122">
        <v>18.813543084906417</v>
      </c>
      <c r="K122">
        <v>18.375019134915188</v>
      </c>
      <c r="L122">
        <v>17.291104555158181</v>
      </c>
      <c r="M122">
        <v>16.901910203492424</v>
      </c>
      <c r="N122">
        <v>16.15751008608191</v>
      </c>
    </row>
    <row r="123" spans="1:14" x14ac:dyDescent="0.2">
      <c r="D123" t="s">
        <v>21</v>
      </c>
      <c r="E123">
        <v>21.267764764119207</v>
      </c>
      <c r="F123">
        <v>20.880923603128995</v>
      </c>
      <c r="G123">
        <v>22.252979424120692</v>
      </c>
      <c r="H123">
        <v>20.546741300334372</v>
      </c>
      <c r="I123">
        <v>18.848278352435713</v>
      </c>
      <c r="J123">
        <v>17.161924326092347</v>
      </c>
      <c r="K123">
        <v>13.592367006650065</v>
      </c>
      <c r="L123" t="e">
        <v>#NUM!</v>
      </c>
      <c r="M123">
        <v>11.512925464970229</v>
      </c>
      <c r="N123">
        <v>11.512925464970229</v>
      </c>
    </row>
    <row r="124" spans="1:14" x14ac:dyDescent="0.2">
      <c r="D124" t="s">
        <v>22</v>
      </c>
      <c r="E124">
        <v>21.307806883880055</v>
      </c>
      <c r="F124">
        <v>21.816440959417761</v>
      </c>
      <c r="G124">
        <v>21.568952091739767</v>
      </c>
      <c r="H124">
        <v>20.13856396847045</v>
      </c>
      <c r="I124">
        <v>19.364676224669008</v>
      </c>
      <c r="J124">
        <v>18.87728268315086</v>
      </c>
      <c r="K124">
        <v>18.495618820203962</v>
      </c>
      <c r="L124">
        <v>17.313838584221696</v>
      </c>
      <c r="M124">
        <v>16.927422167561623</v>
      </c>
      <c r="N124">
        <v>16.304830495224685</v>
      </c>
    </row>
    <row r="125" spans="1:14" x14ac:dyDescent="0.2">
      <c r="D125">
        <v>12</v>
      </c>
      <c r="E125">
        <v>21.919626102924315</v>
      </c>
      <c r="F125">
        <v>20.899618859849969</v>
      </c>
      <c r="G125">
        <v>21.558716523155539</v>
      </c>
      <c r="H125">
        <v>19.738701594449275</v>
      </c>
      <c r="I125">
        <v>18.752429659477389</v>
      </c>
      <c r="J125">
        <v>18.420351946477204</v>
      </c>
      <c r="K125">
        <v>17.78514536928289</v>
      </c>
      <c r="L125">
        <v>16.356746946228043</v>
      </c>
      <c r="M125">
        <v>16.968761923208078</v>
      </c>
      <c r="N125">
        <v>16.262310035602063</v>
      </c>
    </row>
    <row r="126" spans="1:14" x14ac:dyDescent="0.2">
      <c r="D126">
        <v>13</v>
      </c>
      <c r="E126">
        <v>20.15543182934173</v>
      </c>
      <c r="F126">
        <v>21.888633608571951</v>
      </c>
      <c r="G126">
        <v>22.239665601460977</v>
      </c>
      <c r="H126">
        <v>20.942384876290824</v>
      </c>
      <c r="I126">
        <v>19.03157379703055</v>
      </c>
      <c r="J126">
        <v>18.077637465903187</v>
      </c>
      <c r="K126">
        <v>17.115895415492446</v>
      </c>
      <c r="L126">
        <v>16.308866832172271</v>
      </c>
      <c r="M126">
        <v>16.196757769760648</v>
      </c>
      <c r="N126">
        <v>15.556270989359266</v>
      </c>
    </row>
    <row r="127" spans="1:14" x14ac:dyDescent="0.2">
      <c r="D127">
        <v>14</v>
      </c>
      <c r="E127">
        <v>19.733011327650178</v>
      </c>
      <c r="F127">
        <v>21.691394589674854</v>
      </c>
      <c r="G127">
        <v>21.166685042897189</v>
      </c>
      <c r="H127">
        <v>19.33282948401164</v>
      </c>
      <c r="I127">
        <v>18.623178014770918</v>
      </c>
      <c r="J127">
        <v>17.744472651317363</v>
      </c>
      <c r="K127">
        <v>17.332789432855673</v>
      </c>
      <c r="L127">
        <v>15.707030814507974</v>
      </c>
      <c r="M127">
        <v>15.158342104260516</v>
      </c>
      <c r="N127">
        <v>15.29481403174581</v>
      </c>
    </row>
    <row r="128" spans="1:14" x14ac:dyDescent="0.2">
      <c r="D128">
        <v>15</v>
      </c>
      <c r="E128">
        <v>19.929377572852097</v>
      </c>
      <c r="F128">
        <v>21.90637559638812</v>
      </c>
      <c r="G128">
        <v>21.131265702813185</v>
      </c>
      <c r="H128">
        <v>19.533642906153784</v>
      </c>
      <c r="I128">
        <v>18.641448323862939</v>
      </c>
      <c r="J128">
        <v>17.777755381394591</v>
      </c>
      <c r="K128">
        <v>17.371863667305689</v>
      </c>
      <c r="L128">
        <v>16.883712666842911</v>
      </c>
      <c r="M128">
        <v>16.214154861463861</v>
      </c>
      <c r="N128">
        <v>15.961862474272591</v>
      </c>
    </row>
    <row r="129" spans="1:14" x14ac:dyDescent="0.2">
      <c r="D129">
        <v>16</v>
      </c>
      <c r="E129">
        <v>21.62730840926152</v>
      </c>
      <c r="F129">
        <v>23.596568295662969</v>
      </c>
      <c r="G129">
        <v>21.403732073056908</v>
      </c>
      <c r="H129">
        <v>19.790179110044569</v>
      </c>
      <c r="I129">
        <v>19.525001092239382</v>
      </c>
      <c r="J129">
        <v>19.374005563055039</v>
      </c>
      <c r="K129">
        <v>18.860992352494627</v>
      </c>
      <c r="L129">
        <v>18.018742487755411</v>
      </c>
      <c r="M129">
        <v>16.471910525461571</v>
      </c>
      <c r="N129">
        <v>16.146259236231764</v>
      </c>
    </row>
    <row r="130" spans="1:14" x14ac:dyDescent="0.2">
      <c r="D130">
        <v>17</v>
      </c>
      <c r="E130">
        <v>21.587375638495509</v>
      </c>
      <c r="F130">
        <v>22.50584661754063</v>
      </c>
      <c r="G130">
        <v>22.2392906356868</v>
      </c>
      <c r="H130">
        <v>21.48592723951095</v>
      </c>
      <c r="I130">
        <v>20.457562025095186</v>
      </c>
      <c r="J130">
        <v>19.658756527823869</v>
      </c>
      <c r="K130">
        <v>18.780303314618461</v>
      </c>
      <c r="L130">
        <v>17.869532848678933</v>
      </c>
      <c r="M130">
        <v>16.600643937882314</v>
      </c>
      <c r="N130">
        <v>16.081695211636895</v>
      </c>
    </row>
    <row r="131" spans="1:14" x14ac:dyDescent="0.2">
      <c r="D131">
        <v>18</v>
      </c>
      <c r="E131">
        <v>19.981462785926503</v>
      </c>
      <c r="F131">
        <v>22.278994417831871</v>
      </c>
      <c r="G131">
        <v>22.815259865391411</v>
      </c>
      <c r="H131">
        <v>21.477615312998427</v>
      </c>
      <c r="I131">
        <v>19.647696396578606</v>
      </c>
      <c r="J131">
        <v>19.434853124341316</v>
      </c>
      <c r="K131">
        <v>18.0592597321006</v>
      </c>
      <c r="L131">
        <v>16.516679420420655</v>
      </c>
      <c r="M131">
        <v>16.061285371699661</v>
      </c>
      <c r="N131">
        <v>15.660119966522091</v>
      </c>
    </row>
    <row r="132" spans="1:14" x14ac:dyDescent="0.2">
      <c r="D132">
        <v>19</v>
      </c>
      <c r="E132">
        <v>21.161997835836754</v>
      </c>
      <c r="F132">
        <v>22.988736251450682</v>
      </c>
      <c r="G132">
        <v>22.355685568926184</v>
      </c>
      <c r="H132">
        <v>21.034552266030605</v>
      </c>
      <c r="I132">
        <v>19.96702214108792</v>
      </c>
      <c r="J132">
        <v>19.422826875479711</v>
      </c>
      <c r="K132">
        <v>18.661031976487116</v>
      </c>
      <c r="L132">
        <v>17.714041684952551</v>
      </c>
      <c r="M132">
        <v>16.683536353792046</v>
      </c>
      <c r="N132">
        <v>16.486595722505331</v>
      </c>
    </row>
    <row r="133" spans="1:14" x14ac:dyDescent="0.2">
      <c r="D133">
        <v>20</v>
      </c>
      <c r="E133">
        <v>23.173612945474137</v>
      </c>
      <c r="F133">
        <v>22.881238451857527</v>
      </c>
      <c r="G133">
        <v>21.873588370996387</v>
      </c>
      <c r="H133">
        <v>20.522134268289761</v>
      </c>
      <c r="I133">
        <v>19.258907715230976</v>
      </c>
      <c r="J133">
        <v>18.362095410963629</v>
      </c>
      <c r="K133">
        <v>16.153820409951368</v>
      </c>
      <c r="L133">
        <v>15.0982945427145</v>
      </c>
      <c r="M133">
        <v>11.751942365440728</v>
      </c>
      <c r="N133">
        <v>11.869900363917958</v>
      </c>
    </row>
    <row r="134" spans="1:14" x14ac:dyDescent="0.2">
      <c r="D134">
        <v>21</v>
      </c>
      <c r="E134">
        <v>23.221265058961507</v>
      </c>
      <c r="F134">
        <v>22.477964287651432</v>
      </c>
      <c r="G134">
        <v>22.38490145218303</v>
      </c>
      <c r="H134">
        <v>20.457336684506725</v>
      </c>
      <c r="I134">
        <v>19.814350604237603</v>
      </c>
      <c r="J134">
        <v>18.757679223937505</v>
      </c>
      <c r="K134">
        <v>17.506910721308483</v>
      </c>
      <c r="L134">
        <v>15.199214065720238</v>
      </c>
      <c r="M134">
        <v>13.524676857680115</v>
      </c>
      <c r="N134">
        <v>13.311428809731629</v>
      </c>
    </row>
    <row r="135" spans="1:14" x14ac:dyDescent="0.2">
      <c r="D135">
        <v>22</v>
      </c>
      <c r="E135">
        <v>21.689390108879916</v>
      </c>
      <c r="F135">
        <v>22.863413820334067</v>
      </c>
      <c r="G135">
        <v>22.388034412566363</v>
      </c>
      <c r="H135">
        <v>20.653403292848392</v>
      </c>
      <c r="I135">
        <v>20.169571326699526</v>
      </c>
      <c r="J135">
        <v>18.779494161619326</v>
      </c>
      <c r="K135">
        <v>18.004456968375003</v>
      </c>
      <c r="L135">
        <v>15.701690922811769</v>
      </c>
      <c r="M135">
        <v>13.705591519864678</v>
      </c>
      <c r="N135">
        <v>13.712694949429677</v>
      </c>
    </row>
    <row r="136" spans="1:14" x14ac:dyDescent="0.2">
      <c r="D136">
        <v>23</v>
      </c>
      <c r="E136">
        <v>21.817919902173831</v>
      </c>
      <c r="F136">
        <v>20.520635929892279</v>
      </c>
      <c r="G136">
        <v>22.774945340719146</v>
      </c>
      <c r="H136">
        <v>22.011925394598691</v>
      </c>
      <c r="I136">
        <v>20.343644054095638</v>
      </c>
      <c r="J136">
        <v>19.482992060375874</v>
      </c>
      <c r="K136">
        <v>18.289455807531571</v>
      </c>
      <c r="L136">
        <v>16.438012553543459</v>
      </c>
      <c r="M136">
        <v>16.418515008679687</v>
      </c>
      <c r="N136" t="e">
        <v>#NUM!</v>
      </c>
    </row>
    <row r="137" spans="1:14" x14ac:dyDescent="0.2">
      <c r="A137" t="s">
        <v>306</v>
      </c>
      <c r="E137" t="s">
        <v>307</v>
      </c>
      <c r="F137" t="s">
        <v>297</v>
      </c>
      <c r="G137" t="s">
        <v>298</v>
      </c>
      <c r="H137" t="s">
        <v>299</v>
      </c>
      <c r="I137" t="s">
        <v>300</v>
      </c>
      <c r="J137" t="s">
        <v>301</v>
      </c>
      <c r="K137" t="s">
        <v>302</v>
      </c>
      <c r="L137" t="s">
        <v>303</v>
      </c>
      <c r="M137" t="s">
        <v>304</v>
      </c>
      <c r="N137" t="s">
        <v>305</v>
      </c>
    </row>
    <row r="138" spans="1:14" x14ac:dyDescent="0.2">
      <c r="B138">
        <v>-1.0942000000000001</v>
      </c>
      <c r="C138">
        <v>0.65990000000000004</v>
      </c>
      <c r="D138">
        <v>99</v>
      </c>
      <c r="E138">
        <v>19.71269840172652</v>
      </c>
      <c r="F138">
        <v>19.755130015859599</v>
      </c>
      <c r="G138">
        <v>19.083198453866988</v>
      </c>
      <c r="H138">
        <v>18.220756283213369</v>
      </c>
      <c r="I138">
        <v>18.39399758954627</v>
      </c>
      <c r="J138">
        <v>17.202732970112258</v>
      </c>
      <c r="K138">
        <v>16.463314623646287</v>
      </c>
      <c r="L138">
        <v>15.542357446404969</v>
      </c>
      <c r="M138">
        <v>13.699223245245712</v>
      </c>
      <c r="N138">
        <v>13.092136121023756</v>
      </c>
    </row>
    <row r="139" spans="1:14" x14ac:dyDescent="0.2">
      <c r="B139">
        <v>-1.2314000000000001</v>
      </c>
      <c r="C139">
        <v>0.96460000000000001</v>
      </c>
      <c r="D139" t="s">
        <v>11</v>
      </c>
      <c r="E139">
        <v>18.816289293847557</v>
      </c>
      <c r="F139">
        <v>19.285875783416717</v>
      </c>
      <c r="G139">
        <v>19.791563996973565</v>
      </c>
      <c r="H139">
        <v>19.367266332470599</v>
      </c>
      <c r="I139">
        <v>18.402565655187029</v>
      </c>
      <c r="J139">
        <v>17.395488406199913</v>
      </c>
      <c r="K139">
        <v>15.410293775312276</v>
      </c>
      <c r="L139">
        <v>14.512373146826326</v>
      </c>
      <c r="M139">
        <v>12.867207829529507</v>
      </c>
      <c r="N139">
        <v>7.8404665527949859</v>
      </c>
    </row>
    <row r="140" spans="1:14" x14ac:dyDescent="0.2">
      <c r="B140">
        <v>-1.2755000000000001</v>
      </c>
      <c r="C140">
        <v>0.92649999999999999</v>
      </c>
      <c r="D140" t="s">
        <v>12</v>
      </c>
      <c r="E140">
        <v>19.383618521848909</v>
      </c>
      <c r="F140">
        <v>19.573856511087939</v>
      </c>
      <c r="G140">
        <v>19.007019731921968</v>
      </c>
      <c r="H140">
        <v>18.198059085959052</v>
      </c>
      <c r="I140">
        <v>16.740378995097718</v>
      </c>
      <c r="J140">
        <v>16.478246482961261</v>
      </c>
      <c r="K140">
        <v>15.645429622984439</v>
      </c>
      <c r="L140">
        <v>15.040493393682839</v>
      </c>
      <c r="M140">
        <v>13.655859391387192</v>
      </c>
      <c r="N140">
        <v>11.542267403892797</v>
      </c>
    </row>
    <row r="141" spans="1:14" x14ac:dyDescent="0.2">
      <c r="B141">
        <v>-1.1635</v>
      </c>
      <c r="C141">
        <v>0.97840000000000005</v>
      </c>
      <c r="D141" t="s">
        <v>13</v>
      </c>
      <c r="E141">
        <v>20.390807836644818</v>
      </c>
      <c r="F141">
        <v>19.457837961611165</v>
      </c>
      <c r="G141">
        <v>18.428880868417757</v>
      </c>
      <c r="H141">
        <v>16.99445487490939</v>
      </c>
      <c r="I141">
        <v>17.000202025731156</v>
      </c>
      <c r="J141">
        <v>15.681612747727639</v>
      </c>
      <c r="K141">
        <v>13.887325464611813</v>
      </c>
      <c r="L141">
        <v>12.375318245672528</v>
      </c>
      <c r="M141">
        <v>11.755426911152027</v>
      </c>
      <c r="N141">
        <v>10.447757928160648</v>
      </c>
    </row>
    <row r="142" spans="1:14" x14ac:dyDescent="0.2">
      <c r="B142">
        <v>-1.0623</v>
      </c>
      <c r="C142">
        <v>0.998</v>
      </c>
      <c r="D142" t="s">
        <v>14</v>
      </c>
      <c r="E142">
        <v>19.053668067838011</v>
      </c>
      <c r="F142">
        <v>19.755384597081413</v>
      </c>
      <c r="G142">
        <v>18.185590432480939</v>
      </c>
      <c r="H142">
        <v>17.215392165076768</v>
      </c>
      <c r="I142">
        <v>16.361303123238912</v>
      </c>
      <c r="J142">
        <v>15.654055177342935</v>
      </c>
      <c r="K142">
        <v>14.110663254973556</v>
      </c>
      <c r="L142">
        <v>13.153520925421605</v>
      </c>
      <c r="M142">
        <v>11.622800192917104</v>
      </c>
      <c r="N142">
        <v>10.57891162433563</v>
      </c>
    </row>
    <row r="143" spans="1:14" x14ac:dyDescent="0.2">
      <c r="B143">
        <v>-1.3909</v>
      </c>
      <c r="C143">
        <v>0.91990000000000005</v>
      </c>
      <c r="D143" t="s">
        <v>15</v>
      </c>
      <c r="E143">
        <v>19.049958958946629</v>
      </c>
      <c r="F143">
        <v>20.926490604642996</v>
      </c>
      <c r="G143">
        <v>19.197784764961781</v>
      </c>
      <c r="H143">
        <v>18.35079550568673</v>
      </c>
      <c r="I143">
        <v>17.681705190015155</v>
      </c>
      <c r="J143">
        <v>16.809387348451327</v>
      </c>
      <c r="K143">
        <v>14.862247024831872</v>
      </c>
      <c r="L143">
        <v>11.978510622463512</v>
      </c>
    </row>
    <row r="144" spans="1:14" x14ac:dyDescent="0.2">
      <c r="B144">
        <v>-1.3579000000000001</v>
      </c>
      <c r="C144">
        <v>0.79369999999999996</v>
      </c>
      <c r="D144" t="s">
        <v>16</v>
      </c>
      <c r="E144">
        <v>11.075451900541369</v>
      </c>
      <c r="F144">
        <v>16.028082396318553</v>
      </c>
      <c r="G144">
        <v>18.002462987619595</v>
      </c>
      <c r="H144">
        <v>18.596186198320598</v>
      </c>
      <c r="I144">
        <v>18.159947396156319</v>
      </c>
      <c r="J144">
        <v>17.490572999478026</v>
      </c>
      <c r="K144">
        <v>15.895395274596153</v>
      </c>
      <c r="L144">
        <v>12.502328472238434</v>
      </c>
      <c r="M144">
        <v>13.736161198929981</v>
      </c>
      <c r="N144">
        <v>7.6219243265596157</v>
      </c>
    </row>
    <row r="145" spans="2:14" x14ac:dyDescent="0.2">
      <c r="B145">
        <v>-1.2251000000000001</v>
      </c>
      <c r="D145" t="s">
        <v>17</v>
      </c>
      <c r="E145" t="e">
        <v>#NUM!</v>
      </c>
      <c r="F145">
        <v>15.794459436812218</v>
      </c>
      <c r="G145">
        <v>18.657230824022299</v>
      </c>
      <c r="H145">
        <v>19.762845506528468</v>
      </c>
      <c r="I145">
        <v>19.35594457821259</v>
      </c>
      <c r="J145">
        <v>17.437114801228223</v>
      </c>
      <c r="K145">
        <v>16.314688228789727</v>
      </c>
      <c r="L145">
        <v>13.534747742484953</v>
      </c>
      <c r="M145">
        <v>10.436586403392122</v>
      </c>
      <c r="N145">
        <v>10.201074670080361</v>
      </c>
    </row>
    <row r="146" spans="2:14" x14ac:dyDescent="0.2">
      <c r="D146" t="s">
        <v>18</v>
      </c>
      <c r="E146">
        <v>15.05678575837206</v>
      </c>
      <c r="F146">
        <v>19.697937733828027</v>
      </c>
      <c r="G146">
        <v>19.373580482460046</v>
      </c>
      <c r="H146">
        <v>18.666632564101079</v>
      </c>
      <c r="I146">
        <v>17.992536402422328</v>
      </c>
      <c r="J146">
        <v>16.710329762398882</v>
      </c>
      <c r="K146">
        <v>15.906051337567879</v>
      </c>
      <c r="L146">
        <v>15.149199261653587</v>
      </c>
      <c r="M146">
        <v>13.053999661019136</v>
      </c>
      <c r="N146">
        <v>10.723439622823333</v>
      </c>
    </row>
    <row r="147" spans="2:14" x14ac:dyDescent="0.2">
      <c r="D147" t="s">
        <v>19</v>
      </c>
      <c r="E147">
        <v>15.65606019136176</v>
      </c>
      <c r="F147">
        <v>18.426662815629914</v>
      </c>
      <c r="G147">
        <v>19.180701376382217</v>
      </c>
      <c r="H147">
        <v>19.153296526615154</v>
      </c>
      <c r="I147">
        <v>18.199678644415943</v>
      </c>
      <c r="J147">
        <v>17.08528185177569</v>
      </c>
      <c r="K147">
        <v>15.366609571642107</v>
      </c>
      <c r="L147">
        <v>13.484574176589145</v>
      </c>
      <c r="M147">
        <v>12.229177641196483</v>
      </c>
      <c r="N147" t="e">
        <v>#NUM!</v>
      </c>
    </row>
    <row r="148" spans="2:14" x14ac:dyDescent="0.2">
      <c r="D148" t="s">
        <v>20</v>
      </c>
      <c r="E148">
        <v>16.811242831518264</v>
      </c>
      <c r="F148">
        <v>18.287756876497617</v>
      </c>
      <c r="G148">
        <v>18.891680088110828</v>
      </c>
      <c r="H148">
        <v>18.624210058919722</v>
      </c>
      <c r="I148">
        <v>17.993007051306506</v>
      </c>
      <c r="J148">
        <v>16.903794465008172</v>
      </c>
      <c r="K148">
        <v>15.487340310667848</v>
      </c>
      <c r="L148">
        <v>14.451321364891534</v>
      </c>
      <c r="M148">
        <v>13.045619889446371</v>
      </c>
      <c r="N148" t="e">
        <v>#NUM!</v>
      </c>
    </row>
    <row r="149" spans="2:14" x14ac:dyDescent="0.2">
      <c r="D149" t="s">
        <v>21</v>
      </c>
      <c r="E149">
        <v>17.997144236380677</v>
      </c>
      <c r="F149">
        <v>19.190094341540014</v>
      </c>
      <c r="G149">
        <v>18.904243619264047</v>
      </c>
      <c r="H149">
        <v>18.336439838603354</v>
      </c>
      <c r="I149">
        <v>17.210359872130162</v>
      </c>
      <c r="J149">
        <v>16.300467888338098</v>
      </c>
      <c r="K149">
        <v>15.283415782291131</v>
      </c>
      <c r="L149">
        <v>14.359841015962642</v>
      </c>
      <c r="M149">
        <v>12.603737402074751</v>
      </c>
      <c r="N149" t="e">
        <v>#NUM!</v>
      </c>
    </row>
    <row r="150" spans="2:14" x14ac:dyDescent="0.2">
      <c r="D150" t="s">
        <v>22</v>
      </c>
      <c r="E150">
        <v>17.882141281618861</v>
      </c>
      <c r="F150">
        <v>18.012122572746446</v>
      </c>
      <c r="G150">
        <v>19.685998616668108</v>
      </c>
      <c r="H150">
        <v>19.840559415594388</v>
      </c>
      <c r="I150">
        <v>18.774763448466722</v>
      </c>
      <c r="J150">
        <v>17.544941737298888</v>
      </c>
      <c r="K150">
        <v>16.682357455798673</v>
      </c>
      <c r="L150">
        <v>16.055333091718676</v>
      </c>
      <c r="M150">
        <v>14.44655984565156</v>
      </c>
      <c r="N150" t="e">
        <v>#NUM!</v>
      </c>
    </row>
    <row r="151" spans="2:14" x14ac:dyDescent="0.2">
      <c r="D151">
        <v>12</v>
      </c>
      <c r="E151">
        <v>18.69553083758877</v>
      </c>
      <c r="F151">
        <v>18.971178182318635</v>
      </c>
      <c r="G151">
        <v>19.857266243057019</v>
      </c>
      <c r="H151">
        <v>18.627669230218583</v>
      </c>
      <c r="I151">
        <v>18.784866499194617</v>
      </c>
      <c r="J151">
        <v>16.914832984299693</v>
      </c>
      <c r="K151">
        <v>15.191781912430001</v>
      </c>
      <c r="L151">
        <v>15.113353668131374</v>
      </c>
      <c r="M151">
        <v>12.573597605492973</v>
      </c>
      <c r="N151" t="e">
        <v>#NUM!</v>
      </c>
    </row>
    <row r="152" spans="2:14" x14ac:dyDescent="0.2">
      <c r="D152">
        <v>13</v>
      </c>
      <c r="E152">
        <v>16.518577250880643</v>
      </c>
      <c r="F152">
        <v>17.976178713800298</v>
      </c>
      <c r="G152">
        <v>19.510054867461172</v>
      </c>
      <c r="H152">
        <v>18.783759958323401</v>
      </c>
      <c r="I152">
        <v>18.006522437056528</v>
      </c>
      <c r="J152">
        <v>16.989971949435027</v>
      </c>
      <c r="K152">
        <v>15.337650339707075</v>
      </c>
      <c r="L152">
        <v>13.891813988294604</v>
      </c>
      <c r="M152">
        <v>12.269699292703692</v>
      </c>
      <c r="N152">
        <v>12.533996544237144</v>
      </c>
    </row>
    <row r="153" spans="2:14" x14ac:dyDescent="0.2">
      <c r="D153">
        <v>14</v>
      </c>
      <c r="E153">
        <v>17.202507590225288</v>
      </c>
      <c r="F153">
        <v>17.920768533481368</v>
      </c>
      <c r="G153">
        <v>19.737786024402478</v>
      </c>
      <c r="H153">
        <v>19.453978567291138</v>
      </c>
      <c r="I153">
        <v>18.290981921411081</v>
      </c>
      <c r="J153">
        <v>18.206797146661774</v>
      </c>
      <c r="K153">
        <v>17.448995499632304</v>
      </c>
      <c r="L153">
        <v>15.985190456788438</v>
      </c>
      <c r="M153">
        <v>15.063642411217131</v>
      </c>
      <c r="N153">
        <v>14.30455496975431</v>
      </c>
    </row>
    <row r="154" spans="2:14" x14ac:dyDescent="0.2">
      <c r="D154">
        <v>15</v>
      </c>
      <c r="E154">
        <v>19.906585404253292</v>
      </c>
      <c r="F154">
        <v>19.120619284252879</v>
      </c>
      <c r="G154">
        <v>20.388306711674783</v>
      </c>
      <c r="H154">
        <v>19.22851071137363</v>
      </c>
      <c r="I154">
        <v>18.364514256366668</v>
      </c>
      <c r="J154">
        <v>16.658741610246217</v>
      </c>
      <c r="K154">
        <v>16.432184295626602</v>
      </c>
      <c r="L154">
        <v>15.095003963532582</v>
      </c>
      <c r="M154">
        <v>13.63441997048934</v>
      </c>
      <c r="N154">
        <v>14.019193983322024</v>
      </c>
    </row>
    <row r="155" spans="2:14" x14ac:dyDescent="0.2">
      <c r="D155">
        <v>16</v>
      </c>
      <c r="E155">
        <v>20.466391355175755</v>
      </c>
      <c r="F155">
        <v>21.030947093572458</v>
      </c>
      <c r="G155">
        <v>20.388253528261142</v>
      </c>
      <c r="H155">
        <v>19.807961735408373</v>
      </c>
      <c r="I155">
        <v>18.986877582035358</v>
      </c>
      <c r="J155">
        <v>17.763894429249202</v>
      </c>
      <c r="K155">
        <v>16.298817743551737</v>
      </c>
      <c r="L155">
        <v>15.244075235708008</v>
      </c>
      <c r="M155">
        <v>13.496782622588521</v>
      </c>
      <c r="N155">
        <v>13.446406308289676</v>
      </c>
    </row>
    <row r="156" spans="2:14" x14ac:dyDescent="0.2">
      <c r="D156">
        <v>17</v>
      </c>
      <c r="E156">
        <v>20.418898640996467</v>
      </c>
      <c r="F156">
        <v>20.540913670411257</v>
      </c>
      <c r="G156">
        <v>20.369840046480263</v>
      </c>
      <c r="H156">
        <v>19.691340544033622</v>
      </c>
      <c r="I156">
        <v>18.8722388485054</v>
      </c>
      <c r="J156">
        <v>18.014048294051527</v>
      </c>
      <c r="K156">
        <v>17.474447975697558</v>
      </c>
      <c r="L156">
        <v>15.66594110810275</v>
      </c>
      <c r="M156">
        <v>15.766141688486398</v>
      </c>
      <c r="N156">
        <v>15.664799668415162</v>
      </c>
    </row>
    <row r="157" spans="2:14" x14ac:dyDescent="0.2">
      <c r="D157">
        <v>18</v>
      </c>
      <c r="E157">
        <v>19.225154485151393</v>
      </c>
      <c r="F157">
        <v>20.588959078621141</v>
      </c>
      <c r="G157">
        <v>20.116096788214495</v>
      </c>
      <c r="H157">
        <v>20.720820048898279</v>
      </c>
      <c r="I157">
        <v>19.432421538592408</v>
      </c>
      <c r="J157">
        <v>17.445686967407369</v>
      </c>
      <c r="K157">
        <v>15.19965761527663</v>
      </c>
      <c r="L157">
        <v>13.988034272278117</v>
      </c>
      <c r="M157">
        <v>15.202054887839372</v>
      </c>
      <c r="N157" t="e">
        <v>#NUM!</v>
      </c>
    </row>
    <row r="158" spans="2:14" x14ac:dyDescent="0.2">
      <c r="D158">
        <v>19</v>
      </c>
      <c r="E158">
        <v>20.061695545401722</v>
      </c>
      <c r="F158">
        <v>20.58594699146602</v>
      </c>
      <c r="G158">
        <v>20.509166308345037</v>
      </c>
      <c r="H158">
        <v>20.119894153259505</v>
      </c>
      <c r="I158">
        <v>19.308927297070383</v>
      </c>
      <c r="J158">
        <v>18.175478996031345</v>
      </c>
      <c r="K158">
        <v>17.370861362318998</v>
      </c>
      <c r="L158">
        <v>16.386654481888183</v>
      </c>
      <c r="M158">
        <v>15.217106630402439</v>
      </c>
      <c r="N158">
        <v>15.838507668865287</v>
      </c>
    </row>
    <row r="159" spans="2:14" x14ac:dyDescent="0.2">
      <c r="D159">
        <v>20</v>
      </c>
      <c r="E159">
        <v>20.062985254250794</v>
      </c>
      <c r="F159">
        <v>20.231274205561757</v>
      </c>
      <c r="G159">
        <v>20.280428321934355</v>
      </c>
      <c r="H159">
        <v>19.563935270620544</v>
      </c>
      <c r="I159">
        <v>18.797841993576668</v>
      </c>
      <c r="J159">
        <v>17.680427775366365</v>
      </c>
      <c r="K159">
        <v>15.757340673378906</v>
      </c>
      <c r="L159">
        <v>14.223486869334893</v>
      </c>
      <c r="M159">
        <v>12.014851605549186</v>
      </c>
      <c r="N159" t="e">
        <v>#NUM!</v>
      </c>
    </row>
    <row r="160" spans="2:14" x14ac:dyDescent="0.2">
      <c r="D160">
        <v>21</v>
      </c>
      <c r="E160">
        <v>20.184942800582927</v>
      </c>
      <c r="F160">
        <v>19.946373147708748</v>
      </c>
      <c r="G160">
        <v>19.810766430223694</v>
      </c>
      <c r="H160">
        <v>19.004194596872768</v>
      </c>
      <c r="I160">
        <v>18.969371165135097</v>
      </c>
      <c r="J160">
        <v>17.562099979195537</v>
      </c>
      <c r="K160">
        <v>15.559526129802629</v>
      </c>
      <c r="L160">
        <v>14.614479428462806</v>
      </c>
      <c r="M160">
        <v>11.138401679276118</v>
      </c>
      <c r="N160">
        <v>10.181434415960075</v>
      </c>
    </row>
    <row r="161" spans="3:14" x14ac:dyDescent="0.2">
      <c r="C161" t="s">
        <v>308</v>
      </c>
      <c r="D161">
        <v>90</v>
      </c>
      <c r="E161">
        <v>140555413.60670957</v>
      </c>
      <c r="F161">
        <v>1024778338.4936497</v>
      </c>
      <c r="G161">
        <v>2176905357.615859</v>
      </c>
      <c r="H161">
        <v>255564150.01962855</v>
      </c>
      <c r="I161">
        <v>229137737.34982002</v>
      </c>
      <c r="J161">
        <v>5681759.3927910421</v>
      </c>
      <c r="K161">
        <v>85986914.976343349</v>
      </c>
      <c r="L161">
        <v>19028181.817471541</v>
      </c>
      <c r="M161">
        <v>0</v>
      </c>
      <c r="N161">
        <v>0</v>
      </c>
    </row>
    <row r="162" spans="3:14" x14ac:dyDescent="0.2">
      <c r="C162" t="s">
        <v>309</v>
      </c>
      <c r="D162">
        <v>91</v>
      </c>
      <c r="E162">
        <v>0</v>
      </c>
      <c r="F162">
        <v>109057436.143996</v>
      </c>
      <c r="G162">
        <v>882714863.38210595</v>
      </c>
      <c r="H162">
        <v>377695483.18197662</v>
      </c>
      <c r="I162">
        <v>87277689.868563026</v>
      </c>
      <c r="J162">
        <v>232646090.21745449</v>
      </c>
      <c r="K162">
        <v>0</v>
      </c>
      <c r="L162">
        <v>6831418.9746056059</v>
      </c>
      <c r="M162">
        <v>0</v>
      </c>
      <c r="N162">
        <v>0</v>
      </c>
    </row>
    <row r="163" spans="3:14" x14ac:dyDescent="0.2">
      <c r="D163">
        <v>92</v>
      </c>
      <c r="E163">
        <v>9074045.3048453256</v>
      </c>
      <c r="F163">
        <v>1337804846.4117005</v>
      </c>
      <c r="G163">
        <v>918273175.92325914</v>
      </c>
      <c r="H163">
        <v>25642443.15257661</v>
      </c>
      <c r="I163">
        <v>224065892.57500467</v>
      </c>
      <c r="J163">
        <v>94867244.737938836</v>
      </c>
      <c r="K163">
        <v>124812469.18302257</v>
      </c>
      <c r="L163">
        <v>58696997.891191497</v>
      </c>
      <c r="M163">
        <v>2107049.1878797626</v>
      </c>
      <c r="N163">
        <v>0</v>
      </c>
    </row>
    <row r="164" spans="3:14" x14ac:dyDescent="0.2">
      <c r="D164">
        <v>93</v>
      </c>
      <c r="E164">
        <v>0</v>
      </c>
      <c r="F164">
        <v>179933067.35228756</v>
      </c>
      <c r="G164">
        <v>2037520980.2157123</v>
      </c>
      <c r="H164">
        <v>869368390.009902</v>
      </c>
      <c r="I164">
        <v>86014169.734412387</v>
      </c>
      <c r="J164">
        <v>98131440.377463892</v>
      </c>
      <c r="K164">
        <v>66068572.57860446</v>
      </c>
      <c r="L164">
        <v>21104012.210669059</v>
      </c>
      <c r="M164">
        <v>2127010.3503877097</v>
      </c>
      <c r="N164">
        <v>0</v>
      </c>
    </row>
    <row r="165" spans="3:14" x14ac:dyDescent="0.2">
      <c r="D165">
        <v>94</v>
      </c>
      <c r="E165">
        <v>18469524.477874633</v>
      </c>
      <c r="F165">
        <v>1147725121.5918226</v>
      </c>
      <c r="G165">
        <v>1569192302.1680727</v>
      </c>
      <c r="H165">
        <v>6665771.568497913</v>
      </c>
      <c r="I165">
        <v>237316106.59827811</v>
      </c>
      <c r="J165">
        <v>4811362.0252671055</v>
      </c>
      <c r="K165">
        <v>57470808.225579098</v>
      </c>
      <c r="L165">
        <v>136944713.00823966</v>
      </c>
      <c r="M165">
        <v>0</v>
      </c>
      <c r="N165">
        <v>0</v>
      </c>
    </row>
    <row r="166" spans="3:14" x14ac:dyDescent="0.2">
      <c r="D166">
        <v>95</v>
      </c>
      <c r="E166">
        <v>3146483.9291733042</v>
      </c>
      <c r="F166">
        <v>1616097010.489635</v>
      </c>
      <c r="G166">
        <v>623225513.98145819</v>
      </c>
      <c r="H166">
        <v>78739370.061582118</v>
      </c>
      <c r="I166">
        <v>117841885.6347803</v>
      </c>
      <c r="J166">
        <v>16011230.421298411</v>
      </c>
      <c r="K166">
        <v>46988757.116223291</v>
      </c>
      <c r="L166">
        <v>45402252.236430041</v>
      </c>
      <c r="M166">
        <v>0</v>
      </c>
      <c r="N166">
        <v>0</v>
      </c>
    </row>
    <row r="167" spans="3:14" x14ac:dyDescent="0.2">
      <c r="D167">
        <v>96</v>
      </c>
      <c r="E167">
        <v>82663503.487591252</v>
      </c>
      <c r="F167">
        <v>545354052.52422643</v>
      </c>
      <c r="G167">
        <v>1515794749.3349235</v>
      </c>
      <c r="H167">
        <v>78371465.131914407</v>
      </c>
      <c r="I167">
        <v>217357359.89616057</v>
      </c>
      <c r="J167">
        <v>38050763.730026014</v>
      </c>
      <c r="K167">
        <v>31364527.270943601</v>
      </c>
      <c r="L167">
        <v>103059976.281775</v>
      </c>
      <c r="M167">
        <v>4358692.7946441974</v>
      </c>
      <c r="N167">
        <v>0</v>
      </c>
    </row>
    <row r="168" spans="3:14" x14ac:dyDescent="0.2">
      <c r="D168">
        <v>97</v>
      </c>
      <c r="E168">
        <v>0</v>
      </c>
      <c r="F168">
        <v>226379225.03460297</v>
      </c>
      <c r="G168">
        <v>698424733.80941176</v>
      </c>
      <c r="H168">
        <v>118896902.99686357</v>
      </c>
      <c r="I168">
        <v>52044063.291028701</v>
      </c>
      <c r="J168">
        <v>37170510.268737815</v>
      </c>
      <c r="K168">
        <v>21859797.321302913</v>
      </c>
      <c r="L168">
        <v>0</v>
      </c>
      <c r="M168">
        <v>0</v>
      </c>
      <c r="N168">
        <v>0</v>
      </c>
    </row>
    <row r="169" spans="3:14" x14ac:dyDescent="0.2">
      <c r="D169">
        <v>98</v>
      </c>
      <c r="E169">
        <v>259985935.82245347</v>
      </c>
      <c r="F169">
        <v>2543970454.2874827</v>
      </c>
      <c r="G169">
        <v>3756082662.9802866</v>
      </c>
      <c r="H169">
        <v>75476288.531426728</v>
      </c>
      <c r="I169">
        <v>1034482003.3443488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3:14" x14ac:dyDescent="0.2">
      <c r="D170">
        <v>99</v>
      </c>
      <c r="E170">
        <v>68050222.021511629</v>
      </c>
      <c r="F170">
        <v>796064308.47255313</v>
      </c>
      <c r="G170">
        <v>2587845251.3553109</v>
      </c>
      <c r="H170">
        <v>274539794.59091461</v>
      </c>
      <c r="I170">
        <v>376404154.11318105</v>
      </c>
      <c r="J170">
        <v>7985175.385054253</v>
      </c>
      <c r="K170">
        <v>125912278.88720012</v>
      </c>
      <c r="L170">
        <v>139282096.55827487</v>
      </c>
      <c r="M170">
        <v>0</v>
      </c>
      <c r="N170">
        <v>0</v>
      </c>
    </row>
    <row r="171" spans="3:14" x14ac:dyDescent="0.2">
      <c r="D171" t="s">
        <v>21</v>
      </c>
      <c r="E171">
        <v>7507434.5624572923</v>
      </c>
      <c r="F171">
        <v>1282787179.3814664</v>
      </c>
      <c r="G171">
        <v>3565371002.8859544</v>
      </c>
      <c r="H171">
        <v>872889668.9101454</v>
      </c>
      <c r="I171">
        <v>49485183.314094938</v>
      </c>
      <c r="J171">
        <v>129559370.55614702</v>
      </c>
      <c r="K171">
        <v>25429261.31363719</v>
      </c>
      <c r="L171">
        <v>15443499.302766036</v>
      </c>
      <c r="M171">
        <v>366589.68133059138</v>
      </c>
      <c r="N171">
        <v>0</v>
      </c>
    </row>
    <row r="172" spans="3:14" x14ac:dyDescent="0.2">
      <c r="D172" t="s">
        <v>22</v>
      </c>
      <c r="E172">
        <v>412988433.63209534</v>
      </c>
      <c r="F172">
        <v>1455631133.9148355</v>
      </c>
      <c r="G172">
        <v>293633098.41974711</v>
      </c>
      <c r="H172">
        <v>110093052.01783143</v>
      </c>
      <c r="I172">
        <v>12406863.153647989</v>
      </c>
      <c r="J172">
        <v>1337909.422942949</v>
      </c>
      <c r="K172">
        <v>5418.2859000000017</v>
      </c>
      <c r="L172">
        <v>0</v>
      </c>
      <c r="M172">
        <v>18099.167000000001</v>
      </c>
      <c r="N172">
        <v>0</v>
      </c>
    </row>
    <row r="173" spans="3:14" x14ac:dyDescent="0.2">
      <c r="D173">
        <v>12</v>
      </c>
      <c r="E173">
        <v>2603851345.7023039</v>
      </c>
      <c r="F173">
        <v>5049224042.0755367</v>
      </c>
      <c r="G173">
        <v>1012160294.6697259</v>
      </c>
      <c r="H173">
        <v>91036767.568215966</v>
      </c>
      <c r="I173">
        <v>94800368.970093772</v>
      </c>
      <c r="J173">
        <v>31840496.076208379</v>
      </c>
      <c r="K173">
        <v>18671656.957324419</v>
      </c>
      <c r="L173">
        <v>8783172.2234111317</v>
      </c>
      <c r="M173">
        <v>5452487.9071751777</v>
      </c>
      <c r="N173">
        <v>0</v>
      </c>
    </row>
    <row r="174" spans="3:14" x14ac:dyDescent="0.2">
      <c r="D174">
        <v>13</v>
      </c>
      <c r="E174">
        <v>1972037.3365784134</v>
      </c>
      <c r="F174">
        <v>1340948239.5220997</v>
      </c>
      <c r="G174">
        <v>1646750045.5097027</v>
      </c>
      <c r="H174">
        <v>754920833.02175462</v>
      </c>
      <c r="I174">
        <v>197034442.21446532</v>
      </c>
      <c r="J174">
        <v>51859913.277098618</v>
      </c>
      <c r="K174">
        <v>13983608.485053314</v>
      </c>
      <c r="L174">
        <v>3363540.7381243207</v>
      </c>
      <c r="M174">
        <v>9374285.5039010793</v>
      </c>
      <c r="N174">
        <v>0</v>
      </c>
    </row>
    <row r="175" spans="3:14" x14ac:dyDescent="0.2">
      <c r="D175">
        <v>14</v>
      </c>
      <c r="E175">
        <v>794542960.52365243</v>
      </c>
      <c r="F175">
        <v>11580490961.984461</v>
      </c>
      <c r="G175">
        <v>4242217884.0012798</v>
      </c>
      <c r="H175">
        <v>747161115.76712942</v>
      </c>
      <c r="I175">
        <v>252732779.87741244</v>
      </c>
      <c r="J175">
        <v>68824740.875521243</v>
      </c>
      <c r="K175">
        <v>25688640.507439058</v>
      </c>
      <c r="L175">
        <v>7177845.8880283982</v>
      </c>
      <c r="M175">
        <v>3234327.1766888541</v>
      </c>
      <c r="N175">
        <v>0</v>
      </c>
    </row>
    <row r="176" spans="3:14" x14ac:dyDescent="0.2">
      <c r="D176">
        <v>15</v>
      </c>
      <c r="E176">
        <v>477546.06641587202</v>
      </c>
      <c r="F176">
        <v>8642218.1478199176</v>
      </c>
      <c r="G176">
        <v>833241372.03967595</v>
      </c>
      <c r="H176">
        <v>1193698353.2446747</v>
      </c>
      <c r="I176">
        <v>191199611.81302503</v>
      </c>
      <c r="J176">
        <v>71089455.369188264</v>
      </c>
      <c r="K176">
        <v>22999264.901672531</v>
      </c>
      <c r="L176">
        <v>3543536.8389365263</v>
      </c>
      <c r="M176">
        <v>3389334.7635747758</v>
      </c>
      <c r="N176">
        <v>0</v>
      </c>
    </row>
    <row r="177" spans="3:14" x14ac:dyDescent="0.2">
      <c r="D177">
        <v>16</v>
      </c>
      <c r="E177">
        <v>6137898.7533678263</v>
      </c>
      <c r="F177">
        <v>1015000969.0251228</v>
      </c>
      <c r="G177">
        <v>4542814884.3190317</v>
      </c>
      <c r="H177">
        <v>1376904488.4999886</v>
      </c>
      <c r="I177">
        <v>243708580.52394947</v>
      </c>
      <c r="J177">
        <v>58621279.073225744</v>
      </c>
      <c r="K177">
        <v>12044857.934475228</v>
      </c>
      <c r="L177">
        <v>3484480.8419601955</v>
      </c>
      <c r="M177">
        <v>1078472.7555359418</v>
      </c>
      <c r="N177">
        <v>0</v>
      </c>
    </row>
    <row r="178" spans="3:14" x14ac:dyDescent="0.2">
      <c r="D178">
        <v>17</v>
      </c>
      <c r="E178">
        <v>40857522.090970911</v>
      </c>
      <c r="F178">
        <v>4144725075.2839642</v>
      </c>
      <c r="G178">
        <v>1086054429.3155124</v>
      </c>
      <c r="H178">
        <v>199353844.42747015</v>
      </c>
      <c r="I178">
        <v>64098517.739976779</v>
      </c>
      <c r="J178">
        <v>21952782.441531233</v>
      </c>
      <c r="K178">
        <v>9695407.6115510352</v>
      </c>
      <c r="L178">
        <v>6358977.6418381659</v>
      </c>
      <c r="M178">
        <v>2986545.8302832502</v>
      </c>
      <c r="N178">
        <v>0</v>
      </c>
    </row>
    <row r="179" spans="3:14" x14ac:dyDescent="0.2">
      <c r="D179">
        <v>18</v>
      </c>
      <c r="E179">
        <v>1598727272.7272725</v>
      </c>
      <c r="F179">
        <v>1511475027.7098103</v>
      </c>
      <c r="G179">
        <v>1718210044.7026396</v>
      </c>
      <c r="H179">
        <v>750578643.08767283</v>
      </c>
      <c r="I179">
        <v>236014555.00985524</v>
      </c>
      <c r="J179">
        <v>120622734.75250816</v>
      </c>
      <c r="K179">
        <v>44478306.500801422</v>
      </c>
      <c r="L179">
        <v>13343859.221407397</v>
      </c>
      <c r="M179">
        <v>10749556.288032454</v>
      </c>
      <c r="N179">
        <v>0</v>
      </c>
    </row>
    <row r="180" spans="3:14" x14ac:dyDescent="0.2">
      <c r="D180">
        <v>19</v>
      </c>
      <c r="E180">
        <v>209659300.00000003</v>
      </c>
      <c r="F180">
        <v>2762569600</v>
      </c>
      <c r="G180">
        <v>7547734800</v>
      </c>
      <c r="H180">
        <v>678309500</v>
      </c>
      <c r="I180">
        <v>1011297800</v>
      </c>
      <c r="J180">
        <v>135661900</v>
      </c>
      <c r="K180">
        <v>0</v>
      </c>
      <c r="L180">
        <v>0</v>
      </c>
      <c r="M180">
        <v>0</v>
      </c>
      <c r="N180">
        <v>0</v>
      </c>
    </row>
    <row r="181" spans="3:14" x14ac:dyDescent="0.2">
      <c r="D181">
        <v>20</v>
      </c>
      <c r="E181">
        <v>1788816490.9781744</v>
      </c>
      <c r="F181">
        <v>1381687740.9587052</v>
      </c>
      <c r="G181">
        <v>3679996835.7427292</v>
      </c>
      <c r="H181">
        <v>298464521.62242603</v>
      </c>
      <c r="I181">
        <v>753814711.2035073</v>
      </c>
      <c r="J181">
        <v>63694001.800957322</v>
      </c>
      <c r="K181">
        <v>143228075.31436533</v>
      </c>
      <c r="L181">
        <v>422597622.37913477</v>
      </c>
      <c r="M181">
        <v>0</v>
      </c>
      <c r="N181">
        <v>0</v>
      </c>
    </row>
    <row r="182" spans="3:14" x14ac:dyDescent="0.2">
      <c r="D182">
        <v>21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3:14" x14ac:dyDescent="0.2">
      <c r="D183">
        <v>22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3:14" x14ac:dyDescent="0.2">
      <c r="D184">
        <v>23</v>
      </c>
      <c r="E184" t="e">
        <v>#VALUE!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3:14" x14ac:dyDescent="0.2">
      <c r="C185" t="s">
        <v>310</v>
      </c>
      <c r="D185">
        <v>90</v>
      </c>
      <c r="E185">
        <v>0</v>
      </c>
      <c r="F185">
        <v>20557385.623514242</v>
      </c>
      <c r="G185">
        <v>41698445.43742606</v>
      </c>
      <c r="H185">
        <v>43328200.906268507</v>
      </c>
      <c r="I185">
        <v>5216657.2242232291</v>
      </c>
      <c r="J185">
        <v>3193995.8738279711</v>
      </c>
      <c r="K185">
        <v>1205999.8439805545</v>
      </c>
      <c r="L185">
        <v>0</v>
      </c>
      <c r="M185">
        <v>0</v>
      </c>
      <c r="N185">
        <v>0</v>
      </c>
    </row>
    <row r="186" spans="3:14" x14ac:dyDescent="0.2">
      <c r="D186">
        <v>91</v>
      </c>
      <c r="E186">
        <v>0</v>
      </c>
      <c r="F186">
        <v>21071360.780567825</v>
      </c>
      <c r="G186">
        <v>39419283.537030168</v>
      </c>
      <c r="H186">
        <v>42190529.075222276</v>
      </c>
      <c r="I186">
        <v>4136186.2995922039</v>
      </c>
      <c r="J186">
        <v>5932692.933615719</v>
      </c>
      <c r="K186">
        <v>794322.15591762541</v>
      </c>
      <c r="L186">
        <v>0</v>
      </c>
      <c r="M186">
        <v>0</v>
      </c>
      <c r="N186">
        <v>0</v>
      </c>
    </row>
    <row r="187" spans="3:14" x14ac:dyDescent="0.2">
      <c r="D187">
        <v>92</v>
      </c>
      <c r="E187">
        <v>23237503.760169819</v>
      </c>
      <c r="F187">
        <v>67114427.661683381</v>
      </c>
      <c r="G187">
        <v>126964669.17535892</v>
      </c>
      <c r="H187">
        <v>196142034.17077589</v>
      </c>
      <c r="I187">
        <v>0</v>
      </c>
      <c r="J187">
        <v>13062133.339108085</v>
      </c>
      <c r="K187">
        <v>0</v>
      </c>
      <c r="L187">
        <v>0</v>
      </c>
      <c r="M187">
        <v>0</v>
      </c>
      <c r="N187">
        <v>0</v>
      </c>
    </row>
    <row r="188" spans="3:14" x14ac:dyDescent="0.2">
      <c r="D188">
        <v>93</v>
      </c>
      <c r="E188">
        <v>0</v>
      </c>
      <c r="F188">
        <v>7475819.281202049</v>
      </c>
      <c r="G188">
        <v>102789157.37722513</v>
      </c>
      <c r="H188">
        <v>147602776.80031458</v>
      </c>
      <c r="I188">
        <v>132828596.0969149</v>
      </c>
      <c r="J188">
        <v>39562422.961700633</v>
      </c>
      <c r="K188">
        <v>2884297.0133192283</v>
      </c>
      <c r="L188">
        <v>407154.8766856289</v>
      </c>
      <c r="M188">
        <v>94757.372504351908</v>
      </c>
      <c r="N188">
        <v>0</v>
      </c>
    </row>
    <row r="189" spans="3:14" x14ac:dyDescent="0.2">
      <c r="D189">
        <v>94</v>
      </c>
      <c r="E189">
        <v>355174.04862171202</v>
      </c>
      <c r="F189">
        <v>129396116.12554921</v>
      </c>
      <c r="G189">
        <v>186183327.90163618</v>
      </c>
      <c r="H189">
        <v>55224802.79330232</v>
      </c>
      <c r="I189">
        <v>72075854.943682045</v>
      </c>
      <c r="J189">
        <v>126603124.35331921</v>
      </c>
      <c r="K189">
        <v>28227741.212762918</v>
      </c>
      <c r="L189">
        <v>0</v>
      </c>
      <c r="M189">
        <v>0</v>
      </c>
      <c r="N189">
        <v>0</v>
      </c>
    </row>
    <row r="190" spans="3:14" x14ac:dyDescent="0.2">
      <c r="D190">
        <v>95</v>
      </c>
      <c r="E190">
        <v>248575.92417624118</v>
      </c>
      <c r="F190">
        <v>119789504.9419442</v>
      </c>
      <c r="G190">
        <v>262694316.346093</v>
      </c>
      <c r="H190">
        <v>50228413.615742356</v>
      </c>
      <c r="I190">
        <v>136897200.6184561</v>
      </c>
      <c r="J190">
        <v>-25154824.096674468</v>
      </c>
      <c r="K190">
        <v>27963512.598358009</v>
      </c>
      <c r="L190">
        <v>0</v>
      </c>
      <c r="M190">
        <v>0</v>
      </c>
      <c r="N190">
        <v>0</v>
      </c>
    </row>
    <row r="191" spans="3:14" x14ac:dyDescent="0.2">
      <c r="D191">
        <v>96</v>
      </c>
      <c r="E191">
        <v>226729643.13034153</v>
      </c>
      <c r="F191">
        <v>130175167.52904312</v>
      </c>
      <c r="G191">
        <v>405262810.80795193</v>
      </c>
      <c r="H191">
        <v>141098327.23569271</v>
      </c>
      <c r="I191">
        <v>75119302.177266255</v>
      </c>
      <c r="J191">
        <v>94149411.648972988</v>
      </c>
      <c r="K191">
        <v>39576838.566410363</v>
      </c>
      <c r="L191">
        <v>7687645.2463424159</v>
      </c>
      <c r="M191">
        <v>0</v>
      </c>
      <c r="N191">
        <v>0</v>
      </c>
    </row>
    <row r="192" spans="3:14" x14ac:dyDescent="0.2">
      <c r="D192">
        <v>97</v>
      </c>
      <c r="E192">
        <v>0</v>
      </c>
      <c r="F192">
        <v>139102577.20658344</v>
      </c>
      <c r="G192">
        <v>250859526.04028925</v>
      </c>
      <c r="H192">
        <v>128824866.97179814</v>
      </c>
      <c r="I192">
        <v>72954113.94528614</v>
      </c>
      <c r="J192">
        <v>58351701.583447523</v>
      </c>
      <c r="K192">
        <v>10978267.088342085</v>
      </c>
      <c r="L192">
        <v>0</v>
      </c>
      <c r="M192">
        <v>0</v>
      </c>
      <c r="N192">
        <v>0</v>
      </c>
    </row>
    <row r="193" spans="4:14" x14ac:dyDescent="0.2">
      <c r="D193">
        <v>98</v>
      </c>
      <c r="E193">
        <v>38107219.629019901</v>
      </c>
      <c r="F193">
        <v>191747369.82475191</v>
      </c>
      <c r="G193">
        <v>87063201.673957705</v>
      </c>
      <c r="H193">
        <v>458571513.39180779</v>
      </c>
      <c r="I193">
        <v>14958047.639313702</v>
      </c>
      <c r="J193">
        <v>93902125.608925998</v>
      </c>
      <c r="K193">
        <v>0</v>
      </c>
      <c r="L193">
        <v>36269930.901744761</v>
      </c>
      <c r="M193">
        <v>0</v>
      </c>
      <c r="N193">
        <v>0</v>
      </c>
    </row>
    <row r="194" spans="4:14" x14ac:dyDescent="0.2">
      <c r="D194">
        <v>99</v>
      </c>
      <c r="E194">
        <v>64950182.199444562</v>
      </c>
      <c r="F194">
        <v>357853388.09383363</v>
      </c>
      <c r="G194">
        <v>396697220.65249801</v>
      </c>
      <c r="H194">
        <v>139458555.85162163</v>
      </c>
      <c r="I194">
        <v>84926222.911084414</v>
      </c>
      <c r="J194">
        <v>94651960.060037509</v>
      </c>
      <c r="K194">
        <v>0</v>
      </c>
      <c r="L194">
        <v>4051019.6996062524</v>
      </c>
      <c r="M194">
        <v>25132281.802873705</v>
      </c>
      <c r="N194">
        <v>0</v>
      </c>
    </row>
    <row r="195" spans="4:14" x14ac:dyDescent="0.2">
      <c r="D195" t="s">
        <v>21</v>
      </c>
      <c r="E195">
        <v>148528778.76786959</v>
      </c>
      <c r="F195">
        <v>237546935.10679716</v>
      </c>
      <c r="G195">
        <v>393882814.13679504</v>
      </c>
      <c r="H195">
        <v>257689603.77944052</v>
      </c>
      <c r="I195">
        <v>98204800.316204637</v>
      </c>
      <c r="J195">
        <v>35872746.193640597</v>
      </c>
      <c r="K195">
        <v>4306096.3980763964</v>
      </c>
      <c r="L195">
        <v>2628609.0515660178</v>
      </c>
      <c r="M195">
        <v>389939.37561038969</v>
      </c>
      <c r="N195">
        <v>0</v>
      </c>
    </row>
    <row r="196" spans="4:14" x14ac:dyDescent="0.2">
      <c r="D196" t="s">
        <v>22</v>
      </c>
      <c r="E196">
        <v>99517537.336000025</v>
      </c>
      <c r="F196">
        <v>435315732.55875009</v>
      </c>
      <c r="G196">
        <v>224130880.71851051</v>
      </c>
      <c r="H196">
        <v>83338870.896644369</v>
      </c>
      <c r="I196">
        <v>14755033.321675599</v>
      </c>
      <c r="J196">
        <v>21668132.302600201</v>
      </c>
      <c r="K196">
        <v>2918480.4806194454</v>
      </c>
      <c r="L196">
        <v>380457.11920000013</v>
      </c>
      <c r="M196">
        <v>78271.391000000032</v>
      </c>
      <c r="N196">
        <v>0</v>
      </c>
    </row>
    <row r="197" spans="4:14" x14ac:dyDescent="0.2">
      <c r="D197">
        <v>12</v>
      </c>
      <c r="E197">
        <v>717158788.68430459</v>
      </c>
      <c r="F197">
        <v>282118558.73918796</v>
      </c>
      <c r="G197">
        <v>100823383.75735725</v>
      </c>
      <c r="H197">
        <v>24021381.196753804</v>
      </c>
      <c r="I197">
        <v>24159833.16853451</v>
      </c>
      <c r="J197">
        <v>6463055.4752861774</v>
      </c>
      <c r="K197">
        <v>1074456.4509109096</v>
      </c>
      <c r="L197">
        <v>236882.19894286065</v>
      </c>
      <c r="M197">
        <v>161910.31972240267</v>
      </c>
      <c r="N197">
        <v>0</v>
      </c>
    </row>
    <row r="198" spans="4:14" x14ac:dyDescent="0.2">
      <c r="D198">
        <v>13</v>
      </c>
      <c r="E198">
        <v>188322799.65405908</v>
      </c>
      <c r="F198">
        <v>379887075.61291254</v>
      </c>
      <c r="G198">
        <v>79049945.523595378</v>
      </c>
      <c r="H198">
        <v>29960552.721064098</v>
      </c>
      <c r="I198">
        <v>12753331.929582207</v>
      </c>
      <c r="J198">
        <v>6287381.0664781258</v>
      </c>
      <c r="K198">
        <v>1343331.4657235539</v>
      </c>
      <c r="L198">
        <v>515824.0125923134</v>
      </c>
      <c r="M198">
        <v>150911.14494908875</v>
      </c>
      <c r="N198">
        <v>0</v>
      </c>
    </row>
    <row r="199" spans="4:14" x14ac:dyDescent="0.2">
      <c r="D199">
        <v>14</v>
      </c>
      <c r="E199">
        <v>187625583.70767298</v>
      </c>
      <c r="F199">
        <v>1225347855.9123018</v>
      </c>
      <c r="G199">
        <v>217516390.64952001</v>
      </c>
      <c r="H199">
        <v>93250082.917799771</v>
      </c>
      <c r="I199">
        <v>47760294.34418878</v>
      </c>
      <c r="J199">
        <v>19962924.74555162</v>
      </c>
      <c r="K199">
        <v>2848340.280336096</v>
      </c>
      <c r="L199">
        <v>159294.60405325406</v>
      </c>
      <c r="M199">
        <v>63751.512768927336</v>
      </c>
      <c r="N199">
        <v>0</v>
      </c>
    </row>
    <row r="200" spans="4:14" x14ac:dyDescent="0.2">
      <c r="D200">
        <v>15</v>
      </c>
      <c r="E200">
        <v>64566.559474104761</v>
      </c>
      <c r="F200">
        <v>9139190.7152287774</v>
      </c>
      <c r="G200">
        <v>65821888.148824774</v>
      </c>
      <c r="H200">
        <v>119184848.94140723</v>
      </c>
      <c r="I200">
        <v>77048634.410718679</v>
      </c>
      <c r="J200">
        <v>39451120.167955808</v>
      </c>
      <c r="K200">
        <v>8003546.1853485527</v>
      </c>
      <c r="L200">
        <v>268962.83044127084</v>
      </c>
      <c r="M200">
        <v>925759.64789913013</v>
      </c>
      <c r="N200">
        <v>0</v>
      </c>
    </row>
    <row r="201" spans="4:14" x14ac:dyDescent="0.2">
      <c r="D201">
        <v>16</v>
      </c>
      <c r="E201">
        <v>0</v>
      </c>
      <c r="F201">
        <v>7235133.9845017437</v>
      </c>
      <c r="G201">
        <v>126687099.90197246</v>
      </c>
      <c r="H201">
        <v>382731978.26789325</v>
      </c>
      <c r="I201">
        <v>254788558.85789329</v>
      </c>
      <c r="J201">
        <v>37397514.435343206</v>
      </c>
      <c r="K201">
        <v>12172480.058427144</v>
      </c>
      <c r="L201">
        <v>755207.43775336188</v>
      </c>
      <c r="M201">
        <v>61016.217908635823</v>
      </c>
      <c r="N201">
        <v>0</v>
      </c>
    </row>
    <row r="202" spans="4:14" x14ac:dyDescent="0.2">
      <c r="D202">
        <v>17</v>
      </c>
      <c r="E202">
        <v>3460022.8753056261</v>
      </c>
      <c r="F202">
        <v>358678762.47719115</v>
      </c>
      <c r="G202">
        <v>255189769.17068729</v>
      </c>
      <c r="H202">
        <v>127883795.78348055</v>
      </c>
      <c r="I202">
        <v>67237770.360228062</v>
      </c>
      <c r="J202">
        <v>17298856.145381562</v>
      </c>
      <c r="K202">
        <v>8497266.0861912612</v>
      </c>
      <c r="L202">
        <v>6234451.4307105755</v>
      </c>
      <c r="M202">
        <v>512368.18507666467</v>
      </c>
      <c r="N202">
        <v>0</v>
      </c>
    </row>
    <row r="203" spans="4:14" x14ac:dyDescent="0.2">
      <c r="D203">
        <v>18</v>
      </c>
      <c r="E203">
        <v>3600000.0000000009</v>
      </c>
      <c r="F203">
        <v>79345454.545454562</v>
      </c>
      <c r="G203">
        <v>197267118.92569408</v>
      </c>
      <c r="H203">
        <v>224763559.79420555</v>
      </c>
      <c r="I203">
        <v>97129993.927628338</v>
      </c>
      <c r="J203">
        <v>31286584.697202679</v>
      </c>
      <c r="K203">
        <v>6251052.4376738649</v>
      </c>
      <c r="L203">
        <v>975138.11116539536</v>
      </c>
      <c r="M203">
        <v>281097.56097560981</v>
      </c>
      <c r="N203">
        <v>0</v>
      </c>
    </row>
    <row r="204" spans="4:14" x14ac:dyDescent="0.2">
      <c r="D204">
        <v>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4:14" x14ac:dyDescent="0.2">
      <c r="D205">
        <v>20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4:14" x14ac:dyDescent="0.2">
      <c r="D206">
        <v>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4:14" x14ac:dyDescent="0.2">
      <c r="D207">
        <v>22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</sheetData>
  <conditionalFormatting sqref="U4:AD38">
    <cfRule type="colorScale" priority="3">
      <colorScale>
        <cfvo type="min"/>
        <cfvo type="max"/>
        <color rgb="FFFCFCFF"/>
        <color rgb="FFF8696B"/>
      </colorScale>
    </cfRule>
  </conditionalFormatting>
  <conditionalFormatting sqref="AI4:AQ38 AS4:AS38">
    <cfRule type="colorScale" priority="4">
      <colorScale>
        <cfvo type="min"/>
        <cfvo type="max"/>
        <color rgb="FFFCFCFF"/>
        <color rgb="FFF8696B"/>
      </colorScale>
    </cfRule>
  </conditionalFormatting>
  <conditionalFormatting sqref="AI39:AR7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C0BA-9238-4988-A35D-0926280AB7AA}">
  <dimension ref="A1:AW143"/>
  <sheetViews>
    <sheetView topLeftCell="S3" workbookViewId="0">
      <selection activeCell="AW31" sqref="AM31:AW57"/>
    </sheetView>
  </sheetViews>
  <sheetFormatPr baseColWidth="10" defaultColWidth="8.83203125" defaultRowHeight="15" x14ac:dyDescent="0.2"/>
  <cols>
    <col min="24" max="24" width="12.1640625" bestFit="1" customWidth="1"/>
  </cols>
  <sheetData>
    <row r="1" spans="1:36" x14ac:dyDescent="0.2">
      <c r="A1" t="s">
        <v>0</v>
      </c>
      <c r="B1" t="s">
        <v>1</v>
      </c>
      <c r="C1" t="s">
        <v>2</v>
      </c>
      <c r="E1" t="s">
        <v>311</v>
      </c>
    </row>
    <row r="2" spans="1:36" x14ac:dyDescent="0.2">
      <c r="E2" t="s">
        <v>4</v>
      </c>
    </row>
    <row r="3" spans="1:36" x14ac:dyDescent="0.2"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 t="s">
        <v>5</v>
      </c>
      <c r="P3" t="s">
        <v>9</v>
      </c>
      <c r="Q3" t="s">
        <v>7</v>
      </c>
      <c r="R3" t="s">
        <v>8</v>
      </c>
      <c r="Y3" t="s">
        <v>1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 t="s">
        <v>422</v>
      </c>
    </row>
    <row r="4" spans="1:36" x14ac:dyDescent="0.2">
      <c r="D4">
        <v>97</v>
      </c>
      <c r="E4">
        <v>45828.663028158015</v>
      </c>
      <c r="F4">
        <v>1096616.3058168313</v>
      </c>
      <c r="G4">
        <v>12668336.527221527</v>
      </c>
      <c r="H4">
        <v>45956221.963658765</v>
      </c>
      <c r="I4">
        <v>66718865.020160682</v>
      </c>
      <c r="J4">
        <v>38517401.817934372</v>
      </c>
      <c r="K4">
        <v>15392310.142371438</v>
      </c>
      <c r="L4">
        <v>6208042.658309944</v>
      </c>
      <c r="M4">
        <v>2720170.7125201793</v>
      </c>
      <c r="N4">
        <v>1548115.1210886373</v>
      </c>
      <c r="O4">
        <v>190871908.93211052</v>
      </c>
      <c r="P4">
        <v>190871908.93211049</v>
      </c>
      <c r="X4">
        <v>50</v>
      </c>
      <c r="Y4">
        <v>1997</v>
      </c>
      <c r="Z4">
        <v>0</v>
      </c>
      <c r="AA4">
        <v>0</v>
      </c>
      <c r="AB4">
        <v>0</v>
      </c>
      <c r="AC4">
        <v>0.26729999999999998</v>
      </c>
      <c r="AD4">
        <v>0.4284</v>
      </c>
      <c r="AE4">
        <v>0.18079999999999999</v>
      </c>
      <c r="AF4">
        <v>0.1018</v>
      </c>
      <c r="AG4">
        <v>2.1600000000000001E-2</v>
      </c>
      <c r="AH4">
        <v>0</v>
      </c>
      <c r="AI4" t="s">
        <v>424</v>
      </c>
      <c r="AJ4" t="s">
        <v>423</v>
      </c>
    </row>
    <row r="5" spans="1:36" x14ac:dyDescent="0.2">
      <c r="D5">
        <v>98</v>
      </c>
      <c r="E5">
        <v>51494.061141508886</v>
      </c>
      <c r="F5">
        <v>1837075.1894207839</v>
      </c>
      <c r="G5">
        <v>9344970.3743582703</v>
      </c>
      <c r="H5">
        <v>33329443.292958815</v>
      </c>
      <c r="I5">
        <v>78786999.296548992</v>
      </c>
      <c r="J5">
        <v>55092303.587376729</v>
      </c>
      <c r="K5">
        <v>22447857.540272057</v>
      </c>
      <c r="L5">
        <v>8912496.4337065443</v>
      </c>
      <c r="M5">
        <v>4356986.0597646004</v>
      </c>
      <c r="N5">
        <v>2842434.0772354654</v>
      </c>
      <c r="O5">
        <v>217002059.91278374</v>
      </c>
      <c r="P5">
        <v>217002059.91278383</v>
      </c>
      <c r="X5">
        <v>50</v>
      </c>
      <c r="Y5">
        <v>1998</v>
      </c>
      <c r="Z5">
        <v>4.0000000000000002E-4</v>
      </c>
      <c r="AA5">
        <v>1.6999999999999999E-3</v>
      </c>
      <c r="AB5">
        <v>3.4700000000000002E-2</v>
      </c>
      <c r="AC5">
        <v>5.9299999999999999E-2</v>
      </c>
      <c r="AD5">
        <v>0.4551</v>
      </c>
      <c r="AE5">
        <v>0.34610000000000002</v>
      </c>
      <c r="AF5">
        <v>2.93E-2</v>
      </c>
      <c r="AG5">
        <v>6.6900000000000001E-2</v>
      </c>
      <c r="AH5">
        <v>6.4000000000000003E-3</v>
      </c>
      <c r="AI5" t="s">
        <v>424</v>
      </c>
      <c r="AJ5" t="s">
        <v>423</v>
      </c>
    </row>
    <row r="6" spans="1:36" x14ac:dyDescent="0.2">
      <c r="D6">
        <v>99</v>
      </c>
      <c r="E6">
        <v>490350.19800164993</v>
      </c>
      <c r="F6">
        <v>3936765.6980296057</v>
      </c>
      <c r="G6">
        <v>29079411.583339345</v>
      </c>
      <c r="H6">
        <v>46908617.755983487</v>
      </c>
      <c r="I6">
        <v>61002113.602680713</v>
      </c>
      <c r="J6">
        <v>42845707.649318129</v>
      </c>
      <c r="K6">
        <v>22798702.255354114</v>
      </c>
      <c r="L6">
        <v>12777728.211695209</v>
      </c>
      <c r="M6">
        <v>4303777.0198475104</v>
      </c>
      <c r="N6">
        <v>2270339.440610128</v>
      </c>
      <c r="O6">
        <v>226413513.41485992</v>
      </c>
      <c r="P6">
        <v>226413513.41485995</v>
      </c>
      <c r="X6">
        <v>50</v>
      </c>
      <c r="Y6">
        <v>1999</v>
      </c>
      <c r="Z6">
        <v>2.2000000000000001E-3</v>
      </c>
      <c r="AA6">
        <v>1.7399999999999999E-2</v>
      </c>
      <c r="AB6">
        <v>0.12839999999999999</v>
      </c>
      <c r="AC6">
        <v>0.2072</v>
      </c>
      <c r="AD6">
        <v>0.26939999999999997</v>
      </c>
      <c r="AE6">
        <v>0.18920000000000001</v>
      </c>
      <c r="AF6">
        <v>0.1007</v>
      </c>
      <c r="AG6">
        <v>5.6399999999999999E-2</v>
      </c>
      <c r="AH6">
        <v>2.9100000000000001E-2</v>
      </c>
      <c r="AI6" t="s">
        <v>424</v>
      </c>
      <c r="AJ6" t="s">
        <v>423</v>
      </c>
    </row>
    <row r="7" spans="1:36" x14ac:dyDescent="0.2">
      <c r="D7" t="s">
        <v>11</v>
      </c>
      <c r="E7">
        <v>69402.525694200973</v>
      </c>
      <c r="F7">
        <v>1337197.2963769056</v>
      </c>
      <c r="G7">
        <v>9718706.9062900208</v>
      </c>
      <c r="H7">
        <v>47542851.246688142</v>
      </c>
      <c r="I7">
        <v>85229268.481726512</v>
      </c>
      <c r="J7">
        <v>78023702.095294192</v>
      </c>
      <c r="K7">
        <v>19486477.281635717</v>
      </c>
      <c r="L7">
        <v>10354625.209793614</v>
      </c>
      <c r="M7">
        <v>1178423.5307463112</v>
      </c>
      <c r="N7">
        <v>888414.30402457528</v>
      </c>
      <c r="O7">
        <v>253829068.87827018</v>
      </c>
      <c r="P7">
        <v>253829068.87827006</v>
      </c>
      <c r="X7">
        <v>50</v>
      </c>
      <c r="Y7">
        <v>2000</v>
      </c>
      <c r="Z7">
        <v>2.9999999999999997E-4</v>
      </c>
      <c r="AA7">
        <v>5.3E-3</v>
      </c>
      <c r="AB7">
        <v>3.8300000000000001E-2</v>
      </c>
      <c r="AC7">
        <v>0.18729999999999999</v>
      </c>
      <c r="AD7">
        <v>0.33579999999999999</v>
      </c>
      <c r="AE7">
        <v>0.30740000000000001</v>
      </c>
      <c r="AF7">
        <v>7.6799999999999993E-2</v>
      </c>
      <c r="AG7">
        <v>4.0800000000000003E-2</v>
      </c>
      <c r="AH7">
        <v>8.0000000000000002E-3</v>
      </c>
      <c r="AI7" t="s">
        <v>424</v>
      </c>
      <c r="AJ7" t="s">
        <v>423</v>
      </c>
    </row>
    <row r="8" spans="1:36" x14ac:dyDescent="0.2">
      <c r="D8" t="s">
        <v>12</v>
      </c>
      <c r="E8">
        <v>401057.60077725764</v>
      </c>
      <c r="F8">
        <v>7075424.4919027817</v>
      </c>
      <c r="G8">
        <v>33109289.902599089</v>
      </c>
      <c r="H8">
        <v>66021802.334033325</v>
      </c>
      <c r="I8">
        <v>83504392.269384295</v>
      </c>
      <c r="J8">
        <v>50173442.417752609</v>
      </c>
      <c r="K8">
        <v>13998424.720415039</v>
      </c>
      <c r="L8">
        <v>6850138.0417718375</v>
      </c>
      <c r="M8">
        <v>2044473.2485415856</v>
      </c>
      <c r="N8">
        <v>1079733.2661932863</v>
      </c>
      <c r="O8">
        <v>264258178.29337108</v>
      </c>
      <c r="P8">
        <v>264258178.29337111</v>
      </c>
      <c r="X8">
        <v>50</v>
      </c>
      <c r="Y8">
        <v>2001</v>
      </c>
      <c r="Z8">
        <v>4.0000000000000002E-4</v>
      </c>
      <c r="AA8">
        <v>7.7999999999999996E-3</v>
      </c>
      <c r="AB8">
        <v>0.12609999999999999</v>
      </c>
      <c r="AC8">
        <v>0.2641</v>
      </c>
      <c r="AD8">
        <v>0.34549999999999997</v>
      </c>
      <c r="AE8">
        <v>0.19109999999999999</v>
      </c>
      <c r="AF8">
        <v>4.41E-2</v>
      </c>
      <c r="AG8">
        <v>1.32E-2</v>
      </c>
      <c r="AH8">
        <v>7.6E-3</v>
      </c>
      <c r="AI8" t="s">
        <v>424</v>
      </c>
      <c r="AJ8" t="s">
        <v>423</v>
      </c>
    </row>
    <row r="9" spans="1:36" x14ac:dyDescent="0.2">
      <c r="D9" t="s">
        <v>13</v>
      </c>
      <c r="E9">
        <v>81535.906076845946</v>
      </c>
      <c r="F9">
        <v>14860444.020670447</v>
      </c>
      <c r="G9">
        <v>55934195.455538459</v>
      </c>
      <c r="H9">
        <v>43809383.801956333</v>
      </c>
      <c r="I9">
        <v>70123385.251955599</v>
      </c>
      <c r="J9">
        <v>31795868.749848943</v>
      </c>
      <c r="K9">
        <v>9641447.5183132477</v>
      </c>
      <c r="L9">
        <v>4042712.1596092889</v>
      </c>
      <c r="M9">
        <v>1742981.0037288456</v>
      </c>
      <c r="N9">
        <v>692587.29887860338</v>
      </c>
      <c r="O9">
        <v>232724541.16657662</v>
      </c>
      <c r="P9">
        <v>232724541.16657662</v>
      </c>
      <c r="X9">
        <v>50</v>
      </c>
      <c r="Y9">
        <v>2002</v>
      </c>
      <c r="Z9">
        <v>4.0000000000000002E-4</v>
      </c>
      <c r="AA9">
        <v>6.3899999999999998E-2</v>
      </c>
      <c r="AB9">
        <v>0.24030000000000001</v>
      </c>
      <c r="AC9">
        <v>0.18820000000000001</v>
      </c>
      <c r="AD9">
        <v>0.30130000000000001</v>
      </c>
      <c r="AE9">
        <v>0.1366</v>
      </c>
      <c r="AF9">
        <v>4.1399999999999999E-2</v>
      </c>
      <c r="AG9">
        <v>1.7399999999999999E-2</v>
      </c>
      <c r="AH9">
        <v>1.0500000000000001E-2</v>
      </c>
      <c r="AI9" t="s">
        <v>424</v>
      </c>
      <c r="AJ9" t="s">
        <v>423</v>
      </c>
    </row>
    <row r="10" spans="1:36" x14ac:dyDescent="0.2">
      <c r="D10" t="s">
        <v>14</v>
      </c>
      <c r="E10">
        <v>1105277.2293162809</v>
      </c>
      <c r="F10">
        <v>10187548.678925088</v>
      </c>
      <c r="G10">
        <v>64378075.276068203</v>
      </c>
      <c r="H10">
        <v>74438257.967480287</v>
      </c>
      <c r="I10">
        <v>73822302.87743485</v>
      </c>
      <c r="J10">
        <v>41226293.532281458</v>
      </c>
      <c r="K10">
        <v>12305939.518832119</v>
      </c>
      <c r="L10">
        <v>4452293.6364720613</v>
      </c>
      <c r="M10">
        <v>2974686.2511973241</v>
      </c>
      <c r="N10">
        <v>2271728.6731355237</v>
      </c>
      <c r="O10">
        <v>287162403.6411432</v>
      </c>
      <c r="P10">
        <v>287162403.6411432</v>
      </c>
      <c r="X10">
        <v>50</v>
      </c>
      <c r="Y10">
        <v>2003</v>
      </c>
      <c r="Z10">
        <v>3.8E-3</v>
      </c>
      <c r="AA10">
        <v>3.5499999999999997E-2</v>
      </c>
      <c r="AB10">
        <v>0.22420000000000001</v>
      </c>
      <c r="AC10">
        <v>0.25919999999999999</v>
      </c>
      <c r="AD10">
        <v>0.2571</v>
      </c>
      <c r="AE10">
        <v>0.14360000000000001</v>
      </c>
      <c r="AF10">
        <v>4.2900000000000001E-2</v>
      </c>
      <c r="AG10">
        <v>1.55E-2</v>
      </c>
      <c r="AH10">
        <v>1.8200000000000001E-2</v>
      </c>
      <c r="AI10" t="s">
        <v>424</v>
      </c>
      <c r="AJ10" t="s">
        <v>423</v>
      </c>
    </row>
    <row r="11" spans="1:36" x14ac:dyDescent="0.2">
      <c r="D11" t="s">
        <v>15</v>
      </c>
      <c r="E11">
        <v>43484.460021084684</v>
      </c>
      <c r="F11">
        <v>3357159.9415929266</v>
      </c>
      <c r="G11">
        <v>16867827.839890454</v>
      </c>
      <c r="H11">
        <v>65628062.632284731</v>
      </c>
      <c r="I11">
        <v>55938718.552623302</v>
      </c>
      <c r="J11">
        <v>24639126.143009983</v>
      </c>
      <c r="K11">
        <v>8842566.6273913756</v>
      </c>
      <c r="L11">
        <v>2517506.4163366547</v>
      </c>
      <c r="M11">
        <v>677198.23873347393</v>
      </c>
      <c r="N11">
        <v>567611.26881046884</v>
      </c>
      <c r="O11">
        <v>179079262.12069446</v>
      </c>
      <c r="P11">
        <v>179079262.12069446</v>
      </c>
      <c r="X11">
        <v>50</v>
      </c>
      <c r="Y11">
        <v>2004</v>
      </c>
      <c r="Z11">
        <v>2.0000000000000001E-4</v>
      </c>
      <c r="AA11">
        <v>1.8700000000000001E-2</v>
      </c>
      <c r="AB11">
        <v>9.4200000000000006E-2</v>
      </c>
      <c r="AC11">
        <v>0.36649999999999999</v>
      </c>
      <c r="AD11">
        <v>0.31240000000000001</v>
      </c>
      <c r="AE11">
        <v>0.1376</v>
      </c>
      <c r="AF11">
        <v>4.9399999999999999E-2</v>
      </c>
      <c r="AG11">
        <v>1.41E-2</v>
      </c>
      <c r="AH11">
        <v>6.8999999999999999E-3</v>
      </c>
      <c r="AI11" t="s">
        <v>424</v>
      </c>
      <c r="AJ11" t="s">
        <v>423</v>
      </c>
    </row>
    <row r="12" spans="1:36" x14ac:dyDescent="0.2">
      <c r="D12" t="s">
        <v>16</v>
      </c>
      <c r="E12">
        <v>3284.5880900003758</v>
      </c>
      <c r="F12">
        <v>390340.10538783489</v>
      </c>
      <c r="G12">
        <v>13207813.18252055</v>
      </c>
      <c r="H12">
        <v>99769513.376456022</v>
      </c>
      <c r="I12">
        <v>103753876.24912921</v>
      </c>
      <c r="J12">
        <v>31473231.250333026</v>
      </c>
      <c r="K12">
        <v>6570793.9256814178</v>
      </c>
      <c r="L12">
        <v>821190.76433469227</v>
      </c>
      <c r="M12">
        <v>1045340.5153032299</v>
      </c>
      <c r="N12">
        <v>491016.86583867058</v>
      </c>
      <c r="O12">
        <v>257526400.82307464</v>
      </c>
      <c r="P12">
        <v>257526400.82307458</v>
      </c>
      <c r="X12">
        <v>50</v>
      </c>
      <c r="Y12">
        <v>2005</v>
      </c>
      <c r="Z12">
        <v>0</v>
      </c>
      <c r="AA12">
        <v>1.5E-3</v>
      </c>
      <c r="AB12">
        <v>5.1299999999999998E-2</v>
      </c>
      <c r="AC12">
        <v>0.38740000000000002</v>
      </c>
      <c r="AD12">
        <v>0.40289999999999998</v>
      </c>
      <c r="AE12">
        <v>0.1222</v>
      </c>
      <c r="AF12">
        <v>2.5499999999999998E-2</v>
      </c>
      <c r="AG12">
        <v>3.2000000000000002E-3</v>
      </c>
      <c r="AH12">
        <v>6.0000000000000001E-3</v>
      </c>
      <c r="AI12" t="s">
        <v>424</v>
      </c>
      <c r="AJ12" t="s">
        <v>423</v>
      </c>
    </row>
    <row r="13" spans="1:36" x14ac:dyDescent="0.2">
      <c r="D13" t="s">
        <v>17</v>
      </c>
      <c r="E13">
        <v>3616.2094237793845</v>
      </c>
      <c r="F13">
        <v>564654.3170549518</v>
      </c>
      <c r="G13">
        <v>13239613.983589454</v>
      </c>
      <c r="H13">
        <v>69365653.161512658</v>
      </c>
      <c r="I13">
        <v>90499713.109607041</v>
      </c>
      <c r="J13">
        <v>26997554.956795823</v>
      </c>
      <c r="K13">
        <v>6982761.1587965162</v>
      </c>
      <c r="L13">
        <v>960333.56826968701</v>
      </c>
      <c r="M13">
        <v>174926.23821890305</v>
      </c>
      <c r="N13">
        <v>155692.27792247111</v>
      </c>
      <c r="O13">
        <v>208944518.98119131</v>
      </c>
      <c r="P13">
        <v>208944518.98119131</v>
      </c>
      <c r="X13">
        <v>50</v>
      </c>
      <c r="Y13">
        <v>2006</v>
      </c>
      <c r="Z13">
        <v>0</v>
      </c>
      <c r="AA13">
        <v>2.7000000000000001E-3</v>
      </c>
      <c r="AB13">
        <v>6.3399999999999998E-2</v>
      </c>
      <c r="AC13">
        <v>0.33200000000000002</v>
      </c>
      <c r="AD13">
        <v>0.43309999999999998</v>
      </c>
      <c r="AE13">
        <v>0.12920000000000001</v>
      </c>
      <c r="AF13">
        <v>3.3399999999999999E-2</v>
      </c>
      <c r="AG13">
        <v>4.5999999999999999E-3</v>
      </c>
      <c r="AH13">
        <v>1.6000000000000001E-3</v>
      </c>
      <c r="AI13" t="s">
        <v>424</v>
      </c>
      <c r="AJ13" t="s">
        <v>423</v>
      </c>
    </row>
    <row r="14" spans="1:36" x14ac:dyDescent="0.2">
      <c r="D14" t="s">
        <v>18</v>
      </c>
      <c r="E14">
        <v>56882.991186845189</v>
      </c>
      <c r="F14">
        <v>2117540.8651967193</v>
      </c>
      <c r="G14">
        <v>21316963.229073562</v>
      </c>
      <c r="H14">
        <v>60448286.800464056</v>
      </c>
      <c r="I14">
        <v>63126367.887845904</v>
      </c>
      <c r="J14">
        <v>32866881.098001547</v>
      </c>
      <c r="K14">
        <v>15746805.385605305</v>
      </c>
      <c r="L14">
        <v>7520258.7949778149</v>
      </c>
      <c r="M14">
        <v>1627934.3083462829</v>
      </c>
      <c r="N14">
        <v>661702.87432029715</v>
      </c>
      <c r="O14">
        <v>205489624.23501831</v>
      </c>
      <c r="P14">
        <v>205489624.23501837</v>
      </c>
      <c r="X14">
        <v>50</v>
      </c>
      <c r="Y14">
        <v>2007</v>
      </c>
      <c r="Z14">
        <v>2.9999999999999997E-4</v>
      </c>
      <c r="AA14">
        <v>1.03E-2</v>
      </c>
      <c r="AB14">
        <v>0.1037</v>
      </c>
      <c r="AC14">
        <v>0.29420000000000002</v>
      </c>
      <c r="AD14">
        <v>0.30719999999999997</v>
      </c>
      <c r="AE14">
        <v>0.15989999999999999</v>
      </c>
      <c r="AF14">
        <v>7.6600000000000001E-2</v>
      </c>
      <c r="AG14">
        <v>3.6600000000000001E-2</v>
      </c>
      <c r="AH14">
        <v>1.11E-2</v>
      </c>
      <c r="AI14" t="s">
        <v>424</v>
      </c>
      <c r="AJ14" t="s">
        <v>423</v>
      </c>
    </row>
    <row r="15" spans="1:36" x14ac:dyDescent="0.2">
      <c r="D15" t="s">
        <v>19</v>
      </c>
      <c r="E15">
        <v>21273.944727491136</v>
      </c>
      <c r="F15">
        <v>2397431.6158848722</v>
      </c>
      <c r="G15">
        <v>16737995.580928922</v>
      </c>
      <c r="H15">
        <v>43320930.553139515</v>
      </c>
      <c r="I15">
        <v>65547566.902632274</v>
      </c>
      <c r="J15">
        <v>34879363.198548563</v>
      </c>
      <c r="K15">
        <v>10539249.784071753</v>
      </c>
      <c r="L15">
        <v>3059743.0230471911</v>
      </c>
      <c r="M15">
        <v>1729150.8602357614</v>
      </c>
      <c r="N15">
        <v>717681.73460146913</v>
      </c>
      <c r="O15">
        <v>178950387.19781777</v>
      </c>
      <c r="P15">
        <v>178950387.19781783</v>
      </c>
      <c r="X15">
        <v>50</v>
      </c>
      <c r="Y15">
        <v>2008</v>
      </c>
      <c r="Z15">
        <v>0</v>
      </c>
      <c r="AA15">
        <v>3.2000000000000002E-3</v>
      </c>
      <c r="AB15">
        <v>1.7999999999999999E-2</v>
      </c>
      <c r="AC15">
        <v>0.23960000000000001</v>
      </c>
      <c r="AD15">
        <v>0.47639999999999999</v>
      </c>
      <c r="AE15">
        <v>0.1898</v>
      </c>
      <c r="AF15">
        <v>6.6900000000000001E-2</v>
      </c>
      <c r="AG15">
        <v>6.0000000000000001E-3</v>
      </c>
      <c r="AH15">
        <v>0</v>
      </c>
      <c r="AI15" t="s">
        <v>424</v>
      </c>
      <c r="AJ15" t="s">
        <v>423</v>
      </c>
    </row>
    <row r="16" spans="1:36" x14ac:dyDescent="0.2">
      <c r="D16" t="s">
        <v>20</v>
      </c>
      <c r="E16">
        <v>41057.773219106311</v>
      </c>
      <c r="F16">
        <v>4241392.4788864329</v>
      </c>
      <c r="G16">
        <v>26181415.632559933</v>
      </c>
      <c r="H16">
        <v>49490521.902235389</v>
      </c>
      <c r="I16">
        <v>54096451.489901491</v>
      </c>
      <c r="J16">
        <v>27962933.601619408</v>
      </c>
      <c r="K16">
        <v>12578430.962560289</v>
      </c>
      <c r="L16">
        <v>5011282.245406162</v>
      </c>
      <c r="M16">
        <v>3159511.9798625098</v>
      </c>
      <c r="N16">
        <v>1622380.2579227518</v>
      </c>
      <c r="O16">
        <v>184385378.32417348</v>
      </c>
      <c r="P16">
        <v>184385378.32417348</v>
      </c>
      <c r="X16">
        <v>50</v>
      </c>
      <c r="Y16">
        <v>2009</v>
      </c>
      <c r="Z16">
        <v>0</v>
      </c>
      <c r="AA16">
        <v>0</v>
      </c>
      <c r="AB16">
        <v>0.10780000000000001</v>
      </c>
      <c r="AC16">
        <v>0.36159999999999998</v>
      </c>
      <c r="AD16">
        <v>0.27710000000000001</v>
      </c>
      <c r="AE16">
        <v>0.18129999999999999</v>
      </c>
      <c r="AF16">
        <v>4.7E-2</v>
      </c>
      <c r="AG16">
        <v>2.5100000000000001E-2</v>
      </c>
      <c r="AH16">
        <v>0</v>
      </c>
      <c r="AI16" t="s">
        <v>424</v>
      </c>
      <c r="AJ16" t="s">
        <v>423</v>
      </c>
    </row>
    <row r="17" spans="1:49" x14ac:dyDescent="0.2">
      <c r="D17" t="s">
        <v>21</v>
      </c>
      <c r="E17">
        <v>16022.413257741679</v>
      </c>
      <c r="F17">
        <v>2607823.7782818615</v>
      </c>
      <c r="G17">
        <v>25587353.728269391</v>
      </c>
      <c r="H17">
        <v>80733286.934261411</v>
      </c>
      <c r="I17">
        <v>51305409.62293759</v>
      </c>
      <c r="J17">
        <v>16952950.732234325</v>
      </c>
      <c r="K17">
        <v>4038237.607999431</v>
      </c>
      <c r="L17">
        <v>1659968.1847788352</v>
      </c>
      <c r="M17">
        <v>660334.33167289698</v>
      </c>
      <c r="N17">
        <v>313113.15260831278</v>
      </c>
      <c r="O17">
        <v>183874500.48630181</v>
      </c>
      <c r="P17">
        <v>183874500.48630178</v>
      </c>
      <c r="X17">
        <v>50</v>
      </c>
      <c r="Y17">
        <v>2010</v>
      </c>
      <c r="Z17">
        <v>1E-4</v>
      </c>
      <c r="AA17">
        <v>1.4200000000000001E-2</v>
      </c>
      <c r="AB17">
        <v>0.13919999999999999</v>
      </c>
      <c r="AC17">
        <v>0.43909999999999999</v>
      </c>
      <c r="AD17">
        <v>0.27900000000000003</v>
      </c>
      <c r="AE17">
        <v>9.2200000000000004E-2</v>
      </c>
      <c r="AF17">
        <v>2.1999999999999999E-2</v>
      </c>
      <c r="AG17">
        <v>8.9999999999999993E-3</v>
      </c>
      <c r="AH17">
        <v>5.3E-3</v>
      </c>
      <c r="AI17" t="s">
        <v>424</v>
      </c>
      <c r="AJ17" t="s">
        <v>423</v>
      </c>
    </row>
    <row r="18" spans="1:49" x14ac:dyDescent="0.2">
      <c r="D18" t="s">
        <v>22</v>
      </c>
      <c r="E18">
        <v>4802.682521476383</v>
      </c>
      <c r="F18">
        <v>997830.21780856466</v>
      </c>
      <c r="G18">
        <v>11283144.66210893</v>
      </c>
      <c r="H18">
        <v>51388588.002003022</v>
      </c>
      <c r="I18">
        <v>64156728.414246649</v>
      </c>
      <c r="J18">
        <v>43783437.702819258</v>
      </c>
      <c r="K18">
        <v>31141145.480196372</v>
      </c>
      <c r="L18">
        <v>12875808.08054173</v>
      </c>
      <c r="M18">
        <v>9658694.8370450903</v>
      </c>
      <c r="N18">
        <v>5323793.2111658063</v>
      </c>
      <c r="O18">
        <v>230613973.29045689</v>
      </c>
      <c r="P18">
        <v>230613973.29045686</v>
      </c>
      <c r="X18">
        <v>50</v>
      </c>
      <c r="Y18">
        <v>2011</v>
      </c>
      <c r="Z18">
        <v>0</v>
      </c>
      <c r="AA18">
        <v>4.3E-3</v>
      </c>
      <c r="AB18">
        <v>4.8899999999999999E-2</v>
      </c>
      <c r="AC18">
        <v>0.2228</v>
      </c>
      <c r="AD18">
        <v>0.2782</v>
      </c>
      <c r="AE18">
        <v>0.18990000000000001</v>
      </c>
      <c r="AF18">
        <v>0.13500000000000001</v>
      </c>
      <c r="AG18">
        <v>5.5800000000000002E-2</v>
      </c>
      <c r="AH18">
        <v>6.5000000000000002E-2</v>
      </c>
      <c r="AI18" t="s">
        <v>424</v>
      </c>
      <c r="AJ18" t="s">
        <v>423</v>
      </c>
    </row>
    <row r="19" spans="1:49" x14ac:dyDescent="0.2">
      <c r="D19" t="s">
        <v>23</v>
      </c>
      <c r="E19">
        <v>53206.199526906377</v>
      </c>
      <c r="F19">
        <v>5197002.9387477823</v>
      </c>
      <c r="G19">
        <v>40533095.833421342</v>
      </c>
      <c r="H19">
        <v>27752409.96013853</v>
      </c>
      <c r="I19">
        <v>56692735.565773085</v>
      </c>
      <c r="J19">
        <v>19025304.731251948</v>
      </c>
      <c r="K19">
        <v>8084449.7296297103</v>
      </c>
      <c r="L19">
        <v>3282562.6978599876</v>
      </c>
      <c r="M19">
        <v>2769133.8465441586</v>
      </c>
      <c r="N19">
        <v>1840604.262598664</v>
      </c>
      <c r="O19">
        <v>165230505.76549211</v>
      </c>
      <c r="P19">
        <v>165230505.76549208</v>
      </c>
      <c r="X19">
        <v>50</v>
      </c>
      <c r="Y19">
        <v>2012</v>
      </c>
      <c r="Z19">
        <v>2.9999999999999997E-4</v>
      </c>
      <c r="AA19">
        <v>3.15E-2</v>
      </c>
      <c r="AB19">
        <v>0.24529999999999999</v>
      </c>
      <c r="AC19">
        <v>0.16800000000000001</v>
      </c>
      <c r="AD19">
        <v>0.34310000000000002</v>
      </c>
      <c r="AE19">
        <v>0.11509999999999999</v>
      </c>
      <c r="AF19">
        <v>4.8899999999999999E-2</v>
      </c>
      <c r="AG19">
        <v>1.9900000000000001E-2</v>
      </c>
      <c r="AH19">
        <v>2.7900000000000001E-2</v>
      </c>
      <c r="AI19" t="s">
        <v>424</v>
      </c>
      <c r="AJ19" t="s">
        <v>423</v>
      </c>
    </row>
    <row r="20" spans="1:49" x14ac:dyDescent="0.2">
      <c r="D20" t="s">
        <v>24</v>
      </c>
      <c r="E20">
        <v>8175.0519554242419</v>
      </c>
      <c r="F20">
        <v>859044.16518824175</v>
      </c>
      <c r="G20">
        <v>10867584.292838313</v>
      </c>
      <c r="H20">
        <v>16782055.560250387</v>
      </c>
      <c r="I20">
        <v>19393671.289646722</v>
      </c>
      <c r="J20">
        <v>8987957.9239556473</v>
      </c>
      <c r="K20">
        <v>4511455.0889545586</v>
      </c>
      <c r="L20">
        <v>1666414.3030142807</v>
      </c>
      <c r="M20">
        <v>1047523.175045514</v>
      </c>
      <c r="N20">
        <v>1074862.5638279067</v>
      </c>
      <c r="O20">
        <v>65198743.414677002</v>
      </c>
      <c r="P20">
        <v>65198743.414676987</v>
      </c>
      <c r="X20">
        <v>50</v>
      </c>
      <c r="Y20">
        <v>2013</v>
      </c>
      <c r="Z20">
        <v>1E-4</v>
      </c>
      <c r="AA20">
        <v>1.32E-2</v>
      </c>
      <c r="AB20">
        <v>0.16669999999999999</v>
      </c>
      <c r="AC20">
        <v>0.25740000000000002</v>
      </c>
      <c r="AD20">
        <v>0.29749999999999999</v>
      </c>
      <c r="AE20">
        <v>0.13789999999999999</v>
      </c>
      <c r="AF20">
        <v>6.9199999999999998E-2</v>
      </c>
      <c r="AG20">
        <v>2.5600000000000001E-2</v>
      </c>
      <c r="AH20">
        <v>3.2599999999999997E-2</v>
      </c>
      <c r="AI20" t="s">
        <v>424</v>
      </c>
      <c r="AJ20" t="s">
        <v>423</v>
      </c>
    </row>
    <row r="21" spans="1:49" x14ac:dyDescent="0.2">
      <c r="D21" t="s">
        <v>25</v>
      </c>
      <c r="E21">
        <v>5604.8575794243925</v>
      </c>
      <c r="F21">
        <v>1318864.1784607563</v>
      </c>
      <c r="G21">
        <v>5652221.5209876522</v>
      </c>
      <c r="H21">
        <v>8064570.1887277616</v>
      </c>
      <c r="I21">
        <v>7052096.6320929378</v>
      </c>
      <c r="J21">
        <v>5933854.8713766616</v>
      </c>
      <c r="K21">
        <v>4729298.0926504871</v>
      </c>
      <c r="L21">
        <v>820831.29015696852</v>
      </c>
      <c r="M21">
        <v>253148.61597605934</v>
      </c>
      <c r="N21">
        <v>265380.48954709986</v>
      </c>
      <c r="O21">
        <v>34095870.737555802</v>
      </c>
      <c r="P21">
        <v>34090855.912816487</v>
      </c>
      <c r="X21">
        <v>50</v>
      </c>
      <c r="Y21">
        <v>2014</v>
      </c>
      <c r="Z21">
        <v>2.0000000000000001E-4</v>
      </c>
      <c r="AA21">
        <v>3.8699999999999998E-2</v>
      </c>
      <c r="AB21">
        <v>0.1658</v>
      </c>
      <c r="AC21">
        <v>0.23649999999999999</v>
      </c>
      <c r="AD21">
        <v>0.20680000000000001</v>
      </c>
      <c r="AE21">
        <v>0.17399999999999999</v>
      </c>
      <c r="AF21">
        <v>0.13869999999999999</v>
      </c>
      <c r="AG21">
        <v>2.41E-2</v>
      </c>
      <c r="AH21">
        <v>1.52E-2</v>
      </c>
      <c r="AI21" t="s">
        <v>424</v>
      </c>
      <c r="AJ21" t="s">
        <v>423</v>
      </c>
    </row>
    <row r="22" spans="1:49" x14ac:dyDescent="0.2">
      <c r="D22" t="s">
        <v>26</v>
      </c>
      <c r="E22">
        <v>7564.7412556869103</v>
      </c>
      <c r="F22">
        <v>563624.39997206791</v>
      </c>
      <c r="G22">
        <v>8057414.9097514702</v>
      </c>
      <c r="H22">
        <v>11509351.419371374</v>
      </c>
      <c r="I22">
        <v>9708254.3667912427</v>
      </c>
      <c r="J22">
        <v>3270948.8019040674</v>
      </c>
      <c r="K22">
        <v>2239952.7745601349</v>
      </c>
      <c r="L22">
        <v>884986.03359208186</v>
      </c>
      <c r="M22">
        <v>247824.40869000953</v>
      </c>
      <c r="N22">
        <v>425760.03182646068</v>
      </c>
      <c r="O22">
        <v>36915681.887714595</v>
      </c>
      <c r="P22">
        <v>36915681.887714595</v>
      </c>
      <c r="X22">
        <v>50</v>
      </c>
      <c r="Y22">
        <v>2015</v>
      </c>
      <c r="Z22">
        <v>2.0000000000000001E-4</v>
      </c>
      <c r="AA22">
        <v>1.5299999999999999E-2</v>
      </c>
      <c r="AB22">
        <v>0.21829999999999999</v>
      </c>
      <c r="AC22">
        <v>0.31180000000000002</v>
      </c>
      <c r="AD22">
        <v>0.26300000000000001</v>
      </c>
      <c r="AE22">
        <v>8.8599999999999998E-2</v>
      </c>
      <c r="AF22">
        <v>6.0699999999999997E-2</v>
      </c>
      <c r="AG22">
        <v>2.4E-2</v>
      </c>
      <c r="AH22">
        <v>1.8200000000000001E-2</v>
      </c>
      <c r="AI22" t="s">
        <v>424</v>
      </c>
      <c r="AJ22" t="s">
        <v>423</v>
      </c>
    </row>
    <row r="23" spans="1:49" x14ac:dyDescent="0.2">
      <c r="D23" t="s">
        <v>27</v>
      </c>
      <c r="E23">
        <v>159147.17323429268</v>
      </c>
      <c r="F23">
        <v>15693019.402067374</v>
      </c>
      <c r="G23">
        <v>38302335.565346196</v>
      </c>
      <c r="H23">
        <v>34212420.504850648</v>
      </c>
      <c r="I23">
        <v>18626472.03882049</v>
      </c>
      <c r="J23">
        <v>11675589.154698018</v>
      </c>
      <c r="K23">
        <v>4660016.382826061</v>
      </c>
      <c r="L23">
        <v>1934888.1405665961</v>
      </c>
      <c r="M23">
        <v>426482.77938610699</v>
      </c>
      <c r="N23">
        <v>361748.72461899306</v>
      </c>
      <c r="O23">
        <v>126052119.86641479</v>
      </c>
      <c r="P23">
        <v>3536.1893046825899</v>
      </c>
      <c r="X23">
        <v>50</v>
      </c>
      <c r="Y23">
        <v>2016</v>
      </c>
      <c r="Z23">
        <v>1.2999999999999999E-3</v>
      </c>
      <c r="AA23">
        <v>0.1245</v>
      </c>
      <c r="AB23">
        <v>0.3039</v>
      </c>
      <c r="AC23">
        <v>0.27139999999999997</v>
      </c>
      <c r="AD23">
        <v>0.14779999999999999</v>
      </c>
      <c r="AE23">
        <v>9.2600000000000002E-2</v>
      </c>
      <c r="AF23">
        <v>3.6999999999999998E-2</v>
      </c>
      <c r="AG23">
        <v>1.5299999999999999E-2</v>
      </c>
      <c r="AH23">
        <v>6.3E-3</v>
      </c>
      <c r="AI23" t="s">
        <v>424</v>
      </c>
      <c r="AJ23" t="s">
        <v>423</v>
      </c>
    </row>
    <row r="24" spans="1:49" x14ac:dyDescent="0.2">
      <c r="D24" t="s">
        <v>28</v>
      </c>
      <c r="E24">
        <v>80327.366666666669</v>
      </c>
      <c r="F24">
        <v>13374278.45438027</v>
      </c>
      <c r="G24">
        <v>63633000.258390293</v>
      </c>
      <c r="H24">
        <v>56033685.137229435</v>
      </c>
      <c r="I24">
        <v>30484206.42420635</v>
      </c>
      <c r="J24">
        <v>12235227.231080031</v>
      </c>
      <c r="K24">
        <v>4134278.7020479515</v>
      </c>
      <c r="L24">
        <v>1015216.9730935731</v>
      </c>
      <c r="M24">
        <v>352376.94532967033</v>
      </c>
      <c r="N24">
        <v>208874.50757575757</v>
      </c>
      <c r="O24">
        <v>181551471.99999997</v>
      </c>
      <c r="P24">
        <v>143632628.81365895</v>
      </c>
      <c r="X24">
        <v>50</v>
      </c>
      <c r="Y24">
        <v>2017</v>
      </c>
      <c r="Z24">
        <v>4.0000000000000002E-4</v>
      </c>
      <c r="AA24">
        <v>6.6400000000000001E-2</v>
      </c>
      <c r="AB24">
        <v>0.3206</v>
      </c>
      <c r="AC24">
        <v>0.29899999999999999</v>
      </c>
      <c r="AD24">
        <v>0.19400000000000001</v>
      </c>
      <c r="AE24">
        <v>8.2400000000000001E-2</v>
      </c>
      <c r="AF24">
        <v>2.7400000000000001E-2</v>
      </c>
      <c r="AG24">
        <v>6.6E-3</v>
      </c>
      <c r="AH24">
        <v>3.2000000000000002E-3</v>
      </c>
      <c r="AI24" t="s">
        <v>424</v>
      </c>
      <c r="AJ24" t="s">
        <v>423</v>
      </c>
    </row>
    <row r="25" spans="1:49" x14ac:dyDescent="0.2">
      <c r="D25" t="s">
        <v>29</v>
      </c>
      <c r="E25">
        <v>42714.744346139152</v>
      </c>
      <c r="F25">
        <v>27548800.796879154</v>
      </c>
      <c r="G25">
        <v>47288603.57899569</v>
      </c>
      <c r="H25">
        <v>121639695.65184492</v>
      </c>
      <c r="I25">
        <v>50822210.783248618</v>
      </c>
      <c r="J25">
        <v>16524428.257020397</v>
      </c>
      <c r="K25">
        <v>3590839.2542020706</v>
      </c>
      <c r="L25">
        <v>1015690.4443695559</v>
      </c>
      <c r="M25">
        <v>850391.59752122732</v>
      </c>
      <c r="N25">
        <v>332085.7266355342</v>
      </c>
      <c r="O25">
        <v>269655460.83506328</v>
      </c>
      <c r="P25">
        <v>131997925.43861486</v>
      </c>
      <c r="X25">
        <v>50</v>
      </c>
      <c r="Y25">
        <v>2018</v>
      </c>
      <c r="Z25">
        <v>2.0000000000000001E-4</v>
      </c>
      <c r="AA25">
        <v>0.1022</v>
      </c>
      <c r="AB25">
        <v>0.1754</v>
      </c>
      <c r="AC25">
        <v>0.4511</v>
      </c>
      <c r="AD25">
        <v>0.1885</v>
      </c>
      <c r="AE25">
        <v>6.13E-2</v>
      </c>
      <c r="AF25">
        <v>1.3299999999999999E-2</v>
      </c>
      <c r="AG25">
        <v>3.8E-3</v>
      </c>
      <c r="AH25">
        <v>4.4000000000000003E-3</v>
      </c>
      <c r="AI25" t="s">
        <v>424</v>
      </c>
      <c r="AJ25" t="s">
        <v>423</v>
      </c>
    </row>
    <row r="26" spans="1:49" x14ac:dyDescent="0.2">
      <c r="D26" t="s">
        <v>30</v>
      </c>
      <c r="E26">
        <v>29357.663352253021</v>
      </c>
      <c r="F26">
        <v>18368114.829498664</v>
      </c>
      <c r="G26">
        <v>92677019.150648445</v>
      </c>
      <c r="H26">
        <v>105607628.05491056</v>
      </c>
      <c r="I26">
        <v>56015458.499953024</v>
      </c>
      <c r="J26">
        <v>21953598.959006999</v>
      </c>
      <c r="K26">
        <v>9234615.9724008664</v>
      </c>
      <c r="L26">
        <v>2839084.4337736028</v>
      </c>
      <c r="M26">
        <v>863961.39329344919</v>
      </c>
      <c r="N26">
        <v>1018555.7622403563</v>
      </c>
      <c r="O26">
        <v>308607394.71907818</v>
      </c>
      <c r="P26">
        <v>142669312.28706637</v>
      </c>
      <c r="X26">
        <v>50</v>
      </c>
      <c r="Y26">
        <v>2019</v>
      </c>
      <c r="Z26">
        <v>1E-4</v>
      </c>
      <c r="AA26">
        <v>7.0400000000000004E-2</v>
      </c>
      <c r="AB26">
        <v>0.30459999999999998</v>
      </c>
      <c r="AC26">
        <v>0.32900000000000001</v>
      </c>
      <c r="AD26">
        <v>0.17680000000000001</v>
      </c>
      <c r="AE26">
        <v>7.2300000000000003E-2</v>
      </c>
      <c r="AF26">
        <v>3.1099999999999999E-2</v>
      </c>
      <c r="AG26">
        <v>9.5999999999999992E-3</v>
      </c>
      <c r="AH26">
        <v>6.1000000000000004E-3</v>
      </c>
      <c r="AI26" t="s">
        <v>424</v>
      </c>
      <c r="AJ26" t="s">
        <v>423</v>
      </c>
    </row>
    <row r="27" spans="1:49" x14ac:dyDescent="0.2">
      <c r="D27" t="s">
        <v>31</v>
      </c>
      <c r="E27">
        <v>535509.57170648151</v>
      </c>
      <c r="F27">
        <v>27493961.046042353</v>
      </c>
      <c r="G27">
        <v>100821443.91738622</v>
      </c>
      <c r="H27">
        <v>81174093.766667843</v>
      </c>
      <c r="I27">
        <v>32940494.488867275</v>
      </c>
      <c r="J27">
        <v>7687091.8741429951</v>
      </c>
      <c r="K27">
        <v>1015704.3918214492</v>
      </c>
      <c r="L27">
        <v>448761.51549655193</v>
      </c>
      <c r="M27">
        <v>37315.546297153465</v>
      </c>
      <c r="N27">
        <v>9425.5475882259998</v>
      </c>
      <c r="O27">
        <v>252163801.66601655</v>
      </c>
      <c r="P27">
        <v>252163801.66601655</v>
      </c>
      <c r="X27">
        <v>50</v>
      </c>
      <c r="Y27">
        <v>2020</v>
      </c>
      <c r="Z27">
        <v>1E-4</v>
      </c>
      <c r="AA27">
        <v>0.1087</v>
      </c>
      <c r="AB27">
        <v>0.3972</v>
      </c>
      <c r="AC27">
        <v>0.318</v>
      </c>
      <c r="AD27">
        <v>0.13189999999999999</v>
      </c>
      <c r="AE27">
        <v>3.4099999999999998E-2</v>
      </c>
      <c r="AF27">
        <v>5.3E-3</v>
      </c>
      <c r="AG27">
        <v>2.5000000000000001E-3</v>
      </c>
      <c r="AH27">
        <v>1E-4</v>
      </c>
      <c r="AI27" t="s">
        <v>424</v>
      </c>
      <c r="AJ27" t="s">
        <v>423</v>
      </c>
    </row>
    <row r="28" spans="1:49" x14ac:dyDescent="0.2">
      <c r="D28" t="s">
        <v>32</v>
      </c>
      <c r="E28">
        <v>1736835.5010555587</v>
      </c>
      <c r="F28">
        <v>27841072.839765403</v>
      </c>
      <c r="G28">
        <v>102161596.70175999</v>
      </c>
      <c r="H28">
        <v>86499807.147787333</v>
      </c>
      <c r="I28">
        <v>59171515.924321696</v>
      </c>
      <c r="J28">
        <v>11085941.99899504</v>
      </c>
      <c r="K28">
        <v>2684058.2203078652</v>
      </c>
      <c r="L28">
        <v>560489.25760631671</v>
      </c>
      <c r="M28">
        <v>186860.23359680132</v>
      </c>
      <c r="N28">
        <v>83266.799580590508</v>
      </c>
      <c r="O28">
        <v>292011444.6247766</v>
      </c>
      <c r="P28">
        <v>292011444.6247766</v>
      </c>
      <c r="X28">
        <v>50</v>
      </c>
      <c r="Y28">
        <v>2021</v>
      </c>
      <c r="Z28">
        <v>5.7999999999999996E-3</v>
      </c>
      <c r="AA28">
        <v>9.4500000000000001E-2</v>
      </c>
      <c r="AB28">
        <v>0.34499999999999997</v>
      </c>
      <c r="AC28">
        <v>0.29720000000000002</v>
      </c>
      <c r="AD28">
        <v>0.20569999999999999</v>
      </c>
      <c r="AE28">
        <v>3.8899999999999997E-2</v>
      </c>
      <c r="AF28">
        <v>9.4000000000000004E-3</v>
      </c>
      <c r="AG28">
        <v>2E-3</v>
      </c>
      <c r="AH28">
        <v>8.9999999999999998E-4</v>
      </c>
      <c r="AI28" t="s">
        <v>424</v>
      </c>
      <c r="AJ28" t="s">
        <v>423</v>
      </c>
    </row>
    <row r="29" spans="1:49" x14ac:dyDescent="0.2">
      <c r="D29" t="s">
        <v>33</v>
      </c>
      <c r="E29">
        <v>1269314.5320964588</v>
      </c>
      <c r="F29">
        <v>31708397.755458862</v>
      </c>
      <c r="G29">
        <v>111250094.44671634</v>
      </c>
      <c r="H29">
        <v>83101817.124952406</v>
      </c>
      <c r="I29">
        <v>45214951.233955927</v>
      </c>
      <c r="J29">
        <v>8776466.0237026084</v>
      </c>
      <c r="K29">
        <v>2519626.4576488486</v>
      </c>
      <c r="L29">
        <v>478996.41007833835</v>
      </c>
      <c r="M29">
        <v>137873.53755036075</v>
      </c>
      <c r="N29">
        <v>61398.632737840715</v>
      </c>
      <c r="O29">
        <v>284518936.15489799</v>
      </c>
      <c r="P29">
        <v>284518936.15489799</v>
      </c>
      <c r="X29">
        <v>50</v>
      </c>
      <c r="Y29">
        <v>2022</v>
      </c>
      <c r="Z29">
        <v>4.4000000000000003E-3</v>
      </c>
      <c r="AA29">
        <v>0.1114</v>
      </c>
      <c r="AB29">
        <v>0.3911</v>
      </c>
      <c r="AC29">
        <v>0.29210000000000003</v>
      </c>
      <c r="AD29">
        <v>0.15890000000000001</v>
      </c>
      <c r="AE29">
        <v>3.0599999999999999E-2</v>
      </c>
      <c r="AF29">
        <v>8.6E-3</v>
      </c>
      <c r="AG29">
        <v>1.8E-3</v>
      </c>
      <c r="AH29">
        <v>8.0000000000000004E-4</v>
      </c>
      <c r="AI29" t="s">
        <v>424</v>
      </c>
      <c r="AJ29" t="s">
        <v>423</v>
      </c>
    </row>
    <row r="30" spans="1:49" x14ac:dyDescent="0.2">
      <c r="D30" t="s">
        <v>34</v>
      </c>
      <c r="E30">
        <v>860049.06516927492</v>
      </c>
      <c r="F30">
        <v>1836402.9439347296</v>
      </c>
      <c r="G30">
        <v>60665787.806625515</v>
      </c>
      <c r="H30">
        <v>110789778.6427732</v>
      </c>
      <c r="I30">
        <v>68325334.636087924</v>
      </c>
      <c r="J30">
        <v>12768380.134552501</v>
      </c>
      <c r="K30">
        <v>1600319.7270510714</v>
      </c>
      <c r="L30">
        <v>136716.58112988202</v>
      </c>
      <c r="M30">
        <v>171848.00179043645</v>
      </c>
      <c r="N30">
        <v>0</v>
      </c>
      <c r="O30">
        <v>257154617.53911453</v>
      </c>
      <c r="P30">
        <v>180133205.29144141</v>
      </c>
      <c r="X30">
        <v>50</v>
      </c>
      <c r="Y30">
        <v>2023</v>
      </c>
      <c r="Z30">
        <v>3.3E-3</v>
      </c>
      <c r="AA30">
        <v>7.1000000000000004E-3</v>
      </c>
      <c r="AB30">
        <v>0.2359</v>
      </c>
      <c r="AC30">
        <v>0.43080000000000002</v>
      </c>
      <c r="AD30">
        <v>0.26250000000000001</v>
      </c>
      <c r="AE30">
        <v>4.9599999999999998E-2</v>
      </c>
      <c r="AF30">
        <v>6.1999999999999998E-3</v>
      </c>
      <c r="AG30">
        <v>5.0000000000000001E-4</v>
      </c>
      <c r="AH30">
        <v>5.9999999999999995E-4</v>
      </c>
      <c r="AI30" t="s">
        <v>424</v>
      </c>
      <c r="AJ30" t="s">
        <v>423</v>
      </c>
    </row>
    <row r="31" spans="1:49" x14ac:dyDescent="0.2">
      <c r="E31" t="s">
        <v>36</v>
      </c>
      <c r="X31">
        <f>SUM(Z31:AI31)</f>
        <v>1.0000000000000002</v>
      </c>
      <c r="Y31">
        <v>1997</v>
      </c>
      <c r="Z31">
        <v>2.4010166443328438E-4</v>
      </c>
      <c r="AA31">
        <v>5.7452996197930664E-3</v>
      </c>
      <c r="AB31">
        <v>6.6370879812007386E-2</v>
      </c>
      <c r="AC31">
        <v>0.24076996044506743</v>
      </c>
      <c r="AD31">
        <v>0.34954784804866862</v>
      </c>
      <c r="AE31">
        <v>0.20179712160595761</v>
      </c>
      <c r="AF31">
        <v>8.0642092534665158E-2</v>
      </c>
      <c r="AG31">
        <v>3.2524653276863415E-2</v>
      </c>
      <c r="AH31">
        <v>1.4251288876079151E-2</v>
      </c>
      <c r="AI31">
        <v>8.1107541164649431E-3</v>
      </c>
      <c r="AJ31" t="s">
        <v>421</v>
      </c>
      <c r="AM31">
        <v>50</v>
      </c>
      <c r="AN31">
        <v>1997</v>
      </c>
      <c r="AO31">
        <v>2.4010166443328438E-4</v>
      </c>
      <c r="AP31">
        <v>5.7452996197930664E-3</v>
      </c>
      <c r="AQ31">
        <v>6.6370879812007386E-2</v>
      </c>
      <c r="AR31">
        <v>0.24076996044506743</v>
      </c>
      <c r="AS31">
        <v>0.34954784804866862</v>
      </c>
      <c r="AT31">
        <v>0.20179712160595761</v>
      </c>
      <c r="AU31">
        <v>8.0642092534665158E-2</v>
      </c>
      <c r="AV31">
        <v>3.2524653276863415E-2</v>
      </c>
      <c r="AW31">
        <f>SUM(AH31:AI31)</f>
        <v>2.2362042992544094E-2</v>
      </c>
    </row>
    <row r="32" spans="1:49" x14ac:dyDescent="0.2">
      <c r="A32" t="s">
        <v>312</v>
      </c>
      <c r="B32">
        <v>1997</v>
      </c>
      <c r="C32" t="s">
        <v>67</v>
      </c>
      <c r="D32">
        <v>97</v>
      </c>
      <c r="E32">
        <v>8971.8487879700588</v>
      </c>
      <c r="F32">
        <v>218887.30572266405</v>
      </c>
      <c r="G32">
        <v>1098047.7684885943</v>
      </c>
      <c r="H32">
        <v>5963948.5525779296</v>
      </c>
      <c r="I32">
        <v>15421311.325873191</v>
      </c>
      <c r="J32">
        <v>11905458.213083597</v>
      </c>
      <c r="K32">
        <v>6431376.2207362931</v>
      </c>
      <c r="L32">
        <v>2951528.2851960934</v>
      </c>
      <c r="M32">
        <v>1971907.3758684446</v>
      </c>
      <c r="N32">
        <v>1267843.2221167407</v>
      </c>
      <c r="O32">
        <v>47239280.118451521</v>
      </c>
      <c r="P32">
        <v>47239280.118451528</v>
      </c>
      <c r="Q32" t="s">
        <v>313</v>
      </c>
      <c r="R32" t="s">
        <v>41</v>
      </c>
      <c r="X32">
        <f t="shared" ref="X32:X57" si="0">SUM(Z32:AI32)</f>
        <v>1.0000000000000002</v>
      </c>
      <c r="Y32">
        <v>1998</v>
      </c>
      <c r="Z32">
        <v>2.3729756833739315E-4</v>
      </c>
      <c r="AA32">
        <v>8.4657039207790517E-3</v>
      </c>
      <c r="AB32">
        <v>4.3063970812600341E-2</v>
      </c>
      <c r="AC32">
        <v>0.15359044659002039</v>
      </c>
      <c r="AD32">
        <v>0.36307028296512311</v>
      </c>
      <c r="AE32">
        <v>0.25387917335678345</v>
      </c>
      <c r="AF32">
        <v>0.10344536613751121</v>
      </c>
      <c r="AG32">
        <v>4.1071022262593293E-2</v>
      </c>
      <c r="AH32">
        <v>2.0078086178148428E-2</v>
      </c>
      <c r="AI32">
        <v>1.3098650208103465E-2</v>
      </c>
      <c r="AJ32" t="s">
        <v>421</v>
      </c>
      <c r="AM32">
        <v>50</v>
      </c>
      <c r="AN32">
        <v>1998</v>
      </c>
      <c r="AO32">
        <v>2.3729756833739315E-4</v>
      </c>
      <c r="AP32">
        <v>8.4657039207790517E-3</v>
      </c>
      <c r="AQ32">
        <v>4.3063970812600341E-2</v>
      </c>
      <c r="AR32">
        <v>0.15359044659002039</v>
      </c>
      <c r="AS32">
        <v>0.36307028296512311</v>
      </c>
      <c r="AT32">
        <v>0.25387917335678345</v>
      </c>
      <c r="AU32">
        <v>0.10344536613751121</v>
      </c>
      <c r="AV32">
        <v>4.1071022262593293E-2</v>
      </c>
      <c r="AW32">
        <f t="shared" ref="AW32:AW57" si="1">SUM(AH32:AI32)</f>
        <v>3.317673638625189E-2</v>
      </c>
    </row>
    <row r="33" spans="1:49" x14ac:dyDescent="0.2">
      <c r="A33" t="s">
        <v>314</v>
      </c>
      <c r="B33">
        <v>1998</v>
      </c>
      <c r="C33" t="s">
        <v>71</v>
      </c>
      <c r="D33">
        <v>98</v>
      </c>
      <c r="E33">
        <v>7807.7261124438255</v>
      </c>
      <c r="F33">
        <v>694387.65700880135</v>
      </c>
      <c r="G33">
        <v>2916227.9564518873</v>
      </c>
      <c r="H33">
        <v>9053423.975509312</v>
      </c>
      <c r="I33">
        <v>23018445.351643026</v>
      </c>
      <c r="J33">
        <v>23935352.487096783</v>
      </c>
      <c r="K33">
        <v>13353723.273245485</v>
      </c>
      <c r="L33">
        <v>5828928.2587912399</v>
      </c>
      <c r="M33">
        <v>3646757.7396306968</v>
      </c>
      <c r="N33">
        <v>2549080.0486792666</v>
      </c>
      <c r="O33">
        <v>85004134.474168941</v>
      </c>
      <c r="P33">
        <v>85004134.474168971</v>
      </c>
      <c r="Q33" t="s">
        <v>315</v>
      </c>
      <c r="R33" t="s">
        <v>45</v>
      </c>
      <c r="X33">
        <f t="shared" si="0"/>
        <v>0.99999999999999989</v>
      </c>
      <c r="Y33">
        <v>1999</v>
      </c>
      <c r="Z33">
        <v>2.165728496528279E-3</v>
      </c>
      <c r="AA33">
        <v>1.7387503239774508E-2</v>
      </c>
      <c r="AB33">
        <v>0.12843496461298592</v>
      </c>
      <c r="AC33">
        <v>0.20718117504776457</v>
      </c>
      <c r="AD33">
        <v>0.26942788300319287</v>
      </c>
      <c r="AE33">
        <v>0.18923653011298613</v>
      </c>
      <c r="AF33">
        <v>0.10069497138883141</v>
      </c>
      <c r="AG33">
        <v>5.6435360323579452E-2</v>
      </c>
      <c r="AH33">
        <v>1.900848122948233E-2</v>
      </c>
      <c r="AI33">
        <v>1.0027402544874433E-2</v>
      </c>
      <c r="AJ33" t="s">
        <v>421</v>
      </c>
      <c r="AM33">
        <v>50</v>
      </c>
      <c r="AN33">
        <v>1999</v>
      </c>
      <c r="AO33">
        <v>2.165728496528279E-3</v>
      </c>
      <c r="AP33">
        <v>1.7387503239774508E-2</v>
      </c>
      <c r="AQ33">
        <v>0.12843496461298592</v>
      </c>
      <c r="AR33">
        <v>0.20718117504776457</v>
      </c>
      <c r="AS33">
        <v>0.26942788300319287</v>
      </c>
      <c r="AT33">
        <v>0.18923653011298613</v>
      </c>
      <c r="AU33">
        <v>0.10069497138883141</v>
      </c>
      <c r="AV33">
        <v>5.6435360323579452E-2</v>
      </c>
      <c r="AW33">
        <f t="shared" si="1"/>
        <v>2.9035883774356765E-2</v>
      </c>
    </row>
    <row r="34" spans="1:49" x14ac:dyDescent="0.2">
      <c r="A34" t="s">
        <v>316</v>
      </c>
      <c r="B34">
        <v>1999</v>
      </c>
      <c r="C34" t="s">
        <v>75</v>
      </c>
      <c r="D34">
        <v>99</v>
      </c>
      <c r="E34">
        <v>474029.79612151545</v>
      </c>
      <c r="F34">
        <v>1004682.4899572099</v>
      </c>
      <c r="G34">
        <v>2429035.5899061374</v>
      </c>
      <c r="H34">
        <v>22447341.41240149</v>
      </c>
      <c r="I34">
        <v>22607323.861028764</v>
      </c>
      <c r="J34">
        <v>19600066.845895931</v>
      </c>
      <c r="K34">
        <v>6885887.2663812442</v>
      </c>
      <c r="L34">
        <v>4979331.1670673015</v>
      </c>
      <c r="M34">
        <v>2025117.8061338556</v>
      </c>
      <c r="N34">
        <v>1291384.8929001386</v>
      </c>
      <c r="O34">
        <v>83744201.127793595</v>
      </c>
      <c r="P34">
        <v>83744201.127793595</v>
      </c>
      <c r="Q34" t="s">
        <v>317</v>
      </c>
      <c r="R34" t="s">
        <v>49</v>
      </c>
      <c r="X34">
        <f t="shared" si="0"/>
        <v>1.0000000000000002</v>
      </c>
      <c r="Y34">
        <v>2000</v>
      </c>
      <c r="Z34">
        <v>2.7342229162682945E-4</v>
      </c>
      <c r="AA34">
        <v>5.268101491630932E-3</v>
      </c>
      <c r="AB34">
        <v>3.8288392063364735E-2</v>
      </c>
      <c r="AC34">
        <v>0.18730262635714295</v>
      </c>
      <c r="AD34">
        <v>0.33577426280754413</v>
      </c>
      <c r="AE34">
        <v>0.30738678765241162</v>
      </c>
      <c r="AF34">
        <v>7.6770077468869116E-2</v>
      </c>
      <c r="AG34">
        <v>4.079369339198665E-2</v>
      </c>
      <c r="AH34">
        <v>4.642586981680386E-3</v>
      </c>
      <c r="AI34">
        <v>3.5000494937427189E-3</v>
      </c>
      <c r="AJ34" t="s">
        <v>421</v>
      </c>
      <c r="AM34">
        <v>50</v>
      </c>
      <c r="AN34">
        <v>2000</v>
      </c>
      <c r="AO34">
        <v>2.7342229162682945E-4</v>
      </c>
      <c r="AP34">
        <v>5.268101491630932E-3</v>
      </c>
      <c r="AQ34">
        <v>3.8288392063364735E-2</v>
      </c>
      <c r="AR34">
        <v>0.18730262635714295</v>
      </c>
      <c r="AS34">
        <v>0.33577426280754413</v>
      </c>
      <c r="AT34">
        <v>0.30738678765241162</v>
      </c>
      <c r="AU34">
        <v>7.6770077468869116E-2</v>
      </c>
      <c r="AV34">
        <v>4.079369339198665E-2</v>
      </c>
      <c r="AW34">
        <f t="shared" si="1"/>
        <v>8.1426364754231054E-3</v>
      </c>
    </row>
    <row r="35" spans="1:49" x14ac:dyDescent="0.2">
      <c r="A35" t="s">
        <v>318</v>
      </c>
      <c r="B35">
        <v>2000</v>
      </c>
      <c r="C35" t="s">
        <v>79</v>
      </c>
      <c r="D35" t="s">
        <v>11</v>
      </c>
      <c r="E35">
        <v>9372.3006835744636</v>
      </c>
      <c r="F35">
        <v>176785.92564454471</v>
      </c>
      <c r="G35">
        <v>2814821.4007332996</v>
      </c>
      <c r="H35">
        <v>12856538.832647037</v>
      </c>
      <c r="I35">
        <v>8575206.2662671693</v>
      </c>
      <c r="J35">
        <v>45314057.222876325</v>
      </c>
      <c r="K35">
        <v>12376343.779919498</v>
      </c>
      <c r="L35">
        <v>7061050.0116614541</v>
      </c>
      <c r="M35">
        <v>51969.127194563553</v>
      </c>
      <c r="N35">
        <v>550156.48656008916</v>
      </c>
      <c r="O35">
        <v>89786301.354187563</v>
      </c>
      <c r="P35">
        <v>89786301.354187548</v>
      </c>
      <c r="Q35" t="s">
        <v>319</v>
      </c>
      <c r="R35" t="s">
        <v>53</v>
      </c>
      <c r="X35">
        <f t="shared" si="0"/>
        <v>1.0000000000000002</v>
      </c>
      <c r="Y35">
        <v>2001</v>
      </c>
      <c r="Z35">
        <v>1.5176733729391572E-3</v>
      </c>
      <c r="AA35">
        <v>2.6774666114771552E-2</v>
      </c>
      <c r="AB35">
        <v>0.12529144837228917</v>
      </c>
      <c r="AC35">
        <v>0.24983825575584648</v>
      </c>
      <c r="AD35">
        <v>0.3159954889898634</v>
      </c>
      <c r="AE35">
        <v>0.18986523990206139</v>
      </c>
      <c r="AF35">
        <v>5.297253167648204E-2</v>
      </c>
      <c r="AG35">
        <v>2.5922142073374285E-2</v>
      </c>
      <c r="AH35">
        <v>7.7366508077259056E-3</v>
      </c>
      <c r="AI35">
        <v>4.08590293464674E-3</v>
      </c>
      <c r="AJ35" t="s">
        <v>421</v>
      </c>
      <c r="AM35">
        <v>50</v>
      </c>
      <c r="AN35">
        <v>2001</v>
      </c>
      <c r="AO35">
        <v>1.5176733729391572E-3</v>
      </c>
      <c r="AP35">
        <v>2.6774666114771552E-2</v>
      </c>
      <c r="AQ35">
        <v>0.12529144837228917</v>
      </c>
      <c r="AR35">
        <v>0.24983825575584648</v>
      </c>
      <c r="AS35">
        <v>0.3159954889898634</v>
      </c>
      <c r="AT35">
        <v>0.18986523990206139</v>
      </c>
      <c r="AU35">
        <v>5.297253167648204E-2</v>
      </c>
      <c r="AV35">
        <v>2.5922142073374285E-2</v>
      </c>
      <c r="AW35">
        <f t="shared" si="1"/>
        <v>1.1822553742372646E-2</v>
      </c>
    </row>
    <row r="36" spans="1:49" x14ac:dyDescent="0.2">
      <c r="A36" t="s">
        <v>320</v>
      </c>
      <c r="B36">
        <v>2001</v>
      </c>
      <c r="C36" t="s">
        <v>83</v>
      </c>
      <c r="D36" t="s">
        <v>12</v>
      </c>
      <c r="E36">
        <v>12420.363558528668</v>
      </c>
      <c r="F36">
        <v>194815.41747210076</v>
      </c>
      <c r="G36">
        <v>3412245.5218793852</v>
      </c>
      <c r="H36">
        <v>7096811.9158031177</v>
      </c>
      <c r="I36">
        <v>22615159.600015949</v>
      </c>
      <c r="J36">
        <v>25128290.868105497</v>
      </c>
      <c r="K36">
        <v>7107797.383565506</v>
      </c>
      <c r="L36">
        <v>2991957.715982188</v>
      </c>
      <c r="M36">
        <v>1115228.9331803836</v>
      </c>
      <c r="N36">
        <v>463234.77616663609</v>
      </c>
      <c r="O36">
        <v>70137962.495729282</v>
      </c>
      <c r="P36">
        <v>70137962.495729327</v>
      </c>
      <c r="Q36" t="s">
        <v>321</v>
      </c>
      <c r="R36" t="s">
        <v>57</v>
      </c>
      <c r="X36">
        <f t="shared" si="0"/>
        <v>0.99999999999999989</v>
      </c>
      <c r="Y36">
        <v>2002</v>
      </c>
      <c r="Z36">
        <v>3.5035370858669011E-4</v>
      </c>
      <c r="AA36">
        <v>6.3854219869462867E-2</v>
      </c>
      <c r="AB36">
        <v>0.24034506707009723</v>
      </c>
      <c r="AC36">
        <v>0.18824565549620745</v>
      </c>
      <c r="AD36">
        <v>0.3013149575908437</v>
      </c>
      <c r="AE36">
        <v>0.13662447711988612</v>
      </c>
      <c r="AF36">
        <v>4.1428581059752591E-2</v>
      </c>
      <c r="AG36">
        <v>1.7371232700017003E-2</v>
      </c>
      <c r="AH36">
        <v>7.4894594054920778E-3</v>
      </c>
      <c r="AI36">
        <v>2.9759959796542127E-3</v>
      </c>
      <c r="AJ36" t="s">
        <v>421</v>
      </c>
      <c r="AM36">
        <v>50</v>
      </c>
      <c r="AN36">
        <v>2002</v>
      </c>
      <c r="AO36">
        <v>3.5035370858669011E-4</v>
      </c>
      <c r="AP36">
        <v>6.3854219869462867E-2</v>
      </c>
      <c r="AQ36">
        <v>0.24034506707009723</v>
      </c>
      <c r="AR36">
        <v>0.18824565549620745</v>
      </c>
      <c r="AS36">
        <v>0.3013149575908437</v>
      </c>
      <c r="AT36">
        <v>0.13662447711988612</v>
      </c>
      <c r="AU36">
        <v>4.1428581059752591E-2</v>
      </c>
      <c r="AV36">
        <v>1.7371232700017003E-2</v>
      </c>
      <c r="AW36">
        <f t="shared" si="1"/>
        <v>1.046545538514629E-2</v>
      </c>
    </row>
    <row r="37" spans="1:49" x14ac:dyDescent="0.2">
      <c r="A37" t="s">
        <v>322</v>
      </c>
      <c r="B37">
        <v>2002</v>
      </c>
      <c r="C37" t="s">
        <v>87</v>
      </c>
      <c r="D37" t="s">
        <v>13</v>
      </c>
      <c r="E37">
        <v>21112.610251360817</v>
      </c>
      <c r="F37">
        <v>838741.25623562175</v>
      </c>
      <c r="G37">
        <v>4938203.1931344336</v>
      </c>
      <c r="H37">
        <v>8345061.7422215948</v>
      </c>
      <c r="I37">
        <v>12321426.573124407</v>
      </c>
      <c r="J37">
        <v>6171556.6174525656</v>
      </c>
      <c r="K37">
        <v>3262520.7122173067</v>
      </c>
      <c r="L37">
        <v>2103622.8062114604</v>
      </c>
      <c r="M37">
        <v>1088820.4778341863</v>
      </c>
      <c r="N37">
        <v>375075.31608774082</v>
      </c>
      <c r="O37">
        <v>39466141.304770671</v>
      </c>
      <c r="P37">
        <v>39466141.304770693</v>
      </c>
      <c r="Q37" t="s">
        <v>323</v>
      </c>
      <c r="R37" t="s">
        <v>61</v>
      </c>
      <c r="X37">
        <f t="shared" si="0"/>
        <v>0.99999999999999989</v>
      </c>
      <c r="Y37">
        <v>2003</v>
      </c>
      <c r="Z37">
        <v>3.8489621736747517E-3</v>
      </c>
      <c r="AA37">
        <v>3.5476610272618107E-2</v>
      </c>
      <c r="AB37">
        <v>0.22418699126268363</v>
      </c>
      <c r="AC37">
        <v>0.25922006858705349</v>
      </c>
      <c r="AD37">
        <v>0.25707509737133971</v>
      </c>
      <c r="AE37">
        <v>0.1435643838104953</v>
      </c>
      <c r="AF37">
        <v>4.2853588641117595E-2</v>
      </c>
      <c r="AG37">
        <v>1.5504444802028948E-2</v>
      </c>
      <c r="AH37">
        <v>1.0358898704980494E-2</v>
      </c>
      <c r="AI37">
        <v>7.9109543740078989E-3</v>
      </c>
      <c r="AJ37" t="s">
        <v>421</v>
      </c>
      <c r="AM37">
        <v>50</v>
      </c>
      <c r="AN37">
        <v>2003</v>
      </c>
      <c r="AO37">
        <v>3.8489621736747517E-3</v>
      </c>
      <c r="AP37">
        <v>3.5476610272618107E-2</v>
      </c>
      <c r="AQ37">
        <v>0.22418699126268363</v>
      </c>
      <c r="AR37">
        <v>0.25922006858705349</v>
      </c>
      <c r="AS37">
        <v>0.25707509737133971</v>
      </c>
      <c r="AT37">
        <v>0.1435643838104953</v>
      </c>
      <c r="AU37">
        <v>4.2853588641117595E-2</v>
      </c>
      <c r="AV37">
        <v>1.5504444802028948E-2</v>
      </c>
      <c r="AW37">
        <f t="shared" si="1"/>
        <v>1.8269853078988395E-2</v>
      </c>
    </row>
    <row r="38" spans="1:49" x14ac:dyDescent="0.2">
      <c r="A38" t="s">
        <v>324</v>
      </c>
      <c r="B38">
        <v>2003</v>
      </c>
      <c r="C38" t="s">
        <v>91</v>
      </c>
      <c r="D38" t="s">
        <v>14</v>
      </c>
      <c r="E38">
        <v>2943.8790824981843</v>
      </c>
      <c r="F38">
        <v>415316.91889757733</v>
      </c>
      <c r="G38">
        <v>6678140.9282753365</v>
      </c>
      <c r="H38">
        <v>12998804.153549353</v>
      </c>
      <c r="I38">
        <v>37460745.31120795</v>
      </c>
      <c r="J38">
        <v>19112620.683682747</v>
      </c>
      <c r="K38">
        <v>4126820.9667498269</v>
      </c>
      <c r="L38">
        <v>707741.3725326024</v>
      </c>
      <c r="M38">
        <v>1107550.3938938256</v>
      </c>
      <c r="N38">
        <v>1205311.5742357587</v>
      </c>
      <c r="O38">
        <v>83815996.182107463</v>
      </c>
      <c r="P38">
        <v>83815996.182107463</v>
      </c>
      <c r="Q38" t="s">
        <v>325</v>
      </c>
      <c r="R38" t="s">
        <v>65</v>
      </c>
      <c r="X38">
        <f t="shared" si="0"/>
        <v>0.99999999999999989</v>
      </c>
      <c r="Y38">
        <v>2004</v>
      </c>
      <c r="Z38">
        <v>2.4282242123477906E-4</v>
      </c>
      <c r="AA38">
        <v>1.8746782300958411E-2</v>
      </c>
      <c r="AB38">
        <v>9.419196639598619E-2</v>
      </c>
      <c r="AC38">
        <v>0.36647494441904299</v>
      </c>
      <c r="AD38">
        <v>0.31236848918286336</v>
      </c>
      <c r="AE38">
        <v>0.1375878248057773</v>
      </c>
      <c r="AF38">
        <v>4.9377948751160985E-2</v>
      </c>
      <c r="AG38">
        <v>1.4058056675707795E-2</v>
      </c>
      <c r="AH38">
        <v>3.7815558915864924E-3</v>
      </c>
      <c r="AI38">
        <v>3.1696091556816589E-3</v>
      </c>
      <c r="AJ38" t="s">
        <v>421</v>
      </c>
      <c r="AM38">
        <v>50</v>
      </c>
      <c r="AN38">
        <v>2004</v>
      </c>
      <c r="AO38">
        <v>2.4282242123477906E-4</v>
      </c>
      <c r="AP38">
        <v>1.8746782300958411E-2</v>
      </c>
      <c r="AQ38">
        <v>9.419196639598619E-2</v>
      </c>
      <c r="AR38">
        <v>0.36647494441904299</v>
      </c>
      <c r="AS38">
        <v>0.31236848918286336</v>
      </c>
      <c r="AT38">
        <v>0.1375878248057773</v>
      </c>
      <c r="AU38">
        <v>4.9377948751160985E-2</v>
      </c>
      <c r="AV38">
        <v>1.4058056675707795E-2</v>
      </c>
      <c r="AW38">
        <f t="shared" si="1"/>
        <v>6.9511650472681517E-3</v>
      </c>
    </row>
    <row r="39" spans="1:49" x14ac:dyDescent="0.2">
      <c r="A39" t="s">
        <v>326</v>
      </c>
      <c r="B39">
        <v>2004</v>
      </c>
      <c r="C39" t="s">
        <v>95</v>
      </c>
      <c r="D39" t="s">
        <v>15</v>
      </c>
      <c r="E39">
        <v>8132.792835847752</v>
      </c>
      <c r="F39">
        <v>460213.11265392002</v>
      </c>
      <c r="G39">
        <v>3784966.4113126718</v>
      </c>
      <c r="H39">
        <v>18515377.634324376</v>
      </c>
      <c r="I39">
        <v>24905919.936973628</v>
      </c>
      <c r="J39">
        <v>14534025.472504053</v>
      </c>
      <c r="K39">
        <v>6990084.0060423492</v>
      </c>
      <c r="L39">
        <v>2195097.2291645282</v>
      </c>
      <c r="M39">
        <v>587015.57240870257</v>
      </c>
      <c r="N39">
        <v>553366.94278259564</v>
      </c>
      <c r="O39">
        <v>72534199.111002669</v>
      </c>
      <c r="P39">
        <v>72534199.111002669</v>
      </c>
      <c r="Q39" t="s">
        <v>327</v>
      </c>
      <c r="R39" t="s">
        <v>69</v>
      </c>
      <c r="X39">
        <f t="shared" si="0"/>
        <v>0.99999999999999989</v>
      </c>
      <c r="Y39">
        <v>2005</v>
      </c>
      <c r="Z39">
        <v>1.2754374229215233E-5</v>
      </c>
      <c r="AA39">
        <v>1.5157285006130526E-3</v>
      </c>
      <c r="AB39">
        <v>5.1287220029897281E-2</v>
      </c>
      <c r="AC39">
        <v>0.38741470023106295</v>
      </c>
      <c r="AD39">
        <v>0.4028863678346129</v>
      </c>
      <c r="AE39">
        <v>0.12221361052591929</v>
      </c>
      <c r="AF39">
        <v>2.5515030321864647E-2</v>
      </c>
      <c r="AG39">
        <v>3.1887634110914533E-3</v>
      </c>
      <c r="AH39">
        <v>4.0591586414528346E-3</v>
      </c>
      <c r="AI39">
        <v>1.9066661292564259E-3</v>
      </c>
      <c r="AJ39" t="s">
        <v>421</v>
      </c>
      <c r="AM39">
        <v>50</v>
      </c>
      <c r="AN39">
        <v>2005</v>
      </c>
      <c r="AO39">
        <v>1.2754374229215233E-5</v>
      </c>
      <c r="AP39">
        <v>1.5157285006130526E-3</v>
      </c>
      <c r="AQ39">
        <v>5.1287220029897281E-2</v>
      </c>
      <c r="AR39">
        <v>0.38741470023106295</v>
      </c>
      <c r="AS39">
        <v>0.4028863678346129</v>
      </c>
      <c r="AT39">
        <v>0.12221361052591929</v>
      </c>
      <c r="AU39">
        <v>2.5515030321864647E-2</v>
      </c>
      <c r="AV39">
        <v>3.1887634110914533E-3</v>
      </c>
      <c r="AW39">
        <f t="shared" si="1"/>
        <v>5.9658247707092601E-3</v>
      </c>
    </row>
    <row r="40" spans="1:49" x14ac:dyDescent="0.2">
      <c r="A40" t="s">
        <v>328</v>
      </c>
      <c r="B40">
        <v>2005</v>
      </c>
      <c r="C40" t="s">
        <v>99</v>
      </c>
      <c r="D40" t="s">
        <v>16</v>
      </c>
      <c r="E40">
        <v>1298.91481108532</v>
      </c>
      <c r="F40">
        <v>3533.4962114458153</v>
      </c>
      <c r="G40">
        <v>1447475.0674999652</v>
      </c>
      <c r="H40">
        <v>18770985.561796226</v>
      </c>
      <c r="I40">
        <v>29255646.231033929</v>
      </c>
      <c r="J40">
        <v>14732059.499824889</v>
      </c>
      <c r="K40">
        <v>3500780.5248256051</v>
      </c>
      <c r="L40">
        <v>609722.6135894974</v>
      </c>
      <c r="M40">
        <v>556366.36353002442</v>
      </c>
      <c r="N40">
        <v>196526.71908375283</v>
      </c>
      <c r="O40">
        <v>69074394.992206424</v>
      </c>
      <c r="P40">
        <v>69074394.992206439</v>
      </c>
      <c r="Q40" t="s">
        <v>329</v>
      </c>
      <c r="R40" t="s">
        <v>73</v>
      </c>
      <c r="X40">
        <f t="shared" si="0"/>
        <v>0.99999999999999978</v>
      </c>
      <c r="Y40">
        <v>2006</v>
      </c>
      <c r="Z40">
        <v>1.73070317489635E-5</v>
      </c>
      <c r="AA40">
        <v>2.7024126778160697E-3</v>
      </c>
      <c r="AB40">
        <v>6.3364255966825586E-2</v>
      </c>
      <c r="AC40">
        <v>0.33198120486595195</v>
      </c>
      <c r="AD40">
        <v>0.43312795928259601</v>
      </c>
      <c r="AE40">
        <v>0.12920920389984519</v>
      </c>
      <c r="AF40">
        <v>3.3419211917327621E-2</v>
      </c>
      <c r="AG40">
        <v>4.5961175385324845E-3</v>
      </c>
      <c r="AH40">
        <v>8.3718988692232455E-4</v>
      </c>
      <c r="AI40">
        <v>7.4513693243365793E-4</v>
      </c>
      <c r="AJ40" t="s">
        <v>421</v>
      </c>
      <c r="AM40">
        <v>50</v>
      </c>
      <c r="AN40">
        <v>2006</v>
      </c>
      <c r="AO40">
        <v>1.73070317489635E-5</v>
      </c>
      <c r="AP40">
        <v>2.7024126778160697E-3</v>
      </c>
      <c r="AQ40">
        <v>6.3364255966825586E-2</v>
      </c>
      <c r="AR40">
        <v>0.33198120486595195</v>
      </c>
      <c r="AS40">
        <v>0.43312795928259601</v>
      </c>
      <c r="AT40">
        <v>0.12920920389984519</v>
      </c>
      <c r="AU40">
        <v>3.3419211917327621E-2</v>
      </c>
      <c r="AV40">
        <v>4.5961175385324845E-3</v>
      </c>
      <c r="AW40">
        <f t="shared" si="1"/>
        <v>1.5823268193559826E-3</v>
      </c>
    </row>
    <row r="41" spans="1:49" x14ac:dyDescent="0.2">
      <c r="A41" t="s">
        <v>330</v>
      </c>
      <c r="B41">
        <v>2006</v>
      </c>
      <c r="C41" t="s">
        <v>103</v>
      </c>
      <c r="D41" t="s">
        <v>17</v>
      </c>
      <c r="E41">
        <v>0</v>
      </c>
      <c r="F41">
        <v>131831.65497005905</v>
      </c>
      <c r="G41">
        <v>1426406.8844628341</v>
      </c>
      <c r="H41">
        <v>8279046.3790300386</v>
      </c>
      <c r="I41">
        <v>21796991.721970905</v>
      </c>
      <c r="J41">
        <v>11302371.254610477</v>
      </c>
      <c r="K41">
        <v>3265972.8088405267</v>
      </c>
      <c r="L41">
        <v>548547.15926883859</v>
      </c>
      <c r="M41">
        <v>146062.83712969063</v>
      </c>
      <c r="N41">
        <v>33100.822713273163</v>
      </c>
      <c r="O41">
        <v>46930331.522996642</v>
      </c>
      <c r="P41">
        <v>46930331.522996627</v>
      </c>
      <c r="Q41" t="s">
        <v>331</v>
      </c>
      <c r="R41" t="s">
        <v>77</v>
      </c>
      <c r="X41">
        <f t="shared" si="0"/>
        <v>1</v>
      </c>
      <c r="Y41">
        <v>2007</v>
      </c>
      <c r="Z41">
        <v>2.768168533988274E-4</v>
      </c>
      <c r="AA41">
        <v>1.0304855406105028E-2</v>
      </c>
      <c r="AB41">
        <v>0.10373741890098241</v>
      </c>
      <c r="AC41">
        <v>0.29416709980125033</v>
      </c>
      <c r="AD41">
        <v>0.30719978258195813</v>
      </c>
      <c r="AE41">
        <v>0.15994423669981372</v>
      </c>
      <c r="AF41">
        <v>7.663065930567714E-2</v>
      </c>
      <c r="AG41">
        <v>3.6596781092834652E-2</v>
      </c>
      <c r="AH41">
        <v>7.9222214474654728E-3</v>
      </c>
      <c r="AI41">
        <v>3.2201279105143923E-3</v>
      </c>
      <c r="AJ41" t="s">
        <v>421</v>
      </c>
      <c r="AM41">
        <v>50</v>
      </c>
      <c r="AN41">
        <v>2007</v>
      </c>
      <c r="AO41">
        <v>2.768168533988274E-4</v>
      </c>
      <c r="AP41">
        <v>1.0304855406105028E-2</v>
      </c>
      <c r="AQ41">
        <v>0.10373741890098241</v>
      </c>
      <c r="AR41">
        <v>0.29416709980125033</v>
      </c>
      <c r="AS41">
        <v>0.30719978258195813</v>
      </c>
      <c r="AT41">
        <v>0.15994423669981372</v>
      </c>
      <c r="AU41">
        <v>7.663065930567714E-2</v>
      </c>
      <c r="AV41">
        <v>3.6596781092834652E-2</v>
      </c>
      <c r="AW41">
        <f t="shared" si="1"/>
        <v>1.1142349357979866E-2</v>
      </c>
    </row>
    <row r="42" spans="1:49" x14ac:dyDescent="0.2">
      <c r="A42" t="s">
        <v>332</v>
      </c>
      <c r="B42">
        <v>2007</v>
      </c>
      <c r="C42" t="s">
        <v>107</v>
      </c>
      <c r="D42" t="s">
        <v>18</v>
      </c>
      <c r="E42">
        <v>0</v>
      </c>
      <c r="F42">
        <v>420022.51699937641</v>
      </c>
      <c r="G42">
        <v>5739453.0517974626</v>
      </c>
      <c r="H42">
        <v>16350372.762887968</v>
      </c>
      <c r="I42">
        <v>16949613.918710504</v>
      </c>
      <c r="J42">
        <v>6706569.996720708</v>
      </c>
      <c r="K42">
        <v>2798943.4045369495</v>
      </c>
      <c r="L42">
        <v>1463145.0796711694</v>
      </c>
      <c r="M42">
        <v>483613.55389655638</v>
      </c>
      <c r="N42">
        <v>409515.51042001677</v>
      </c>
      <c r="O42">
        <v>51321249.795640707</v>
      </c>
      <c r="P42">
        <v>51321249.795640692</v>
      </c>
      <c r="Q42" t="s">
        <v>333</v>
      </c>
      <c r="R42" t="s">
        <v>81</v>
      </c>
      <c r="X42">
        <f t="shared" si="0"/>
        <v>1.0000000000000002</v>
      </c>
      <c r="Y42">
        <v>2008</v>
      </c>
      <c r="Z42">
        <v>1.1888180327866071E-4</v>
      </c>
      <c r="AA42">
        <v>1.3397185965485902E-2</v>
      </c>
      <c r="AB42">
        <v>9.3534279768985235E-2</v>
      </c>
      <c r="AC42">
        <v>0.24208346923134122</v>
      </c>
      <c r="AD42">
        <v>0.36628904764633891</v>
      </c>
      <c r="AE42">
        <v>0.19491080038844366</v>
      </c>
      <c r="AF42">
        <v>5.8894814082862595E-2</v>
      </c>
      <c r="AG42">
        <v>1.709827551065787E-2</v>
      </c>
      <c r="AH42">
        <v>9.6627388591470319E-3</v>
      </c>
      <c r="AI42">
        <v>4.010506743459122E-3</v>
      </c>
      <c r="AJ42" t="s">
        <v>421</v>
      </c>
      <c r="AM42">
        <v>50</v>
      </c>
      <c r="AN42">
        <v>2008</v>
      </c>
      <c r="AO42">
        <v>1.1888180327866071E-4</v>
      </c>
      <c r="AP42">
        <v>1.3397185965485902E-2</v>
      </c>
      <c r="AQ42">
        <v>9.3534279768985235E-2</v>
      </c>
      <c r="AR42">
        <v>0.24208346923134122</v>
      </c>
      <c r="AS42">
        <v>0.36628904764633891</v>
      </c>
      <c r="AT42">
        <v>0.19491080038844366</v>
      </c>
      <c r="AU42">
        <v>5.8894814082862595E-2</v>
      </c>
      <c r="AV42">
        <v>1.709827551065787E-2</v>
      </c>
      <c r="AW42">
        <f t="shared" si="1"/>
        <v>1.3673245602606153E-2</v>
      </c>
    </row>
    <row r="43" spans="1:49" x14ac:dyDescent="0.2">
      <c r="A43" t="s">
        <v>334</v>
      </c>
      <c r="B43">
        <v>2008</v>
      </c>
      <c r="C43" t="s">
        <v>111</v>
      </c>
      <c r="D43" t="s">
        <v>19</v>
      </c>
      <c r="E43">
        <v>16283.864326963612</v>
      </c>
      <c r="F43">
        <v>625749.53261799796</v>
      </c>
      <c r="G43">
        <v>1512192.723754317</v>
      </c>
      <c r="H43">
        <v>7137088.9602946732</v>
      </c>
      <c r="I43">
        <v>18717108.545304</v>
      </c>
      <c r="J43">
        <v>12070209.447063902</v>
      </c>
      <c r="K43">
        <v>4738178.2529111598</v>
      </c>
      <c r="L43">
        <v>1828863.6204802305</v>
      </c>
      <c r="M43">
        <v>1367399.1966313061</v>
      </c>
      <c r="N43">
        <v>350254.31148434558</v>
      </c>
      <c r="O43">
        <v>48363328.45486889</v>
      </c>
      <c r="P43">
        <v>48363328.454868913</v>
      </c>
      <c r="Q43" t="s">
        <v>335</v>
      </c>
      <c r="R43" t="s">
        <v>85</v>
      </c>
      <c r="X43">
        <f t="shared" si="0"/>
        <v>1</v>
      </c>
      <c r="Y43">
        <v>2009</v>
      </c>
      <c r="Z43">
        <v>2.2267369350145217E-4</v>
      </c>
      <c r="AA43">
        <v>2.3002867783960143E-2</v>
      </c>
      <c r="AB43">
        <v>0.14199290567677009</v>
      </c>
      <c r="AC43">
        <v>0.26840806115995064</v>
      </c>
      <c r="AD43">
        <v>0.29338796807842804</v>
      </c>
      <c r="AE43">
        <v>0.15165483215516651</v>
      </c>
      <c r="AF43">
        <v>6.8218158494356154E-2</v>
      </c>
      <c r="AG43">
        <v>2.7178306061751145E-2</v>
      </c>
      <c r="AH43">
        <v>1.7135371625333962E-2</v>
      </c>
      <c r="AI43">
        <v>8.7988552707818097E-3</v>
      </c>
      <c r="AJ43" t="s">
        <v>421</v>
      </c>
      <c r="AM43">
        <v>50</v>
      </c>
      <c r="AN43">
        <v>2009</v>
      </c>
      <c r="AO43">
        <v>2.2267369350145217E-4</v>
      </c>
      <c r="AP43">
        <v>2.3002867783960143E-2</v>
      </c>
      <c r="AQ43">
        <v>0.14199290567677009</v>
      </c>
      <c r="AR43">
        <v>0.26840806115995064</v>
      </c>
      <c r="AS43">
        <v>0.29338796807842804</v>
      </c>
      <c r="AT43">
        <v>0.15165483215516651</v>
      </c>
      <c r="AU43">
        <v>6.8218158494356154E-2</v>
      </c>
      <c r="AV43">
        <v>2.7178306061751145E-2</v>
      </c>
      <c r="AW43">
        <f t="shared" si="1"/>
        <v>2.593422689611577E-2</v>
      </c>
    </row>
    <row r="44" spans="1:49" x14ac:dyDescent="0.2">
      <c r="A44" t="s">
        <v>336</v>
      </c>
      <c r="B44">
        <v>2009</v>
      </c>
      <c r="C44" t="s">
        <v>115</v>
      </c>
      <c r="D44" t="s">
        <v>20</v>
      </c>
      <c r="E44">
        <v>31358.613271592763</v>
      </c>
      <c r="F44">
        <v>1730805.869173856</v>
      </c>
      <c r="G44">
        <v>5599352.2350534899</v>
      </c>
      <c r="H44">
        <v>12952278.110795284</v>
      </c>
      <c r="I44">
        <v>15023732.283843452</v>
      </c>
      <c r="J44">
        <v>11137299.748303818</v>
      </c>
      <c r="K44">
        <v>7829956.0419567842</v>
      </c>
      <c r="L44">
        <v>3171513.0740213743</v>
      </c>
      <c r="M44">
        <v>2658235.1022916716</v>
      </c>
      <c r="N44">
        <v>1499698.4585785198</v>
      </c>
      <c r="O44">
        <v>61634229.537289843</v>
      </c>
      <c r="P44">
        <v>61634229.537289821</v>
      </c>
      <c r="Q44" t="s">
        <v>337</v>
      </c>
      <c r="R44" t="s">
        <v>89</v>
      </c>
      <c r="X44">
        <f t="shared" si="0"/>
        <v>0.99999999999999989</v>
      </c>
      <c r="Y44">
        <v>2010</v>
      </c>
      <c r="Z44">
        <v>8.713776633174489E-5</v>
      </c>
      <c r="AA44">
        <v>1.418262875703169E-2</v>
      </c>
      <c r="AB44">
        <v>0.13915661856645306</v>
      </c>
      <c r="AC44">
        <v>0.43906733517014146</v>
      </c>
      <c r="AD44">
        <v>0.27902405981932071</v>
      </c>
      <c r="AE44">
        <v>9.2198486942985755E-2</v>
      </c>
      <c r="AF44">
        <v>2.196192292742772E-2</v>
      </c>
      <c r="AG44">
        <v>9.0277236940882865E-3</v>
      </c>
      <c r="AH44">
        <v>3.5912229804920134E-3</v>
      </c>
      <c r="AI44">
        <v>1.7028633757275057E-3</v>
      </c>
      <c r="AJ44" t="s">
        <v>421</v>
      </c>
      <c r="AM44">
        <v>50</v>
      </c>
      <c r="AN44">
        <v>2010</v>
      </c>
      <c r="AO44">
        <v>8.713776633174489E-5</v>
      </c>
      <c r="AP44">
        <v>1.418262875703169E-2</v>
      </c>
      <c r="AQ44">
        <v>0.13915661856645306</v>
      </c>
      <c r="AR44">
        <v>0.43906733517014146</v>
      </c>
      <c r="AS44">
        <v>0.27902405981932071</v>
      </c>
      <c r="AT44">
        <v>9.2198486942985755E-2</v>
      </c>
      <c r="AU44">
        <v>2.196192292742772E-2</v>
      </c>
      <c r="AV44">
        <v>9.0277236940882865E-3</v>
      </c>
      <c r="AW44">
        <f t="shared" si="1"/>
        <v>5.2940863562195191E-3</v>
      </c>
    </row>
    <row r="45" spans="1:49" x14ac:dyDescent="0.2">
      <c r="A45" t="s">
        <v>338</v>
      </c>
      <c r="B45">
        <v>2010</v>
      </c>
      <c r="C45" t="s">
        <v>119</v>
      </c>
      <c r="D45" t="s">
        <v>21</v>
      </c>
      <c r="E45">
        <v>3622.5465490165579</v>
      </c>
      <c r="F45">
        <v>58963.959260894932</v>
      </c>
      <c r="G45">
        <v>7549146.8021789258</v>
      </c>
      <c r="H45">
        <v>42955154.82780531</v>
      </c>
      <c r="I45">
        <v>19290005.998264514</v>
      </c>
      <c r="J45">
        <v>5390857.0157079445</v>
      </c>
      <c r="K45">
        <v>174780.53422304706</v>
      </c>
      <c r="L45">
        <v>3596.9637524708251</v>
      </c>
      <c r="M45">
        <v>50521.464541199493</v>
      </c>
      <c r="N45">
        <v>28055.399346207629</v>
      </c>
      <c r="O45">
        <v>75504705.511629507</v>
      </c>
      <c r="P45">
        <v>75504705.511629522</v>
      </c>
      <c r="Q45" t="s">
        <v>339</v>
      </c>
      <c r="R45" t="s">
        <v>93</v>
      </c>
      <c r="X45">
        <f t="shared" si="0"/>
        <v>1</v>
      </c>
      <c r="Y45">
        <v>2011</v>
      </c>
      <c r="Z45">
        <v>2.082563538085107E-5</v>
      </c>
      <c r="AA45">
        <v>4.3268419669947912E-3</v>
      </c>
      <c r="AB45">
        <v>4.8926543787083873E-2</v>
      </c>
      <c r="AC45">
        <v>0.22283380000256711</v>
      </c>
      <c r="AD45">
        <v>0.27819965763063992</v>
      </c>
      <c r="AE45">
        <v>0.18985596179670469</v>
      </c>
      <c r="AF45">
        <v>0.13503581346727109</v>
      </c>
      <c r="AG45">
        <v>5.5832731628645625E-2</v>
      </c>
      <c r="AH45">
        <v>4.1882522117946526E-2</v>
      </c>
      <c r="AI45">
        <v>2.3085301966765566E-2</v>
      </c>
      <c r="AJ45" t="s">
        <v>421</v>
      </c>
      <c r="AM45">
        <v>50</v>
      </c>
      <c r="AN45">
        <v>2011</v>
      </c>
      <c r="AO45">
        <v>2.082563538085107E-5</v>
      </c>
      <c r="AP45">
        <v>4.3268419669947912E-3</v>
      </c>
      <c r="AQ45">
        <v>4.8926543787083873E-2</v>
      </c>
      <c r="AR45">
        <v>0.22283380000256711</v>
      </c>
      <c r="AS45">
        <v>0.27819965763063992</v>
      </c>
      <c r="AT45">
        <v>0.18985596179670469</v>
      </c>
      <c r="AU45">
        <v>0.13503581346727109</v>
      </c>
      <c r="AV45">
        <v>5.5832731628645625E-2</v>
      </c>
      <c r="AW45">
        <f t="shared" si="1"/>
        <v>6.4967824084712092E-2</v>
      </c>
    </row>
    <row r="46" spans="1:49" x14ac:dyDescent="0.2">
      <c r="A46" t="s">
        <v>340</v>
      </c>
      <c r="B46">
        <v>2011</v>
      </c>
      <c r="C46" t="s">
        <v>123</v>
      </c>
      <c r="D46" t="s">
        <v>22</v>
      </c>
      <c r="E46">
        <v>4503.9550568518807</v>
      </c>
      <c r="F46">
        <v>202407.92300923407</v>
      </c>
      <c r="G46">
        <v>1328973.9297409342</v>
      </c>
      <c r="H46">
        <v>6589025.0707020657</v>
      </c>
      <c r="I46">
        <v>21547540.526949208</v>
      </c>
      <c r="J46">
        <v>30214225.421827205</v>
      </c>
      <c r="K46">
        <v>25066543.392572202</v>
      </c>
      <c r="L46">
        <v>10585078.846069349</v>
      </c>
      <c r="M46">
        <v>8914130.2363969181</v>
      </c>
      <c r="N46">
        <v>5313512.4016908929</v>
      </c>
      <c r="O46">
        <v>109765941.70401487</v>
      </c>
      <c r="P46">
        <v>109765941.70401485</v>
      </c>
      <c r="Q46" t="s">
        <v>341</v>
      </c>
      <c r="R46" t="s">
        <v>97</v>
      </c>
      <c r="X46">
        <f t="shared" si="0"/>
        <v>1</v>
      </c>
      <c r="Y46">
        <v>2012</v>
      </c>
      <c r="Z46">
        <v>3.2201196310819701E-4</v>
      </c>
      <c r="AA46">
        <v>3.1453047454347023E-2</v>
      </c>
      <c r="AB46">
        <v>0.24531242366920453</v>
      </c>
      <c r="AC46">
        <v>0.16796178061408884</v>
      </c>
      <c r="AD46">
        <v>0.34311300630063912</v>
      </c>
      <c r="AE46">
        <v>0.11514402042837131</v>
      </c>
      <c r="AF46">
        <v>4.8928311949270345E-2</v>
      </c>
      <c r="AG46">
        <v>1.9866565696523703E-2</v>
      </c>
      <c r="AH46">
        <v>1.6759216669555724E-2</v>
      </c>
      <c r="AI46">
        <v>1.1139615254891199E-2</v>
      </c>
      <c r="AJ46" t="s">
        <v>421</v>
      </c>
      <c r="AM46">
        <v>50</v>
      </c>
      <c r="AN46">
        <v>2012</v>
      </c>
      <c r="AO46">
        <v>3.2201196310819701E-4</v>
      </c>
      <c r="AP46">
        <v>3.1453047454347023E-2</v>
      </c>
      <c r="AQ46">
        <v>0.24531242366920453</v>
      </c>
      <c r="AR46">
        <v>0.16796178061408884</v>
      </c>
      <c r="AS46">
        <v>0.34311300630063912</v>
      </c>
      <c r="AT46">
        <v>0.11514402042837131</v>
      </c>
      <c r="AU46">
        <v>4.8928311949270345E-2</v>
      </c>
      <c r="AV46">
        <v>1.9866565696523703E-2</v>
      </c>
      <c r="AW46">
        <f t="shared" si="1"/>
        <v>2.7898831924446921E-2</v>
      </c>
    </row>
    <row r="47" spans="1:49" x14ac:dyDescent="0.2">
      <c r="A47" t="s">
        <v>342</v>
      </c>
      <c r="B47">
        <v>2012</v>
      </c>
      <c r="C47" t="s">
        <v>127</v>
      </c>
      <c r="D47" t="s">
        <v>23</v>
      </c>
      <c r="E47">
        <v>5458.6216418927834</v>
      </c>
      <c r="F47">
        <v>202626.96302758524</v>
      </c>
      <c r="G47">
        <v>2139672.166036637</v>
      </c>
      <c r="H47">
        <v>5341294.4995628037</v>
      </c>
      <c r="I47">
        <v>9484809.7277246993</v>
      </c>
      <c r="J47">
        <v>10526884.284896078</v>
      </c>
      <c r="K47">
        <v>5735593.6496592648</v>
      </c>
      <c r="L47">
        <v>1371350.3451778847</v>
      </c>
      <c r="M47">
        <v>2420589.1147679761</v>
      </c>
      <c r="N47">
        <v>1486476.4247011035</v>
      </c>
      <c r="O47">
        <v>38714755.797195926</v>
      </c>
      <c r="P47">
        <v>38714755.797195926</v>
      </c>
      <c r="Q47" t="s">
        <v>343</v>
      </c>
      <c r="R47" t="s">
        <v>101</v>
      </c>
      <c r="X47">
        <f t="shared" si="0"/>
        <v>1</v>
      </c>
      <c r="Y47">
        <v>2013</v>
      </c>
      <c r="Z47">
        <v>1.2538664899458695E-4</v>
      </c>
      <c r="AA47">
        <v>1.317577793983773E-2</v>
      </c>
      <c r="AB47">
        <v>0.16668395315103407</v>
      </c>
      <c r="AC47">
        <v>0.25739845097187181</v>
      </c>
      <c r="AD47">
        <v>0.29745467893911864</v>
      </c>
      <c r="AE47">
        <v>0.1378547722429318</v>
      </c>
      <c r="AF47">
        <v>6.9195430044729625E-2</v>
      </c>
      <c r="AG47">
        <v>2.5558994172871611E-2</v>
      </c>
      <c r="AH47">
        <v>1.6066616014101035E-2</v>
      </c>
      <c r="AI47">
        <v>1.6485939874509033E-2</v>
      </c>
      <c r="AJ47" t="s">
        <v>421</v>
      </c>
      <c r="AM47">
        <v>50</v>
      </c>
      <c r="AN47">
        <v>2013</v>
      </c>
      <c r="AO47">
        <v>1.2538664899458695E-4</v>
      </c>
      <c r="AP47">
        <v>1.317577793983773E-2</v>
      </c>
      <c r="AQ47">
        <v>0.16668395315103407</v>
      </c>
      <c r="AR47">
        <v>0.25739845097187181</v>
      </c>
      <c r="AS47">
        <v>0.29745467893911864</v>
      </c>
      <c r="AT47">
        <v>0.1378547722429318</v>
      </c>
      <c r="AU47">
        <v>6.9195430044729625E-2</v>
      </c>
      <c r="AV47">
        <v>2.5558994172871611E-2</v>
      </c>
      <c r="AW47">
        <f t="shared" si="1"/>
        <v>3.2552555888610071E-2</v>
      </c>
    </row>
    <row r="48" spans="1:49" x14ac:dyDescent="0.2">
      <c r="A48" t="s">
        <v>344</v>
      </c>
      <c r="B48">
        <v>2013</v>
      </c>
      <c r="C48" t="s">
        <v>131</v>
      </c>
      <c r="D48" t="s">
        <v>24</v>
      </c>
      <c r="E48">
        <v>1963.6927479505871</v>
      </c>
      <c r="F48">
        <v>540320.43329201103</v>
      </c>
      <c r="G48">
        <v>4580395.990510447</v>
      </c>
      <c r="H48">
        <v>8691161.8274675068</v>
      </c>
      <c r="I48">
        <v>12272042.530043913</v>
      </c>
      <c r="J48">
        <v>6900616.659363633</v>
      </c>
      <c r="K48">
        <v>2987007.9169811821</v>
      </c>
      <c r="L48">
        <v>1174646.5191653103</v>
      </c>
      <c r="M48">
        <v>938258.10974481027</v>
      </c>
      <c r="N48">
        <v>823980.1656750181</v>
      </c>
      <c r="O48">
        <v>38910393.844991781</v>
      </c>
      <c r="P48">
        <v>38910393.844991773</v>
      </c>
      <c r="Q48" t="s">
        <v>345</v>
      </c>
      <c r="R48" t="s">
        <v>105</v>
      </c>
      <c r="X48">
        <f t="shared" si="0"/>
        <v>1.0000000000000002</v>
      </c>
      <c r="Y48">
        <v>2014</v>
      </c>
      <c r="Z48">
        <v>1.6438523076786461E-4</v>
      </c>
      <c r="AA48">
        <v>3.8681052864505919E-2</v>
      </c>
      <c r="AB48">
        <v>0.1657743708759977</v>
      </c>
      <c r="AC48">
        <v>0.23652630111143713</v>
      </c>
      <c r="AD48">
        <v>0.20683139862814001</v>
      </c>
      <c r="AE48">
        <v>0.17403441364061306</v>
      </c>
      <c r="AF48">
        <v>0.13870588990241789</v>
      </c>
      <c r="AG48">
        <v>2.4074214044131806E-2</v>
      </c>
      <c r="AH48">
        <v>7.4246121451071222E-3</v>
      </c>
      <c r="AI48">
        <v>7.7833615568817099E-3</v>
      </c>
      <c r="AJ48" t="s">
        <v>421</v>
      </c>
      <c r="AM48">
        <v>50</v>
      </c>
      <c r="AN48">
        <v>2014</v>
      </c>
      <c r="AO48">
        <v>1.6438523076786461E-4</v>
      </c>
      <c r="AP48">
        <v>3.8681052864505919E-2</v>
      </c>
      <c r="AQ48">
        <v>0.1657743708759977</v>
      </c>
      <c r="AR48">
        <v>0.23652630111143713</v>
      </c>
      <c r="AS48">
        <v>0.20683139862814001</v>
      </c>
      <c r="AT48">
        <v>0.17403441364061306</v>
      </c>
      <c r="AU48">
        <v>0.13870588990241789</v>
      </c>
      <c r="AV48">
        <v>2.4074214044131806E-2</v>
      </c>
      <c r="AW48">
        <f t="shared" si="1"/>
        <v>1.5207973701988831E-2</v>
      </c>
    </row>
    <row r="49" spans="1:49" x14ac:dyDescent="0.2">
      <c r="A49" t="s">
        <v>346</v>
      </c>
      <c r="B49">
        <v>2014</v>
      </c>
      <c r="C49" t="s">
        <v>135</v>
      </c>
      <c r="D49" t="s">
        <v>25</v>
      </c>
      <c r="E49">
        <v>5598.2437415198738</v>
      </c>
      <c r="F49">
        <v>1318822.1813379035</v>
      </c>
      <c r="G49">
        <v>5652096.9253141256</v>
      </c>
      <c r="H49">
        <v>8064304.3606650196</v>
      </c>
      <c r="I49">
        <v>7051625.197616592</v>
      </c>
      <c r="J49">
        <v>5933112.0463140663</v>
      </c>
      <c r="K49">
        <v>4728219.8528451668</v>
      </c>
      <c r="L49">
        <v>819357.59387214656</v>
      </c>
      <c r="M49">
        <v>251224.87359935229</v>
      </c>
      <c r="N49">
        <v>262958.44820589741</v>
      </c>
      <c r="O49">
        <v>34087319.723511785</v>
      </c>
      <c r="P49">
        <v>34087319.723511808</v>
      </c>
      <c r="Q49" t="s">
        <v>347</v>
      </c>
      <c r="R49" t="s">
        <v>109</v>
      </c>
      <c r="X49">
        <f t="shared" si="0"/>
        <v>0.99999999999999978</v>
      </c>
      <c r="Y49">
        <v>2015</v>
      </c>
      <c r="Z49">
        <v>2.0491945072818573E-4</v>
      </c>
      <c r="AA49">
        <v>1.5267885385035783E-2</v>
      </c>
      <c r="AB49">
        <v>0.21826536847563818</v>
      </c>
      <c r="AC49">
        <v>0.31177404373510009</v>
      </c>
      <c r="AD49">
        <v>0.26298456022891759</v>
      </c>
      <c r="AE49">
        <v>8.8605942912099556E-2</v>
      </c>
      <c r="AF49">
        <v>6.067754027606307E-2</v>
      </c>
      <c r="AG49">
        <v>2.3973173143162278E-2</v>
      </c>
      <c r="AH49">
        <v>6.7132556143432512E-3</v>
      </c>
      <c r="AI49">
        <v>1.1533310778911874E-2</v>
      </c>
      <c r="AJ49" t="s">
        <v>421</v>
      </c>
      <c r="AM49">
        <v>50</v>
      </c>
      <c r="AN49">
        <v>2015</v>
      </c>
      <c r="AO49">
        <v>2.0491945072818573E-4</v>
      </c>
      <c r="AP49">
        <v>1.5267885385035783E-2</v>
      </c>
      <c r="AQ49">
        <v>0.21826536847563818</v>
      </c>
      <c r="AR49">
        <v>0.31177404373510009</v>
      </c>
      <c r="AS49">
        <v>0.26298456022891759</v>
      </c>
      <c r="AT49">
        <v>8.8605942912099556E-2</v>
      </c>
      <c r="AU49">
        <v>6.067754027606307E-2</v>
      </c>
      <c r="AV49">
        <v>2.3973173143162278E-2</v>
      </c>
      <c r="AW49">
        <f t="shared" si="1"/>
        <v>1.8246566393255125E-2</v>
      </c>
    </row>
    <row r="50" spans="1:49" x14ac:dyDescent="0.2">
      <c r="A50" t="s">
        <v>348</v>
      </c>
      <c r="B50">
        <v>2015</v>
      </c>
      <c r="C50" t="s">
        <v>139</v>
      </c>
      <c r="D50" t="s">
        <v>26</v>
      </c>
      <c r="E50">
        <v>1353.3820482132548</v>
      </c>
      <c r="F50">
        <v>244900.66807583708</v>
      </c>
      <c r="G50">
        <v>1770226.6074236047</v>
      </c>
      <c r="H50">
        <v>3418457.6865884936</v>
      </c>
      <c r="I50">
        <v>2586625.6071884311</v>
      </c>
      <c r="J50">
        <v>1183607.5373120527</v>
      </c>
      <c r="K50">
        <v>715505.60258675809</v>
      </c>
      <c r="L50">
        <v>393218.24974311149</v>
      </c>
      <c r="M50">
        <v>138559.34338930575</v>
      </c>
      <c r="N50">
        <v>174877.63367357192</v>
      </c>
      <c r="O50">
        <v>10627332.318029379</v>
      </c>
      <c r="P50">
        <v>10627332.318029383</v>
      </c>
      <c r="Q50" t="s">
        <v>349</v>
      </c>
      <c r="R50" t="s">
        <v>113</v>
      </c>
      <c r="X50">
        <f t="shared" si="0"/>
        <v>1</v>
      </c>
      <c r="Y50">
        <v>2016</v>
      </c>
      <c r="Z50">
        <v>1.262550549748396E-3</v>
      </c>
      <c r="AA50">
        <v>0.12449627518123645</v>
      </c>
      <c r="AB50">
        <v>0.30386109813890916</v>
      </c>
      <c r="AC50">
        <v>0.27141487617271065</v>
      </c>
      <c r="AD50">
        <v>0.14776801896358518</v>
      </c>
      <c r="AE50">
        <v>9.2625091645196944E-2</v>
      </c>
      <c r="AF50">
        <v>3.6968964804118876E-2</v>
      </c>
      <c r="AG50">
        <v>1.5349905599502148E-2</v>
      </c>
      <c r="AH50">
        <v>3.3833844273152818E-3</v>
      </c>
      <c r="AI50">
        <v>2.869834517676978E-3</v>
      </c>
      <c r="AJ50" t="s">
        <v>421</v>
      </c>
      <c r="AM50">
        <v>50</v>
      </c>
      <c r="AN50">
        <v>2016</v>
      </c>
      <c r="AO50">
        <v>1.262550549748396E-3</v>
      </c>
      <c r="AP50">
        <v>0.12449627518123645</v>
      </c>
      <c r="AQ50">
        <v>0.30386109813890916</v>
      </c>
      <c r="AR50">
        <v>0.27141487617271065</v>
      </c>
      <c r="AS50">
        <v>0.14776801896358518</v>
      </c>
      <c r="AT50">
        <v>9.2625091645196944E-2</v>
      </c>
      <c r="AU50">
        <v>3.6968964804118876E-2</v>
      </c>
      <c r="AV50">
        <v>1.5349905599502148E-2</v>
      </c>
      <c r="AW50">
        <f t="shared" si="1"/>
        <v>6.2532189449922594E-3</v>
      </c>
    </row>
    <row r="51" spans="1:49" x14ac:dyDescent="0.2">
      <c r="A51" t="s">
        <v>350</v>
      </c>
      <c r="B51">
        <v>2016</v>
      </c>
      <c r="C51" t="s">
        <v>143</v>
      </c>
      <c r="D51" t="s">
        <v>27</v>
      </c>
      <c r="E51">
        <v>80094.195367542037</v>
      </c>
      <c r="F51">
        <v>2762626.7155874413</v>
      </c>
      <c r="G51">
        <v>4023061.7183746137</v>
      </c>
      <c r="H51">
        <v>4540532.3742607143</v>
      </c>
      <c r="I51">
        <v>5300882.7851051511</v>
      </c>
      <c r="J51">
        <v>7048683.8899259809</v>
      </c>
      <c r="K51">
        <v>3526267.2043140531</v>
      </c>
      <c r="L51">
        <v>1478072.7499531216</v>
      </c>
      <c r="M51">
        <v>317176.83494803496</v>
      </c>
      <c r="N51">
        <v>263844.83977107395</v>
      </c>
      <c r="O51">
        <v>29341243.307607722</v>
      </c>
      <c r="P51">
        <v>29341243.307607725</v>
      </c>
      <c r="Q51" t="s">
        <v>351</v>
      </c>
      <c r="R51" t="s">
        <v>117</v>
      </c>
      <c r="X51">
        <f t="shared" si="0"/>
        <v>1.0000000000000002</v>
      </c>
      <c r="Y51">
        <v>2017</v>
      </c>
      <c r="Z51">
        <v>4.4244954767795375E-4</v>
      </c>
      <c r="AA51">
        <v>7.366659331949825E-2</v>
      </c>
      <c r="AB51">
        <v>0.35049564488461049</v>
      </c>
      <c r="AC51">
        <v>0.3086380105870441</v>
      </c>
      <c r="AD51">
        <v>0.16790944236577909</v>
      </c>
      <c r="AE51">
        <v>6.739260825756363E-2</v>
      </c>
      <c r="AF51">
        <v>2.2771937106893587E-2</v>
      </c>
      <c r="AG51">
        <v>5.5918961268106564E-3</v>
      </c>
      <c r="AH51">
        <v>1.9409203431282032E-3</v>
      </c>
      <c r="AI51">
        <v>1.1504974609941891E-3</v>
      </c>
      <c r="AJ51" t="s">
        <v>421</v>
      </c>
      <c r="AM51">
        <v>50</v>
      </c>
      <c r="AN51">
        <v>2017</v>
      </c>
      <c r="AO51">
        <v>4.4244954767795375E-4</v>
      </c>
      <c r="AP51">
        <v>7.366659331949825E-2</v>
      </c>
      <c r="AQ51">
        <v>0.35049564488461049</v>
      </c>
      <c r="AR51">
        <v>0.3086380105870441</v>
      </c>
      <c r="AS51">
        <v>0.16790944236577909</v>
      </c>
      <c r="AT51">
        <v>6.739260825756363E-2</v>
      </c>
      <c r="AU51">
        <v>2.2771937106893587E-2</v>
      </c>
      <c r="AV51">
        <v>5.5918961268106564E-3</v>
      </c>
      <c r="AW51">
        <f t="shared" si="1"/>
        <v>3.0914178041223923E-3</v>
      </c>
    </row>
    <row r="52" spans="1:49" x14ac:dyDescent="0.2">
      <c r="A52" t="s">
        <v>352</v>
      </c>
      <c r="B52">
        <v>2017</v>
      </c>
      <c r="C52" t="s">
        <v>147</v>
      </c>
      <c r="D52" t="s">
        <v>28</v>
      </c>
      <c r="E52">
        <v>61</v>
      </c>
      <c r="F52">
        <v>257737.52180451126</v>
      </c>
      <c r="G52">
        <v>4449254.1139097754</v>
      </c>
      <c r="H52">
        <v>5830727.7059523808</v>
      </c>
      <c r="I52">
        <v>13767957.670238096</v>
      </c>
      <c r="J52">
        <v>7686597.6021117773</v>
      </c>
      <c r="K52">
        <v>2761677.1266511264</v>
      </c>
      <c r="L52">
        <v>919353.47309357312</v>
      </c>
      <c r="M52">
        <v>233833.9453296703</v>
      </c>
      <c r="N52">
        <v>148628.84090909091</v>
      </c>
      <c r="O52">
        <v>36055829.000000007</v>
      </c>
      <c r="P52">
        <v>36055829</v>
      </c>
      <c r="Q52" t="s">
        <v>353</v>
      </c>
      <c r="R52" t="s">
        <v>121</v>
      </c>
      <c r="X52">
        <f t="shared" si="0"/>
        <v>0.99999999999999978</v>
      </c>
      <c r="Y52">
        <v>2018</v>
      </c>
      <c r="Z52">
        <v>1.5840489272444562E-4</v>
      </c>
      <c r="AA52">
        <v>0.10216296273610262</v>
      </c>
      <c r="AB52">
        <v>0.17536675664773613</v>
      </c>
      <c r="AC52">
        <v>0.45109301801325913</v>
      </c>
      <c r="AD52">
        <v>0.18847091257066878</v>
      </c>
      <c r="AE52">
        <v>6.1279783490561977E-2</v>
      </c>
      <c r="AF52">
        <v>1.3316397313379212E-2</v>
      </c>
      <c r="AG52">
        <v>3.7666229388575601E-3</v>
      </c>
      <c r="AH52">
        <v>3.1536227558223839E-3</v>
      </c>
      <c r="AI52">
        <v>1.231518640887665E-3</v>
      </c>
      <c r="AJ52" t="s">
        <v>421</v>
      </c>
      <c r="AM52">
        <v>50</v>
      </c>
      <c r="AN52">
        <v>2018</v>
      </c>
      <c r="AO52">
        <v>1.5840489272444562E-4</v>
      </c>
      <c r="AP52">
        <v>0.10216296273610262</v>
      </c>
      <c r="AQ52">
        <v>0.17536675664773613</v>
      </c>
      <c r="AR52">
        <v>0.45109301801325913</v>
      </c>
      <c r="AS52">
        <v>0.18847091257066878</v>
      </c>
      <c r="AT52">
        <v>6.1279783490561977E-2</v>
      </c>
      <c r="AU52">
        <v>1.3316397313379212E-2</v>
      </c>
      <c r="AV52">
        <v>3.7666229388575601E-3</v>
      </c>
      <c r="AW52">
        <f t="shared" si="1"/>
        <v>4.3851413967100489E-3</v>
      </c>
    </row>
    <row r="53" spans="1:49" x14ac:dyDescent="0.2">
      <c r="A53" t="s">
        <v>354</v>
      </c>
      <c r="B53">
        <v>2018</v>
      </c>
      <c r="C53" t="s">
        <v>151</v>
      </c>
      <c r="D53" t="s">
        <v>29</v>
      </c>
      <c r="E53">
        <v>8717.5064935064929</v>
      </c>
      <c r="F53">
        <v>381203.95452535083</v>
      </c>
      <c r="G53">
        <v>11060598.862372957</v>
      </c>
      <c r="H53">
        <v>17053447.491833754</v>
      </c>
      <c r="I53">
        <v>10550206.164618934</v>
      </c>
      <c r="J53">
        <v>9113780.794830827</v>
      </c>
      <c r="K53">
        <v>2815426.8324675323</v>
      </c>
      <c r="L53">
        <v>697954.10551948054</v>
      </c>
      <c r="M53">
        <v>423445.71590909094</v>
      </c>
      <c r="N53">
        <v>330446.57142857142</v>
      </c>
      <c r="O53">
        <v>52435228.000000015</v>
      </c>
      <c r="P53">
        <v>52435228</v>
      </c>
      <c r="Q53" t="s">
        <v>355</v>
      </c>
      <c r="R53" t="s">
        <v>125</v>
      </c>
      <c r="X53">
        <f t="shared" si="0"/>
        <v>1.0000000000000002</v>
      </c>
      <c r="Y53">
        <v>2019</v>
      </c>
      <c r="Z53">
        <v>9.5129487674710351E-5</v>
      </c>
      <c r="AA53">
        <v>5.9519360662821937E-2</v>
      </c>
      <c r="AB53">
        <v>0.30030718879893104</v>
      </c>
      <c r="AC53">
        <v>0.34220705615639568</v>
      </c>
      <c r="AD53">
        <v>0.18151042216905808</v>
      </c>
      <c r="AE53">
        <v>7.1137630966332188E-2</v>
      </c>
      <c r="AF53">
        <v>2.9923508413682156E-2</v>
      </c>
      <c r="AG53">
        <v>9.1996643060286657E-3</v>
      </c>
      <c r="AH53">
        <v>2.7995485788015659E-3</v>
      </c>
      <c r="AI53">
        <v>3.3004904602740841E-3</v>
      </c>
      <c r="AJ53" t="s">
        <v>421</v>
      </c>
      <c r="AM53">
        <v>50</v>
      </c>
      <c r="AN53">
        <v>2019</v>
      </c>
      <c r="AO53">
        <v>9.5129487674710351E-5</v>
      </c>
      <c r="AP53">
        <v>5.9519360662821937E-2</v>
      </c>
      <c r="AQ53">
        <v>0.30030718879893104</v>
      </c>
      <c r="AR53">
        <v>0.34220705615639568</v>
      </c>
      <c r="AS53">
        <v>0.18151042216905808</v>
      </c>
      <c r="AT53">
        <v>7.1137630966332188E-2</v>
      </c>
      <c r="AU53">
        <v>2.9923508413682156E-2</v>
      </c>
      <c r="AV53">
        <v>9.1996643060286657E-3</v>
      </c>
      <c r="AW53">
        <f t="shared" si="1"/>
        <v>6.1000390390756505E-3</v>
      </c>
    </row>
    <row r="54" spans="1:49" x14ac:dyDescent="0.2">
      <c r="A54" t="s">
        <v>356</v>
      </c>
      <c r="B54">
        <v>2019</v>
      </c>
      <c r="C54" t="s">
        <v>155</v>
      </c>
      <c r="D54" t="s">
        <v>30</v>
      </c>
      <c r="E54">
        <v>4127.0135329623554</v>
      </c>
      <c r="F54">
        <v>2007574.889794518</v>
      </c>
      <c r="G54">
        <v>10299442.574627938</v>
      </c>
      <c r="H54">
        <v>13167746.180209871</v>
      </c>
      <c r="I54">
        <v>11375983.743050985</v>
      </c>
      <c r="J54">
        <v>8161879.227538825</v>
      </c>
      <c r="K54">
        <v>3704182.2696607658</v>
      </c>
      <c r="L54">
        <v>1216756.9625667396</v>
      </c>
      <c r="M54">
        <v>410843.18781619996</v>
      </c>
      <c r="N54">
        <v>375284.18582233047</v>
      </c>
      <c r="O54">
        <v>50723820.234621137</v>
      </c>
      <c r="P54">
        <v>50723820.23462113</v>
      </c>
      <c r="Q54" t="s">
        <v>357</v>
      </c>
      <c r="R54" t="s">
        <v>129</v>
      </c>
      <c r="X54">
        <f t="shared" si="0"/>
        <v>0.99999999999999978</v>
      </c>
      <c r="Y54">
        <v>2020</v>
      </c>
      <c r="Z54">
        <v>2.1236575914878853E-3</v>
      </c>
      <c r="AA54">
        <v>0.10903214840668243</v>
      </c>
      <c r="AB54">
        <v>0.39982520588312359</v>
      </c>
      <c r="AC54">
        <v>0.32191017596641608</v>
      </c>
      <c r="AD54">
        <v>0.1306313367391882</v>
      </c>
      <c r="AE54">
        <v>3.0484517695859924E-2</v>
      </c>
      <c r="AF54">
        <v>4.0279547861779121E-3</v>
      </c>
      <c r="AG54">
        <v>1.7796428850280546E-3</v>
      </c>
      <c r="AH54">
        <v>1.4798137579864374E-4</v>
      </c>
      <c r="AI54">
        <v>3.7378670237173277E-5</v>
      </c>
      <c r="AJ54" t="s">
        <v>421</v>
      </c>
      <c r="AM54">
        <v>50</v>
      </c>
      <c r="AN54">
        <v>2020</v>
      </c>
      <c r="AO54">
        <v>2.1236575914878853E-3</v>
      </c>
      <c r="AP54">
        <v>0.10903214840668243</v>
      </c>
      <c r="AQ54">
        <v>0.39982520588312359</v>
      </c>
      <c r="AR54">
        <v>0.32191017596641608</v>
      </c>
      <c r="AS54">
        <v>0.1306313367391882</v>
      </c>
      <c r="AT54">
        <v>3.0484517695859924E-2</v>
      </c>
      <c r="AU54">
        <v>4.0279547861779121E-3</v>
      </c>
      <c r="AV54">
        <v>1.7796428850280546E-3</v>
      </c>
      <c r="AW54">
        <f t="shared" si="1"/>
        <v>1.85360046035817E-4</v>
      </c>
    </row>
    <row r="55" spans="1:49" x14ac:dyDescent="0.2">
      <c r="A55" t="s">
        <v>358</v>
      </c>
      <c r="B55">
        <v>2020</v>
      </c>
      <c r="C55" t="s">
        <v>159</v>
      </c>
      <c r="D55" t="s">
        <v>31</v>
      </c>
      <c r="E55">
        <v>104761.21383084037</v>
      </c>
      <c r="F55">
        <v>2804782.3294908255</v>
      </c>
      <c r="G55">
        <v>11440515.958069932</v>
      </c>
      <c r="H55">
        <v>15054299.717215173</v>
      </c>
      <c r="I55">
        <v>8559340.5668268986</v>
      </c>
      <c r="J55">
        <v>2764333.0288633932</v>
      </c>
      <c r="K55">
        <v>312102.85811220587</v>
      </c>
      <c r="L55">
        <v>119215.3729110913</v>
      </c>
      <c r="M55">
        <v>3109.7624496045219</v>
      </c>
      <c r="N55">
        <v>9425.5475882259998</v>
      </c>
      <c r="O55">
        <v>41171886.355358191</v>
      </c>
      <c r="P55">
        <v>41171886.355358183</v>
      </c>
      <c r="Q55" t="s">
        <v>359</v>
      </c>
      <c r="R55" t="s">
        <v>133</v>
      </c>
      <c r="X55">
        <f t="shared" si="0"/>
        <v>0.99999999999999978</v>
      </c>
      <c r="Y55">
        <v>2021</v>
      </c>
      <c r="Z55">
        <v>5.9478336655172017E-3</v>
      </c>
      <c r="AA55">
        <v>9.5342403019649108E-2</v>
      </c>
      <c r="AB55">
        <v>0.34985476967532442</v>
      </c>
      <c r="AC55">
        <v>0.29622060621266477</v>
      </c>
      <c r="AD55">
        <v>0.20263423579289774</v>
      </c>
      <c r="AE55">
        <v>3.7964066830462904E-2</v>
      </c>
      <c r="AF55">
        <v>9.1916199509124562E-3</v>
      </c>
      <c r="AG55">
        <v>1.9194085297804804E-3</v>
      </c>
      <c r="AH55">
        <v>6.3990722636542358E-4</v>
      </c>
      <c r="AI55">
        <v>2.8514909642526204E-4</v>
      </c>
      <c r="AJ55" t="s">
        <v>421</v>
      </c>
      <c r="AM55">
        <v>50</v>
      </c>
      <c r="AN55">
        <v>2021</v>
      </c>
      <c r="AO55">
        <v>5.9478336655172017E-3</v>
      </c>
      <c r="AP55">
        <v>9.5342403019649108E-2</v>
      </c>
      <c r="AQ55">
        <v>0.34985476967532442</v>
      </c>
      <c r="AR55">
        <v>0.29622060621266477</v>
      </c>
      <c r="AS55">
        <v>0.20263423579289774</v>
      </c>
      <c r="AT55">
        <v>3.7964066830462904E-2</v>
      </c>
      <c r="AU55">
        <v>9.1916199509124562E-3</v>
      </c>
      <c r="AV55">
        <v>1.9194085297804804E-3</v>
      </c>
      <c r="AW55">
        <f t="shared" si="1"/>
        <v>9.2505632279068562E-4</v>
      </c>
    </row>
    <row r="56" spans="1:49" x14ac:dyDescent="0.2">
      <c r="A56" t="s">
        <v>360</v>
      </c>
      <c r="B56">
        <v>2021</v>
      </c>
      <c r="C56" t="s">
        <v>163</v>
      </c>
      <c r="D56" t="s">
        <v>32</v>
      </c>
      <c r="E56">
        <v>98768.174142569333</v>
      </c>
      <c r="F56">
        <v>1453551.557421755</v>
      </c>
      <c r="G56">
        <v>10203792.379832461</v>
      </c>
      <c r="H56">
        <v>14501194.662463127</v>
      </c>
      <c r="I56">
        <v>21834362.172786515</v>
      </c>
      <c r="J56">
        <v>5685273.7888913397</v>
      </c>
      <c r="K56">
        <v>1610288.2031906992</v>
      </c>
      <c r="L56">
        <v>130792.15173208728</v>
      </c>
      <c r="M56">
        <v>31471.444658873366</v>
      </c>
      <c r="N56">
        <v>33824.291291416914</v>
      </c>
      <c r="O56">
        <v>55583318.826410837</v>
      </c>
      <c r="P56">
        <v>55583318.82641086</v>
      </c>
      <c r="Q56" t="s">
        <v>361</v>
      </c>
      <c r="R56" t="s">
        <v>137</v>
      </c>
      <c r="X56">
        <f t="shared" si="0"/>
        <v>0.99999999999999978</v>
      </c>
      <c r="Y56">
        <v>2022</v>
      </c>
      <c r="Z56">
        <v>4.4612655637283052E-3</v>
      </c>
      <c r="AA56">
        <v>0.11144564992396902</v>
      </c>
      <c r="AB56">
        <v>0.39101121334908079</v>
      </c>
      <c r="AC56">
        <v>0.29207833491866442</v>
      </c>
      <c r="AD56">
        <v>0.15891719491506873</v>
      </c>
      <c r="AE56">
        <v>3.0846685082937739E-2</v>
      </c>
      <c r="AF56">
        <v>8.8557425797385642E-3</v>
      </c>
      <c r="AG56">
        <v>1.6835308628370615E-3</v>
      </c>
      <c r="AH56">
        <v>4.8458475001220841E-4</v>
      </c>
      <c r="AI56">
        <v>2.1579805396296722E-4</v>
      </c>
      <c r="AJ56" t="s">
        <v>421</v>
      </c>
      <c r="AM56">
        <v>50</v>
      </c>
      <c r="AN56">
        <v>2022</v>
      </c>
      <c r="AO56">
        <v>4.4612655637283052E-3</v>
      </c>
      <c r="AP56">
        <v>0.11144564992396902</v>
      </c>
      <c r="AQ56">
        <v>0.39101121334908079</v>
      </c>
      <c r="AR56">
        <v>0.29207833491866442</v>
      </c>
      <c r="AS56">
        <v>0.15891719491506873</v>
      </c>
      <c r="AT56">
        <v>3.0846685082937739E-2</v>
      </c>
      <c r="AU56">
        <v>8.8557425797385642E-3</v>
      </c>
      <c r="AV56">
        <v>1.6835308628370615E-3</v>
      </c>
      <c r="AW56">
        <f t="shared" si="1"/>
        <v>7.0038280397517565E-4</v>
      </c>
    </row>
    <row r="57" spans="1:49" x14ac:dyDescent="0.2">
      <c r="A57" t="s">
        <v>362</v>
      </c>
      <c r="B57">
        <v>2022</v>
      </c>
      <c r="C57" t="s">
        <v>167</v>
      </c>
      <c r="D57" t="s">
        <v>33</v>
      </c>
      <c r="E57">
        <v>130109.77708375291</v>
      </c>
      <c r="F57">
        <v>3036088.83352075</v>
      </c>
      <c r="G57">
        <v>18157601.856729932</v>
      </c>
      <c r="H57">
        <v>16981578.140434302</v>
      </c>
      <c r="I57">
        <v>18714490.18148255</v>
      </c>
      <c r="J57">
        <v>5061677.0295221927</v>
      </c>
      <c r="K57">
        <v>1725651.2470117554</v>
      </c>
      <c r="L57">
        <v>165137.52604741559</v>
      </c>
      <c r="M57">
        <v>33452.797309753754</v>
      </c>
      <c r="N57">
        <v>27112.309968799309</v>
      </c>
      <c r="O57">
        <v>64032899.699111208</v>
      </c>
      <c r="P57">
        <v>64032899.699111179</v>
      </c>
      <c r="Q57" t="s">
        <v>363</v>
      </c>
      <c r="R57" t="s">
        <v>141</v>
      </c>
      <c r="X57">
        <f t="shared" si="0"/>
        <v>1</v>
      </c>
      <c r="Y57">
        <v>2023</v>
      </c>
      <c r="Z57">
        <v>3.3444822939586415E-3</v>
      </c>
      <c r="AA57">
        <v>7.141240400458309E-3</v>
      </c>
      <c r="AB57">
        <v>0.23591171874406625</v>
      </c>
      <c r="AC57">
        <v>0.43082943523626016</v>
      </c>
      <c r="AD57">
        <v>0.26569748305489904</v>
      </c>
      <c r="AE57">
        <v>4.965254078165781E-2</v>
      </c>
      <c r="AF57">
        <v>6.2231809887981285E-3</v>
      </c>
      <c r="AG57">
        <v>5.3165127827847281E-4</v>
      </c>
      <c r="AH57">
        <v>6.6826722162318351E-4</v>
      </c>
      <c r="AI57">
        <v>0</v>
      </c>
      <c r="AJ57" t="s">
        <v>421</v>
      </c>
      <c r="AM57">
        <v>50</v>
      </c>
      <c r="AN57">
        <v>2023</v>
      </c>
      <c r="AO57">
        <v>3.3444822939586415E-3</v>
      </c>
      <c r="AP57">
        <v>7.141240400458309E-3</v>
      </c>
      <c r="AQ57">
        <v>0.23591171874406625</v>
      </c>
      <c r="AR57">
        <v>0.43082943523626016</v>
      </c>
      <c r="AS57">
        <v>0.26569748305489904</v>
      </c>
      <c r="AT57">
        <v>4.965254078165781E-2</v>
      </c>
      <c r="AU57">
        <v>6.2231809887981285E-3</v>
      </c>
      <c r="AV57">
        <v>5.3165127827847281E-4</v>
      </c>
      <c r="AW57">
        <f t="shared" si="1"/>
        <v>6.6826722162318351E-4</v>
      </c>
    </row>
    <row r="58" spans="1:49" x14ac:dyDescent="0.2">
      <c r="A58" t="s">
        <v>364</v>
      </c>
      <c r="B58">
        <v>2023</v>
      </c>
      <c r="C58" t="s">
        <v>171</v>
      </c>
      <c r="D58" t="s">
        <v>34</v>
      </c>
      <c r="E58">
        <v>52294.632857450197</v>
      </c>
      <c r="F58">
        <v>170947.36452243544</v>
      </c>
      <c r="G58">
        <v>12934011.091704603</v>
      </c>
      <c r="H58">
        <v>32715677.076365832</v>
      </c>
      <c r="I58">
        <v>22580743.566245392</v>
      </c>
      <c r="J58">
        <v>7184446.8539576959</v>
      </c>
      <c r="K58">
        <v>1198102.6066532219</v>
      </c>
      <c r="L58">
        <v>104748.3026645135</v>
      </c>
      <c r="M58">
        <v>80440.752701999183</v>
      </c>
      <c r="N58">
        <v>0</v>
      </c>
      <c r="O58">
        <v>77021412.247673154</v>
      </c>
      <c r="P58">
        <v>0</v>
      </c>
      <c r="Q58" t="s">
        <v>365</v>
      </c>
      <c r="R58" t="s">
        <v>145</v>
      </c>
    </row>
    <row r="59" spans="1:49" x14ac:dyDescent="0.2">
      <c r="E59" t="s">
        <v>178</v>
      </c>
    </row>
    <row r="60" spans="1:49" x14ac:dyDescent="0.2">
      <c r="A60" t="s">
        <v>366</v>
      </c>
      <c r="B60">
        <v>1997</v>
      </c>
      <c r="C60" t="s">
        <v>208</v>
      </c>
      <c r="D60">
        <v>97</v>
      </c>
      <c r="E60">
        <v>36856.814240187952</v>
      </c>
      <c r="F60">
        <v>877729.00009416719</v>
      </c>
      <c r="G60">
        <v>11570288.758732934</v>
      </c>
      <c r="H60">
        <v>39992273.411080837</v>
      </c>
      <c r="I60">
        <v>51297553.694287494</v>
      </c>
      <c r="J60">
        <v>26611943.604850776</v>
      </c>
      <c r="K60">
        <v>8960933.9216351453</v>
      </c>
      <c r="L60">
        <v>3256514.3731138511</v>
      </c>
      <c r="M60">
        <v>748263.33665173454</v>
      </c>
      <c r="N60">
        <v>280271.89897189662</v>
      </c>
      <c r="O60">
        <v>143632628.81365901</v>
      </c>
      <c r="P60">
        <v>143632628.81365895</v>
      </c>
      <c r="Q60" t="s">
        <v>367</v>
      </c>
      <c r="R60" t="s">
        <v>41</v>
      </c>
    </row>
    <row r="61" spans="1:49" x14ac:dyDescent="0.2">
      <c r="A61" t="s">
        <v>368</v>
      </c>
      <c r="B61">
        <v>1998</v>
      </c>
      <c r="C61" t="s">
        <v>212</v>
      </c>
      <c r="D61">
        <v>98</v>
      </c>
      <c r="E61">
        <v>43686.335029065063</v>
      </c>
      <c r="F61">
        <v>1142687.5324119825</v>
      </c>
      <c r="G61">
        <v>6428742.417906384</v>
      </c>
      <c r="H61">
        <v>24276019.317449503</v>
      </c>
      <c r="I61">
        <v>55768553.944905974</v>
      </c>
      <c r="J61">
        <v>31156951.100279946</v>
      </c>
      <c r="K61">
        <v>9094134.2670265734</v>
      </c>
      <c r="L61">
        <v>3083568.1749153049</v>
      </c>
      <c r="M61">
        <v>710228.32013390341</v>
      </c>
      <c r="N61">
        <v>293354.02855619881</v>
      </c>
      <c r="O61">
        <v>131997925.43861483</v>
      </c>
      <c r="P61">
        <v>131997925.43861486</v>
      </c>
      <c r="Q61" t="s">
        <v>369</v>
      </c>
      <c r="R61" t="s">
        <v>45</v>
      </c>
    </row>
    <row r="62" spans="1:49" x14ac:dyDescent="0.2">
      <c r="A62" t="s">
        <v>370</v>
      </c>
      <c r="B62">
        <v>1999</v>
      </c>
      <c r="C62" t="s">
        <v>216</v>
      </c>
      <c r="D62">
        <v>99</v>
      </c>
      <c r="E62">
        <v>16320.40188013445</v>
      </c>
      <c r="F62">
        <v>2932083.208072396</v>
      </c>
      <c r="G62">
        <v>26650375.993433207</v>
      </c>
      <c r="H62">
        <v>24461276.343581997</v>
      </c>
      <c r="I62">
        <v>38394789.741651945</v>
      </c>
      <c r="J62">
        <v>23245640.803422194</v>
      </c>
      <c r="K62">
        <v>15912814.988972871</v>
      </c>
      <c r="L62">
        <v>7798397.0446279068</v>
      </c>
      <c r="M62">
        <v>2278659.2137136543</v>
      </c>
      <c r="N62">
        <v>978954.54770998936</v>
      </c>
      <c r="O62">
        <v>142669312.28706631</v>
      </c>
      <c r="P62">
        <v>142669312.28706637</v>
      </c>
      <c r="Q62" t="s">
        <v>371</v>
      </c>
      <c r="R62" t="s">
        <v>49</v>
      </c>
    </row>
    <row r="63" spans="1:49" x14ac:dyDescent="0.2">
      <c r="A63" t="s">
        <v>372</v>
      </c>
      <c r="B63">
        <v>2000</v>
      </c>
      <c r="C63" t="s">
        <v>220</v>
      </c>
      <c r="D63" t="s">
        <v>11</v>
      </c>
      <c r="E63">
        <v>60030.225010626506</v>
      </c>
      <c r="F63">
        <v>1160411.370732361</v>
      </c>
      <c r="G63">
        <v>6903885.5055567212</v>
      </c>
      <c r="H63">
        <v>34686312.414041102</v>
      </c>
      <c r="I63">
        <v>76654062.215459347</v>
      </c>
      <c r="J63">
        <v>32709644.872417863</v>
      </c>
      <c r="K63">
        <v>7110133.501716218</v>
      </c>
      <c r="L63">
        <v>3293575.1981321597</v>
      </c>
      <c r="M63">
        <v>1126454.4035517476</v>
      </c>
      <c r="N63">
        <v>338257.81746448606</v>
      </c>
      <c r="O63">
        <v>164042767.52408266</v>
      </c>
      <c r="P63">
        <v>164042767.52408251</v>
      </c>
      <c r="Q63" t="s">
        <v>373</v>
      </c>
      <c r="R63" t="s">
        <v>53</v>
      </c>
    </row>
    <row r="64" spans="1:49" x14ac:dyDescent="0.2">
      <c r="A64" t="s">
        <v>374</v>
      </c>
      <c r="B64">
        <v>2001</v>
      </c>
      <c r="C64" t="s">
        <v>223</v>
      </c>
      <c r="D64" t="s">
        <v>12</v>
      </c>
      <c r="E64">
        <v>388637.23721872899</v>
      </c>
      <c r="F64">
        <v>6880609.0744306808</v>
      </c>
      <c r="G64">
        <v>29697044.380719703</v>
      </c>
      <c r="H64">
        <v>58924990.418230206</v>
      </c>
      <c r="I64">
        <v>60889232.669368342</v>
      </c>
      <c r="J64">
        <v>25045151.549647108</v>
      </c>
      <c r="K64">
        <v>6890627.336849533</v>
      </c>
      <c r="L64">
        <v>3858180.3257896495</v>
      </c>
      <c r="M64">
        <v>929244.31536120211</v>
      </c>
      <c r="N64">
        <v>616498.49002665014</v>
      </c>
      <c r="O64">
        <v>194120215.79764181</v>
      </c>
      <c r="P64">
        <v>194120215.79764178</v>
      </c>
      <c r="Q64" t="s">
        <v>375</v>
      </c>
      <c r="R64" t="s">
        <v>57</v>
      </c>
    </row>
    <row r="65" spans="1:18" x14ac:dyDescent="0.2">
      <c r="A65" t="s">
        <v>376</v>
      </c>
      <c r="B65">
        <v>2002</v>
      </c>
      <c r="C65" t="s">
        <v>226</v>
      </c>
      <c r="D65" t="s">
        <v>13</v>
      </c>
      <c r="E65">
        <v>60423.295825485133</v>
      </c>
      <c r="F65">
        <v>14021702.764434826</v>
      </c>
      <c r="G65">
        <v>50995992.262404025</v>
      </c>
      <c r="H65">
        <v>35464322.059734739</v>
      </c>
      <c r="I65">
        <v>57801958.67883119</v>
      </c>
      <c r="J65">
        <v>25624312.132396378</v>
      </c>
      <c r="K65">
        <v>6378926.806095941</v>
      </c>
      <c r="L65">
        <v>1939089.3533978283</v>
      </c>
      <c r="M65">
        <v>654160.52589465934</v>
      </c>
      <c r="N65">
        <v>317511.9827908625</v>
      </c>
      <c r="O65">
        <v>193258399.86180592</v>
      </c>
      <c r="P65">
        <v>193258399.86180595</v>
      </c>
      <c r="Q65" t="s">
        <v>377</v>
      </c>
      <c r="R65" t="s">
        <v>61</v>
      </c>
    </row>
    <row r="66" spans="1:18" x14ac:dyDescent="0.2">
      <c r="A66" t="s">
        <v>378</v>
      </c>
      <c r="B66">
        <v>2003</v>
      </c>
      <c r="C66" t="s">
        <v>229</v>
      </c>
      <c r="D66" t="s">
        <v>14</v>
      </c>
      <c r="E66">
        <v>1102333.3502337828</v>
      </c>
      <c r="F66">
        <v>9772231.760027511</v>
      </c>
      <c r="G66">
        <v>57699934.347792864</v>
      </c>
      <c r="H66">
        <v>61439453.813930936</v>
      </c>
      <c r="I66">
        <v>36361557.5662269</v>
      </c>
      <c r="J66">
        <v>22113672.848598707</v>
      </c>
      <c r="K66">
        <v>8179118.5520822927</v>
      </c>
      <c r="L66">
        <v>3744552.2639394589</v>
      </c>
      <c r="M66">
        <v>1867135.8573034988</v>
      </c>
      <c r="N66">
        <v>1066417.0988997649</v>
      </c>
      <c r="O66">
        <v>203346407.45903572</v>
      </c>
      <c r="P66">
        <v>203346407.45903572</v>
      </c>
      <c r="Q66" t="s">
        <v>379</v>
      </c>
      <c r="R66" t="s">
        <v>65</v>
      </c>
    </row>
    <row r="67" spans="1:18" x14ac:dyDescent="0.2">
      <c r="A67" t="s">
        <v>380</v>
      </c>
      <c r="B67">
        <v>2004</v>
      </c>
      <c r="C67" t="s">
        <v>232</v>
      </c>
      <c r="D67" t="s">
        <v>15</v>
      </c>
      <c r="E67">
        <v>35351.667185236933</v>
      </c>
      <c r="F67">
        <v>2896946.8289390067</v>
      </c>
      <c r="G67">
        <v>13082861.428577783</v>
      </c>
      <c r="H67">
        <v>47112684.997960351</v>
      </c>
      <c r="I67">
        <v>31032798.61564967</v>
      </c>
      <c r="J67">
        <v>10105100.670505928</v>
      </c>
      <c r="K67">
        <v>1852482.6213490262</v>
      </c>
      <c r="L67">
        <v>322409.18717212637</v>
      </c>
      <c r="M67">
        <v>90182.666324771402</v>
      </c>
      <c r="N67">
        <v>14244.326027873165</v>
      </c>
      <c r="O67">
        <v>106545063.00969176</v>
      </c>
      <c r="P67">
        <v>106545063.00969177</v>
      </c>
      <c r="Q67" t="s">
        <v>381</v>
      </c>
      <c r="R67" t="s">
        <v>69</v>
      </c>
    </row>
    <row r="68" spans="1:18" x14ac:dyDescent="0.2">
      <c r="A68" t="s">
        <v>382</v>
      </c>
      <c r="B68">
        <v>2005</v>
      </c>
      <c r="C68" t="s">
        <v>235</v>
      </c>
      <c r="D68" t="s">
        <v>16</v>
      </c>
      <c r="E68">
        <v>1985.6732789150556</v>
      </c>
      <c r="F68">
        <v>386806.60917638906</v>
      </c>
      <c r="G68">
        <v>11760338.115020584</v>
      </c>
      <c r="H68">
        <v>80998527.814659789</v>
      </c>
      <c r="I68">
        <v>74498230.018095285</v>
      </c>
      <c r="J68">
        <v>16741171.750508137</v>
      </c>
      <c r="K68">
        <v>3070013.4008558122</v>
      </c>
      <c r="L68">
        <v>211468.15074519487</v>
      </c>
      <c r="M68">
        <v>488974.15177320549</v>
      </c>
      <c r="N68">
        <v>294490.14675491775</v>
      </c>
      <c r="O68">
        <v>188452005.83086821</v>
      </c>
      <c r="P68">
        <v>188452005.83086812</v>
      </c>
      <c r="Q68" t="s">
        <v>383</v>
      </c>
      <c r="R68" t="s">
        <v>73</v>
      </c>
    </row>
    <row r="69" spans="1:18" x14ac:dyDescent="0.2">
      <c r="A69" t="s">
        <v>384</v>
      </c>
      <c r="B69">
        <v>2006</v>
      </c>
      <c r="C69" t="s">
        <v>238</v>
      </c>
      <c r="D69" t="s">
        <v>17</v>
      </c>
      <c r="E69">
        <v>3616.2094237793845</v>
      </c>
      <c r="F69">
        <v>432822.66208489274</v>
      </c>
      <c r="G69">
        <v>11813207.09912662</v>
      </c>
      <c r="H69">
        <v>61086606.782482617</v>
      </c>
      <c r="I69">
        <v>68702721.38763614</v>
      </c>
      <c r="J69">
        <v>15695183.702185346</v>
      </c>
      <c r="K69">
        <v>3716788.3499559895</v>
      </c>
      <c r="L69">
        <v>411786.40900084842</v>
      </c>
      <c r="M69">
        <v>28863.401089212421</v>
      </c>
      <c r="N69">
        <v>122591.45520919794</v>
      </c>
      <c r="O69">
        <v>162014187.45819461</v>
      </c>
      <c r="P69">
        <v>162014187.45819467</v>
      </c>
      <c r="Q69" t="s">
        <v>385</v>
      </c>
      <c r="R69" t="s">
        <v>77</v>
      </c>
    </row>
    <row r="70" spans="1:18" x14ac:dyDescent="0.2">
      <c r="A70" t="s">
        <v>386</v>
      </c>
      <c r="B70">
        <v>2007</v>
      </c>
      <c r="C70" t="s">
        <v>241</v>
      </c>
      <c r="D70" t="s">
        <v>18</v>
      </c>
      <c r="E70">
        <v>56882.991186845189</v>
      </c>
      <c r="F70">
        <v>1697518.3481973428</v>
      </c>
      <c r="G70">
        <v>15577510.177276097</v>
      </c>
      <c r="H70">
        <v>44097914.037576087</v>
      </c>
      <c r="I70">
        <v>46176753.969135404</v>
      </c>
      <c r="J70">
        <v>26160311.101280838</v>
      </c>
      <c r="K70">
        <v>12947861.981068356</v>
      </c>
      <c r="L70">
        <v>6057113.7153066453</v>
      </c>
      <c r="M70">
        <v>1144320.7544497265</v>
      </c>
      <c r="N70">
        <v>252187.36390028041</v>
      </c>
      <c r="O70">
        <v>154168374.43937761</v>
      </c>
      <c r="P70">
        <v>154168374.4393777</v>
      </c>
      <c r="Q70" t="s">
        <v>387</v>
      </c>
      <c r="R70" t="s">
        <v>81</v>
      </c>
    </row>
    <row r="71" spans="1:18" x14ac:dyDescent="0.2">
      <c r="A71" t="s">
        <v>388</v>
      </c>
      <c r="B71">
        <v>2008</v>
      </c>
      <c r="C71" t="s">
        <v>244</v>
      </c>
      <c r="D71" t="s">
        <v>19</v>
      </c>
      <c r="E71">
        <v>4990.080400527524</v>
      </c>
      <c r="F71">
        <v>1771682.0832668743</v>
      </c>
      <c r="G71">
        <v>15225802.857174605</v>
      </c>
      <c r="H71">
        <v>36183841.592844844</v>
      </c>
      <c r="I71">
        <v>46830458.357328273</v>
      </c>
      <c r="J71">
        <v>22809153.751484662</v>
      </c>
      <c r="K71">
        <v>5801071.531160593</v>
      </c>
      <c r="L71">
        <v>1230879.4025669608</v>
      </c>
      <c r="M71">
        <v>361751.66360445524</v>
      </c>
      <c r="N71">
        <v>367427.42311712354</v>
      </c>
      <c r="O71">
        <v>130587058.74294892</v>
      </c>
      <c r="P71">
        <v>130587058.74294892</v>
      </c>
      <c r="Q71" t="s">
        <v>389</v>
      </c>
      <c r="R71" t="s">
        <v>85</v>
      </c>
    </row>
    <row r="72" spans="1:18" x14ac:dyDescent="0.2">
      <c r="A72" t="s">
        <v>390</v>
      </c>
      <c r="B72">
        <v>2009</v>
      </c>
      <c r="C72" t="s">
        <v>247</v>
      </c>
      <c r="D72" t="s">
        <v>20</v>
      </c>
      <c r="E72">
        <v>9699.1599475135445</v>
      </c>
      <c r="F72">
        <v>2510586.609712577</v>
      </c>
      <c r="G72">
        <v>20582063.397506442</v>
      </c>
      <c r="H72">
        <v>36538243.791440107</v>
      </c>
      <c r="I72">
        <v>39072719.20605804</v>
      </c>
      <c r="J72">
        <v>16825633.853315592</v>
      </c>
      <c r="K72">
        <v>4748474.9206035053</v>
      </c>
      <c r="L72">
        <v>1839769.1713847879</v>
      </c>
      <c r="M72">
        <v>501276.87757083826</v>
      </c>
      <c r="N72">
        <v>122681.79934423217</v>
      </c>
      <c r="O72">
        <v>122751148.78688362</v>
      </c>
      <c r="P72">
        <v>122751148.78688365</v>
      </c>
      <c r="Q72" t="s">
        <v>391</v>
      </c>
      <c r="R72" t="s">
        <v>89</v>
      </c>
    </row>
    <row r="73" spans="1:18" x14ac:dyDescent="0.2">
      <c r="A73" t="s">
        <v>392</v>
      </c>
      <c r="B73">
        <v>2010</v>
      </c>
      <c r="C73" t="s">
        <v>250</v>
      </c>
      <c r="D73" t="s">
        <v>21</v>
      </c>
      <c r="E73">
        <v>12399.86670872512</v>
      </c>
      <c r="F73">
        <v>2548859.8190209665</v>
      </c>
      <c r="G73">
        <v>18038206.926090464</v>
      </c>
      <c r="H73">
        <v>37778132.106456101</v>
      </c>
      <c r="I73">
        <v>32015403.624673076</v>
      </c>
      <c r="J73">
        <v>11562093.71652638</v>
      </c>
      <c r="K73">
        <v>3863457.0737763839</v>
      </c>
      <c r="L73">
        <v>1656371.2210263642</v>
      </c>
      <c r="M73">
        <v>609812.86713169748</v>
      </c>
      <c r="N73">
        <v>285057.75326210517</v>
      </c>
      <c r="O73">
        <v>108369794.97467224</v>
      </c>
      <c r="P73">
        <v>108369794.97467226</v>
      </c>
      <c r="Q73" t="s">
        <v>393</v>
      </c>
      <c r="R73" t="s">
        <v>93</v>
      </c>
    </row>
    <row r="74" spans="1:18" x14ac:dyDescent="0.2">
      <c r="A74" t="s">
        <v>394</v>
      </c>
      <c r="B74">
        <v>2011</v>
      </c>
      <c r="C74" t="s">
        <v>253</v>
      </c>
      <c r="D74" t="s">
        <v>22</v>
      </c>
      <c r="E74">
        <v>298.72746462450266</v>
      </c>
      <c r="F74">
        <v>795422.29479933053</v>
      </c>
      <c r="G74">
        <v>9954170.7323679961</v>
      </c>
      <c r="H74">
        <v>44799562.931300953</v>
      </c>
      <c r="I74">
        <v>42609187.887297444</v>
      </c>
      <c r="J74">
        <v>13569212.280992052</v>
      </c>
      <c r="K74">
        <v>6074602.087624168</v>
      </c>
      <c r="L74">
        <v>2290729.2344723805</v>
      </c>
      <c r="M74">
        <v>744564.60064817267</v>
      </c>
      <c r="N74">
        <v>10280.809474913505</v>
      </c>
      <c r="O74">
        <v>120848031.58644204</v>
      </c>
      <c r="P74">
        <v>120848031.58644201</v>
      </c>
      <c r="Q74" t="s">
        <v>395</v>
      </c>
      <c r="R74" t="s">
        <v>97</v>
      </c>
    </row>
    <row r="75" spans="1:18" x14ac:dyDescent="0.2">
      <c r="A75" t="s">
        <v>396</v>
      </c>
      <c r="B75">
        <v>2012</v>
      </c>
      <c r="C75" t="s">
        <v>256</v>
      </c>
      <c r="D75" t="s">
        <v>23</v>
      </c>
      <c r="E75">
        <v>47747.577885013598</v>
      </c>
      <c r="F75">
        <v>4994375.975720197</v>
      </c>
      <c r="G75">
        <v>38393423.667384706</v>
      </c>
      <c r="H75">
        <v>22411115.460575726</v>
      </c>
      <c r="I75">
        <v>47207925.838048384</v>
      </c>
      <c r="J75">
        <v>8498420.44635587</v>
      </c>
      <c r="K75">
        <v>2348856.0799704459</v>
      </c>
      <c r="L75">
        <v>1911212.3526821032</v>
      </c>
      <c r="M75">
        <v>348544.73177618231</v>
      </c>
      <c r="N75">
        <v>354127.83789756068</v>
      </c>
      <c r="O75">
        <v>126515749.96829617</v>
      </c>
      <c r="P75">
        <v>126515749.96829617</v>
      </c>
      <c r="Q75" t="s">
        <v>397</v>
      </c>
      <c r="R75" t="s">
        <v>101</v>
      </c>
    </row>
    <row r="76" spans="1:18" x14ac:dyDescent="0.2">
      <c r="A76" t="s">
        <v>398</v>
      </c>
      <c r="B76">
        <v>2013</v>
      </c>
      <c r="C76" t="s">
        <v>259</v>
      </c>
      <c r="D76" t="s">
        <v>24</v>
      </c>
      <c r="E76">
        <v>105687.92469369667</v>
      </c>
      <c r="F76">
        <v>2980389.4629084133</v>
      </c>
      <c r="G76">
        <v>26989635.687965952</v>
      </c>
      <c r="H76">
        <v>43840569.909512036</v>
      </c>
      <c r="I76">
        <v>37919283.872291878</v>
      </c>
      <c r="J76">
        <v>15943232.87344644</v>
      </c>
      <c r="K76">
        <v>3513200.0584796998</v>
      </c>
      <c r="L76">
        <v>1330013.2069210988</v>
      </c>
      <c r="M76">
        <v>371307.28185551427</v>
      </c>
      <c r="N76">
        <v>670454.32998234709</v>
      </c>
      <c r="O76">
        <v>133663774.60805705</v>
      </c>
      <c r="P76">
        <v>133663774.60805705</v>
      </c>
      <c r="Q76" t="s">
        <v>399</v>
      </c>
      <c r="R76" t="s">
        <v>105</v>
      </c>
    </row>
    <row r="77" spans="1:18" x14ac:dyDescent="0.2">
      <c r="A77" t="s">
        <v>400</v>
      </c>
      <c r="B77">
        <v>2014</v>
      </c>
      <c r="C77" t="s">
        <v>262</v>
      </c>
      <c r="D77" t="s">
        <v>25</v>
      </c>
      <c r="E77">
        <v>7211.5544259506014</v>
      </c>
      <c r="F77">
        <v>1560453.2865415539</v>
      </c>
      <c r="G77">
        <v>20834098.483409684</v>
      </c>
      <c r="H77">
        <v>49309578.76147718</v>
      </c>
      <c r="I77">
        <v>20280259.469833788</v>
      </c>
      <c r="J77">
        <v>16151270.025626902</v>
      </c>
      <c r="K77">
        <v>4881458.8378444258</v>
      </c>
      <c r="L77">
        <v>1205961.3029196239</v>
      </c>
      <c r="M77">
        <v>583927.4960120325</v>
      </c>
      <c r="N77">
        <v>933392.55756939214</v>
      </c>
      <c r="O77">
        <v>115747611.77566054</v>
      </c>
      <c r="P77">
        <v>115747611.77566051</v>
      </c>
      <c r="Q77" t="s">
        <v>401</v>
      </c>
      <c r="R77" t="s">
        <v>109</v>
      </c>
    </row>
    <row r="78" spans="1:18" x14ac:dyDescent="0.2">
      <c r="A78" t="s">
        <v>402</v>
      </c>
      <c r="B78">
        <v>2015</v>
      </c>
      <c r="C78" t="s">
        <v>265</v>
      </c>
      <c r="D78" t="s">
        <v>26</v>
      </c>
      <c r="E78">
        <v>6211.3592074736553</v>
      </c>
      <c r="F78">
        <v>318723.73189623078</v>
      </c>
      <c r="G78">
        <v>6287188.3023278657</v>
      </c>
      <c r="H78">
        <v>8090893.7327828808</v>
      </c>
      <c r="I78">
        <v>7121628.7596028112</v>
      </c>
      <c r="J78">
        <v>2087341.2645920145</v>
      </c>
      <c r="K78">
        <v>1524447.171973377</v>
      </c>
      <c r="L78">
        <v>491767.78384897037</v>
      </c>
      <c r="M78">
        <v>109265.06530070378</v>
      </c>
      <c r="N78">
        <v>250882.39815288875</v>
      </c>
      <c r="O78">
        <v>26288349.569685217</v>
      </c>
      <c r="P78">
        <v>26288349.569685213</v>
      </c>
      <c r="Q78" t="s">
        <v>403</v>
      </c>
      <c r="R78" t="s">
        <v>113</v>
      </c>
    </row>
    <row r="79" spans="1:18" x14ac:dyDescent="0.2">
      <c r="A79" t="s">
        <v>404</v>
      </c>
      <c r="B79">
        <v>2016</v>
      </c>
      <c r="C79" t="s">
        <v>268</v>
      </c>
      <c r="D79" t="s">
        <v>27</v>
      </c>
      <c r="E79">
        <v>79052.977866750647</v>
      </c>
      <c r="F79">
        <v>12930392.686479934</v>
      </c>
      <c r="G79">
        <v>34279273.846971579</v>
      </c>
      <c r="H79">
        <v>29671888.130589932</v>
      </c>
      <c r="I79">
        <v>13325589.253715338</v>
      </c>
      <c r="J79">
        <v>4626905.264772038</v>
      </c>
      <c r="K79">
        <v>1133749.1785120082</v>
      </c>
      <c r="L79">
        <v>456815.39061347442</v>
      </c>
      <c r="M79">
        <v>109305.94443807207</v>
      </c>
      <c r="N79">
        <v>97903.884847919093</v>
      </c>
      <c r="O79">
        <v>96710876.55880706</v>
      </c>
      <c r="P79">
        <v>96710876.558807075</v>
      </c>
      <c r="Q79" t="s">
        <v>405</v>
      </c>
      <c r="R79" t="s">
        <v>117</v>
      </c>
    </row>
    <row r="80" spans="1:18" x14ac:dyDescent="0.2">
      <c r="A80" t="s">
        <v>406</v>
      </c>
      <c r="B80">
        <v>2017</v>
      </c>
      <c r="C80" t="s">
        <v>271</v>
      </c>
      <c r="D80" t="s">
        <v>28</v>
      </c>
      <c r="E80">
        <v>80266.366666666669</v>
      </c>
      <c r="F80">
        <v>13116540.932575759</v>
      </c>
      <c r="G80">
        <v>59183746.144480519</v>
      </c>
      <c r="H80">
        <v>50202957.431277052</v>
      </c>
      <c r="I80">
        <v>16716248.753968254</v>
      </c>
      <c r="J80">
        <v>4548629.6289682537</v>
      </c>
      <c r="K80">
        <v>1372601.5753968253</v>
      </c>
      <c r="L80">
        <v>95863.499999999985</v>
      </c>
      <c r="M80">
        <v>118543</v>
      </c>
      <c r="N80">
        <v>60245.666666666664</v>
      </c>
      <c r="O80">
        <v>145495642.99999997</v>
      </c>
      <c r="P80">
        <v>145495643</v>
      </c>
      <c r="Q80" t="s">
        <v>407</v>
      </c>
      <c r="R80" t="s">
        <v>121</v>
      </c>
    </row>
    <row r="81" spans="1:18" x14ac:dyDescent="0.2">
      <c r="A81" t="s">
        <v>408</v>
      </c>
      <c r="B81">
        <v>2018</v>
      </c>
      <c r="C81" t="s">
        <v>274</v>
      </c>
      <c r="D81" t="s">
        <v>29</v>
      </c>
      <c r="E81">
        <v>33997.237852632657</v>
      </c>
      <c r="F81">
        <v>27167596.842353802</v>
      </c>
      <c r="G81">
        <v>36228004.716622733</v>
      </c>
      <c r="H81">
        <v>104586248.16001117</v>
      </c>
      <c r="I81">
        <v>40272004.618629687</v>
      </c>
      <c r="J81">
        <v>7410647.4621895701</v>
      </c>
      <c r="K81">
        <v>775412.42173453863</v>
      </c>
      <c r="L81">
        <v>317736.33885007538</v>
      </c>
      <c r="M81">
        <v>426945.88161213632</v>
      </c>
      <c r="N81">
        <v>1639.155206962803</v>
      </c>
      <c r="O81">
        <v>217220232.83506328</v>
      </c>
      <c r="P81">
        <v>217220232.83506328</v>
      </c>
      <c r="Q81" t="s">
        <v>409</v>
      </c>
      <c r="R81" t="s">
        <v>125</v>
      </c>
    </row>
    <row r="82" spans="1:18" x14ac:dyDescent="0.2">
      <c r="A82" t="s">
        <v>410</v>
      </c>
      <c r="B82">
        <v>2019</v>
      </c>
      <c r="C82" t="s">
        <v>277</v>
      </c>
      <c r="D82" t="s">
        <v>30</v>
      </c>
      <c r="E82">
        <v>25230.649819290666</v>
      </c>
      <c r="F82">
        <v>16360539.939704144</v>
      </c>
      <c r="G82">
        <v>82377576.576020509</v>
      </c>
      <c r="H82">
        <v>92439881.87470068</v>
      </c>
      <c r="I82">
        <v>44639474.756902039</v>
      </c>
      <c r="J82">
        <v>13791719.731468173</v>
      </c>
      <c r="K82">
        <v>5530433.7027401011</v>
      </c>
      <c r="L82">
        <v>1622327.4712068632</v>
      </c>
      <c r="M82">
        <v>453118.20547724923</v>
      </c>
      <c r="N82">
        <v>643271.57641802588</v>
      </c>
      <c r="O82">
        <v>257883574.48445708</v>
      </c>
      <c r="P82">
        <v>257883574.48445705</v>
      </c>
      <c r="Q82" t="s">
        <v>411</v>
      </c>
      <c r="R82" t="s">
        <v>129</v>
      </c>
    </row>
    <row r="83" spans="1:18" x14ac:dyDescent="0.2">
      <c r="A83" t="s">
        <v>412</v>
      </c>
      <c r="B83">
        <v>2020</v>
      </c>
      <c r="C83" t="s">
        <v>280</v>
      </c>
      <c r="D83" t="s">
        <v>31</v>
      </c>
      <c r="E83">
        <v>430748.3578756412</v>
      </c>
      <c r="F83">
        <v>24689178.716551527</v>
      </c>
      <c r="G83">
        <v>89380927.959316283</v>
      </c>
      <c r="H83">
        <v>66119794.04945267</v>
      </c>
      <c r="I83">
        <v>24381153.922040377</v>
      </c>
      <c r="J83">
        <v>4922758.8452796014</v>
      </c>
      <c r="K83">
        <v>703601.53370924329</v>
      </c>
      <c r="L83">
        <v>329546.14258546062</v>
      </c>
      <c r="M83">
        <v>34205.783847548941</v>
      </c>
      <c r="N83">
        <v>0</v>
      </c>
      <c r="O83">
        <v>210991915.31065837</v>
      </c>
      <c r="P83">
        <v>210991915.31065837</v>
      </c>
      <c r="Q83" t="s">
        <v>413</v>
      </c>
      <c r="R83" t="s">
        <v>133</v>
      </c>
    </row>
    <row r="84" spans="1:18" x14ac:dyDescent="0.2">
      <c r="A84" t="s">
        <v>414</v>
      </c>
      <c r="B84">
        <v>2021</v>
      </c>
      <c r="C84" t="s">
        <v>283</v>
      </c>
      <c r="D84" t="s">
        <v>32</v>
      </c>
      <c r="E84">
        <v>1638067.3269129894</v>
      </c>
      <c r="F84">
        <v>26387521.282343648</v>
      </c>
      <c r="G84">
        <v>91957804.321927533</v>
      </c>
      <c r="H84">
        <v>71998612.485324204</v>
      </c>
      <c r="I84">
        <v>37337153.751535185</v>
      </c>
      <c r="J84">
        <v>5400668.2101036999</v>
      </c>
      <c r="K84">
        <v>1073770.0171171657</v>
      </c>
      <c r="L84">
        <v>429697.10587422946</v>
      </c>
      <c r="M84">
        <v>155388.78893792795</v>
      </c>
      <c r="N84">
        <v>49442.508289173602</v>
      </c>
      <c r="O84">
        <v>236428125.79836577</v>
      </c>
      <c r="P84">
        <v>236428125.79836577</v>
      </c>
      <c r="Q84" t="s">
        <v>415</v>
      </c>
      <c r="R84" t="s">
        <v>137</v>
      </c>
    </row>
    <row r="85" spans="1:18" x14ac:dyDescent="0.2">
      <c r="A85" t="s">
        <v>416</v>
      </c>
      <c r="B85">
        <v>2022</v>
      </c>
      <c r="C85" t="s">
        <v>286</v>
      </c>
      <c r="D85" t="s">
        <v>33</v>
      </c>
      <c r="E85">
        <v>1139204.7550127059</v>
      </c>
      <c r="F85">
        <v>28672308.92193811</v>
      </c>
      <c r="G85">
        <v>93092492.589986414</v>
      </c>
      <c r="H85">
        <v>66120238.984518111</v>
      </c>
      <c r="I85">
        <v>26500461.052473377</v>
      </c>
      <c r="J85">
        <v>3714788.9941804162</v>
      </c>
      <c r="K85">
        <v>793975.21063709341</v>
      </c>
      <c r="L85">
        <v>313858.88403092278</v>
      </c>
      <c r="M85">
        <v>104420.740240607</v>
      </c>
      <c r="N85">
        <v>34286.322769041406</v>
      </c>
      <c r="O85">
        <v>220486036.45578676</v>
      </c>
      <c r="P85">
        <v>220486036.45578679</v>
      </c>
      <c r="Q85" t="s">
        <v>417</v>
      </c>
      <c r="R85" t="s">
        <v>141</v>
      </c>
    </row>
    <row r="86" spans="1:18" x14ac:dyDescent="0.2">
      <c r="A86" t="s">
        <v>418</v>
      </c>
      <c r="B86">
        <v>2023</v>
      </c>
      <c r="C86" t="s">
        <v>289</v>
      </c>
      <c r="D86" t="s">
        <v>34</v>
      </c>
      <c r="E86">
        <v>807754.43231182476</v>
      </c>
      <c r="F86">
        <v>1665455.5794122941</v>
      </c>
      <c r="G86">
        <v>47731776.714920916</v>
      </c>
      <c r="H86">
        <v>78074101.566407368</v>
      </c>
      <c r="I86">
        <v>45744591.06984254</v>
      </c>
      <c r="J86">
        <v>5583933.2805948062</v>
      </c>
      <c r="K86">
        <v>402217.12039784942</v>
      </c>
      <c r="L86">
        <v>31968.278465368523</v>
      </c>
      <c r="M86">
        <v>91407.249088437267</v>
      </c>
      <c r="N86">
        <v>0</v>
      </c>
      <c r="O86">
        <v>180133205.29144138</v>
      </c>
      <c r="P86">
        <v>180133205.29144141</v>
      </c>
      <c r="Q86" t="s">
        <v>419</v>
      </c>
      <c r="R86" t="s">
        <v>145</v>
      </c>
    </row>
    <row r="87" spans="1:18" x14ac:dyDescent="0.2">
      <c r="E87">
        <v>6.6138379045186397</v>
      </c>
      <c r="F87">
        <v>41.997122852724111</v>
      </c>
      <c r="G87">
        <v>124.59567352688313</v>
      </c>
      <c r="H87">
        <v>265.82806274207616</v>
      </c>
      <c r="I87">
        <v>471.43447634533209</v>
      </c>
      <c r="J87">
        <v>742.82506259501156</v>
      </c>
      <c r="K87">
        <v>1078.2398053200302</v>
      </c>
      <c r="L87">
        <v>1473.696284821953</v>
      </c>
      <c r="M87">
        <v>1923.7423767070666</v>
      </c>
      <c r="N87">
        <v>2422.04134120244</v>
      </c>
      <c r="O87">
        <v>2961.817627245222</v>
      </c>
      <c r="P87">
        <v>3536.1893046825899</v>
      </c>
      <c r="Q87">
        <v>4138.4096193831911</v>
      </c>
    </row>
    <row r="88" spans="1:18" x14ac:dyDescent="0.2">
      <c r="B88" t="s">
        <v>420</v>
      </c>
      <c r="C88" t="s">
        <v>296</v>
      </c>
      <c r="F88" t="s">
        <v>297</v>
      </c>
      <c r="G88" t="s">
        <v>298</v>
      </c>
      <c r="H88" t="s">
        <v>299</v>
      </c>
      <c r="I88" t="s">
        <v>300</v>
      </c>
      <c r="J88" t="s">
        <v>301</v>
      </c>
      <c r="K88" t="s">
        <v>302</v>
      </c>
      <c r="L88" t="s">
        <v>303</v>
      </c>
      <c r="M88" t="s">
        <v>304</v>
      </c>
      <c r="N88" t="s">
        <v>305</v>
      </c>
    </row>
    <row r="89" spans="1:18" x14ac:dyDescent="0.2">
      <c r="B89">
        <v>-1.0404</v>
      </c>
      <c r="C89">
        <v>0.88790000000000002</v>
      </c>
      <c r="D89">
        <v>99</v>
      </c>
      <c r="E89">
        <v>13.069025459717398</v>
      </c>
      <c r="F89">
        <v>13.820182119167958</v>
      </c>
      <c r="G89">
        <v>14.70300485995854</v>
      </c>
      <c r="H89">
        <v>16.926682742529849</v>
      </c>
      <c r="I89">
        <v>16.933784476392198</v>
      </c>
      <c r="J89">
        <v>16.791043534699824</v>
      </c>
      <c r="K89">
        <v>15.744984551323595</v>
      </c>
      <c r="L89">
        <v>15.420806136179525</v>
      </c>
      <c r="M89">
        <v>14.521138432699198</v>
      </c>
      <c r="N89">
        <v>14.071225760871712</v>
      </c>
    </row>
    <row r="90" spans="1:18" x14ac:dyDescent="0.2">
      <c r="B90">
        <v>-1.0841000000000001</v>
      </c>
      <c r="C90">
        <v>0.98799999999999999</v>
      </c>
      <c r="D90" t="s">
        <v>11</v>
      </c>
      <c r="E90">
        <v>9.1455138822942601</v>
      </c>
      <c r="F90">
        <v>12.082694819934057</v>
      </c>
      <c r="G90">
        <v>14.850409371977737</v>
      </c>
      <c r="H90">
        <v>16.369363098452638</v>
      </c>
      <c r="I90">
        <v>15.964385605102155</v>
      </c>
      <c r="J90">
        <v>17.629127856286619</v>
      </c>
      <c r="K90">
        <v>16.331297448800072</v>
      </c>
      <c r="L90">
        <v>15.770104325274909</v>
      </c>
      <c r="M90">
        <v>10.858405113452447</v>
      </c>
      <c r="N90">
        <v>13.217958037758569</v>
      </c>
    </row>
    <row r="91" spans="1:18" x14ac:dyDescent="0.2">
      <c r="B91">
        <v>-1.0399</v>
      </c>
      <c r="C91">
        <v>0.996</v>
      </c>
      <c r="D91" t="s">
        <v>12</v>
      </c>
      <c r="E91">
        <v>9.4270926270822955</v>
      </c>
      <c r="F91">
        <v>12.179807812192749</v>
      </c>
      <c r="G91">
        <v>15.042881143351659</v>
      </c>
      <c r="H91">
        <v>15.775156215225984</v>
      </c>
      <c r="I91">
        <v>16.934131018132764</v>
      </c>
      <c r="J91">
        <v>17.039504895591499</v>
      </c>
      <c r="K91">
        <v>15.776702962443176</v>
      </c>
      <c r="L91">
        <v>14.911438485617747</v>
      </c>
      <c r="M91">
        <v>13.924570263038849</v>
      </c>
      <c r="N91">
        <v>13.045989280502662</v>
      </c>
    </row>
    <row r="92" spans="1:18" x14ac:dyDescent="0.2">
      <c r="B92">
        <v>-0.82769999999999999</v>
      </c>
      <c r="C92">
        <v>0.95679999999999998</v>
      </c>
      <c r="D92" t="s">
        <v>13</v>
      </c>
      <c r="E92">
        <v>9.9576257831917427</v>
      </c>
      <c r="F92">
        <v>13.639657542457353</v>
      </c>
      <c r="G92">
        <v>15.412512096913581</v>
      </c>
      <c r="H92">
        <v>15.937180513759102</v>
      </c>
      <c r="I92">
        <v>16.326850302639208</v>
      </c>
      <c r="J92">
        <v>15.635461652142117</v>
      </c>
      <c r="K92">
        <v>14.998010679165288</v>
      </c>
      <c r="L92">
        <v>14.559171562153798</v>
      </c>
      <c r="M92">
        <v>13.900605537852107</v>
      </c>
      <c r="N92">
        <v>12.834882127686955</v>
      </c>
    </row>
    <row r="93" spans="1:18" x14ac:dyDescent="0.2">
      <c r="B93">
        <v>-0.88370000000000004</v>
      </c>
      <c r="C93">
        <v>0.9274</v>
      </c>
      <c r="D93" t="s">
        <v>14</v>
      </c>
      <c r="E93">
        <v>7.9874834064842704</v>
      </c>
      <c r="F93">
        <v>12.936797167767068</v>
      </c>
      <c r="G93">
        <v>15.714350202628642</v>
      </c>
      <c r="H93">
        <v>16.380367923006126</v>
      </c>
      <c r="I93">
        <v>17.438804150970437</v>
      </c>
      <c r="J93">
        <v>16.765859443584489</v>
      </c>
      <c r="K93">
        <v>15.233017926826891</v>
      </c>
      <c r="L93">
        <v>13.469834012907057</v>
      </c>
      <c r="M93">
        <v>13.917661282253427</v>
      </c>
      <c r="N93">
        <v>14.002248659314498</v>
      </c>
    </row>
    <row r="94" spans="1:18" x14ac:dyDescent="0.2">
      <c r="B94">
        <v>-1.1937</v>
      </c>
      <c r="C94">
        <v>0.97419999999999995</v>
      </c>
      <c r="D94" t="s">
        <v>15</v>
      </c>
      <c r="E94">
        <v>9.0036596657960946</v>
      </c>
      <c r="F94">
        <v>13.039444949558439</v>
      </c>
      <c r="G94">
        <v>15.146547570656496</v>
      </c>
      <c r="H94">
        <v>16.734112168250633</v>
      </c>
      <c r="I94">
        <v>17.030616081650084</v>
      </c>
      <c r="J94">
        <v>16.492003042772019</v>
      </c>
      <c r="K94">
        <v>15.760003132169587</v>
      </c>
      <c r="L94">
        <v>14.601736899257318</v>
      </c>
      <c r="M94">
        <v>13.282806627263636</v>
      </c>
      <c r="N94">
        <v>13.223776609788565</v>
      </c>
    </row>
    <row r="95" spans="1:18" x14ac:dyDescent="0.2">
      <c r="B95">
        <v>-1.1237999999999999</v>
      </c>
      <c r="C95">
        <v>0.94979999999999998</v>
      </c>
      <c r="D95" t="s">
        <v>16</v>
      </c>
      <c r="E95">
        <v>7.1692844341392963</v>
      </c>
      <c r="F95">
        <v>8.1700430879485921</v>
      </c>
      <c r="G95">
        <v>14.185331263755875</v>
      </c>
      <c r="H95">
        <v>16.747822914472255</v>
      </c>
      <c r="I95">
        <v>17.191583146553185</v>
      </c>
      <c r="J95">
        <v>16.505536595354094</v>
      </c>
      <c r="K95">
        <v>15.068496508690286</v>
      </c>
      <c r="L95">
        <v>13.32075940090713</v>
      </c>
      <c r="M95">
        <v>13.229182283447777</v>
      </c>
      <c r="N95">
        <v>12.188553676028624</v>
      </c>
    </row>
    <row r="96" spans="1:18" x14ac:dyDescent="0.2">
      <c r="B96">
        <v>-1.0276142857142858</v>
      </c>
      <c r="D96" t="s">
        <v>17</v>
      </c>
      <c r="E96" t="e">
        <v>#NUM!</v>
      </c>
      <c r="F96">
        <v>11.789281046492977</v>
      </c>
      <c r="G96">
        <v>14.170669171979624</v>
      </c>
      <c r="H96">
        <v>15.929238348113953</v>
      </c>
      <c r="I96">
        <v>16.89728252383221</v>
      </c>
      <c r="J96">
        <v>16.240523107208823</v>
      </c>
      <c r="K96">
        <v>14.999068226954476</v>
      </c>
      <c r="L96">
        <v>13.215028533613758</v>
      </c>
      <c r="M96">
        <v>11.891792199397955</v>
      </c>
      <c r="N96">
        <v>10.407313416442161</v>
      </c>
    </row>
    <row r="97" spans="4:14" x14ac:dyDescent="0.2">
      <c r="D97" t="s">
        <v>18</v>
      </c>
      <c r="E97" t="e">
        <v>#NUM!</v>
      </c>
      <c r="F97">
        <v>12.948063600725762</v>
      </c>
      <c r="G97">
        <v>15.562874476612341</v>
      </c>
      <c r="H97">
        <v>16.609761254001036</v>
      </c>
      <c r="I97">
        <v>16.645755613874123</v>
      </c>
      <c r="J97">
        <v>15.718598200415974</v>
      </c>
      <c r="K97">
        <v>14.844752548406403</v>
      </c>
      <c r="L97">
        <v>14.196098840957948</v>
      </c>
      <c r="M97">
        <v>13.089041424411406</v>
      </c>
      <c r="N97">
        <v>12.922730058041523</v>
      </c>
    </row>
    <row r="98" spans="4:14" x14ac:dyDescent="0.2">
      <c r="D98" t="s">
        <v>19</v>
      </c>
      <c r="E98">
        <v>9.6979299779106629</v>
      </c>
      <c r="F98">
        <v>13.346705462378836</v>
      </c>
      <c r="G98">
        <v>14.229071290399396</v>
      </c>
      <c r="H98">
        <v>15.780815542537798</v>
      </c>
      <c r="I98">
        <v>16.744948559033848</v>
      </c>
      <c r="J98">
        <v>16.306250945621077</v>
      </c>
      <c r="K98">
        <v>15.37116328496683</v>
      </c>
      <c r="L98">
        <v>14.419205359519205</v>
      </c>
      <c r="M98">
        <v>14.128421096946159</v>
      </c>
      <c r="N98">
        <v>12.766414773857523</v>
      </c>
    </row>
    <row r="99" spans="4:14" x14ac:dyDescent="0.2">
      <c r="D99" t="s">
        <v>20</v>
      </c>
      <c r="E99">
        <v>10.353244253830784</v>
      </c>
      <c r="F99">
        <v>14.364097678345061</v>
      </c>
      <c r="G99">
        <v>15.538161476702943</v>
      </c>
      <c r="H99">
        <v>16.376782246529963</v>
      </c>
      <c r="I99">
        <v>16.525141661038418</v>
      </c>
      <c r="J99">
        <v>16.225810370649285</v>
      </c>
      <c r="K99">
        <v>15.873467453897176</v>
      </c>
      <c r="L99">
        <v>14.969719342393919</v>
      </c>
      <c r="M99">
        <v>14.79317296516834</v>
      </c>
      <c r="N99">
        <v>14.22077461824936</v>
      </c>
    </row>
    <row r="100" spans="4:14" x14ac:dyDescent="0.2">
      <c r="D100" t="s">
        <v>21</v>
      </c>
      <c r="E100">
        <v>8.1949325240823416</v>
      </c>
      <c r="F100">
        <v>10.984681676252048</v>
      </c>
      <c r="G100">
        <v>15.836945108505594</v>
      </c>
      <c r="H100">
        <v>17.575667218466499</v>
      </c>
      <c r="I100">
        <v>16.775097695833885</v>
      </c>
      <c r="J100">
        <v>15.500214931304839</v>
      </c>
      <c r="K100">
        <v>12.071286375722504</v>
      </c>
      <c r="L100">
        <v>8.1878453664891158</v>
      </c>
      <c r="M100">
        <v>10.830153565379151</v>
      </c>
      <c r="N100">
        <v>10.241936382487886</v>
      </c>
    </row>
    <row r="101" spans="4:14" x14ac:dyDescent="0.2">
      <c r="D101" t="s">
        <v>22</v>
      </c>
      <c r="E101">
        <v>8.4127111912732673</v>
      </c>
      <c r="F101">
        <v>12.21804036093183</v>
      </c>
      <c r="G101">
        <v>14.099917721055222</v>
      </c>
      <c r="H101">
        <v>15.700915954821495</v>
      </c>
      <c r="I101">
        <v>16.885772239321007</v>
      </c>
      <c r="J101">
        <v>17.223823411898223</v>
      </c>
      <c r="K101">
        <v>17.037044582390351</v>
      </c>
      <c r="L101">
        <v>16.174955911372614</v>
      </c>
      <c r="M101">
        <v>16.003148242702405</v>
      </c>
      <c r="N101">
        <v>15.485763643788756</v>
      </c>
    </row>
    <row r="102" spans="4:14" x14ac:dyDescent="0.2">
      <c r="D102" t="s">
        <v>23</v>
      </c>
      <c r="E102">
        <v>8.6049515903291756</v>
      </c>
      <c r="F102">
        <v>12.219121946974196</v>
      </c>
      <c r="G102">
        <v>14.576163181821897</v>
      </c>
      <c r="H102">
        <v>15.490978597206917</v>
      </c>
      <c r="I102">
        <v>16.06520210081527</v>
      </c>
      <c r="J102">
        <v>16.169442950952668</v>
      </c>
      <c r="K102">
        <v>15.56220181664256</v>
      </c>
      <c r="L102">
        <v>14.131306465781451</v>
      </c>
      <c r="M102">
        <v>14.699521504361705</v>
      </c>
      <c r="N102">
        <v>14.211919061692173</v>
      </c>
    </row>
    <row r="103" spans="4:14" x14ac:dyDescent="0.2">
      <c r="D103" t="s">
        <v>24</v>
      </c>
      <c r="E103">
        <v>7.5825820346957356</v>
      </c>
      <c r="F103">
        <v>13.199917637536476</v>
      </c>
      <c r="G103">
        <v>15.337296013162989</v>
      </c>
      <c r="H103">
        <v>15.977817185366773</v>
      </c>
      <c r="I103">
        <v>16.322834268199525</v>
      </c>
      <c r="J103">
        <v>15.747121336496411</v>
      </c>
      <c r="K103">
        <v>14.909782747673871</v>
      </c>
      <c r="L103">
        <v>13.976477825547617</v>
      </c>
      <c r="M103">
        <v>13.751780360439593</v>
      </c>
      <c r="N103">
        <v>13.621901737819158</v>
      </c>
    </row>
    <row r="104" spans="4:14" x14ac:dyDescent="0.2">
      <c r="D104" t="s">
        <v>25</v>
      </c>
      <c r="E104">
        <v>8.6302082099492239</v>
      </c>
      <c r="F104">
        <v>14.092249609372439</v>
      </c>
      <c r="G104">
        <v>15.54753717149198</v>
      </c>
      <c r="H104">
        <v>15.902958011719056</v>
      </c>
      <c r="I104">
        <v>15.768768672706388</v>
      </c>
      <c r="J104">
        <v>15.596059430333662</v>
      </c>
      <c r="K104">
        <v>15.36905933716573</v>
      </c>
      <c r="L104">
        <v>13.61627589009783</v>
      </c>
      <c r="M104">
        <v>12.434103727779814</v>
      </c>
      <c r="N104">
        <v>12.479751307065355</v>
      </c>
    </row>
    <row r="105" spans="4:14" x14ac:dyDescent="0.2">
      <c r="D105" t="s">
        <v>26</v>
      </c>
      <c r="E105">
        <v>7.2103619594965114</v>
      </c>
      <c r="F105">
        <v>12.40860797089014</v>
      </c>
      <c r="G105">
        <v>14.386618123148278</v>
      </c>
      <c r="H105">
        <v>15.044700038487987</v>
      </c>
      <c r="I105">
        <v>14.765864729855679</v>
      </c>
      <c r="J105">
        <v>13.984077567612326</v>
      </c>
      <c r="K105">
        <v>13.480744708257919</v>
      </c>
      <c r="L105">
        <v>12.882120079563411</v>
      </c>
      <c r="M105">
        <v>11.839053984966514</v>
      </c>
      <c r="N105">
        <v>12.071841772175016</v>
      </c>
    </row>
    <row r="106" spans="4:14" x14ac:dyDescent="0.2">
      <c r="D106" t="s">
        <v>27</v>
      </c>
      <c r="E106">
        <v>11.290958663108995</v>
      </c>
      <c r="F106">
        <v>14.83169249365206</v>
      </c>
      <c r="G106">
        <v>15.207553792194961</v>
      </c>
      <c r="H106">
        <v>15.328554826195777</v>
      </c>
      <c r="I106">
        <v>15.483383927879624</v>
      </c>
      <c r="J106">
        <v>15.768351475081143</v>
      </c>
      <c r="K106">
        <v>15.075750420212794</v>
      </c>
      <c r="L106">
        <v>14.206249601168725</v>
      </c>
      <c r="M106">
        <v>12.6672147362779</v>
      </c>
      <c r="N106">
        <v>12.483116481208697</v>
      </c>
    </row>
    <row r="107" spans="4:14" x14ac:dyDescent="0.2">
      <c r="D107" t="s">
        <v>28</v>
      </c>
      <c r="E107">
        <v>4.1108738641733114</v>
      </c>
      <c r="F107">
        <v>12.459696988697651</v>
      </c>
      <c r="G107">
        <v>15.308247025241748</v>
      </c>
      <c r="H107">
        <v>15.578652371455268</v>
      </c>
      <c r="I107">
        <v>16.437854542365454</v>
      </c>
      <c r="J107">
        <v>15.85498879911559</v>
      </c>
      <c r="K107">
        <v>14.831348707729784</v>
      </c>
      <c r="L107">
        <v>13.731425955345639</v>
      </c>
      <c r="M107">
        <v>12.362366507086206</v>
      </c>
      <c r="N107">
        <v>11.909207476613513</v>
      </c>
    </row>
    <row r="108" spans="4:14" x14ac:dyDescent="0.2">
      <c r="D108" t="s">
        <v>29</v>
      </c>
      <c r="E108">
        <v>9.0730885234312595</v>
      </c>
      <c r="F108">
        <v>12.851089824594396</v>
      </c>
      <c r="G108">
        <v>16.218899699280918</v>
      </c>
      <c r="H108">
        <v>16.651862940188881</v>
      </c>
      <c r="I108">
        <v>16.171655959365456</v>
      </c>
      <c r="J108">
        <v>16.025298199038868</v>
      </c>
      <c r="K108">
        <v>14.850624435936373</v>
      </c>
      <c r="L108">
        <v>13.455908628178035</v>
      </c>
      <c r="M108">
        <v>12.956180605186962</v>
      </c>
      <c r="N108">
        <v>12.708200265382741</v>
      </c>
    </row>
    <row r="109" spans="4:14" x14ac:dyDescent="0.2">
      <c r="D109" t="s">
        <v>30</v>
      </c>
      <c r="E109">
        <v>8.3253093088754717</v>
      </c>
      <c r="F109">
        <v>14.512438029110735</v>
      </c>
      <c r="G109">
        <v>16.147600332767219</v>
      </c>
      <c r="H109">
        <v>16.393280926212746</v>
      </c>
      <c r="I109">
        <v>16.247015001967437</v>
      </c>
      <c r="J109">
        <v>15.914984997918395</v>
      </c>
      <c r="K109">
        <v>15.124973082409188</v>
      </c>
      <c r="L109">
        <v>14.011699649944987</v>
      </c>
      <c r="M109">
        <v>12.925966882514071</v>
      </c>
      <c r="N109">
        <v>12.835438846804799</v>
      </c>
    </row>
    <row r="110" spans="4:14" x14ac:dyDescent="0.2">
      <c r="D110" t="s">
        <v>31</v>
      </c>
      <c r="E110">
        <v>11.559438885332304</v>
      </c>
      <c r="F110">
        <v>14.846836493033292</v>
      </c>
      <c r="G110">
        <v>16.252671644128785</v>
      </c>
      <c r="H110">
        <v>16.527174203851995</v>
      </c>
      <c r="I110">
        <v>15.962533708564813</v>
      </c>
      <c r="J110">
        <v>14.832309944622958</v>
      </c>
      <c r="K110">
        <v>12.651088085897829</v>
      </c>
      <c r="L110">
        <v>11.688686992672736</v>
      </c>
      <c r="M110">
        <v>8.0423016194921484</v>
      </c>
      <c r="N110">
        <v>9.1511791101750237</v>
      </c>
    </row>
    <row r="111" spans="4:14" x14ac:dyDescent="0.2">
      <c r="D111" t="s">
        <v>32</v>
      </c>
      <c r="E111">
        <v>11.500530707779795</v>
      </c>
      <c r="F111">
        <v>14.189520469574376</v>
      </c>
      <c r="G111">
        <v>16.138270011097642</v>
      </c>
      <c r="H111">
        <v>16.489741594511589</v>
      </c>
      <c r="I111">
        <v>16.898995533244847</v>
      </c>
      <c r="J111">
        <v>15.553389843882469</v>
      </c>
      <c r="K111">
        <v>14.291923729133572</v>
      </c>
      <c r="L111">
        <v>11.781364714156778</v>
      </c>
      <c r="M111">
        <v>10.356835894911175</v>
      </c>
      <c r="N111">
        <v>10.428934500607127</v>
      </c>
    </row>
    <row r="112" spans="4:14" x14ac:dyDescent="0.2">
      <c r="D112" t="s">
        <v>33</v>
      </c>
      <c r="E112">
        <v>11.7761338122054</v>
      </c>
      <c r="F112">
        <v>14.926080677122538</v>
      </c>
      <c r="G112">
        <v>16.714599866069744</v>
      </c>
      <c r="H112">
        <v>16.647639675661477</v>
      </c>
      <c r="I112">
        <v>16.744808657778503</v>
      </c>
      <c r="J112">
        <v>15.437208415112595</v>
      </c>
      <c r="K112">
        <v>14.361115071698949</v>
      </c>
      <c r="L112">
        <v>12.014533896918278</v>
      </c>
      <c r="M112">
        <v>10.41789068865938</v>
      </c>
      <c r="N112">
        <v>10.207743146122068</v>
      </c>
    </row>
    <row r="113" spans="2:14" x14ac:dyDescent="0.2">
      <c r="D113" t="s">
        <v>34</v>
      </c>
      <c r="E113">
        <v>10.864649022558508</v>
      </c>
      <c r="F113">
        <v>12.049110978291315</v>
      </c>
      <c r="G113">
        <v>16.375370918550129</v>
      </c>
      <c r="H113">
        <v>17.303364942277401</v>
      </c>
      <c r="I113">
        <v>16.932608046446763</v>
      </c>
      <c r="J113">
        <v>15.787429088304489</v>
      </c>
      <c r="K113">
        <v>13.99624970228143</v>
      </c>
      <c r="L113">
        <v>11.559315633973041</v>
      </c>
      <c r="M113">
        <v>11.295276201152594</v>
      </c>
      <c r="N113" t="e">
        <v>#NUM!</v>
      </c>
    </row>
    <row r="114" spans="2:14" x14ac:dyDescent="0.2">
      <c r="E114" t="s">
        <v>307</v>
      </c>
      <c r="F114" t="s">
        <v>297</v>
      </c>
      <c r="G114" t="s">
        <v>298</v>
      </c>
      <c r="H114" t="s">
        <v>299</v>
      </c>
      <c r="I114" t="s">
        <v>300</v>
      </c>
      <c r="J114" t="s">
        <v>301</v>
      </c>
      <c r="K114" t="s">
        <v>302</v>
      </c>
      <c r="L114" t="s">
        <v>303</v>
      </c>
      <c r="M114" t="s">
        <v>304</v>
      </c>
      <c r="N114" t="s">
        <v>305</v>
      </c>
    </row>
    <row r="115" spans="2:14" x14ac:dyDescent="0.2">
      <c r="B115">
        <v>-1.0942000000000001</v>
      </c>
      <c r="C115">
        <v>0.65990000000000004</v>
      </c>
      <c r="D115">
        <v>99</v>
      </c>
      <c r="F115">
        <v>14.891223720873988</v>
      </c>
      <c r="G115">
        <v>17.098313817048204</v>
      </c>
      <c r="H115">
        <v>17.01260186771156</v>
      </c>
      <c r="I115">
        <v>17.463432324540928</v>
      </c>
      <c r="J115">
        <v>16.961628180092831</v>
      </c>
      <c r="K115">
        <v>16.582635316716946</v>
      </c>
      <c r="L115">
        <v>15.869428763441357</v>
      </c>
      <c r="M115">
        <v>14.6390977637924</v>
      </c>
      <c r="N115">
        <v>13.794240493172346</v>
      </c>
    </row>
    <row r="116" spans="2:14" x14ac:dyDescent="0.2">
      <c r="B116">
        <v>-1.2314000000000001</v>
      </c>
      <c r="C116">
        <v>0.96460000000000001</v>
      </c>
      <c r="D116" t="s">
        <v>11</v>
      </c>
      <c r="E116">
        <v>11.002603464541821</v>
      </c>
      <c r="F116">
        <v>13.964285130157903</v>
      </c>
      <c r="G116">
        <v>15.7475949278241</v>
      </c>
      <c r="H116">
        <v>17.36185571217251</v>
      </c>
      <c r="I116">
        <v>18.15481315881792</v>
      </c>
      <c r="J116">
        <v>17.303180542605062</v>
      </c>
      <c r="K116">
        <v>15.777031578215833</v>
      </c>
      <c r="L116">
        <v>15.007484219087692</v>
      </c>
      <c r="M116">
        <v>13.934585561827305</v>
      </c>
      <c r="N116">
        <v>12.731563657264818</v>
      </c>
    </row>
    <row r="117" spans="2:14" x14ac:dyDescent="0.2">
      <c r="B117">
        <v>-1.2755000000000001</v>
      </c>
      <c r="C117">
        <v>0.92649999999999999</v>
      </c>
      <c r="D117" t="s">
        <v>12</v>
      </c>
      <c r="E117">
        <v>12.870401635366374</v>
      </c>
      <c r="F117">
        <v>15.744217734251405</v>
      </c>
      <c r="G117">
        <v>17.206558083020219</v>
      </c>
      <c r="H117">
        <v>17.89177584417687</v>
      </c>
      <c r="I117">
        <v>17.924566913589903</v>
      </c>
      <c r="J117">
        <v>17.036190815849462</v>
      </c>
      <c r="K117">
        <v>15.745672689186017</v>
      </c>
      <c r="L117">
        <v>15.165706212099314</v>
      </c>
      <c r="M117">
        <v>13.742126970692524</v>
      </c>
      <c r="N117">
        <v>13.33181115231614</v>
      </c>
    </row>
    <row r="118" spans="2:14" x14ac:dyDescent="0.2">
      <c r="B118">
        <v>-1.1635</v>
      </c>
      <c r="C118">
        <v>0.97840000000000005</v>
      </c>
      <c r="D118" t="s">
        <v>13</v>
      </c>
      <c r="E118">
        <v>11.009130002037603</v>
      </c>
      <c r="F118">
        <v>16.456116884723404</v>
      </c>
      <c r="G118">
        <v>17.747257604510668</v>
      </c>
      <c r="H118">
        <v>17.384037736680217</v>
      </c>
      <c r="I118">
        <v>17.872533220245458</v>
      </c>
      <c r="J118">
        <v>17.05905215144875</v>
      </c>
      <c r="K118">
        <v>15.668510428961044</v>
      </c>
      <c r="L118">
        <v>14.47772901536924</v>
      </c>
      <c r="M118">
        <v>13.391108052759131</v>
      </c>
      <c r="N118">
        <v>12.668270837676289</v>
      </c>
    </row>
    <row r="119" spans="2:14" x14ac:dyDescent="0.2">
      <c r="B119">
        <v>-1.0623</v>
      </c>
      <c r="C119">
        <v>0.998</v>
      </c>
      <c r="D119" t="s">
        <v>14</v>
      </c>
      <c r="E119">
        <v>13.912939718627344</v>
      </c>
      <c r="F119">
        <v>16.095055427823056</v>
      </c>
      <c r="G119">
        <v>17.870766593657798</v>
      </c>
      <c r="H119">
        <v>17.933562757016958</v>
      </c>
      <c r="I119">
        <v>17.409022663711035</v>
      </c>
      <c r="J119">
        <v>16.9117066561159</v>
      </c>
      <c r="K119">
        <v>15.917094946303626</v>
      </c>
      <c r="L119">
        <v>15.135812612095707</v>
      </c>
      <c r="M119">
        <v>14.439916187580488</v>
      </c>
      <c r="N119">
        <v>13.879815081945175</v>
      </c>
    </row>
    <row r="120" spans="2:14" x14ac:dyDescent="0.2">
      <c r="B120">
        <v>-1.3909</v>
      </c>
      <c r="C120">
        <v>0.91990000000000005</v>
      </c>
      <c r="D120" t="s">
        <v>15</v>
      </c>
      <c r="E120">
        <v>10.473100832454113</v>
      </c>
      <c r="F120">
        <v>14.879167922747708</v>
      </c>
      <c r="G120">
        <v>16.386813643720785</v>
      </c>
      <c r="H120">
        <v>17.66805284327755</v>
      </c>
      <c r="I120">
        <v>17.250555223000546</v>
      </c>
      <c r="J120">
        <v>16.128550871215154</v>
      </c>
      <c r="K120">
        <v>14.432037254920266</v>
      </c>
      <c r="L120">
        <v>12.68357678540006</v>
      </c>
      <c r="M120">
        <v>11.409592518235387</v>
      </c>
      <c r="N120">
        <v>9.5641139329221012</v>
      </c>
    </row>
    <row r="121" spans="2:14" x14ac:dyDescent="0.2">
      <c r="B121">
        <v>-1.3579000000000001</v>
      </c>
      <c r="C121">
        <v>0.79369999999999996</v>
      </c>
      <c r="D121" t="s">
        <v>16</v>
      </c>
      <c r="E121">
        <v>7.5937133189441495</v>
      </c>
      <c r="F121">
        <v>12.865680129220854</v>
      </c>
      <c r="G121">
        <v>16.280243251298707</v>
      </c>
      <c r="H121">
        <v>18.209941537343887</v>
      </c>
      <c r="I121">
        <v>18.126285924921188</v>
      </c>
      <c r="J121">
        <v>16.63338161761942</v>
      </c>
      <c r="K121">
        <v>14.937192484653465</v>
      </c>
      <c r="L121">
        <v>12.261829678635866</v>
      </c>
      <c r="M121">
        <v>13.100064907700405</v>
      </c>
      <c r="N121">
        <v>12.593000823975583</v>
      </c>
    </row>
    <row r="122" spans="2:14" x14ac:dyDescent="0.2">
      <c r="B122">
        <v>-1.2251000000000001</v>
      </c>
      <c r="D122" t="s">
        <v>17</v>
      </c>
      <c r="E122">
        <v>8.1931816357032012</v>
      </c>
      <c r="F122">
        <v>12.978083366707574</v>
      </c>
      <c r="G122">
        <v>16.284728709236106</v>
      </c>
      <c r="H122">
        <v>17.927803198517612</v>
      </c>
      <c r="I122">
        <v>18.045299369037366</v>
      </c>
      <c r="J122">
        <v>16.568864452693379</v>
      </c>
      <c r="K122">
        <v>15.128370506564826</v>
      </c>
      <c r="L122">
        <v>12.928260069147864</v>
      </c>
      <c r="M122">
        <v>10.270329673243406</v>
      </c>
      <c r="N122">
        <v>11.716612603556133</v>
      </c>
    </row>
    <row r="123" spans="2:14" x14ac:dyDescent="0.2">
      <c r="D123" t="s">
        <v>18</v>
      </c>
      <c r="E123">
        <v>10.948751650767527</v>
      </c>
      <c r="F123">
        <v>14.344677947309352</v>
      </c>
      <c r="G123">
        <v>16.5613387767321</v>
      </c>
      <c r="H123">
        <v>17.601923038563122</v>
      </c>
      <c r="I123">
        <v>17.647987068582847</v>
      </c>
      <c r="J123">
        <v>17.079753976733357</v>
      </c>
      <c r="K123">
        <v>16.376441234492649</v>
      </c>
      <c r="L123">
        <v>15.616743959983095</v>
      </c>
      <c r="M123">
        <v>13.950321791386568</v>
      </c>
      <c r="N123">
        <v>12.437927597769551</v>
      </c>
    </row>
    <row r="124" spans="2:14" x14ac:dyDescent="0.2">
      <c r="D124" t="s">
        <v>19</v>
      </c>
      <c r="E124">
        <v>8.5152073009459279</v>
      </c>
      <c r="F124">
        <v>14.387439982802098</v>
      </c>
      <c r="G124">
        <v>16.538502102989259</v>
      </c>
      <c r="H124">
        <v>17.40412321230702</v>
      </c>
      <c r="I124">
        <v>17.662044368797673</v>
      </c>
      <c r="J124">
        <v>16.942672493681282</v>
      </c>
      <c r="K124">
        <v>15.573553205204895</v>
      </c>
      <c r="L124">
        <v>14.023239433321983</v>
      </c>
      <c r="M124">
        <v>12.79871324325152</v>
      </c>
      <c r="N124">
        <v>12.814281090015012</v>
      </c>
    </row>
    <row r="125" spans="2:14" x14ac:dyDescent="0.2">
      <c r="D125" t="s">
        <v>20</v>
      </c>
      <c r="E125">
        <v>9.1797945573920678</v>
      </c>
      <c r="F125">
        <v>14.736026992851096</v>
      </c>
      <c r="G125">
        <v>16.839930545613758</v>
      </c>
      <c r="H125">
        <v>17.413870045127457</v>
      </c>
      <c r="I125">
        <v>17.480935062921613</v>
      </c>
      <c r="J125">
        <v>16.638414106088007</v>
      </c>
      <c r="K125">
        <v>15.373334055110396</v>
      </c>
      <c r="L125">
        <v>14.425150671381262</v>
      </c>
      <c r="M125">
        <v>13.124913877254311</v>
      </c>
      <c r="N125">
        <v>11.717349285093503</v>
      </c>
    </row>
    <row r="126" spans="2:14" x14ac:dyDescent="0.2">
      <c r="D126" t="s">
        <v>21</v>
      </c>
      <c r="E126">
        <v>9.4254410022389923</v>
      </c>
      <c r="F126">
        <v>14.751156687346574</v>
      </c>
      <c r="G126">
        <v>16.708002673317925</v>
      </c>
      <c r="H126">
        <v>17.447240977482821</v>
      </c>
      <c r="I126">
        <v>17.281727708216902</v>
      </c>
      <c r="J126">
        <v>16.263242522155313</v>
      </c>
      <c r="K126">
        <v>15.167072955585208</v>
      </c>
      <c r="L126">
        <v>14.320139756092061</v>
      </c>
      <c r="M126">
        <v>13.320907413890419</v>
      </c>
      <c r="N126">
        <v>12.560447081746394</v>
      </c>
    </row>
    <row r="127" spans="2:14" x14ac:dyDescent="0.2">
      <c r="D127" t="s">
        <v>22</v>
      </c>
      <c r="E127">
        <v>5.6995316681813293</v>
      </c>
      <c r="F127">
        <v>13.586628441032667</v>
      </c>
      <c r="G127">
        <v>16.113502190390168</v>
      </c>
      <c r="H127">
        <v>17.617708941339878</v>
      </c>
      <c r="I127">
        <v>17.567580466089993</v>
      </c>
      <c r="J127">
        <v>16.423313981562575</v>
      </c>
      <c r="K127">
        <v>15.619627045066109</v>
      </c>
      <c r="L127">
        <v>14.644380767839252</v>
      </c>
      <c r="M127">
        <v>13.520554897856529</v>
      </c>
      <c r="N127">
        <v>9.2380342786049798</v>
      </c>
    </row>
    <row r="128" spans="2:14" x14ac:dyDescent="0.2">
      <c r="D128" t="s">
        <v>23</v>
      </c>
      <c r="E128">
        <v>10.773683619701142</v>
      </c>
      <c r="F128">
        <v>15.423823032474669</v>
      </c>
      <c r="G128">
        <v>17.463396744229659</v>
      </c>
      <c r="H128">
        <v>16.92506761966446</v>
      </c>
      <c r="I128">
        <v>17.670072356756386</v>
      </c>
      <c r="J128">
        <v>15.955390874351554</v>
      </c>
      <c r="K128">
        <v>14.669438993126521</v>
      </c>
      <c r="L128">
        <v>14.463248338284959</v>
      </c>
      <c r="M128">
        <v>12.761521856114282</v>
      </c>
      <c r="N128">
        <v>12.77741325093074</v>
      </c>
    </row>
    <row r="129" spans="4:17" x14ac:dyDescent="0.2">
      <c r="D129" t="s">
        <v>24</v>
      </c>
      <c r="E129">
        <v>11.568245924023842</v>
      </c>
      <c r="F129">
        <v>14.907564542193244</v>
      </c>
      <c r="G129">
        <v>17.110963486865518</v>
      </c>
      <c r="H129">
        <v>17.596070200280305</v>
      </c>
      <c r="I129">
        <v>17.450970349948395</v>
      </c>
      <c r="J129">
        <v>16.584545025909335</v>
      </c>
      <c r="K129">
        <v>15.072037877670807</v>
      </c>
      <c r="L129">
        <v>14.100699430164498</v>
      </c>
      <c r="M129">
        <v>12.824785251757174</v>
      </c>
      <c r="N129">
        <v>13.415710866009473</v>
      </c>
    </row>
    <row r="130" spans="4:17" x14ac:dyDescent="0.2">
      <c r="D130" t="s">
        <v>25</v>
      </c>
      <c r="E130">
        <v>8.8834398001004864</v>
      </c>
      <c r="F130">
        <v>14.260486905314796</v>
      </c>
      <c r="G130">
        <v>16.852101552567756</v>
      </c>
      <c r="H130">
        <v>17.713628915504668</v>
      </c>
      <c r="I130">
        <v>16.825158530975912</v>
      </c>
      <c r="J130">
        <v>16.597509243898731</v>
      </c>
      <c r="K130">
        <v>15.400954675336253</v>
      </c>
      <c r="L130">
        <v>14.002787568623141</v>
      </c>
      <c r="M130">
        <v>13.277532103438704</v>
      </c>
      <c r="N130">
        <v>13.746581139002803</v>
      </c>
    </row>
    <row r="131" spans="4:17" x14ac:dyDescent="0.2">
      <c r="D131">
        <v>15</v>
      </c>
      <c r="E131">
        <v>8.7341350249674239</v>
      </c>
      <c r="F131">
        <v>12.67207996232159</v>
      </c>
      <c r="G131">
        <v>15.654024517978845</v>
      </c>
      <c r="H131">
        <v>15.906249756700868</v>
      </c>
      <c r="I131">
        <v>15.778647015598134</v>
      </c>
      <c r="J131">
        <v>14.551401691901885</v>
      </c>
      <c r="K131">
        <v>14.237142392119557</v>
      </c>
      <c r="L131">
        <v>13.105761900008106</v>
      </c>
      <c r="M131">
        <v>11.60153200094013</v>
      </c>
      <c r="N131">
        <v>12.432739575062495</v>
      </c>
    </row>
    <row r="132" spans="4:17" x14ac:dyDescent="0.2">
      <c r="D132">
        <v>16</v>
      </c>
      <c r="E132">
        <v>11.277873512601728</v>
      </c>
      <c r="F132">
        <v>16.375091120470938</v>
      </c>
      <c r="G132">
        <v>17.350051468475662</v>
      </c>
      <c r="H132">
        <v>17.205710627943255</v>
      </c>
      <c r="I132">
        <v>16.405196748705624</v>
      </c>
      <c r="J132">
        <v>15.347398793240812</v>
      </c>
      <c r="K132">
        <v>13.941040555835263</v>
      </c>
      <c r="L132">
        <v>13.03203462899252</v>
      </c>
      <c r="M132">
        <v>11.601906059127389</v>
      </c>
      <c r="N132">
        <v>11.491741509528227</v>
      </c>
    </row>
    <row r="133" spans="4:17" x14ac:dyDescent="0.2">
      <c r="D133">
        <v>17</v>
      </c>
      <c r="E133">
        <v>11.29310596620018</v>
      </c>
      <c r="F133">
        <v>16.389384658287135</v>
      </c>
      <c r="G133">
        <v>17.896157503785922</v>
      </c>
      <c r="H133">
        <v>17.731584495900304</v>
      </c>
      <c r="I133">
        <v>16.631891783628994</v>
      </c>
      <c r="J133">
        <v>15.330336565116657</v>
      </c>
      <c r="K133">
        <v>14.132218457202498</v>
      </c>
      <c r="L133">
        <v>11.470680583626477</v>
      </c>
      <c r="M133">
        <v>11.68303104293453</v>
      </c>
      <c r="N133">
        <v>11.0061859262214</v>
      </c>
    </row>
    <row r="134" spans="4:17" x14ac:dyDescent="0.2">
      <c r="D134">
        <v>18</v>
      </c>
      <c r="E134">
        <v>10.43403456066973</v>
      </c>
      <c r="F134">
        <v>17.117535528552665</v>
      </c>
      <c r="G134">
        <v>17.405342988669712</v>
      </c>
      <c r="H134">
        <v>18.465522630206468</v>
      </c>
      <c r="I134">
        <v>17.511167111043108</v>
      </c>
      <c r="J134">
        <v>15.818428370268846</v>
      </c>
      <c r="K134">
        <v>13.561150323866945</v>
      </c>
      <c r="L134">
        <v>12.668977194736664</v>
      </c>
      <c r="M134">
        <v>12.964412543223263</v>
      </c>
      <c r="N134">
        <v>7.4019362703939322</v>
      </c>
    </row>
    <row r="135" spans="4:17" x14ac:dyDescent="0.2">
      <c r="D135">
        <v>19</v>
      </c>
      <c r="E135">
        <v>10.135814797121528</v>
      </c>
      <c r="F135">
        <v>16.610382892243663</v>
      </c>
      <c r="G135">
        <v>18.226823828914114</v>
      </c>
      <c r="H135">
        <v>18.342069065510493</v>
      </c>
      <c r="I135">
        <v>17.614129109769678</v>
      </c>
      <c r="J135">
        <v>16.439578950584892</v>
      </c>
      <c r="K135">
        <v>15.525776797681869</v>
      </c>
      <c r="L135">
        <v>14.299372386748841</v>
      </c>
      <c r="M135">
        <v>13.023908309669824</v>
      </c>
      <c r="N135">
        <v>13.374322272399983</v>
      </c>
    </row>
    <row r="136" spans="4:17" x14ac:dyDescent="0.2">
      <c r="D136">
        <v>20</v>
      </c>
      <c r="E136">
        <v>12.973279342138316</v>
      </c>
      <c r="F136">
        <v>17.021875596958935</v>
      </c>
      <c r="G136">
        <v>18.308417883596444</v>
      </c>
      <c r="H136">
        <v>18.00697871611268</v>
      </c>
      <c r="I136">
        <v>17.009321011579882</v>
      </c>
      <c r="J136">
        <v>15.409379672222542</v>
      </c>
      <c r="K136">
        <v>13.463967471645955</v>
      </c>
      <c r="L136">
        <v>12.705471661315897</v>
      </c>
      <c r="M136">
        <v>10.440150027101184</v>
      </c>
      <c r="N136" t="e">
        <v>#NUM!</v>
      </c>
    </row>
    <row r="137" spans="4:17" x14ac:dyDescent="0.2">
      <c r="D137">
        <v>21</v>
      </c>
      <c r="E137">
        <v>14.309027645671925</v>
      </c>
      <c r="F137">
        <v>17.088401777669649</v>
      </c>
      <c r="G137">
        <v>18.336840381127139</v>
      </c>
      <c r="H137">
        <v>18.092157405757476</v>
      </c>
      <c r="I137">
        <v>17.435499467986038</v>
      </c>
      <c r="J137">
        <v>15.502033246490814</v>
      </c>
      <c r="K137">
        <v>13.886686394357982</v>
      </c>
      <c r="L137">
        <v>12.970835834516363</v>
      </c>
      <c r="M137">
        <v>11.953685571056658</v>
      </c>
      <c r="N137">
        <v>10.808565824848968</v>
      </c>
    </row>
    <row r="138" spans="4:17" x14ac:dyDescent="0.2">
      <c r="D138">
        <v>22</v>
      </c>
      <c r="E138">
        <v>13.945840993624032</v>
      </c>
      <c r="F138">
        <v>17.1714423690409</v>
      </c>
      <c r="G138">
        <v>18.349104100864679</v>
      </c>
      <c r="H138">
        <v>18.006985445316467</v>
      </c>
      <c r="I138">
        <v>17.092672689011646</v>
      </c>
      <c r="J138">
        <v>15.127832436184548</v>
      </c>
      <c r="K138">
        <v>13.584807518881808</v>
      </c>
      <c r="L138">
        <v>12.656698749959432</v>
      </c>
      <c r="M138">
        <v>11.556183596008626</v>
      </c>
      <c r="N138">
        <v>10.442501800541706</v>
      </c>
    </row>
    <row r="139" spans="4:17" x14ac:dyDescent="0.2">
      <c r="D139">
        <v>23</v>
      </c>
      <c r="E139">
        <v>13.602013370903908</v>
      </c>
      <c r="F139">
        <v>14.325609265237855</v>
      </c>
      <c r="G139">
        <v>17.681107912570038</v>
      </c>
      <c r="H139">
        <v>18.17316895375254</v>
      </c>
      <c r="I139">
        <v>17.638584114714742</v>
      </c>
      <c r="J139">
        <v>15.535403975035415</v>
      </c>
      <c r="K139">
        <v>12.904747322291547</v>
      </c>
      <c r="L139">
        <v>10.372499392163862</v>
      </c>
      <c r="M139">
        <v>11.423080065986921</v>
      </c>
      <c r="N139" t="e">
        <v>#NUM!</v>
      </c>
    </row>
    <row r="140" spans="4:17" x14ac:dyDescent="0.2">
      <c r="D140" t="s">
        <v>178</v>
      </c>
      <c r="E140">
        <v>233810.19641764779</v>
      </c>
      <c r="F140">
        <v>121663431.872761</v>
      </c>
      <c r="G140">
        <v>1630067931.3525293</v>
      </c>
      <c r="H140">
        <v>12523873783.585474</v>
      </c>
      <c r="I140">
        <v>14629931164.898949</v>
      </c>
      <c r="J140">
        <v>7506322038.0974588</v>
      </c>
      <c r="K140">
        <v>1997420501.0021133</v>
      </c>
      <c r="L140">
        <v>475133221.32802832</v>
      </c>
      <c r="M140">
        <v>173488216.85339609</v>
      </c>
      <c r="N140">
        <v>34500346.517074741</v>
      </c>
    </row>
    <row r="141" spans="4:17" x14ac:dyDescent="0.2">
      <c r="D141" t="s">
        <v>36</v>
      </c>
      <c r="E141">
        <v>53788.9735273275</v>
      </c>
      <c r="F141">
        <v>19327626.63056124</v>
      </c>
      <c r="G141">
        <v>471590439.29413211</v>
      </c>
      <c r="H141">
        <v>4921906967.4704142</v>
      </c>
      <c r="I141">
        <v>11741509323.385929</v>
      </c>
      <c r="J141">
        <v>10796238381.370316</v>
      </c>
      <c r="K141">
        <v>7536986817.8457594</v>
      </c>
      <c r="L141">
        <v>3234906631.4427285</v>
      </c>
      <c r="M141">
        <v>1129266732.4295766</v>
      </c>
      <c r="N141">
        <v>1340277612.2742517</v>
      </c>
      <c r="Q141">
        <v>80284698766.821396</v>
      </c>
    </row>
    <row r="142" spans="4:17" x14ac:dyDescent="0.2">
      <c r="Q142">
        <v>80284698.766821399</v>
      </c>
    </row>
    <row r="143" spans="4:17" x14ac:dyDescent="0.2">
      <c r="Q143">
        <v>80284.698766821399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Fishery</vt:lpstr>
    </vt:vector>
  </TitlesOfParts>
  <Company>CyberMania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Kathena</dc:creator>
  <cp:lastModifiedBy>James Ianelli</cp:lastModifiedBy>
  <dcterms:created xsi:type="dcterms:W3CDTF">2024-07-16T16:03:17Z</dcterms:created>
  <dcterms:modified xsi:type="dcterms:W3CDTF">2024-07-16T18:13:19Z</dcterms:modified>
</cp:coreProperties>
</file>