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jpeg" ContentType="image/jpeg"/>
  <Default Extension="rels" ContentType="application/vnd.openxmlformats-package.relationships+xml"/>
  <Default Extension="emf" ContentType="image/x-emf"/>
  <Default Extension="xlsx" ContentType="application/vnd.openxmlformats-officedocument.spreadsheetml.sheet"/>
  <Default Extension="vml" ContentType="application/vnd.openxmlformats-officedocument.vmlDrawing"/>
  <Default Extension="docx" ContentType="application/vnd.openxmlformats-officedocument.wordprocessingml.document"/>
  <Default Extension="xls" ContentType="application/vnd.ms-exce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ables/table3.xml" ContentType="application/vnd.openxmlformats-officedocument.spreadsheetml.tab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3780" tabRatio="642" firstSheet="26" activeTab="33"/>
  </bookViews>
  <sheets>
    <sheet name="Grafico 5.1 (Torta)" sheetId="14" r:id="rId1"/>
    <sheet name="Grafico 5.2 (Linea)" sheetId="15" r:id="rId2"/>
    <sheet name="Grafico 5.3 (Barra)" sheetId="16" r:id="rId3"/>
    <sheet name="Tabla 5.1" sheetId="17" r:id="rId4"/>
    <sheet name="Grafico 5.4" sheetId="18" r:id="rId5"/>
    <sheet name="Tabla 5.2" sheetId="19" r:id="rId6"/>
    <sheet name="Gráfico 5.5" sheetId="6" r:id="rId7"/>
    <sheet name="Gráfico 5.6" sheetId="7" r:id="rId8"/>
    <sheet name="Gráfico 5.7" sheetId="8" r:id="rId9"/>
    <sheet name="Gráfico 5.8" sheetId="9" r:id="rId10"/>
    <sheet name="Gráfico 5.9" sheetId="10" r:id="rId11"/>
    <sheet name="Gráfico 5.10" sheetId="11" r:id="rId12"/>
    <sheet name="Gráfico 5.11" sheetId="12" r:id="rId13"/>
    <sheet name="Gráfico 5.12" sheetId="13" r:id="rId14"/>
    <sheet name="Tabla 5.3" sheetId="20" r:id="rId15"/>
    <sheet name="Gráfico 5.13" sheetId="21" r:id="rId16"/>
    <sheet name="Gráfico 5.14" sheetId="22" r:id="rId17"/>
    <sheet name="Gráfico 5.15" sheetId="23" r:id="rId18"/>
    <sheet name="Gráfico 5.16" sheetId="24" r:id="rId19"/>
    <sheet name="Gráfico 5.17" sheetId="25" r:id="rId20"/>
    <sheet name="Tabla 5.4" sheetId="26" r:id="rId21"/>
    <sheet name="Gráfico 5.18" sheetId="27" r:id="rId22"/>
    <sheet name="Gráfico 5.19" sheetId="28" r:id="rId23"/>
    <sheet name="Gráfico 5.20" sheetId="29" r:id="rId24"/>
    <sheet name="Gráfico 6.1" sheetId="30" r:id="rId25"/>
    <sheet name="Tabla 6.1" sheetId="31" r:id="rId26"/>
    <sheet name="Gráfico 6.2" sheetId="32" r:id="rId27"/>
    <sheet name="Gráfico 6.3" sheetId="33" r:id="rId28"/>
    <sheet name="Gráfico 7.1" sheetId="34" r:id="rId29"/>
    <sheet name="Gráfico 7.2" sheetId="35" r:id="rId30"/>
    <sheet name="Gráfico 7.3" sheetId="36" r:id="rId31"/>
    <sheet name="Gráfico 7.4" sheetId="37" r:id="rId32"/>
    <sheet name="Gráfico 8.1" sheetId="38" r:id="rId33"/>
    <sheet name="Gráfico 9.1" sheetId="39" r:id="rId34"/>
    <sheet name="Gráfico 10.1" sheetId="40" r:id="rId35"/>
  </sheets>
  <externalReferences>
    <externalReference r:id="rId3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9" l="1"/>
  <c r="B3" i="29"/>
  <c r="C3" i="28"/>
  <c r="C2" i="28"/>
  <c r="C3" i="27"/>
  <c r="N4" i="19"/>
  <c r="L20" i="19"/>
  <c r="M20" i="19"/>
  <c r="N20" i="19"/>
  <c r="O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O20" i="19"/>
  <c r="B4" i="18"/>
  <c r="C4" i="18"/>
  <c r="D4" i="18"/>
  <c r="E4" i="18"/>
  <c r="F4" i="18"/>
  <c r="C5" i="10"/>
  <c r="D5" i="10"/>
  <c r="E5" i="10"/>
  <c r="F5" i="10"/>
  <c r="B5" i="10"/>
</calcChain>
</file>

<file path=xl/sharedStrings.xml><?xml version="1.0" encoding="utf-8"?>
<sst xmlns="http://schemas.openxmlformats.org/spreadsheetml/2006/main" count="259" uniqueCount="177">
  <si>
    <t>Rubro</t>
  </si>
  <si>
    <t>Agricultura y Pesca</t>
  </si>
  <si>
    <t>Industria</t>
  </si>
  <si>
    <t>Construcción y Otros</t>
  </si>
  <si>
    <t>Comercio y Hoteleria</t>
  </si>
  <si>
    <t>Transporte</t>
  </si>
  <si>
    <t>Servicios Financieros</t>
  </si>
  <si>
    <t>Servicios Personales y Sociales</t>
  </si>
  <si>
    <t>PEQUEÑA</t>
  </si>
  <si>
    <t>Pequeña</t>
  </si>
  <si>
    <t>Micro</t>
  </si>
  <si>
    <t>MICRO</t>
  </si>
  <si>
    <t>MEDIANA</t>
  </si>
  <si>
    <t>GRANDE</t>
  </si>
  <si>
    <t>TOTAL</t>
  </si>
  <si>
    <t>Cuenta Corriente</t>
  </si>
  <si>
    <t>Línea de Crédito</t>
  </si>
  <si>
    <t>Tarjeta de Crédito</t>
  </si>
  <si>
    <t>Ninguno</t>
  </si>
  <si>
    <t>Total</t>
  </si>
  <si>
    <t>Se Financian</t>
  </si>
  <si>
    <t>No se financian</t>
  </si>
  <si>
    <t>Empleados promedio</t>
  </si>
  <si>
    <t>Ventas anuales (UF)</t>
  </si>
  <si>
    <t>Microempresa</t>
  </si>
  <si>
    <t>0,1 - 2.400</t>
  </si>
  <si>
    <t>Pequeña Empresa</t>
  </si>
  <si>
    <t>2.401 - 25.000</t>
  </si>
  <si>
    <t>Mediana Empresa</t>
  </si>
  <si>
    <t>50 - 199</t>
  </si>
  <si>
    <t>25.001 - 100.000</t>
  </si>
  <si>
    <t>Gran Empresa</t>
  </si>
  <si>
    <t>&gt; 200</t>
  </si>
  <si>
    <t>&gt; 100.000</t>
  </si>
  <si>
    <t xml:space="preserve"> </t>
  </si>
  <si>
    <t>1 - 9</t>
  </si>
  <si>
    <t>10 - 49</t>
  </si>
  <si>
    <t>Clasificación de Empresas (Documento SERCOTEC “Situación de la micro y pequeña empresa en Chile”)</t>
  </si>
  <si>
    <t>Falta de Garantía</t>
  </si>
  <si>
    <t>Insuficiente capacidad de pago</t>
  </si>
  <si>
    <t>Poco información de la empresa</t>
  </si>
  <si>
    <t>Poca antigüedad</t>
  </si>
  <si>
    <t>Problema con historial crediticio</t>
  </si>
  <si>
    <t>Proyecto fue mal evaluado</t>
  </si>
  <si>
    <t>Otras</t>
  </si>
  <si>
    <t>Fuente: Primera Encuesta Longitudinal de Empresas</t>
  </si>
  <si>
    <t>Bancos</t>
  </si>
  <si>
    <t>Cooperativas</t>
  </si>
  <si>
    <t>Financieras</t>
  </si>
  <si>
    <t>Otra</t>
  </si>
  <si>
    <t>Agro</t>
  </si>
  <si>
    <t>Com</t>
  </si>
  <si>
    <t>Const</t>
  </si>
  <si>
    <t>E.G.A.</t>
  </si>
  <si>
    <t>HyR</t>
  </si>
  <si>
    <t>Inm.Emp</t>
  </si>
  <si>
    <t>Manuf</t>
  </si>
  <si>
    <t>Min</t>
  </si>
  <si>
    <t>S.Fin</t>
  </si>
  <si>
    <t>S.SocyPer</t>
  </si>
  <si>
    <t>Transp</t>
  </si>
  <si>
    <t>Capital de Trabajo</t>
  </si>
  <si>
    <t>Terreno o Construcción</t>
  </si>
  <si>
    <t xml:space="preserve">Maquinaria </t>
  </si>
  <si>
    <t>Inversión</t>
  </si>
  <si>
    <t>Refinanciamiento</t>
  </si>
  <si>
    <t>Tiene Computador (es)</t>
  </si>
  <si>
    <t>Tiene Acceso a Internet</t>
  </si>
  <si>
    <t>Sí, ya tiene</t>
  </si>
  <si>
    <t>Sí, esta en proceso de certificación</t>
  </si>
  <si>
    <t>No</t>
  </si>
  <si>
    <t>Mediana</t>
  </si>
  <si>
    <t>Grande</t>
  </si>
  <si>
    <t>SI</t>
  </si>
  <si>
    <t>NO</t>
  </si>
  <si>
    <t>Total general</t>
  </si>
  <si>
    <t>Sin región</t>
  </si>
  <si>
    <t>Metropolitana</t>
  </si>
  <si>
    <t>Magallanes</t>
  </si>
  <si>
    <t>Aysén</t>
  </si>
  <si>
    <t>Los Lagos</t>
  </si>
  <si>
    <t>Los Ríos</t>
  </si>
  <si>
    <t>Temuco</t>
  </si>
  <si>
    <t>Bío Bío</t>
  </si>
  <si>
    <t>Maule</t>
  </si>
  <si>
    <t>O'higins</t>
  </si>
  <si>
    <t>Valparaíso</t>
  </si>
  <si>
    <t>Coquimbo</t>
  </si>
  <si>
    <t>Atacama</t>
  </si>
  <si>
    <t>Antofagasta</t>
  </si>
  <si>
    <t>Tarapacá</t>
  </si>
  <si>
    <t>Arica y Parinacota</t>
  </si>
  <si>
    <t>%</t>
  </si>
  <si>
    <t>MIPE</t>
  </si>
  <si>
    <t>Región</t>
  </si>
  <si>
    <t>Empresas</t>
  </si>
  <si>
    <t>Total Trabajadores incluído el dueño (en empresas sin trabajadores)</t>
  </si>
  <si>
    <t>Araucanía</t>
  </si>
  <si>
    <t>De los lagos</t>
  </si>
  <si>
    <t>De los ríos</t>
  </si>
  <si>
    <t>Libertador Gral. Bernardo O'higgins</t>
  </si>
  <si>
    <t>Distribución</t>
  </si>
  <si>
    <t>200 - 249</t>
  </si>
  <si>
    <t>250 - 299</t>
  </si>
  <si>
    <t>300 - 349</t>
  </si>
  <si>
    <t>350 - 400</t>
  </si>
  <si>
    <t>San Joaquín</t>
  </si>
  <si>
    <t>Renca</t>
  </si>
  <si>
    <t>Recoleta</t>
  </si>
  <si>
    <t>Quilicura</t>
  </si>
  <si>
    <t>Puente Alto</t>
  </si>
  <si>
    <t>Pudahuel</t>
  </si>
  <si>
    <t>Peñaflor</t>
  </si>
  <si>
    <t>Maipu</t>
  </si>
  <si>
    <t>La Pintana</t>
  </si>
  <si>
    <t>Huechuraba</t>
  </si>
  <si>
    <t>El Bosque</t>
  </si>
  <si>
    <t>San Jose de Maipo</t>
  </si>
  <si>
    <t>Peñalolen</t>
  </si>
  <si>
    <t>Pedro Aguirre Cerda</t>
  </si>
  <si>
    <t>Paine</t>
  </si>
  <si>
    <t>Macul</t>
  </si>
  <si>
    <t>Lampa</t>
  </si>
  <si>
    <t>El Monte</t>
  </si>
  <si>
    <t>Cerrillos</t>
  </si>
  <si>
    <t>Buin</t>
  </si>
  <si>
    <t>San Miguel</t>
  </si>
  <si>
    <t>La Florida</t>
  </si>
  <si>
    <t>Independencia</t>
  </si>
  <si>
    <t>San Bernardo</t>
  </si>
  <si>
    <t>La Cisterna</t>
  </si>
  <si>
    <t>Ñuñoa</t>
  </si>
  <si>
    <t>Las Condes</t>
  </si>
  <si>
    <t>Santiago</t>
  </si>
  <si>
    <t>Providencia</t>
  </si>
  <si>
    <t>Comuna</t>
  </si>
  <si>
    <t>Gerentes</t>
  </si>
  <si>
    <t>Masculino</t>
  </si>
  <si>
    <t>Femenino</t>
  </si>
  <si>
    <t>VolumenVenta (Miles)</t>
  </si>
  <si>
    <t>Cantidad</t>
  </si>
  <si>
    <t>Porcentaje</t>
  </si>
  <si>
    <t>$0 a $50.556</t>
  </si>
  <si>
    <t>$50.556 a $209.800</t>
  </si>
  <si>
    <t>$209.800 a $526.623</t>
  </si>
  <si>
    <t>$526.623 a $1.048.000</t>
  </si>
  <si>
    <t>$1.048.000 a $1.572.000</t>
  </si>
  <si>
    <t>$1.572.000a $2.106.491</t>
  </si>
  <si>
    <t>TrabajadoresPermanentes</t>
  </si>
  <si>
    <t>1 a 9</t>
  </si>
  <si>
    <t>10 a 49</t>
  </si>
  <si>
    <t>50 a 100</t>
  </si>
  <si>
    <t>101 a 199</t>
  </si>
  <si>
    <t>200 y más</t>
  </si>
  <si>
    <t>Distribución %</t>
  </si>
  <si>
    <t>Otras no consideradas</t>
  </si>
  <si>
    <t>Hoteles y Restaurantes.</t>
  </si>
  <si>
    <t>Comercio al por Mayor y Menor, Repuestos Automotrices, Enseres domésticos.</t>
  </si>
  <si>
    <t>Enseñanza.</t>
  </si>
  <si>
    <t>Otras Actividades de Servicios Comunitarios, Sociales y Personales.</t>
  </si>
  <si>
    <t>Construcción.</t>
  </si>
  <si>
    <t>Industrias Manufactureras Metálicas.</t>
  </si>
  <si>
    <t>Industrias Manufactureras No Metálicas.</t>
  </si>
  <si>
    <t>Agricultura, Ganadería, Caza y Silvicultura.</t>
  </si>
  <si>
    <t>Transportes, Almacenamiento y Comunicaciones.</t>
  </si>
  <si>
    <t>Actividades Inmobiliarias, Empresariales y de Alquiler.</t>
  </si>
  <si>
    <t>Suministro de Electricidad, Gas y Agua.</t>
  </si>
  <si>
    <t>Industrias de bebidas.</t>
  </si>
  <si>
    <t>Pesca.</t>
  </si>
  <si>
    <t>Clasificación</t>
  </si>
  <si>
    <t>Certificaciones</t>
  </si>
  <si>
    <t>NO TIENE CERTIFICACIÓN</t>
  </si>
  <si>
    <t>TIENE CERTIFICACIÓN</t>
  </si>
  <si>
    <t>PREMIOS</t>
  </si>
  <si>
    <t>TIENE</t>
  </si>
  <si>
    <t>NO TIENE</t>
  </si>
  <si>
    <t>SITIO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</si>
</sst>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0.0"/>
    <numFmt numFmtId="165" formatCode="0.0%"/>
    <numFmt numFmtId="166" formatCode="###0"/>
    <numFmt numFmtId="167" formatCode="#,##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9"/>
      <name val="Tw Cen MT"/>
      <family val="2"/>
    </font>
    <font>
      <b/>
      <sz val="8"/>
      <color indexed="63"/>
      <name val="Tahoma"/>
    </font>
    <font>
      <sz val="8"/>
      <color indexed="63"/>
      <name val="Tahoma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10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1" xfId="8" applyBorder="1"/>
    <xf numFmtId="0" fontId="7" fillId="0" borderId="0" xfId="8"/>
    <xf numFmtId="164" fontId="7" fillId="0" borderId="2" xfId="8" applyNumberFormat="1" applyBorder="1"/>
    <xf numFmtId="0" fontId="7" fillId="0" borderId="2" xfId="8" applyBorder="1"/>
    <xf numFmtId="164" fontId="7" fillId="0" borderId="0" xfId="8" applyNumberFormat="1"/>
    <xf numFmtId="165" fontId="7" fillId="0" borderId="0" xfId="8" applyNumberFormat="1"/>
    <xf numFmtId="164" fontId="7" fillId="0" borderId="3" xfId="8" applyNumberFormat="1" applyBorder="1"/>
    <xf numFmtId="165" fontId="7" fillId="0" borderId="3" xfId="8" applyNumberFormat="1" applyBorder="1"/>
    <xf numFmtId="164" fontId="7" fillId="0" borderId="1" xfId="8" applyNumberFormat="1" applyBorder="1"/>
    <xf numFmtId="164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0" fillId="0" borderId="3" xfId="0" applyNumberFormat="1" applyBorder="1"/>
    <xf numFmtId="165" fontId="0" fillId="0" borderId="3" xfId="0" applyNumberFormat="1" applyBorder="1"/>
    <xf numFmtId="164" fontId="0" fillId="0" borderId="1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8" fillId="2" borderId="4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0" borderId="12" xfId="0" applyFont="1" applyFill="1" applyBorder="1"/>
    <xf numFmtId="0" fontId="9" fillId="0" borderId="12" xfId="0" applyFont="1" applyFill="1" applyBorder="1" applyAlignment="1">
      <alignment wrapText="1"/>
    </xf>
    <xf numFmtId="165" fontId="9" fillId="0" borderId="12" xfId="0" applyNumberFormat="1" applyFont="1" applyFill="1" applyBorder="1"/>
    <xf numFmtId="9" fontId="0" fillId="0" borderId="0" xfId="1" applyNumberFormat="1" applyFont="1" applyAlignment="1">
      <alignment horizontal="center"/>
    </xf>
    <xf numFmtId="0" fontId="10" fillId="3" borderId="13" xfId="0" applyFont="1" applyFill="1" applyBorder="1"/>
    <xf numFmtId="0" fontId="11" fillId="4" borderId="14" xfId="0" applyFont="1" applyFill="1" applyBorder="1"/>
    <xf numFmtId="166" fontId="11" fillId="4" borderId="14" xfId="0" applyNumberFormat="1" applyFont="1" applyFill="1" applyBorder="1"/>
    <xf numFmtId="167" fontId="11" fillId="4" borderId="14" xfId="0" applyNumberFormat="1" applyFont="1" applyFill="1" applyBorder="1"/>
    <xf numFmtId="166" fontId="0" fillId="0" borderId="0" xfId="0" applyNumberFormat="1"/>
    <xf numFmtId="0" fontId="12" fillId="0" borderId="16" xfId="0" applyFont="1" applyBorder="1"/>
    <xf numFmtId="10" fontId="0" fillId="0" borderId="15" xfId="0" applyNumberFormat="1" applyBorder="1"/>
    <xf numFmtId="0" fontId="12" fillId="0" borderId="17" xfId="0" applyFont="1" applyBorder="1"/>
    <xf numFmtId="10" fontId="0" fillId="0" borderId="19" xfId="0" applyNumberFormat="1" applyBorder="1"/>
    <xf numFmtId="41" fontId="0" fillId="0" borderId="0" xfId="10" applyFont="1" applyAlignment="1">
      <alignment horizontal="center"/>
    </xf>
    <xf numFmtId="0" fontId="13" fillId="0" borderId="4" xfId="0" applyFont="1" applyBorder="1"/>
    <xf numFmtId="41" fontId="13" fillId="0" borderId="5" xfId="9" applyFont="1" applyBorder="1" applyAlignment="1">
      <alignment horizontal="center"/>
    </xf>
    <xf numFmtId="41" fontId="13" fillId="0" borderId="6" xfId="9" applyFont="1" applyBorder="1" applyAlignment="1">
      <alignment horizontal="center"/>
    </xf>
    <xf numFmtId="10" fontId="13" fillId="0" borderId="6" xfId="1" applyNumberFormat="1" applyFont="1" applyBorder="1" applyAlignment="1">
      <alignment horizontal="center"/>
    </xf>
    <xf numFmtId="0" fontId="13" fillId="0" borderId="7" xfId="0" applyFont="1" applyBorder="1"/>
    <xf numFmtId="41" fontId="13" fillId="0" borderId="8" xfId="9" applyFont="1" applyBorder="1" applyAlignment="1">
      <alignment horizontal="center"/>
    </xf>
    <xf numFmtId="41" fontId="13" fillId="0" borderId="9" xfId="9" applyFont="1" applyBorder="1" applyAlignment="1">
      <alignment horizontal="center"/>
    </xf>
    <xf numFmtId="10" fontId="13" fillId="0" borderId="9" xfId="1" applyNumberFormat="1" applyFont="1" applyBorder="1" applyAlignment="1">
      <alignment horizontal="center"/>
    </xf>
    <xf numFmtId="0" fontId="13" fillId="0" borderId="0" xfId="0" applyFont="1"/>
    <xf numFmtId="10" fontId="13" fillId="0" borderId="0" xfId="1" applyNumberFormat="1" applyFont="1" applyAlignment="1">
      <alignment horizontal="center"/>
    </xf>
    <xf numFmtId="0" fontId="13" fillId="5" borderId="0" xfId="0" applyFont="1" applyFill="1"/>
    <xf numFmtId="10" fontId="13" fillId="5" borderId="0" xfId="1" applyNumberFormat="1" applyFont="1" applyFill="1" applyAlignment="1">
      <alignment horizontal="center"/>
    </xf>
    <xf numFmtId="9" fontId="11" fillId="4" borderId="14" xfId="1" applyFont="1" applyFill="1" applyBorder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</cellXfs>
  <cellStyles count="15">
    <cellStyle name="Hipervínculo" xfId="2" builtinId="8" hidden="1"/>
    <cellStyle name="Hipervínculo" xfId="4" builtinId="8" hidden="1"/>
    <cellStyle name="Hipervínculo" xfId="6" builtinId="8" hidden="1"/>
    <cellStyle name="Hipervínculo" xfId="11" builtinId="8" hidden="1"/>
    <cellStyle name="Hipervínculo" xfId="13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12" builtinId="9" hidden="1"/>
    <cellStyle name="Hipervínculo visitado" xfId="14" builtinId="9" hidden="1"/>
    <cellStyle name="Millares [0]" xfId="10" builtinId="6"/>
    <cellStyle name="Millares [0] 2" xfId="9"/>
    <cellStyle name="Normal" xfId="0" builtinId="0"/>
    <cellStyle name="Normal 2" xfId="8"/>
    <cellStyle name="Porcentual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1" formatCode="0"/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9845219347582"/>
          <c:y val="0.155623825710311"/>
          <c:w val="0.456500037495313"/>
          <c:h val="0.844376174289689"/>
        </c:manualLayout>
      </c:layout>
      <c:pieChart>
        <c:varyColors val="1"/>
        <c:ser>
          <c:idx val="1"/>
          <c:order val="1"/>
          <c:dLbls>
            <c:dLbl>
              <c:idx val="6"/>
              <c:layout>
                <c:manualLayout>
                  <c:x val="-0.140900168728909"/>
                  <c:y val="0.136633387333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'Grafico 5.1 (Torta)'!$A$2:$A$8</c:f>
              <c:strCache>
                <c:ptCount val="7"/>
                <c:pt idx="0">
                  <c:v>Agricultura y Pesca</c:v>
                </c:pt>
                <c:pt idx="1">
                  <c:v>Industria</c:v>
                </c:pt>
                <c:pt idx="2">
                  <c:v>Construcción y Otros</c:v>
                </c:pt>
                <c:pt idx="3">
                  <c:v>Comercio y Hoteleria</c:v>
                </c:pt>
                <c:pt idx="4">
                  <c:v>Transporte</c:v>
                </c:pt>
                <c:pt idx="5">
                  <c:v>Servicios Financieros</c:v>
                </c:pt>
                <c:pt idx="6">
                  <c:v>Servicios Personales y Sociales</c:v>
                </c:pt>
              </c:strCache>
            </c:strRef>
          </c:cat>
          <c:val>
            <c:numRef>
              <c:f>'Grafico 5.1 (Torta)'!$B$2:$B$8</c:f>
              <c:numCache>
                <c:formatCode>0.00%</c:formatCode>
                <c:ptCount val="7"/>
                <c:pt idx="0">
                  <c:v>0.1011</c:v>
                </c:pt>
                <c:pt idx="1">
                  <c:v>0.0789</c:v>
                </c:pt>
                <c:pt idx="2">
                  <c:v>0.0657</c:v>
                </c:pt>
                <c:pt idx="3">
                  <c:v>0.4277</c:v>
                </c:pt>
                <c:pt idx="4">
                  <c:v>0.1003</c:v>
                </c:pt>
                <c:pt idx="5">
                  <c:v>0.139</c:v>
                </c:pt>
                <c:pt idx="6">
                  <c:v>0.0873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'Grafico 5.1 (Torta)'!$A$2:$A$8</c:f>
              <c:strCache>
                <c:ptCount val="7"/>
                <c:pt idx="0">
                  <c:v>Agricultura y Pesca</c:v>
                </c:pt>
                <c:pt idx="1">
                  <c:v>Industria</c:v>
                </c:pt>
                <c:pt idx="2">
                  <c:v>Construcción y Otros</c:v>
                </c:pt>
                <c:pt idx="3">
                  <c:v>Comercio y Hoteleria</c:v>
                </c:pt>
                <c:pt idx="4">
                  <c:v>Transporte</c:v>
                </c:pt>
                <c:pt idx="5">
                  <c:v>Servicios Financieros</c:v>
                </c:pt>
                <c:pt idx="6">
                  <c:v>Servicios Personales y Sociales</c:v>
                </c:pt>
              </c:strCache>
            </c:strRef>
          </c:cat>
          <c:val>
            <c:numRef>
              <c:f>'Grafico 5.1 (Torta)'!$B$2:$B$8</c:f>
              <c:numCache>
                <c:formatCode>0.00%</c:formatCode>
                <c:ptCount val="7"/>
                <c:pt idx="0">
                  <c:v>0.1011</c:v>
                </c:pt>
                <c:pt idx="1">
                  <c:v>0.0789</c:v>
                </c:pt>
                <c:pt idx="2">
                  <c:v>0.0657</c:v>
                </c:pt>
                <c:pt idx="3">
                  <c:v>0.4277</c:v>
                </c:pt>
                <c:pt idx="4">
                  <c:v>0.1003</c:v>
                </c:pt>
                <c:pt idx="5">
                  <c:v>0.139</c:v>
                </c:pt>
                <c:pt idx="6">
                  <c:v>0.0873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5.10'!$A$2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cat>
            <c:strRef>
              <c:f>'Gráfico 5.10'!$B$1:$E$1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5.10'!$B$2:$E$2</c:f>
              <c:numCache>
                <c:formatCode>0.0%</c:formatCode>
                <c:ptCount val="4"/>
                <c:pt idx="0">
                  <c:v>0.2321</c:v>
                </c:pt>
                <c:pt idx="1">
                  <c:v>0.4439</c:v>
                </c:pt>
                <c:pt idx="2">
                  <c:v>0.6672</c:v>
                </c:pt>
                <c:pt idx="3">
                  <c:v>0.8425</c:v>
                </c:pt>
              </c:numCache>
            </c:numRef>
          </c:val>
        </c:ser>
        <c:ser>
          <c:idx val="1"/>
          <c:order val="1"/>
          <c:tx>
            <c:strRef>
              <c:f>'Gráfico 5.10'!$A$3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'Gráfico 5.10'!$B$1:$E$1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5.10'!$B$3:$E$3</c:f>
              <c:numCache>
                <c:formatCode>0.0%</c:formatCode>
                <c:ptCount val="4"/>
                <c:pt idx="0">
                  <c:v>0.7679</c:v>
                </c:pt>
                <c:pt idx="1">
                  <c:v>0.5561</c:v>
                </c:pt>
                <c:pt idx="2">
                  <c:v>0.3328</c:v>
                </c:pt>
                <c:pt idx="3">
                  <c:v>0.1575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69809944"/>
        <c:axId val="2069812920"/>
      </c:barChart>
      <c:catAx>
        <c:axId val="2069809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812920"/>
        <c:crosses val="autoZero"/>
        <c:auto val="1"/>
        <c:lblAlgn val="ctr"/>
        <c:lblOffset val="100"/>
        <c:noMultiLvlLbl val="0"/>
      </c:catAx>
      <c:valAx>
        <c:axId val="20698129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0698099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5.11'!$A$2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cat>
            <c:strRef>
              <c:f>'Gráfico 5.11'!$B$1:$E$1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5.11'!$B$2:$E$2</c:f>
              <c:numCache>
                <c:formatCode>0.0%</c:formatCode>
                <c:ptCount val="4"/>
                <c:pt idx="0">
                  <c:v>0.0559</c:v>
                </c:pt>
                <c:pt idx="1">
                  <c:v>0.1736</c:v>
                </c:pt>
                <c:pt idx="2">
                  <c:v>0.3752</c:v>
                </c:pt>
                <c:pt idx="3">
                  <c:v>0.4744</c:v>
                </c:pt>
              </c:numCache>
            </c:numRef>
          </c:val>
        </c:ser>
        <c:ser>
          <c:idx val="1"/>
          <c:order val="1"/>
          <c:tx>
            <c:strRef>
              <c:f>'Gráfico 5.11'!$A$3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'Gráfico 5.11'!$B$1:$E$1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5.11'!$B$3:$E$3</c:f>
              <c:numCache>
                <c:formatCode>0.0%</c:formatCode>
                <c:ptCount val="4"/>
                <c:pt idx="0">
                  <c:v>0.9441</c:v>
                </c:pt>
                <c:pt idx="1">
                  <c:v>0.8264</c:v>
                </c:pt>
                <c:pt idx="2">
                  <c:v>0.6248</c:v>
                </c:pt>
                <c:pt idx="3">
                  <c:v>0.5256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69853768"/>
        <c:axId val="2069856744"/>
      </c:barChart>
      <c:catAx>
        <c:axId val="2069853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856744"/>
        <c:crosses val="autoZero"/>
        <c:auto val="1"/>
        <c:lblAlgn val="ctr"/>
        <c:lblOffset val="100"/>
        <c:noMultiLvlLbl val="0"/>
      </c:catAx>
      <c:valAx>
        <c:axId val="20698567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069853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48917963346"/>
          <c:y val="0.0622222222222222"/>
          <c:w val="0.55822971288025"/>
          <c:h val="0.915000524934383"/>
        </c:manualLayout>
      </c:layout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'Gráfico 5.12'!$A$2:$A$5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5.12'!$B$2:$B$5</c:f>
              <c:numCache>
                <c:formatCode>0.0%</c:formatCode>
                <c:ptCount val="4"/>
                <c:pt idx="0">
                  <c:v>0.213994625350078</c:v>
                </c:pt>
                <c:pt idx="1">
                  <c:v>0.232111546606461</c:v>
                </c:pt>
                <c:pt idx="2">
                  <c:v>0.150431974406879</c:v>
                </c:pt>
                <c:pt idx="3">
                  <c:v>0.403461853636583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5.13'!$M$6</c:f>
              <c:strCache>
                <c:ptCount val="1"/>
                <c:pt idx="0">
                  <c:v>200 - 249</c:v>
                </c:pt>
              </c:strCache>
            </c:strRef>
          </c:tx>
          <c:invertIfNegative val="0"/>
          <c:cat>
            <c:strRef>
              <c:f>'Gráfico 5.13'!$N$5:$Q$5</c:f>
              <c:strCache>
                <c:ptCount val="4"/>
                <c:pt idx="0">
                  <c:v>Valparaíso</c:v>
                </c:pt>
                <c:pt idx="1">
                  <c:v>Metropolitana</c:v>
                </c:pt>
                <c:pt idx="2">
                  <c:v>Maule</c:v>
                </c:pt>
                <c:pt idx="3">
                  <c:v>Bío Bío</c:v>
                </c:pt>
              </c:strCache>
            </c:strRef>
          </c:cat>
          <c:val>
            <c:numRef>
              <c:f>'Gráfico 5.13'!$N$6:$Q$6</c:f>
              <c:numCache>
                <c:formatCode>0%</c:formatCode>
                <c:ptCount val="4"/>
                <c:pt idx="0">
                  <c:v>0.0</c:v>
                </c:pt>
                <c:pt idx="1">
                  <c:v>0.03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'Gráfico 5.13'!$M$7</c:f>
              <c:strCache>
                <c:ptCount val="1"/>
                <c:pt idx="0">
                  <c:v>250 - 299</c:v>
                </c:pt>
              </c:strCache>
            </c:strRef>
          </c:tx>
          <c:invertIfNegative val="0"/>
          <c:cat>
            <c:strRef>
              <c:f>'Gráfico 5.13'!$N$5:$Q$5</c:f>
              <c:strCache>
                <c:ptCount val="4"/>
                <c:pt idx="0">
                  <c:v>Valparaíso</c:v>
                </c:pt>
                <c:pt idx="1">
                  <c:v>Metropolitana</c:v>
                </c:pt>
                <c:pt idx="2">
                  <c:v>Maule</c:v>
                </c:pt>
                <c:pt idx="3">
                  <c:v>Bío Bío</c:v>
                </c:pt>
              </c:strCache>
            </c:strRef>
          </c:cat>
          <c:val>
            <c:numRef>
              <c:f>'Gráfico 5.13'!$N$7:$Q$7</c:f>
              <c:numCache>
                <c:formatCode>0%</c:formatCode>
                <c:ptCount val="4"/>
                <c:pt idx="0">
                  <c:v>0.2</c:v>
                </c:pt>
                <c:pt idx="1">
                  <c:v>0.1</c:v>
                </c:pt>
                <c:pt idx="2">
                  <c:v>0.15</c:v>
                </c:pt>
                <c:pt idx="3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'Gráfico 5.13'!$M$8</c:f>
              <c:strCache>
                <c:ptCount val="1"/>
                <c:pt idx="0">
                  <c:v>300 - 349</c:v>
                </c:pt>
              </c:strCache>
            </c:strRef>
          </c:tx>
          <c:invertIfNegative val="0"/>
          <c:cat>
            <c:strRef>
              <c:f>'Gráfico 5.13'!$N$5:$Q$5</c:f>
              <c:strCache>
                <c:ptCount val="4"/>
                <c:pt idx="0">
                  <c:v>Valparaíso</c:v>
                </c:pt>
                <c:pt idx="1">
                  <c:v>Metropolitana</c:v>
                </c:pt>
                <c:pt idx="2">
                  <c:v>Maule</c:v>
                </c:pt>
                <c:pt idx="3">
                  <c:v>Bío Bío</c:v>
                </c:pt>
              </c:strCache>
            </c:strRef>
          </c:cat>
          <c:val>
            <c:numRef>
              <c:f>'Gráfico 5.13'!$N$8:$Q$8</c:f>
              <c:numCache>
                <c:formatCode>0%</c:formatCode>
                <c:ptCount val="4"/>
                <c:pt idx="0">
                  <c:v>0.36</c:v>
                </c:pt>
                <c:pt idx="1">
                  <c:v>0.52</c:v>
                </c:pt>
                <c:pt idx="2">
                  <c:v>0.35</c:v>
                </c:pt>
                <c:pt idx="3">
                  <c:v>0.3</c:v>
                </c:pt>
              </c:numCache>
            </c:numRef>
          </c:val>
        </c:ser>
        <c:ser>
          <c:idx val="3"/>
          <c:order val="3"/>
          <c:tx>
            <c:strRef>
              <c:f>'Gráfico 5.13'!$M$9</c:f>
              <c:strCache>
                <c:ptCount val="1"/>
                <c:pt idx="0">
                  <c:v>350 - 400</c:v>
                </c:pt>
              </c:strCache>
            </c:strRef>
          </c:tx>
          <c:invertIfNegative val="0"/>
          <c:cat>
            <c:strRef>
              <c:f>'Gráfico 5.13'!$N$5:$Q$5</c:f>
              <c:strCache>
                <c:ptCount val="4"/>
                <c:pt idx="0">
                  <c:v>Valparaíso</c:v>
                </c:pt>
                <c:pt idx="1">
                  <c:v>Metropolitana</c:v>
                </c:pt>
                <c:pt idx="2">
                  <c:v>Maule</c:v>
                </c:pt>
                <c:pt idx="3">
                  <c:v>Bío Bío</c:v>
                </c:pt>
              </c:strCache>
            </c:strRef>
          </c:cat>
          <c:val>
            <c:numRef>
              <c:f>'Gráfico 5.13'!$N$9:$Q$9</c:f>
              <c:numCache>
                <c:formatCode>0%</c:formatCode>
                <c:ptCount val="4"/>
                <c:pt idx="0">
                  <c:v>0.41</c:v>
                </c:pt>
                <c:pt idx="1">
                  <c:v>0.34</c:v>
                </c:pt>
                <c:pt idx="2">
                  <c:v>0.47</c:v>
                </c:pt>
                <c:pt idx="3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16216"/>
        <c:axId val="2069213064"/>
      </c:barChart>
      <c:catAx>
        <c:axId val="2069216216"/>
        <c:scaling>
          <c:orientation val="minMax"/>
        </c:scaling>
        <c:delete val="0"/>
        <c:axPos val="l"/>
        <c:majorTickMark val="out"/>
        <c:minorTickMark val="none"/>
        <c:tickLblPos val="nextTo"/>
        <c:crossAx val="2069213064"/>
        <c:crosses val="autoZero"/>
        <c:auto val="1"/>
        <c:lblAlgn val="ctr"/>
        <c:lblOffset val="100"/>
        <c:noMultiLvlLbl val="0"/>
      </c:catAx>
      <c:valAx>
        <c:axId val="20692130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6921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5.14'!$O$3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'Gráfico 5.14'!$N$4:$N$32</c:f>
              <c:strCache>
                <c:ptCount val="29"/>
                <c:pt idx="0">
                  <c:v>San Joaquín</c:v>
                </c:pt>
                <c:pt idx="1">
                  <c:v>Renca</c:v>
                </c:pt>
                <c:pt idx="2">
                  <c:v>Recoleta</c:v>
                </c:pt>
                <c:pt idx="3">
                  <c:v>Quilicura</c:v>
                </c:pt>
                <c:pt idx="4">
                  <c:v>Puente Alto</c:v>
                </c:pt>
                <c:pt idx="5">
                  <c:v>Pudahuel</c:v>
                </c:pt>
                <c:pt idx="6">
                  <c:v>Peñaflor</c:v>
                </c:pt>
                <c:pt idx="7">
                  <c:v>Maipu</c:v>
                </c:pt>
                <c:pt idx="8">
                  <c:v>La Pintana</c:v>
                </c:pt>
                <c:pt idx="9">
                  <c:v>Huechuraba</c:v>
                </c:pt>
                <c:pt idx="10">
                  <c:v>El Bosque</c:v>
                </c:pt>
                <c:pt idx="11">
                  <c:v>San Jose de Maipo</c:v>
                </c:pt>
                <c:pt idx="12">
                  <c:v>Peñalolen</c:v>
                </c:pt>
                <c:pt idx="13">
                  <c:v>Pedro Aguirre Cerda</c:v>
                </c:pt>
                <c:pt idx="14">
                  <c:v>Paine</c:v>
                </c:pt>
                <c:pt idx="15">
                  <c:v>Macul</c:v>
                </c:pt>
                <c:pt idx="16">
                  <c:v>Lampa</c:v>
                </c:pt>
                <c:pt idx="17">
                  <c:v>El Monte</c:v>
                </c:pt>
                <c:pt idx="18">
                  <c:v>Cerrillos</c:v>
                </c:pt>
                <c:pt idx="19">
                  <c:v>Buin</c:v>
                </c:pt>
                <c:pt idx="20">
                  <c:v>San Miguel</c:v>
                </c:pt>
                <c:pt idx="21">
                  <c:v>La Florida</c:v>
                </c:pt>
                <c:pt idx="22">
                  <c:v>Independencia</c:v>
                </c:pt>
                <c:pt idx="23">
                  <c:v>San Bernardo</c:v>
                </c:pt>
                <c:pt idx="24">
                  <c:v>La Cisterna</c:v>
                </c:pt>
                <c:pt idx="25">
                  <c:v>Ñuñoa</c:v>
                </c:pt>
                <c:pt idx="26">
                  <c:v>Las Condes</c:v>
                </c:pt>
                <c:pt idx="27">
                  <c:v>Santiago</c:v>
                </c:pt>
                <c:pt idx="28">
                  <c:v>Providencia</c:v>
                </c:pt>
              </c:strCache>
            </c:strRef>
          </c:cat>
          <c:val>
            <c:numRef>
              <c:f>'Gráfico 5.14'!$O$4:$O$32</c:f>
              <c:numCache>
                <c:formatCode>0%</c:formatCode>
                <c:ptCount val="2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0.04</c:v>
                </c:pt>
                <c:pt idx="25">
                  <c:v>0.052</c:v>
                </c:pt>
                <c:pt idx="26">
                  <c:v>0.08</c:v>
                </c:pt>
                <c:pt idx="27">
                  <c:v>0.13</c:v>
                </c:pt>
                <c:pt idx="28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66008"/>
        <c:axId val="2068368984"/>
      </c:barChart>
      <c:catAx>
        <c:axId val="2068366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68368984"/>
        <c:crosses val="autoZero"/>
        <c:auto val="1"/>
        <c:lblAlgn val="ctr"/>
        <c:lblOffset val="100"/>
        <c:noMultiLvlLbl val="0"/>
      </c:catAx>
      <c:valAx>
        <c:axId val="20683689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6836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'Gráfico 5.15'!$M$5</c:f>
              <c:strCache>
                <c:ptCount val="1"/>
                <c:pt idx="0">
                  <c:v>Gerentes</c:v>
                </c:pt>
              </c:strCache>
            </c:strRef>
          </c:tx>
          <c:dLbls>
            <c:dLbl>
              <c:idx val="0"/>
              <c:layout>
                <c:manualLayout>
                  <c:x val="-0.132774145247263"/>
                  <c:y val="-0.148272908457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26472475632176"/>
                  <c:y val="0.14853178676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'Gráfico 5.15'!$N$4:$O$4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'Gráfico 5.15'!$N$5:$O$5</c:f>
              <c:numCache>
                <c:formatCode>General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5.16'!$C$1</c:f>
              <c:strCache>
                <c:ptCount val="1"/>
                <c:pt idx="0">
                  <c:v>Porcentaje</c:v>
                </c:pt>
              </c:strCache>
            </c:strRef>
          </c:tx>
          <c:invertIfNegative val="0"/>
          <c:cat>
            <c:strRef>
              <c:f>'Gráfico 5.16'!$A$2:$A$7</c:f>
              <c:strCache>
                <c:ptCount val="6"/>
                <c:pt idx="0">
                  <c:v>$0 a $50.556</c:v>
                </c:pt>
                <c:pt idx="1">
                  <c:v>$50.556 a $209.800</c:v>
                </c:pt>
                <c:pt idx="2">
                  <c:v>$209.800 a $526.623</c:v>
                </c:pt>
                <c:pt idx="3">
                  <c:v>$526.623 a $1.048.000</c:v>
                </c:pt>
                <c:pt idx="4">
                  <c:v>$1.048.000 a $1.572.000</c:v>
                </c:pt>
                <c:pt idx="5">
                  <c:v>$1.572.000a $2.106.491</c:v>
                </c:pt>
              </c:strCache>
            </c:strRef>
          </c:cat>
          <c:val>
            <c:numRef>
              <c:f>'Gráfico 5.16'!$C$2:$C$7</c:f>
              <c:numCache>
                <c:formatCode>#,##0%</c:formatCode>
                <c:ptCount val="6"/>
                <c:pt idx="0">
                  <c:v>0.386617100371747</c:v>
                </c:pt>
                <c:pt idx="1">
                  <c:v>0.275092936802974</c:v>
                </c:pt>
                <c:pt idx="2">
                  <c:v>0.152416356877323</c:v>
                </c:pt>
                <c:pt idx="3">
                  <c:v>0.104089219330855</c:v>
                </c:pt>
                <c:pt idx="4">
                  <c:v>0.0483271375464684</c:v>
                </c:pt>
                <c:pt idx="5">
                  <c:v>0.033457249070632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23256"/>
        <c:axId val="2068426232"/>
      </c:barChart>
      <c:catAx>
        <c:axId val="206842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426232"/>
        <c:crosses val="autoZero"/>
        <c:auto val="1"/>
        <c:lblAlgn val="ctr"/>
        <c:lblOffset val="100"/>
        <c:noMultiLvlLbl val="0"/>
      </c:catAx>
      <c:valAx>
        <c:axId val="2068426232"/>
        <c:scaling>
          <c:orientation val="minMax"/>
        </c:scaling>
        <c:delete val="0"/>
        <c:axPos val="l"/>
        <c:majorGridlines/>
        <c:numFmt formatCode="#,##0%" sourceLinked="1"/>
        <c:majorTickMark val="out"/>
        <c:minorTickMark val="none"/>
        <c:tickLblPos val="nextTo"/>
        <c:crossAx val="206842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view3D>
      <c:rotX val="15"/>
      <c:hPercent val="36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02612303172608"/>
          <c:y val="0.167463821401517"/>
          <c:w val="0.88360993889529"/>
          <c:h val="0.598085076433988"/>
        </c:manualLayout>
      </c:layout>
      <c:bar3DChart>
        <c:barDir val="col"/>
        <c:grouping val="clustered"/>
        <c:varyColors val="0"/>
        <c:ser>
          <c:idx val="0"/>
          <c:order val="0"/>
          <c:tx>
            <c:v>Distribución de empresas</c:v>
          </c:tx>
          <c:invertIfNegative val="0"/>
          <c:dLbls>
            <c:dLbl>
              <c:idx val="0"/>
              <c:layout>
                <c:manualLayout>
                  <c:x val="0.00818330605564648"/>
                  <c:y val="-0.0144177587663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818330605564648"/>
                  <c:y val="-0.01730103806228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50027277686852"/>
                  <c:y val="-0.0230680507497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409165302782324"/>
                  <c:y val="-0.0201845444059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545553737043099"/>
                  <c:y val="-0.0201845444059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[1]Trabajadores!$A$2:$A$6</c:f>
              <c:strCache>
                <c:ptCount val="5"/>
                <c:pt idx="0">
                  <c:v>_x0005_1 a 9</c:v>
                </c:pt>
                <c:pt idx="1">
                  <c:v>_x0007_10 a 49</c:v>
                </c:pt>
                <c:pt idx="2">
                  <c:v>_x0008_50 a 100</c:v>
                </c:pt>
                <c:pt idx="3">
                  <c:v>	101 a 199</c:v>
                </c:pt>
                <c:pt idx="4">
                  <c:v>	200 y más</c:v>
                </c:pt>
              </c:strCache>
            </c:strRef>
          </c:cat>
          <c:val>
            <c:numRef>
              <c:f>[1]Trabajadores!$C$2:$C$6</c:f>
              <c:numCache>
                <c:formatCode>General</c:formatCode>
                <c:ptCount val="5"/>
                <c:pt idx="0">
                  <c:v>0.631970260223048</c:v>
                </c:pt>
                <c:pt idx="1">
                  <c:v>0.323420074349442</c:v>
                </c:pt>
                <c:pt idx="2">
                  <c:v>0.0297397769516729</c:v>
                </c:pt>
                <c:pt idx="3">
                  <c:v>0.00743494423791821</c:v>
                </c:pt>
                <c:pt idx="4">
                  <c:v>0.00743494423791821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68468872"/>
        <c:axId val="2068471944"/>
        <c:axId val="0"/>
      </c:bar3DChart>
      <c:catAx>
        <c:axId val="20684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s-ES"/>
          </a:p>
        </c:txPr>
        <c:crossAx val="206847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84719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6846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0" footer="0.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04839140616405"/>
          <c:y val="0.326923844378766"/>
          <c:w val="0.7998299464064"/>
          <c:h val="0.642282552518773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00887720621748645"/>
                  <c:y val="-0.3814227951235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86145809949965"/>
                  <c:y val="-0.0715859515836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[1]Certificacion!$A$2:$A$3</c:f>
              <c:strCache>
                <c:ptCount val="2"/>
                <c:pt idx="0">
                  <c:v>_x0016_NO TIENE CERTIFICACIÓN</c:v>
                </c:pt>
                <c:pt idx="1">
                  <c:v>_x0013_TIENE CERTIFICACIÓN</c:v>
                </c:pt>
              </c:strCache>
            </c:strRef>
          </c:cat>
          <c:val>
            <c:numRef>
              <c:f>[1]Certificacion!$C$2:$C$3</c:f>
              <c:numCache>
                <c:formatCode>General</c:formatCode>
                <c:ptCount val="2"/>
                <c:pt idx="0">
                  <c:v>0.672862453531598</c:v>
                </c:pt>
                <c:pt idx="1">
                  <c:v>0.327137546468401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1.0" l="0.75" r="0.75" t="1.0" header="0.0" footer="0.0"/>
    <c:pageSetup paperSize="0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78892493965892"/>
          <c:y val="0.283654512034518"/>
          <c:w val="0.871858702963637"/>
          <c:h val="0.665226035934697"/>
        </c:manualLayout>
      </c:layout>
      <c:pie3DChart>
        <c:varyColors val="1"/>
        <c:ser>
          <c:idx val="0"/>
          <c:order val="0"/>
          <c:tx>
            <c:strRef>
              <c:f>[1]Premios!$B$4</c:f>
              <c:strCache>
                <c:ptCount val="1"/>
                <c:pt idx="0">
                  <c:v>PREMIOS</c:v>
                </c:pt>
              </c:strCache>
            </c:strRef>
          </c:tx>
          <c:explosion val="25"/>
          <c:dLbls>
            <c:numFmt formatCode="0%" sourceLinked="0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[1]Premios!$B$5:$B$6</c:f>
              <c:strCache>
                <c:ptCount val="2"/>
                <c:pt idx="0">
                  <c:v>_x0005_TIENE</c:v>
                </c:pt>
                <c:pt idx="1">
                  <c:v>_x0008_NO TIENE</c:v>
                </c:pt>
              </c:strCache>
            </c:strRef>
          </c:cat>
          <c:val>
            <c:numRef>
              <c:f>[1]Premios!$C$5:$C$6</c:f>
              <c:numCache>
                <c:formatCode>General</c:formatCode>
                <c:ptCount val="2"/>
                <c:pt idx="0">
                  <c:v>0.282527881040892</c:v>
                </c:pt>
                <c:pt idx="1">
                  <c:v>0.713754646840149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1.0" l="0.75" r="0.75" t="1.0" header="0.0" footer="0.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Tasa Neta de crecimiento de</a:t>
            </a:r>
            <a:r>
              <a:rPr lang="es-ES" baseline="0"/>
              <a:t> las MIPES</a:t>
            </a:r>
            <a:endParaRPr lang="es-E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5.2 (Linea)'!$O$4</c:f>
              <c:strCache>
                <c:ptCount val="1"/>
                <c:pt idx="0">
                  <c:v>Micro</c:v>
                </c:pt>
              </c:strCache>
            </c:strRef>
          </c:tx>
          <c:marker>
            <c:symbol val="none"/>
          </c:marker>
          <c:cat>
            <c:numRef>
              <c:f>'Grafico 5.2 (Linea)'!$N$5:$N$11</c:f>
              <c:numCache>
                <c:formatCode>General</c:formatCode>
                <c:ptCount val="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</c:numCache>
            </c:numRef>
          </c:cat>
          <c:val>
            <c:numRef>
              <c:f>'Grafico 5.2 (Linea)'!$O$5:$O$11</c:f>
              <c:numCache>
                <c:formatCode>0.00%</c:formatCode>
                <c:ptCount val="7"/>
                <c:pt idx="0">
                  <c:v>0.022</c:v>
                </c:pt>
                <c:pt idx="1">
                  <c:v>0.0248</c:v>
                </c:pt>
                <c:pt idx="2">
                  <c:v>0.0236</c:v>
                </c:pt>
                <c:pt idx="3">
                  <c:v>0.0338</c:v>
                </c:pt>
                <c:pt idx="4">
                  <c:v>0.0286</c:v>
                </c:pt>
                <c:pt idx="5">
                  <c:v>0.0269</c:v>
                </c:pt>
                <c:pt idx="6">
                  <c:v>0.037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 5.2 (Linea)'!$P$4</c:f>
              <c:strCache>
                <c:ptCount val="1"/>
                <c:pt idx="0">
                  <c:v>Pequeña</c:v>
                </c:pt>
              </c:strCache>
            </c:strRef>
          </c:tx>
          <c:marker>
            <c:symbol val="none"/>
          </c:marker>
          <c:cat>
            <c:numRef>
              <c:f>'Grafico 5.2 (Linea)'!$N$5:$N$11</c:f>
              <c:numCache>
                <c:formatCode>General</c:formatCode>
                <c:ptCount val="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</c:numCache>
            </c:numRef>
          </c:cat>
          <c:val>
            <c:numRef>
              <c:f>'Grafico 5.2 (Linea)'!$P$5:$P$11</c:f>
              <c:numCache>
                <c:formatCode>0.00%</c:formatCode>
                <c:ptCount val="7"/>
                <c:pt idx="0">
                  <c:v>0.0249</c:v>
                </c:pt>
                <c:pt idx="1">
                  <c:v>0.0222</c:v>
                </c:pt>
                <c:pt idx="2">
                  <c:v>0.023</c:v>
                </c:pt>
                <c:pt idx="3">
                  <c:v>0.0337</c:v>
                </c:pt>
                <c:pt idx="4">
                  <c:v>0.0233</c:v>
                </c:pt>
                <c:pt idx="5">
                  <c:v>0.0235</c:v>
                </c:pt>
                <c:pt idx="6">
                  <c:v>0.0254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49416"/>
        <c:axId val="2069352456"/>
      </c:lineChart>
      <c:catAx>
        <c:axId val="20693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352456"/>
        <c:crosses val="autoZero"/>
        <c:auto val="1"/>
        <c:lblAlgn val="ctr"/>
        <c:lblOffset val="100"/>
        <c:noMultiLvlLbl val="0"/>
      </c:catAx>
      <c:valAx>
        <c:axId val="2069352456"/>
        <c:scaling>
          <c:orientation val="minMax"/>
          <c:min val="0.02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overlay val="0"/>
        </c:title>
        <c:numFmt formatCode="0.00%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>
              <a:defRPr baseline="0"/>
            </a:pPr>
            <a:endParaRPr lang="es-ES"/>
          </a:p>
        </c:txPr>
        <c:crossAx val="2069349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view3D>
      <c:rotX val="15"/>
      <c:rotY val="1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SITIO WEB</c:v>
          </c:tx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'[1]Sitio Web'!$B$4:$B$5</c:f>
              <c:strCache>
                <c:ptCount val="2"/>
                <c:pt idx="0">
                  <c:v>_x0005_TIENE</c:v>
                </c:pt>
                <c:pt idx="1">
                  <c:v>_x0008_NO TIENE</c:v>
                </c:pt>
              </c:strCache>
            </c:strRef>
          </c:cat>
          <c:val>
            <c:numRef>
              <c:f>'[1]Sitio Web'!$C$4:$C$5</c:f>
              <c:numCache>
                <c:formatCode>General</c:formatCode>
                <c:ptCount val="2"/>
                <c:pt idx="0">
                  <c:v>0.724907063197026</c:v>
                </c:pt>
                <c:pt idx="1">
                  <c:v>0.275092936802974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1.0" l="0.75" r="0.75" t="1.0" header="0.0" footer="0.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277231628612"/>
          <c:y val="0.100280690302313"/>
          <c:w val="0.936111111111111"/>
          <c:h val="0.8796296296296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5298575482943"/>
                  <c:y val="-0.108490015517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6250148609473"/>
                  <c:y val="0.0241226451877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'Gráfico 6.2'!$K$4:$N$4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6.2'!$K$5:$N$5</c:f>
              <c:numCache>
                <c:formatCode>_(* #,##0_);_(* \(#,##0\);_(* "-"_);_(@_)</c:formatCode>
                <c:ptCount val="4"/>
                <c:pt idx="0">
                  <c:v>23311.0</c:v>
                </c:pt>
                <c:pt idx="1">
                  <c:v>8902.0</c:v>
                </c:pt>
                <c:pt idx="2">
                  <c:v>2484.0</c:v>
                </c:pt>
                <c:pt idx="3">
                  <c:v>1690.0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0977933313891"/>
          <c:y val="0.0409235458470917"/>
          <c:w val="0.652909798575861"/>
          <c:h val="0.924604521209043"/>
        </c:manualLayout>
      </c:layout>
      <c:doughnutChart>
        <c:varyColors val="1"/>
        <c:ser>
          <c:idx val="0"/>
          <c:order val="0"/>
          <c:tx>
            <c:strRef>
              <c:f>'Gráfico 6.3'!$J$5</c:f>
              <c:strCache>
                <c:ptCount val="1"/>
                <c:pt idx="0">
                  <c:v>2006</c:v>
                </c:pt>
              </c:strCache>
            </c:strRef>
          </c:tx>
          <c:dLbls>
            <c:showLegendKey val="0"/>
            <c:showVal val="0"/>
            <c:showCatName val="0"/>
            <c:showSerName val="1"/>
            <c:showPercent val="1"/>
            <c:showBubbleSize val="0"/>
            <c:separator>
</c:separator>
            <c:showLeaderLines val="1"/>
          </c:dLbls>
          <c:cat>
            <c:strRef>
              <c:f>'Gráfico 6.3'!$K$4:$N$4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6.3'!$K$5:$N$5</c:f>
              <c:numCache>
                <c:formatCode>General</c:formatCode>
                <c:ptCount val="4"/>
                <c:pt idx="0">
                  <c:v>0.13</c:v>
                </c:pt>
                <c:pt idx="1">
                  <c:v>0.219</c:v>
                </c:pt>
                <c:pt idx="2">
                  <c:v>0.175</c:v>
                </c:pt>
                <c:pt idx="3">
                  <c:v>0.476</c:v>
                </c:pt>
              </c:numCache>
            </c:numRef>
          </c:val>
        </c:ser>
        <c:ser>
          <c:idx val="1"/>
          <c:order val="1"/>
          <c:tx>
            <c:strRef>
              <c:f>'Gráfico 6.3'!$J$6</c:f>
              <c:strCache>
                <c:ptCount val="1"/>
                <c:pt idx="0">
                  <c:v>2007</c:v>
                </c:pt>
              </c:strCache>
            </c:strRef>
          </c:tx>
          <c:dLbls>
            <c:showLegendKey val="0"/>
            <c:showVal val="0"/>
            <c:showCatName val="0"/>
            <c:showSerName val="1"/>
            <c:showPercent val="1"/>
            <c:showBubbleSize val="0"/>
            <c:separator>
</c:separator>
            <c:showLeaderLines val="1"/>
          </c:dLbls>
          <c:cat>
            <c:strRef>
              <c:f>'Gráfico 6.3'!$K$4:$N$4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6.3'!$K$6:$N$6</c:f>
              <c:numCache>
                <c:formatCode>General</c:formatCode>
                <c:ptCount val="4"/>
                <c:pt idx="0">
                  <c:v>0.129</c:v>
                </c:pt>
                <c:pt idx="1">
                  <c:v>0.211</c:v>
                </c:pt>
                <c:pt idx="2">
                  <c:v>0.167</c:v>
                </c:pt>
                <c:pt idx="3">
                  <c:v>0.493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70176134019694"/>
          <c:y val="0.247852171704343"/>
          <c:w val="0.21160063135616"/>
          <c:h val="0.381715011430023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83089214380826"/>
          <c:y val="0.00856813404289087"/>
          <c:w val="0.963382157123835"/>
          <c:h val="0.888381049242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5.3 (Barra)'!$B$2</c:f>
              <c:strCache>
                <c:ptCount val="1"/>
                <c:pt idx="0">
                  <c:v>Cuenta Corriente</c:v>
                </c:pt>
              </c:strCache>
            </c:strRef>
          </c:tx>
          <c:invertIfNegative val="0"/>
          <c:cat>
            <c:strRef>
              <c:f>'Grafico 5.3 (Barra)'!$C$1:$F$1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5.3 (Barra)'!$C$2:$F$2</c:f>
              <c:numCache>
                <c:formatCode>0.00%</c:formatCode>
                <c:ptCount val="4"/>
                <c:pt idx="0">
                  <c:v>0.356</c:v>
                </c:pt>
                <c:pt idx="1">
                  <c:v>0.842</c:v>
                </c:pt>
                <c:pt idx="2">
                  <c:v>0.943</c:v>
                </c:pt>
                <c:pt idx="3">
                  <c:v>0.965</c:v>
                </c:pt>
              </c:numCache>
            </c:numRef>
          </c:val>
        </c:ser>
        <c:ser>
          <c:idx val="1"/>
          <c:order val="1"/>
          <c:tx>
            <c:strRef>
              <c:f>'Grafico 5.3 (Barra)'!$B$3</c:f>
              <c:strCache>
                <c:ptCount val="1"/>
                <c:pt idx="0">
                  <c:v>Línea de Crédito</c:v>
                </c:pt>
              </c:strCache>
            </c:strRef>
          </c:tx>
          <c:invertIfNegative val="0"/>
          <c:cat>
            <c:strRef>
              <c:f>'Grafico 5.3 (Barra)'!$C$1:$F$1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5.3 (Barra)'!$C$3:$F$3</c:f>
              <c:numCache>
                <c:formatCode>0.00%</c:formatCode>
                <c:ptCount val="4"/>
                <c:pt idx="0">
                  <c:v>0.173</c:v>
                </c:pt>
                <c:pt idx="1">
                  <c:v>0.473</c:v>
                </c:pt>
                <c:pt idx="2">
                  <c:v>0.631</c:v>
                </c:pt>
                <c:pt idx="3">
                  <c:v>0.609</c:v>
                </c:pt>
              </c:numCache>
            </c:numRef>
          </c:val>
        </c:ser>
        <c:ser>
          <c:idx val="2"/>
          <c:order val="2"/>
          <c:tx>
            <c:strRef>
              <c:f>'Grafico 5.3 (Barra)'!$B$4</c:f>
              <c:strCache>
                <c:ptCount val="1"/>
                <c:pt idx="0">
                  <c:v>Tarjeta de Crédito</c:v>
                </c:pt>
              </c:strCache>
            </c:strRef>
          </c:tx>
          <c:invertIfNegative val="0"/>
          <c:cat>
            <c:strRef>
              <c:f>'Grafico 5.3 (Barra)'!$C$1:$F$1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5.3 (Barra)'!$C$4:$F$4</c:f>
              <c:numCache>
                <c:formatCode>0.00%</c:formatCode>
                <c:ptCount val="4"/>
                <c:pt idx="0">
                  <c:v>0.103</c:v>
                </c:pt>
                <c:pt idx="1">
                  <c:v>0.214</c:v>
                </c:pt>
                <c:pt idx="2">
                  <c:v>0.266</c:v>
                </c:pt>
                <c:pt idx="3">
                  <c:v>0.323</c:v>
                </c:pt>
              </c:numCache>
            </c:numRef>
          </c:val>
        </c:ser>
        <c:ser>
          <c:idx val="3"/>
          <c:order val="3"/>
          <c:tx>
            <c:strRef>
              <c:f>'Grafico 5.3 (Barra)'!$B$5</c:f>
              <c:strCache>
                <c:ptCount val="1"/>
                <c:pt idx="0">
                  <c:v>Ninguno</c:v>
                </c:pt>
              </c:strCache>
            </c:strRef>
          </c:tx>
          <c:invertIfNegative val="0"/>
          <c:cat>
            <c:strRef>
              <c:f>'Grafico 5.3 (Barra)'!$C$1:$F$1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5.3 (Barra)'!$C$5:$F$5</c:f>
              <c:numCache>
                <c:formatCode>0.00%</c:formatCode>
                <c:ptCount val="4"/>
                <c:pt idx="0">
                  <c:v>0.498</c:v>
                </c:pt>
                <c:pt idx="1">
                  <c:v>0.119</c:v>
                </c:pt>
                <c:pt idx="2">
                  <c:v>0.037</c:v>
                </c:pt>
                <c:pt idx="3">
                  <c:v>0.018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9407176"/>
        <c:axId val="2069410312"/>
      </c:barChart>
      <c:catAx>
        <c:axId val="2069407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410312"/>
        <c:crosses val="autoZero"/>
        <c:auto val="1"/>
        <c:lblAlgn val="ctr"/>
        <c:lblOffset val="100"/>
        <c:noMultiLvlLbl val="0"/>
      </c:catAx>
      <c:valAx>
        <c:axId val="20694103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2069407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6575963718821"/>
          <c:y val="0.105902025605578"/>
          <c:w val="0.863945578231292"/>
          <c:h val="0.816703732644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'Grafico 5.4'!$A$2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'Grafico 5.4'!$B$1:$E$1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5.4'!$B$2:$E$2</c:f>
              <c:numCache>
                <c:formatCode>0.00%</c:formatCode>
                <c:ptCount val="4"/>
                <c:pt idx="0">
                  <c:v>0.166</c:v>
                </c:pt>
                <c:pt idx="1">
                  <c:v>0.346</c:v>
                </c:pt>
                <c:pt idx="2">
                  <c:v>0.499</c:v>
                </c:pt>
                <c:pt idx="3">
                  <c:v>0.543</c:v>
                </c:pt>
              </c:numCache>
            </c:numRef>
          </c:val>
        </c:ser>
        <c:ser>
          <c:idx val="1"/>
          <c:order val="1"/>
          <c:tx>
            <c:strRef>
              <c:f>'Grafico 5.4'!$A$3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'Grafico 5.4'!$B$1:$E$1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'Grafico 5.4'!$B$3:$E$3</c:f>
              <c:numCache>
                <c:formatCode>0.00%</c:formatCode>
                <c:ptCount val="4"/>
                <c:pt idx="0">
                  <c:v>0.834</c:v>
                </c:pt>
                <c:pt idx="1">
                  <c:v>0.654</c:v>
                </c:pt>
                <c:pt idx="2">
                  <c:v>0.502</c:v>
                </c:pt>
                <c:pt idx="3">
                  <c:v>0.457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69467400"/>
        <c:axId val="2069470376"/>
      </c:barChart>
      <c:catAx>
        <c:axId val="2069467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470376"/>
        <c:crosses val="autoZero"/>
        <c:auto val="1"/>
        <c:lblAlgn val="ctr"/>
        <c:lblOffset val="100"/>
        <c:noMultiLvlLbl val="0"/>
      </c:catAx>
      <c:valAx>
        <c:axId val="206947037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one"/>
        <c:crossAx val="2069467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18140589569161"/>
          <c:y val="0.242905331490052"/>
          <c:w val="0.0836095488063992"/>
          <c:h val="0.659532848470277"/>
        </c:manualLayout>
      </c:layout>
      <c:overlay val="0"/>
      <c:txPr>
        <a:bodyPr/>
        <a:lstStyle/>
        <a:p>
          <a:pPr>
            <a:defRPr sz="1200" b="1" i="0"/>
          </a:pPr>
          <a:endParaRPr lang="es-ES"/>
        </a:p>
      </c:txPr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5.5'!$B$3</c:f>
              <c:strCache>
                <c:ptCount val="1"/>
                <c:pt idx="0">
                  <c:v>Falta de Garantía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5.5'!$C$3:$F$3</c:f>
              <c:numCache>
                <c:formatCode>0.0%</c:formatCode>
                <c:ptCount val="4"/>
                <c:pt idx="0">
                  <c:v>0.2328</c:v>
                </c:pt>
                <c:pt idx="1">
                  <c:v>0.2437</c:v>
                </c:pt>
                <c:pt idx="2">
                  <c:v>0.3258</c:v>
                </c:pt>
                <c:pt idx="3">
                  <c:v>0.1356</c:v>
                </c:pt>
              </c:numCache>
            </c:numRef>
          </c:val>
        </c:ser>
        <c:ser>
          <c:idx val="1"/>
          <c:order val="1"/>
          <c:tx>
            <c:strRef>
              <c:f>'Gráfico 5.5'!$B$4</c:f>
              <c:strCache>
                <c:ptCount val="1"/>
                <c:pt idx="0">
                  <c:v>Insuficiente capacidad de pago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5.5'!$C$4:$F$4</c:f>
              <c:numCache>
                <c:formatCode>0.0%</c:formatCode>
                <c:ptCount val="4"/>
                <c:pt idx="0">
                  <c:v>0.2012</c:v>
                </c:pt>
                <c:pt idx="1">
                  <c:v>0.157</c:v>
                </c:pt>
                <c:pt idx="2">
                  <c:v>0.1698</c:v>
                </c:pt>
                <c:pt idx="3">
                  <c:v>0.2608</c:v>
                </c:pt>
              </c:numCache>
            </c:numRef>
          </c:val>
        </c:ser>
        <c:ser>
          <c:idx val="2"/>
          <c:order val="2"/>
          <c:tx>
            <c:strRef>
              <c:f>'Gráfico 5.5'!$B$5</c:f>
              <c:strCache>
                <c:ptCount val="1"/>
                <c:pt idx="0">
                  <c:v>Poco información de la empresa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5.5'!$C$5:$F$5</c:f>
              <c:numCache>
                <c:formatCode>0.0%</c:formatCode>
                <c:ptCount val="4"/>
                <c:pt idx="0">
                  <c:v>0.0297</c:v>
                </c:pt>
                <c:pt idx="1">
                  <c:v>0.0537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'Gráfico 5.5'!$B$6</c:f>
              <c:strCache>
                <c:ptCount val="1"/>
                <c:pt idx="0">
                  <c:v>Poca antigüedad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5.5'!$C$6:$F$6</c:f>
              <c:numCache>
                <c:formatCode>0.0%</c:formatCode>
                <c:ptCount val="4"/>
                <c:pt idx="0">
                  <c:v>0.126</c:v>
                </c:pt>
                <c:pt idx="1">
                  <c:v>0.0897</c:v>
                </c:pt>
                <c:pt idx="2">
                  <c:v>0.0394</c:v>
                </c:pt>
                <c:pt idx="3">
                  <c:v>0.2468</c:v>
                </c:pt>
              </c:numCache>
            </c:numRef>
          </c:val>
        </c:ser>
        <c:ser>
          <c:idx val="4"/>
          <c:order val="4"/>
          <c:tx>
            <c:strRef>
              <c:f>'Gráfico 5.5'!$B$7</c:f>
              <c:strCache>
                <c:ptCount val="1"/>
                <c:pt idx="0">
                  <c:v>Problema con historial crediticio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5.5'!$C$7:$F$7</c:f>
              <c:numCache>
                <c:formatCode>0.0%</c:formatCode>
                <c:ptCount val="4"/>
                <c:pt idx="0">
                  <c:v>0.3412</c:v>
                </c:pt>
                <c:pt idx="1">
                  <c:v>0.3387</c:v>
                </c:pt>
                <c:pt idx="2">
                  <c:v>0.3592</c:v>
                </c:pt>
                <c:pt idx="3">
                  <c:v>0.13</c:v>
                </c:pt>
              </c:numCache>
            </c:numRef>
          </c:val>
        </c:ser>
        <c:ser>
          <c:idx val="5"/>
          <c:order val="5"/>
          <c:tx>
            <c:strRef>
              <c:f>'Gráfico 5.5'!$B$8</c:f>
              <c:strCache>
                <c:ptCount val="1"/>
                <c:pt idx="0">
                  <c:v>Proyecto fue mal evaluado</c:v>
                </c:pt>
              </c:strCache>
            </c:strRef>
          </c:tx>
          <c:invertIfNegative val="0"/>
          <c:cat>
            <c:strRef>
              <c:f>'Gráfico 5.5'!$C$2:$F$2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5.5'!$C$8:$F$8</c:f>
              <c:numCache>
                <c:formatCode>0.0%</c:formatCode>
                <c:ptCount val="4"/>
                <c:pt idx="0">
                  <c:v>0.0193</c:v>
                </c:pt>
                <c:pt idx="1">
                  <c:v>0.0469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9547640"/>
        <c:axId val="2069550616"/>
      </c:barChart>
      <c:catAx>
        <c:axId val="2069547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550616"/>
        <c:crosses val="autoZero"/>
        <c:auto val="1"/>
        <c:lblAlgn val="ctr"/>
        <c:lblOffset val="100"/>
        <c:noMultiLvlLbl val="0"/>
      </c:catAx>
      <c:valAx>
        <c:axId val="20695506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crossAx val="2069547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5.6'!$A$2</c:f>
              <c:strCache>
                <c:ptCount val="1"/>
                <c:pt idx="0">
                  <c:v>Bancos</c:v>
                </c:pt>
              </c:strCache>
            </c:strRef>
          </c:tx>
          <c:invertIfNegative val="0"/>
          <c:cat>
            <c:strRef>
              <c:f>'Gráfico 5.6'!$B$1:$E$1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5.6'!$B$2:$E$2</c:f>
              <c:numCache>
                <c:formatCode>0.00%</c:formatCode>
                <c:ptCount val="4"/>
                <c:pt idx="0">
                  <c:v>0.831</c:v>
                </c:pt>
                <c:pt idx="1">
                  <c:v>0.947</c:v>
                </c:pt>
                <c:pt idx="2">
                  <c:v>0.954</c:v>
                </c:pt>
                <c:pt idx="3">
                  <c:v>0.939</c:v>
                </c:pt>
              </c:numCache>
            </c:numRef>
          </c:val>
        </c:ser>
        <c:ser>
          <c:idx val="1"/>
          <c:order val="1"/>
          <c:tx>
            <c:strRef>
              <c:f>'Gráfico 5.6'!$A$3</c:f>
              <c:strCache>
                <c:ptCount val="1"/>
                <c:pt idx="0">
                  <c:v>Cooperativas</c:v>
                </c:pt>
              </c:strCache>
            </c:strRef>
          </c:tx>
          <c:invertIfNegative val="0"/>
          <c:cat>
            <c:strRef>
              <c:f>'Gráfico 5.6'!$B$1:$E$1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5.6'!$B$3:$E$3</c:f>
              <c:numCache>
                <c:formatCode>0.00%</c:formatCode>
                <c:ptCount val="4"/>
                <c:pt idx="0">
                  <c:v>0.042</c:v>
                </c:pt>
                <c:pt idx="1">
                  <c:v>0.003</c:v>
                </c:pt>
                <c:pt idx="2">
                  <c:v>0.0</c:v>
                </c:pt>
                <c:pt idx="3">
                  <c:v>0.001</c:v>
                </c:pt>
              </c:numCache>
            </c:numRef>
          </c:val>
        </c:ser>
        <c:ser>
          <c:idx val="2"/>
          <c:order val="2"/>
          <c:tx>
            <c:strRef>
              <c:f>'Gráfico 5.6'!$A$4</c:f>
              <c:strCache>
                <c:ptCount val="1"/>
                <c:pt idx="0">
                  <c:v>Financieras</c:v>
                </c:pt>
              </c:strCache>
            </c:strRef>
          </c:tx>
          <c:invertIfNegative val="0"/>
          <c:cat>
            <c:strRef>
              <c:f>'Gráfico 5.6'!$B$1:$E$1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5.6'!$B$4:$E$4</c:f>
              <c:numCache>
                <c:formatCode>0.00%</c:formatCode>
                <c:ptCount val="4"/>
                <c:pt idx="0">
                  <c:v>0.074</c:v>
                </c:pt>
                <c:pt idx="1">
                  <c:v>0.014</c:v>
                </c:pt>
                <c:pt idx="2">
                  <c:v>0.005</c:v>
                </c:pt>
                <c:pt idx="3">
                  <c:v>0.002</c:v>
                </c:pt>
              </c:numCache>
            </c:numRef>
          </c:val>
        </c:ser>
        <c:ser>
          <c:idx val="3"/>
          <c:order val="3"/>
          <c:tx>
            <c:strRef>
              <c:f>'Gráfico 5.6'!$A$5</c:f>
              <c:strCache>
                <c:ptCount val="1"/>
                <c:pt idx="0">
                  <c:v>Otra</c:v>
                </c:pt>
              </c:strCache>
            </c:strRef>
          </c:tx>
          <c:invertIfNegative val="0"/>
          <c:cat>
            <c:strRef>
              <c:f>'Gráfico 5.6'!$B$1:$E$1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5.6'!$B$5:$E$5</c:f>
              <c:numCache>
                <c:formatCode>0.00%</c:formatCode>
                <c:ptCount val="4"/>
                <c:pt idx="0">
                  <c:v>0.053</c:v>
                </c:pt>
                <c:pt idx="1">
                  <c:v>0.036</c:v>
                </c:pt>
                <c:pt idx="2">
                  <c:v>0.042</c:v>
                </c:pt>
                <c:pt idx="3">
                  <c:v>0.058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069605208"/>
        <c:axId val="2069608344"/>
      </c:barChart>
      <c:catAx>
        <c:axId val="2069605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608344"/>
        <c:crosses val="autoZero"/>
        <c:auto val="1"/>
        <c:lblAlgn val="ctr"/>
        <c:lblOffset val="100"/>
        <c:noMultiLvlLbl val="0"/>
      </c:catAx>
      <c:valAx>
        <c:axId val="20696083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overlay val="0"/>
        </c:title>
        <c:numFmt formatCode="0%" sourceLinked="1"/>
        <c:majorTickMark val="none"/>
        <c:minorTickMark val="none"/>
        <c:tickLblPos val="nextTo"/>
        <c:spPr>
          <a:ln w="6350">
            <a:prstDash val="sysDot"/>
          </a:ln>
        </c:spPr>
        <c:crossAx val="2069605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5.7'!$A$2</c:f>
              <c:strCache>
                <c:ptCount val="1"/>
                <c:pt idx="0">
                  <c:v>Capital de Trabajo</c:v>
                </c:pt>
              </c:strCache>
            </c:strRef>
          </c:tx>
          <c:invertIfNegative val="0"/>
          <c:cat>
            <c:strRef>
              <c:f>'Gráfico 5.7'!$B$1:$L$1</c:f>
              <c:strCache>
                <c:ptCount val="11"/>
                <c:pt idx="0">
                  <c:v>Agro</c:v>
                </c:pt>
                <c:pt idx="1">
                  <c:v>Com</c:v>
                </c:pt>
                <c:pt idx="2">
                  <c:v>Const</c:v>
                </c:pt>
                <c:pt idx="3">
                  <c:v>E.G.A.</c:v>
                </c:pt>
                <c:pt idx="4">
                  <c:v>HyR</c:v>
                </c:pt>
                <c:pt idx="5">
                  <c:v>Inm.Emp</c:v>
                </c:pt>
                <c:pt idx="6">
                  <c:v>Manuf</c:v>
                </c:pt>
                <c:pt idx="7">
                  <c:v>Min</c:v>
                </c:pt>
                <c:pt idx="8">
                  <c:v>S.Fin</c:v>
                </c:pt>
                <c:pt idx="9">
                  <c:v>S.SocyPer</c:v>
                </c:pt>
                <c:pt idx="10">
                  <c:v>Transp</c:v>
                </c:pt>
              </c:strCache>
            </c:strRef>
          </c:cat>
          <c:val>
            <c:numRef>
              <c:f>'Gráfico 5.7'!$B$2:$L$2</c:f>
              <c:numCache>
                <c:formatCode>0.0%</c:formatCode>
                <c:ptCount val="11"/>
                <c:pt idx="0">
                  <c:v>0.7424</c:v>
                </c:pt>
                <c:pt idx="1">
                  <c:v>0.6787</c:v>
                </c:pt>
                <c:pt idx="2">
                  <c:v>0.656</c:v>
                </c:pt>
                <c:pt idx="3">
                  <c:v>0.3861</c:v>
                </c:pt>
                <c:pt idx="4">
                  <c:v>0.4704</c:v>
                </c:pt>
                <c:pt idx="5">
                  <c:v>0.5193</c:v>
                </c:pt>
                <c:pt idx="6">
                  <c:v>0.5711</c:v>
                </c:pt>
                <c:pt idx="7">
                  <c:v>0.5359</c:v>
                </c:pt>
                <c:pt idx="8">
                  <c:v>0.4574</c:v>
                </c:pt>
                <c:pt idx="9">
                  <c:v>0.4696</c:v>
                </c:pt>
                <c:pt idx="10">
                  <c:v>0.436</c:v>
                </c:pt>
              </c:numCache>
            </c:numRef>
          </c:val>
        </c:ser>
        <c:ser>
          <c:idx val="1"/>
          <c:order val="1"/>
          <c:tx>
            <c:strRef>
              <c:f>'Gráfico 5.7'!$A$3</c:f>
              <c:strCache>
                <c:ptCount val="1"/>
                <c:pt idx="0">
                  <c:v>Terreno o Construcción</c:v>
                </c:pt>
              </c:strCache>
            </c:strRef>
          </c:tx>
          <c:invertIfNegative val="0"/>
          <c:cat>
            <c:strRef>
              <c:f>'Gráfico 5.7'!$B$1:$L$1</c:f>
              <c:strCache>
                <c:ptCount val="11"/>
                <c:pt idx="0">
                  <c:v>Agro</c:v>
                </c:pt>
                <c:pt idx="1">
                  <c:v>Com</c:v>
                </c:pt>
                <c:pt idx="2">
                  <c:v>Const</c:v>
                </c:pt>
                <c:pt idx="3">
                  <c:v>E.G.A.</c:v>
                </c:pt>
                <c:pt idx="4">
                  <c:v>HyR</c:v>
                </c:pt>
                <c:pt idx="5">
                  <c:v>Inm.Emp</c:v>
                </c:pt>
                <c:pt idx="6">
                  <c:v>Manuf</c:v>
                </c:pt>
                <c:pt idx="7">
                  <c:v>Min</c:v>
                </c:pt>
                <c:pt idx="8">
                  <c:v>S.Fin</c:v>
                </c:pt>
                <c:pt idx="9">
                  <c:v>S.SocyPer</c:v>
                </c:pt>
                <c:pt idx="10">
                  <c:v>Transp</c:v>
                </c:pt>
              </c:strCache>
            </c:strRef>
          </c:cat>
          <c:val>
            <c:numRef>
              <c:f>'Gráfico 5.7'!$B$3:$L$3</c:f>
              <c:numCache>
                <c:formatCode>0.0%</c:formatCode>
                <c:ptCount val="11"/>
                <c:pt idx="0">
                  <c:v>0.1018</c:v>
                </c:pt>
                <c:pt idx="1">
                  <c:v>0.0605</c:v>
                </c:pt>
                <c:pt idx="2">
                  <c:v>0.0909</c:v>
                </c:pt>
                <c:pt idx="3">
                  <c:v>0.0846</c:v>
                </c:pt>
                <c:pt idx="4">
                  <c:v>0.1726</c:v>
                </c:pt>
                <c:pt idx="5">
                  <c:v>0.2016</c:v>
                </c:pt>
                <c:pt idx="6">
                  <c:v>0.081</c:v>
                </c:pt>
                <c:pt idx="7">
                  <c:v>0.0017</c:v>
                </c:pt>
                <c:pt idx="8">
                  <c:v>0.2833</c:v>
                </c:pt>
                <c:pt idx="9">
                  <c:v>0.1436</c:v>
                </c:pt>
                <c:pt idx="10">
                  <c:v>0.0331</c:v>
                </c:pt>
              </c:numCache>
            </c:numRef>
          </c:val>
        </c:ser>
        <c:ser>
          <c:idx val="2"/>
          <c:order val="2"/>
          <c:tx>
            <c:strRef>
              <c:f>'Gráfico 5.7'!$A$4</c:f>
              <c:strCache>
                <c:ptCount val="1"/>
                <c:pt idx="0">
                  <c:v>Maquinaria </c:v>
                </c:pt>
              </c:strCache>
            </c:strRef>
          </c:tx>
          <c:invertIfNegative val="0"/>
          <c:cat>
            <c:strRef>
              <c:f>'Gráfico 5.7'!$B$1:$L$1</c:f>
              <c:strCache>
                <c:ptCount val="11"/>
                <c:pt idx="0">
                  <c:v>Agro</c:v>
                </c:pt>
                <c:pt idx="1">
                  <c:v>Com</c:v>
                </c:pt>
                <c:pt idx="2">
                  <c:v>Const</c:v>
                </c:pt>
                <c:pt idx="3">
                  <c:v>E.G.A.</c:v>
                </c:pt>
                <c:pt idx="4">
                  <c:v>HyR</c:v>
                </c:pt>
                <c:pt idx="5">
                  <c:v>Inm.Emp</c:v>
                </c:pt>
                <c:pt idx="6">
                  <c:v>Manuf</c:v>
                </c:pt>
                <c:pt idx="7">
                  <c:v>Min</c:v>
                </c:pt>
                <c:pt idx="8">
                  <c:v>S.Fin</c:v>
                </c:pt>
                <c:pt idx="9">
                  <c:v>S.SocyPer</c:v>
                </c:pt>
                <c:pt idx="10">
                  <c:v>Transp</c:v>
                </c:pt>
              </c:strCache>
            </c:strRef>
          </c:cat>
          <c:val>
            <c:numRef>
              <c:f>'Gráfico 5.7'!$B$4:$L$4</c:f>
              <c:numCache>
                <c:formatCode>0.0%</c:formatCode>
                <c:ptCount val="11"/>
                <c:pt idx="0">
                  <c:v>0.0766</c:v>
                </c:pt>
                <c:pt idx="1">
                  <c:v>0.1536</c:v>
                </c:pt>
                <c:pt idx="2">
                  <c:v>0.1685</c:v>
                </c:pt>
                <c:pt idx="3">
                  <c:v>0.3315</c:v>
                </c:pt>
                <c:pt idx="4">
                  <c:v>0.1329</c:v>
                </c:pt>
                <c:pt idx="5">
                  <c:v>0.0947</c:v>
                </c:pt>
                <c:pt idx="6">
                  <c:v>0.243</c:v>
                </c:pt>
                <c:pt idx="7">
                  <c:v>0.4288</c:v>
                </c:pt>
                <c:pt idx="8">
                  <c:v>0.0247</c:v>
                </c:pt>
                <c:pt idx="9">
                  <c:v>0.3018</c:v>
                </c:pt>
                <c:pt idx="10">
                  <c:v>0.4476</c:v>
                </c:pt>
              </c:numCache>
            </c:numRef>
          </c:val>
        </c:ser>
        <c:ser>
          <c:idx val="3"/>
          <c:order val="3"/>
          <c:tx>
            <c:strRef>
              <c:f>'Gráfico 5.7'!$A$5</c:f>
              <c:strCache>
                <c:ptCount val="1"/>
                <c:pt idx="0">
                  <c:v>Inversión</c:v>
                </c:pt>
              </c:strCache>
            </c:strRef>
          </c:tx>
          <c:invertIfNegative val="0"/>
          <c:cat>
            <c:strRef>
              <c:f>'Gráfico 5.7'!$B$1:$L$1</c:f>
              <c:strCache>
                <c:ptCount val="11"/>
                <c:pt idx="0">
                  <c:v>Agro</c:v>
                </c:pt>
                <c:pt idx="1">
                  <c:v>Com</c:v>
                </c:pt>
                <c:pt idx="2">
                  <c:v>Const</c:v>
                </c:pt>
                <c:pt idx="3">
                  <c:v>E.G.A.</c:v>
                </c:pt>
                <c:pt idx="4">
                  <c:v>HyR</c:v>
                </c:pt>
                <c:pt idx="5">
                  <c:v>Inm.Emp</c:v>
                </c:pt>
                <c:pt idx="6">
                  <c:v>Manuf</c:v>
                </c:pt>
                <c:pt idx="7">
                  <c:v>Min</c:v>
                </c:pt>
                <c:pt idx="8">
                  <c:v>S.Fin</c:v>
                </c:pt>
                <c:pt idx="9">
                  <c:v>S.SocyPer</c:v>
                </c:pt>
                <c:pt idx="10">
                  <c:v>Transp</c:v>
                </c:pt>
              </c:strCache>
            </c:strRef>
          </c:cat>
          <c:val>
            <c:numRef>
              <c:f>'Gráfico 5.7'!$B$5:$L$5</c:f>
              <c:numCache>
                <c:formatCode>0.0%</c:formatCode>
                <c:ptCount val="11"/>
                <c:pt idx="0">
                  <c:v>0.0475</c:v>
                </c:pt>
                <c:pt idx="1">
                  <c:v>0.066</c:v>
                </c:pt>
                <c:pt idx="2">
                  <c:v>0.0466</c:v>
                </c:pt>
                <c:pt idx="3">
                  <c:v>0.0858</c:v>
                </c:pt>
                <c:pt idx="4">
                  <c:v>0.1431</c:v>
                </c:pt>
                <c:pt idx="5">
                  <c:v>0.0966</c:v>
                </c:pt>
                <c:pt idx="6">
                  <c:v>0.058</c:v>
                </c:pt>
                <c:pt idx="7">
                  <c:v>0.0243</c:v>
                </c:pt>
                <c:pt idx="8">
                  <c:v>0.1463</c:v>
                </c:pt>
                <c:pt idx="9">
                  <c:v>0.0663</c:v>
                </c:pt>
                <c:pt idx="10">
                  <c:v>0.0319</c:v>
                </c:pt>
              </c:numCache>
            </c:numRef>
          </c:val>
        </c:ser>
        <c:ser>
          <c:idx val="4"/>
          <c:order val="4"/>
          <c:tx>
            <c:strRef>
              <c:f>'Gráfico 5.7'!$A$6</c:f>
              <c:strCache>
                <c:ptCount val="1"/>
                <c:pt idx="0">
                  <c:v>Refinanciamiento</c:v>
                </c:pt>
              </c:strCache>
            </c:strRef>
          </c:tx>
          <c:invertIfNegative val="0"/>
          <c:cat>
            <c:strRef>
              <c:f>'Gráfico 5.7'!$B$1:$L$1</c:f>
              <c:strCache>
                <c:ptCount val="11"/>
                <c:pt idx="0">
                  <c:v>Agro</c:v>
                </c:pt>
                <c:pt idx="1">
                  <c:v>Com</c:v>
                </c:pt>
                <c:pt idx="2">
                  <c:v>Const</c:v>
                </c:pt>
                <c:pt idx="3">
                  <c:v>E.G.A.</c:v>
                </c:pt>
                <c:pt idx="4">
                  <c:v>HyR</c:v>
                </c:pt>
                <c:pt idx="5">
                  <c:v>Inm.Emp</c:v>
                </c:pt>
                <c:pt idx="6">
                  <c:v>Manuf</c:v>
                </c:pt>
                <c:pt idx="7">
                  <c:v>Min</c:v>
                </c:pt>
                <c:pt idx="8">
                  <c:v>S.Fin</c:v>
                </c:pt>
                <c:pt idx="9">
                  <c:v>S.SocyPer</c:v>
                </c:pt>
                <c:pt idx="10">
                  <c:v>Transp</c:v>
                </c:pt>
              </c:strCache>
            </c:strRef>
          </c:cat>
          <c:val>
            <c:numRef>
              <c:f>'Gráfico 5.7'!$B$6:$L$6</c:f>
              <c:numCache>
                <c:formatCode>0.0%</c:formatCode>
                <c:ptCount val="11"/>
                <c:pt idx="0">
                  <c:v>0.0317</c:v>
                </c:pt>
                <c:pt idx="1">
                  <c:v>0.0411</c:v>
                </c:pt>
                <c:pt idx="2">
                  <c:v>0.0381</c:v>
                </c:pt>
                <c:pt idx="3">
                  <c:v>0.1121</c:v>
                </c:pt>
                <c:pt idx="4">
                  <c:v>0.0811</c:v>
                </c:pt>
                <c:pt idx="5">
                  <c:v>0.0879</c:v>
                </c:pt>
                <c:pt idx="6">
                  <c:v>0.0469</c:v>
                </c:pt>
                <c:pt idx="7">
                  <c:v>0.0094</c:v>
                </c:pt>
                <c:pt idx="8">
                  <c:v>0.0883</c:v>
                </c:pt>
                <c:pt idx="9">
                  <c:v>0.0187</c:v>
                </c:pt>
                <c:pt idx="10">
                  <c:v>0.0515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69673176"/>
        <c:axId val="2069676152"/>
      </c:barChart>
      <c:catAx>
        <c:axId val="2069673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676152"/>
        <c:crosses val="autoZero"/>
        <c:auto val="1"/>
        <c:lblAlgn val="ctr"/>
        <c:lblOffset val="100"/>
        <c:noMultiLvlLbl val="0"/>
      </c:catAx>
      <c:valAx>
        <c:axId val="20696761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069673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5.8'!$A$2</c:f>
              <c:strCache>
                <c:ptCount val="1"/>
                <c:pt idx="0">
                  <c:v>Tiene Computador (es)</c:v>
                </c:pt>
              </c:strCache>
            </c:strRef>
          </c:tx>
          <c:invertIfNegative val="0"/>
          <c:cat>
            <c:strRef>
              <c:f>'Gráfico 5.8'!$B$1:$E$1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5.8'!$B$2:$E$2</c:f>
              <c:numCache>
                <c:formatCode>0.0%</c:formatCode>
                <c:ptCount val="4"/>
                <c:pt idx="0">
                  <c:v>0.357559421630014</c:v>
                </c:pt>
                <c:pt idx="1">
                  <c:v>0.743823201313248</c:v>
                </c:pt>
                <c:pt idx="2">
                  <c:v>0.946487264534702</c:v>
                </c:pt>
                <c:pt idx="3">
                  <c:v>0.958117757009346</c:v>
                </c:pt>
              </c:numCache>
            </c:numRef>
          </c:val>
        </c:ser>
        <c:ser>
          <c:idx val="1"/>
          <c:order val="1"/>
          <c:tx>
            <c:strRef>
              <c:f>'Gráfico 5.8'!$A$3</c:f>
              <c:strCache>
                <c:ptCount val="1"/>
                <c:pt idx="0">
                  <c:v>Tiene Acceso a Internet</c:v>
                </c:pt>
              </c:strCache>
            </c:strRef>
          </c:tx>
          <c:invertIfNegative val="0"/>
          <c:cat>
            <c:strRef>
              <c:f>'Gráfico 5.8'!$B$1:$E$1</c:f>
              <c:strCache>
                <c:ptCount val="4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</c:strCache>
            </c:strRef>
          </c:cat>
          <c:val>
            <c:numRef>
              <c:f>'Gráfico 5.8'!$B$3:$E$3</c:f>
              <c:numCache>
                <c:formatCode>0.0%</c:formatCode>
                <c:ptCount val="4"/>
                <c:pt idx="0">
                  <c:v>0.309636657862248</c:v>
                </c:pt>
                <c:pt idx="1">
                  <c:v>0.688624899103037</c:v>
                </c:pt>
                <c:pt idx="2">
                  <c:v>0.926362726077977</c:v>
                </c:pt>
                <c:pt idx="3">
                  <c:v>0.954865046728972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69715368"/>
        <c:axId val="2069718344"/>
      </c:barChart>
      <c:catAx>
        <c:axId val="2069715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718344"/>
        <c:crosses val="autoZero"/>
        <c:auto val="1"/>
        <c:lblAlgn val="ctr"/>
        <c:lblOffset val="100"/>
        <c:noMultiLvlLbl val="0"/>
      </c:catAx>
      <c:valAx>
        <c:axId val="20697183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one"/>
        <c:crossAx val="2069715368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5.9'!$A$2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'Gráfico 5.9'!$B$1:$F$1</c:f>
              <c:strCache>
                <c:ptCount val="5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  <c:pt idx="4">
                  <c:v>Total</c:v>
                </c:pt>
              </c:strCache>
            </c:strRef>
          </c:cat>
          <c:val>
            <c:numRef>
              <c:f>'Gráfico 5.9'!$B$2:$F$2</c:f>
              <c:numCache>
                <c:formatCode>0%</c:formatCode>
                <c:ptCount val="5"/>
                <c:pt idx="0">
                  <c:v>0.95</c:v>
                </c:pt>
                <c:pt idx="1">
                  <c:v>0.88</c:v>
                </c:pt>
                <c:pt idx="2">
                  <c:v>0.76</c:v>
                </c:pt>
                <c:pt idx="3">
                  <c:v>0.58</c:v>
                </c:pt>
                <c:pt idx="4">
                  <c:v>0.93</c:v>
                </c:pt>
              </c:numCache>
            </c:numRef>
          </c:val>
        </c:ser>
        <c:ser>
          <c:idx val="1"/>
          <c:order val="1"/>
          <c:tx>
            <c:strRef>
              <c:f>'Gráfico 5.9'!$A$3</c:f>
              <c:strCache>
                <c:ptCount val="1"/>
                <c:pt idx="0">
                  <c:v>Sí, esta en proceso de certificación</c:v>
                </c:pt>
              </c:strCache>
            </c:strRef>
          </c:tx>
          <c:invertIfNegative val="0"/>
          <c:cat>
            <c:strRef>
              <c:f>'Gráfico 5.9'!$B$1:$F$1</c:f>
              <c:strCache>
                <c:ptCount val="5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  <c:pt idx="4">
                  <c:v>Total</c:v>
                </c:pt>
              </c:strCache>
            </c:strRef>
          </c:cat>
          <c:val>
            <c:numRef>
              <c:f>'Gráfico 5.9'!$B$3:$F$3</c:f>
              <c:numCache>
                <c:formatCode>0%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'Gráfico 5.9'!$A$4</c:f>
              <c:strCache>
                <c:ptCount val="1"/>
                <c:pt idx="0">
                  <c:v>Sí, ya tiene</c:v>
                </c:pt>
              </c:strCache>
            </c:strRef>
          </c:tx>
          <c:invertIfNegative val="0"/>
          <c:cat>
            <c:strRef>
              <c:f>'Gráfico 5.9'!$B$1:$F$1</c:f>
              <c:strCache>
                <c:ptCount val="5"/>
                <c:pt idx="0">
                  <c:v>Micro</c:v>
                </c:pt>
                <c:pt idx="1">
                  <c:v>Pequeña</c:v>
                </c:pt>
                <c:pt idx="2">
                  <c:v>Mediana</c:v>
                </c:pt>
                <c:pt idx="3">
                  <c:v>Grande</c:v>
                </c:pt>
                <c:pt idx="4">
                  <c:v>Total</c:v>
                </c:pt>
              </c:strCache>
            </c:strRef>
          </c:cat>
          <c:val>
            <c:numRef>
              <c:f>'Gráfico 5.9'!$B$4:$F$4</c:f>
              <c:numCache>
                <c:formatCode>0%</c:formatCode>
                <c:ptCount val="5"/>
                <c:pt idx="0">
                  <c:v>0.03</c:v>
                </c:pt>
                <c:pt idx="1">
                  <c:v>0.07</c:v>
                </c:pt>
                <c:pt idx="2">
                  <c:v>0.15</c:v>
                </c:pt>
                <c:pt idx="3">
                  <c:v>0.31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69766728"/>
        <c:axId val="2069769784"/>
      </c:barChart>
      <c:catAx>
        <c:axId val="2069766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769784"/>
        <c:crosses val="autoZero"/>
        <c:auto val="1"/>
        <c:lblAlgn val="ctr"/>
        <c:lblOffset val="100"/>
        <c:noMultiLvlLbl val="0"/>
      </c:catAx>
      <c:valAx>
        <c:axId val="20697697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2069766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3_5">
  <dgm:title val=""/>
  <dgm:desc val=""/>
  <dgm:catLst>
    <dgm:cat type="accent3" pri="11500"/>
  </dgm:catLst>
  <dgm:styleLbl name="node0">
    <dgm:fillClrLst meth="cycle"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alpha val="9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alpha val="90000"/>
      </a:schemeClr>
      <a:schemeClr val="accent3">
        <a:alpha val="5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/>
    <dgm:txEffectClrLst/>
  </dgm:styleLbl>
  <dgm:styleLbl name="lnNode1">
    <dgm:fillClrLst>
      <a:schemeClr val="accent3">
        <a:shade val="90000"/>
      </a:schemeClr>
      <a:schemeClr val="accent3">
        <a:alpha val="50000"/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  <a:alpha val="90000"/>
      </a:schemeClr>
      <a:schemeClr val="accent3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>
      <a:schemeClr val="accent3">
        <a:shade val="90000"/>
      </a:schemeClr>
      <a:schemeClr val="accent3">
        <a:tint val="50000"/>
      </a:schemeClr>
    </dgm:fillClrLst>
    <dgm:linClrLst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alpha val="90000"/>
      </a:schemeClr>
      <a:schemeClr val="accent3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alpha val="90000"/>
        <a:tint val="40000"/>
      </a:schemeClr>
      <a:schemeClr val="accent3">
        <a:alpha val="5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D93E4B9-D794-6D4B-A3AD-7DCFB75DBA18}" type="doc">
      <dgm:prSet loTypeId="urn:microsoft.com/office/officeart/2005/8/layout/hProcess9" loCatId="" qsTypeId="urn:microsoft.com/office/officeart/2005/8/quickstyle/simple3" qsCatId="simple" csTypeId="urn:microsoft.com/office/officeart/2005/8/colors/accent3_4" csCatId="accent3" phldr="1"/>
      <dgm:spPr/>
    </dgm:pt>
    <dgm:pt modelId="{44AC98DC-51A1-6D4D-B2A5-B493E73C2E46}">
      <dgm:prSet phldrT="[Texto]"/>
      <dgm:spPr/>
      <dgm:t>
        <a:bodyPr/>
        <a:lstStyle/>
        <a:p>
          <a:r>
            <a:rPr lang="es-ES"/>
            <a:t>Paso 1:</a:t>
          </a:r>
          <a:br>
            <a:rPr lang="es-ES"/>
          </a:br>
          <a:r>
            <a:rPr lang="es-ES"/>
            <a:t>Diseño del Curso</a:t>
          </a:r>
        </a:p>
      </dgm:t>
    </dgm:pt>
    <dgm:pt modelId="{BEB1DBB3-CDCE-414F-A211-0C652EF6D097}" type="parTrans" cxnId="{DCE9234D-2193-714D-86D9-B043318A692A}">
      <dgm:prSet/>
      <dgm:spPr/>
      <dgm:t>
        <a:bodyPr/>
        <a:lstStyle/>
        <a:p>
          <a:endParaRPr lang="es-ES"/>
        </a:p>
      </dgm:t>
    </dgm:pt>
    <dgm:pt modelId="{F1972E1D-AB25-2D49-B02E-FE4D393451D5}" type="sibTrans" cxnId="{DCE9234D-2193-714D-86D9-B043318A692A}">
      <dgm:prSet/>
      <dgm:spPr/>
      <dgm:t>
        <a:bodyPr/>
        <a:lstStyle/>
        <a:p>
          <a:endParaRPr lang="es-ES"/>
        </a:p>
      </dgm:t>
    </dgm:pt>
    <dgm:pt modelId="{546F8FA7-3B2A-E640-B81B-1C9AC8EA550C}">
      <dgm:prSet phldrT="[Texto]"/>
      <dgm:spPr/>
      <dgm:t>
        <a:bodyPr/>
        <a:lstStyle/>
        <a:p>
          <a:r>
            <a:rPr lang="es-ES"/>
            <a:t>Paso 2:</a:t>
          </a:r>
          <a:br>
            <a:rPr lang="es-ES"/>
          </a:br>
          <a:r>
            <a:rPr lang="es-ES"/>
            <a:t>Diseño de Unidades de Aprendizaje</a:t>
          </a:r>
        </a:p>
      </dgm:t>
    </dgm:pt>
    <dgm:pt modelId="{D1DBE90C-7CB6-4249-9C08-A430528BBDC0}" type="parTrans" cxnId="{F2E19FCD-3E9B-7341-B005-7ACD043C4827}">
      <dgm:prSet/>
      <dgm:spPr/>
      <dgm:t>
        <a:bodyPr/>
        <a:lstStyle/>
        <a:p>
          <a:endParaRPr lang="es-ES"/>
        </a:p>
      </dgm:t>
    </dgm:pt>
    <dgm:pt modelId="{BBCEF9AF-CF13-7448-AAF9-A98A918164AE}" type="sibTrans" cxnId="{F2E19FCD-3E9B-7341-B005-7ACD043C4827}">
      <dgm:prSet/>
      <dgm:spPr/>
      <dgm:t>
        <a:bodyPr/>
        <a:lstStyle/>
        <a:p>
          <a:endParaRPr lang="es-ES"/>
        </a:p>
      </dgm:t>
    </dgm:pt>
    <dgm:pt modelId="{6FE37C02-BEA8-774B-8C6E-77F1FEF5480A}">
      <dgm:prSet phldrT="[Texto]"/>
      <dgm:spPr/>
      <dgm:t>
        <a:bodyPr/>
        <a:lstStyle/>
        <a:p>
          <a:r>
            <a:rPr lang="es-ES"/>
            <a:t>Paso 3:</a:t>
          </a:r>
          <a:br>
            <a:rPr lang="es-ES"/>
          </a:br>
          <a:r>
            <a:rPr lang="es-ES"/>
            <a:t>Elaboración de Textos y Actividades</a:t>
          </a:r>
        </a:p>
      </dgm:t>
    </dgm:pt>
    <dgm:pt modelId="{D215A1A0-8E89-6F43-9E6C-B966A43C7357}" type="parTrans" cxnId="{6C377673-7915-6749-95BF-78F8873693A8}">
      <dgm:prSet/>
      <dgm:spPr/>
      <dgm:t>
        <a:bodyPr/>
        <a:lstStyle/>
        <a:p>
          <a:endParaRPr lang="es-ES"/>
        </a:p>
      </dgm:t>
    </dgm:pt>
    <dgm:pt modelId="{0E6C4005-4D6B-4B47-BF7F-19BC70A50C16}" type="sibTrans" cxnId="{6C377673-7915-6749-95BF-78F8873693A8}">
      <dgm:prSet/>
      <dgm:spPr/>
      <dgm:t>
        <a:bodyPr/>
        <a:lstStyle/>
        <a:p>
          <a:endParaRPr lang="es-ES"/>
        </a:p>
      </dgm:t>
    </dgm:pt>
    <dgm:pt modelId="{87661372-43D4-8448-B02E-53812DAF72BB}" type="pres">
      <dgm:prSet presAssocID="{1D93E4B9-D794-6D4B-A3AD-7DCFB75DBA18}" presName="CompostProcess" presStyleCnt="0">
        <dgm:presLayoutVars>
          <dgm:dir/>
          <dgm:resizeHandles val="exact"/>
        </dgm:presLayoutVars>
      </dgm:prSet>
      <dgm:spPr/>
    </dgm:pt>
    <dgm:pt modelId="{92008DAF-40C0-8A40-A2DA-AB82C34B42D7}" type="pres">
      <dgm:prSet presAssocID="{1D93E4B9-D794-6D4B-A3AD-7DCFB75DBA18}" presName="arrow" presStyleLbl="bgShp" presStyleIdx="0" presStyleCnt="1"/>
      <dgm:spPr/>
    </dgm:pt>
    <dgm:pt modelId="{CDA36C1B-559A-6040-81E0-D00AB1213978}" type="pres">
      <dgm:prSet presAssocID="{1D93E4B9-D794-6D4B-A3AD-7DCFB75DBA18}" presName="linearProcess" presStyleCnt="0"/>
      <dgm:spPr/>
    </dgm:pt>
    <dgm:pt modelId="{D3F7CE16-9F18-3F43-B5CE-0664A8B28F2B}" type="pres">
      <dgm:prSet presAssocID="{44AC98DC-51A1-6D4D-B2A5-B493E73C2E46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6F6CB36-C70A-0F44-AF52-EC55B86A2BE0}" type="pres">
      <dgm:prSet presAssocID="{F1972E1D-AB25-2D49-B02E-FE4D393451D5}" presName="sibTrans" presStyleCnt="0"/>
      <dgm:spPr/>
    </dgm:pt>
    <dgm:pt modelId="{9350B631-630D-5443-99AF-B5370EB2202D}" type="pres">
      <dgm:prSet presAssocID="{546F8FA7-3B2A-E640-B81B-1C9AC8EA550C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2E88316-FDCB-9A4E-9762-73985DF43608}" type="pres">
      <dgm:prSet presAssocID="{BBCEF9AF-CF13-7448-AAF9-A98A918164AE}" presName="sibTrans" presStyleCnt="0"/>
      <dgm:spPr/>
    </dgm:pt>
    <dgm:pt modelId="{C7BF1F87-3C5E-E448-8E2B-27965B1A15B5}" type="pres">
      <dgm:prSet presAssocID="{6FE37C02-BEA8-774B-8C6E-77F1FEF5480A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DCE9234D-2193-714D-86D9-B043318A692A}" srcId="{1D93E4B9-D794-6D4B-A3AD-7DCFB75DBA18}" destId="{44AC98DC-51A1-6D4D-B2A5-B493E73C2E46}" srcOrd="0" destOrd="0" parTransId="{BEB1DBB3-CDCE-414F-A211-0C652EF6D097}" sibTransId="{F1972E1D-AB25-2D49-B02E-FE4D393451D5}"/>
    <dgm:cxn modelId="{C220506F-DFA4-9445-8FAE-30BEC7B473C5}" type="presOf" srcId="{44AC98DC-51A1-6D4D-B2A5-B493E73C2E46}" destId="{D3F7CE16-9F18-3F43-B5CE-0664A8B28F2B}" srcOrd="0" destOrd="0" presId="urn:microsoft.com/office/officeart/2005/8/layout/hProcess9"/>
    <dgm:cxn modelId="{F2E19FCD-3E9B-7341-B005-7ACD043C4827}" srcId="{1D93E4B9-D794-6D4B-A3AD-7DCFB75DBA18}" destId="{546F8FA7-3B2A-E640-B81B-1C9AC8EA550C}" srcOrd="1" destOrd="0" parTransId="{D1DBE90C-7CB6-4249-9C08-A430528BBDC0}" sibTransId="{BBCEF9AF-CF13-7448-AAF9-A98A918164AE}"/>
    <dgm:cxn modelId="{55423B96-C6EF-0844-8024-F009300F2C69}" type="presOf" srcId="{1D93E4B9-D794-6D4B-A3AD-7DCFB75DBA18}" destId="{87661372-43D4-8448-B02E-53812DAF72BB}" srcOrd="0" destOrd="0" presId="urn:microsoft.com/office/officeart/2005/8/layout/hProcess9"/>
    <dgm:cxn modelId="{6C377673-7915-6749-95BF-78F8873693A8}" srcId="{1D93E4B9-D794-6D4B-A3AD-7DCFB75DBA18}" destId="{6FE37C02-BEA8-774B-8C6E-77F1FEF5480A}" srcOrd="2" destOrd="0" parTransId="{D215A1A0-8E89-6F43-9E6C-B966A43C7357}" sibTransId="{0E6C4005-4D6B-4B47-BF7F-19BC70A50C16}"/>
    <dgm:cxn modelId="{70D7BCF8-982E-074A-BF8E-CF6C48840943}" type="presOf" srcId="{546F8FA7-3B2A-E640-B81B-1C9AC8EA550C}" destId="{9350B631-630D-5443-99AF-B5370EB2202D}" srcOrd="0" destOrd="0" presId="urn:microsoft.com/office/officeart/2005/8/layout/hProcess9"/>
    <dgm:cxn modelId="{8FB1B4A5-841C-914D-9744-52C6894470E7}" type="presOf" srcId="{6FE37C02-BEA8-774B-8C6E-77F1FEF5480A}" destId="{C7BF1F87-3C5E-E448-8E2B-27965B1A15B5}" srcOrd="0" destOrd="0" presId="urn:microsoft.com/office/officeart/2005/8/layout/hProcess9"/>
    <dgm:cxn modelId="{B586AEE1-9034-7C43-B6FE-A5886D1C20DD}" type="presParOf" srcId="{87661372-43D4-8448-B02E-53812DAF72BB}" destId="{92008DAF-40C0-8A40-A2DA-AB82C34B42D7}" srcOrd="0" destOrd="0" presId="urn:microsoft.com/office/officeart/2005/8/layout/hProcess9"/>
    <dgm:cxn modelId="{7791AA68-C248-B540-B3CA-119C465D809C}" type="presParOf" srcId="{87661372-43D4-8448-B02E-53812DAF72BB}" destId="{CDA36C1B-559A-6040-81E0-D00AB1213978}" srcOrd="1" destOrd="0" presId="urn:microsoft.com/office/officeart/2005/8/layout/hProcess9"/>
    <dgm:cxn modelId="{408CA528-B380-544E-BF18-C34D2C2CC44B}" type="presParOf" srcId="{CDA36C1B-559A-6040-81E0-D00AB1213978}" destId="{D3F7CE16-9F18-3F43-B5CE-0664A8B28F2B}" srcOrd="0" destOrd="0" presId="urn:microsoft.com/office/officeart/2005/8/layout/hProcess9"/>
    <dgm:cxn modelId="{E7D790FB-AAD8-E64A-B7FE-61F4B2F057B7}" type="presParOf" srcId="{CDA36C1B-559A-6040-81E0-D00AB1213978}" destId="{46F6CB36-C70A-0F44-AF52-EC55B86A2BE0}" srcOrd="1" destOrd="0" presId="urn:microsoft.com/office/officeart/2005/8/layout/hProcess9"/>
    <dgm:cxn modelId="{6C64B2B5-FB2C-514A-9232-5498EFFDB605}" type="presParOf" srcId="{CDA36C1B-559A-6040-81E0-D00AB1213978}" destId="{9350B631-630D-5443-99AF-B5370EB2202D}" srcOrd="2" destOrd="0" presId="urn:microsoft.com/office/officeart/2005/8/layout/hProcess9"/>
    <dgm:cxn modelId="{40B8FD22-3514-A74D-B4AA-E08A163F7C80}" type="presParOf" srcId="{CDA36C1B-559A-6040-81E0-D00AB1213978}" destId="{22E88316-FDCB-9A4E-9762-73985DF43608}" srcOrd="3" destOrd="0" presId="urn:microsoft.com/office/officeart/2005/8/layout/hProcess9"/>
    <dgm:cxn modelId="{32A41C26-11D8-E640-AEB7-F6390EB75CBC}" type="presParOf" srcId="{CDA36C1B-559A-6040-81E0-D00AB1213978}" destId="{C7BF1F87-3C5E-E448-8E2B-27965B1A15B5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A8CB635-A94F-7848-BCBE-19EFCB674136}" type="doc">
      <dgm:prSet loTypeId="urn:microsoft.com/office/officeart/2005/8/layout/orgChart1" loCatId="" qsTypeId="urn:microsoft.com/office/officeart/2005/8/quickstyle/simple2" qsCatId="simple" csTypeId="urn:microsoft.com/office/officeart/2005/8/colors/accent3_5" csCatId="accent3" phldr="1"/>
      <dgm:spPr/>
      <dgm:t>
        <a:bodyPr/>
        <a:lstStyle/>
        <a:p>
          <a:endParaRPr lang="es-ES"/>
        </a:p>
      </dgm:t>
    </dgm:pt>
    <dgm:pt modelId="{1105F856-17DD-9C43-B472-D32B77467684}">
      <dgm:prSet phldrT="[Texto]"/>
      <dgm:spPr/>
      <dgm:t>
        <a:bodyPr/>
        <a:lstStyle/>
        <a:p>
          <a:r>
            <a:rPr lang="es-ES"/>
            <a:t>Directorio</a:t>
          </a:r>
        </a:p>
      </dgm:t>
    </dgm:pt>
    <dgm:pt modelId="{8E042B99-919B-AB4A-809D-10312518F826}" type="parTrans" cxnId="{5166EFE6-6F60-904A-823C-9C96C8003D49}">
      <dgm:prSet/>
      <dgm:spPr/>
      <dgm:t>
        <a:bodyPr/>
        <a:lstStyle/>
        <a:p>
          <a:endParaRPr lang="es-ES"/>
        </a:p>
      </dgm:t>
    </dgm:pt>
    <dgm:pt modelId="{D8877B37-ECBF-0942-A022-FE93C1E6A20E}" type="sibTrans" cxnId="{5166EFE6-6F60-904A-823C-9C96C8003D49}">
      <dgm:prSet/>
      <dgm:spPr/>
      <dgm:t>
        <a:bodyPr/>
        <a:lstStyle/>
        <a:p>
          <a:endParaRPr lang="es-ES"/>
        </a:p>
      </dgm:t>
    </dgm:pt>
    <dgm:pt modelId="{B257B536-09D1-C348-9438-7FD85D757B90}" type="asst">
      <dgm:prSet phldrT="[Texto]"/>
      <dgm:spPr/>
      <dgm:t>
        <a:bodyPr/>
        <a:lstStyle/>
        <a:p>
          <a:r>
            <a:rPr lang="es-ES"/>
            <a:t>Gerente de Operaciones</a:t>
          </a:r>
        </a:p>
      </dgm:t>
    </dgm:pt>
    <dgm:pt modelId="{36777000-257D-C246-907E-F11466BC725E}" type="parTrans" cxnId="{6B37D057-359E-5E48-9C6A-513F078D0E99}">
      <dgm:prSet/>
      <dgm:spPr/>
      <dgm:t>
        <a:bodyPr/>
        <a:lstStyle/>
        <a:p>
          <a:endParaRPr lang="es-ES"/>
        </a:p>
      </dgm:t>
    </dgm:pt>
    <dgm:pt modelId="{26978AF5-076F-6240-ACA5-064BC9F2040D}" type="sibTrans" cxnId="{6B37D057-359E-5E48-9C6A-513F078D0E99}">
      <dgm:prSet/>
      <dgm:spPr/>
      <dgm:t>
        <a:bodyPr/>
        <a:lstStyle/>
        <a:p>
          <a:endParaRPr lang="es-ES"/>
        </a:p>
      </dgm:t>
    </dgm:pt>
    <dgm:pt modelId="{370E58AB-19C9-C648-BE35-4774ED18957A}" type="asst">
      <dgm:prSet phldrT="[Texto]"/>
      <dgm:spPr/>
      <dgm:t>
        <a:bodyPr/>
        <a:lstStyle/>
        <a:p>
          <a:r>
            <a:rPr lang="es-ES"/>
            <a:t>Gerente Comercial</a:t>
          </a:r>
        </a:p>
      </dgm:t>
    </dgm:pt>
    <dgm:pt modelId="{6EA66099-42E2-1A4C-9851-49E34D9E3464}" type="parTrans" cxnId="{EB9B451E-BD7F-BF45-A6F9-F9B95BC25F75}">
      <dgm:prSet/>
      <dgm:spPr/>
      <dgm:t>
        <a:bodyPr/>
        <a:lstStyle/>
        <a:p>
          <a:endParaRPr lang="es-ES"/>
        </a:p>
      </dgm:t>
    </dgm:pt>
    <dgm:pt modelId="{9024C18A-BEC5-3249-83E2-F8EF1A69BFA5}" type="sibTrans" cxnId="{EB9B451E-BD7F-BF45-A6F9-F9B95BC25F75}">
      <dgm:prSet/>
      <dgm:spPr/>
      <dgm:t>
        <a:bodyPr/>
        <a:lstStyle/>
        <a:p>
          <a:endParaRPr lang="es-ES"/>
        </a:p>
      </dgm:t>
    </dgm:pt>
    <dgm:pt modelId="{90091008-6E82-244A-89DB-FAD2B89A64B1}" type="asst">
      <dgm:prSet phldrT="[Texto]"/>
      <dgm:spPr/>
      <dgm:t>
        <a:bodyPr/>
        <a:lstStyle/>
        <a:p>
          <a:r>
            <a:rPr lang="es-ES"/>
            <a:t>Jefe de Capacitación</a:t>
          </a:r>
        </a:p>
      </dgm:t>
    </dgm:pt>
    <dgm:pt modelId="{D5A9E3C1-47B2-664E-A8E8-DF64DC866BBD}" type="parTrans" cxnId="{F0D8EC3D-A1DB-DB4D-A2D1-CFE651D808B5}">
      <dgm:prSet/>
      <dgm:spPr/>
      <dgm:t>
        <a:bodyPr/>
        <a:lstStyle/>
        <a:p>
          <a:endParaRPr lang="es-ES"/>
        </a:p>
      </dgm:t>
    </dgm:pt>
    <dgm:pt modelId="{84874B16-6DED-604F-B45D-495F061A1312}" type="sibTrans" cxnId="{F0D8EC3D-A1DB-DB4D-A2D1-CFE651D808B5}">
      <dgm:prSet/>
      <dgm:spPr/>
      <dgm:t>
        <a:bodyPr/>
        <a:lstStyle/>
        <a:p>
          <a:endParaRPr lang="es-ES"/>
        </a:p>
      </dgm:t>
    </dgm:pt>
    <dgm:pt modelId="{B39783E9-60B2-1D47-B455-1841E24E5B8F}" type="asst">
      <dgm:prSet phldrT="[Texto]"/>
      <dgm:spPr/>
      <dgm:t>
        <a:bodyPr/>
        <a:lstStyle/>
        <a:p>
          <a:r>
            <a:rPr lang="es-ES"/>
            <a:t>Jefe de Gestión</a:t>
          </a:r>
        </a:p>
      </dgm:t>
    </dgm:pt>
    <dgm:pt modelId="{B2DD833A-939D-E64C-B916-51974D611965}" type="parTrans" cxnId="{F31E9C42-22F0-9D4D-AFF3-611C46D0B639}">
      <dgm:prSet/>
      <dgm:spPr/>
      <dgm:t>
        <a:bodyPr/>
        <a:lstStyle/>
        <a:p>
          <a:endParaRPr lang="es-ES"/>
        </a:p>
      </dgm:t>
    </dgm:pt>
    <dgm:pt modelId="{1B9A7F87-7E38-8746-A680-BB67654468F7}" type="sibTrans" cxnId="{F31E9C42-22F0-9D4D-AFF3-611C46D0B639}">
      <dgm:prSet/>
      <dgm:spPr/>
      <dgm:t>
        <a:bodyPr/>
        <a:lstStyle/>
        <a:p>
          <a:endParaRPr lang="es-ES"/>
        </a:p>
      </dgm:t>
    </dgm:pt>
    <dgm:pt modelId="{98FBF652-0A58-EF41-86E0-B53AC1997888}" type="asst">
      <dgm:prSet phldrT="[Texto]"/>
      <dgm:spPr/>
      <dgm:t>
        <a:bodyPr/>
        <a:lstStyle/>
        <a:p>
          <a:r>
            <a:rPr lang="es-ES"/>
            <a:t>Contador</a:t>
          </a:r>
        </a:p>
      </dgm:t>
    </dgm:pt>
    <dgm:pt modelId="{6D0CE2A3-A46A-E441-B32E-B1DBBC49C1E2}" type="parTrans" cxnId="{118257DA-31E1-A643-892D-87D83D1BCBE5}">
      <dgm:prSet/>
      <dgm:spPr/>
      <dgm:t>
        <a:bodyPr/>
        <a:lstStyle/>
        <a:p>
          <a:endParaRPr lang="es-ES"/>
        </a:p>
      </dgm:t>
    </dgm:pt>
    <dgm:pt modelId="{8E4ADAA0-CB3C-DE4C-937F-9F7F00940B02}" type="sibTrans" cxnId="{118257DA-31E1-A643-892D-87D83D1BCBE5}">
      <dgm:prSet/>
      <dgm:spPr/>
      <dgm:t>
        <a:bodyPr/>
        <a:lstStyle/>
        <a:p>
          <a:endParaRPr lang="es-ES"/>
        </a:p>
      </dgm:t>
    </dgm:pt>
    <dgm:pt modelId="{0971344E-9062-354A-AB8F-4CC1B5ECE520}">
      <dgm:prSet phldrT="[Texto]"/>
      <dgm:spPr/>
      <dgm:t>
        <a:bodyPr/>
        <a:lstStyle/>
        <a:p>
          <a:r>
            <a:rPr lang="es-ES"/>
            <a:t>Secretaria</a:t>
          </a:r>
        </a:p>
      </dgm:t>
    </dgm:pt>
    <dgm:pt modelId="{9CA645B8-6FCB-6047-AE29-1DBB28AC0850}" type="sibTrans" cxnId="{A2D4B509-9748-794A-B891-D1EC8CF84073}">
      <dgm:prSet/>
      <dgm:spPr/>
      <dgm:t>
        <a:bodyPr/>
        <a:lstStyle/>
        <a:p>
          <a:endParaRPr lang="es-ES"/>
        </a:p>
      </dgm:t>
    </dgm:pt>
    <dgm:pt modelId="{47AC7F58-160F-D44D-9FC9-F4B92547996F}" type="parTrans" cxnId="{A2D4B509-9748-794A-B891-D1EC8CF84073}">
      <dgm:prSet/>
      <dgm:spPr/>
      <dgm:t>
        <a:bodyPr/>
        <a:lstStyle/>
        <a:p>
          <a:endParaRPr lang="es-ES"/>
        </a:p>
      </dgm:t>
    </dgm:pt>
    <dgm:pt modelId="{CC93A5F9-9E87-564E-90A6-64C88E9093FE}" type="pres">
      <dgm:prSet presAssocID="{5A8CB635-A94F-7848-BCBE-19EFCB67413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CL"/>
        </a:p>
      </dgm:t>
    </dgm:pt>
    <dgm:pt modelId="{643DFB44-12A6-C94F-8F77-0943709C0DFE}" type="pres">
      <dgm:prSet presAssocID="{1105F856-17DD-9C43-B472-D32B77467684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DDB46F1D-C6B5-4740-B717-4DD86E57C952}" type="pres">
      <dgm:prSet presAssocID="{1105F856-17DD-9C43-B472-D32B77467684}" presName="rootComposite1" presStyleCnt="0"/>
      <dgm:spPr/>
      <dgm:t>
        <a:bodyPr/>
        <a:lstStyle/>
        <a:p>
          <a:endParaRPr lang="es-ES"/>
        </a:p>
      </dgm:t>
    </dgm:pt>
    <dgm:pt modelId="{428280BD-C70A-364A-B70E-6626754E629D}" type="pres">
      <dgm:prSet presAssocID="{1105F856-17DD-9C43-B472-D32B77467684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CL"/>
        </a:p>
      </dgm:t>
    </dgm:pt>
    <dgm:pt modelId="{DCF67DC0-ED85-3D4A-AD28-2446595DC07D}" type="pres">
      <dgm:prSet presAssocID="{1105F856-17DD-9C43-B472-D32B77467684}" presName="rootConnector1" presStyleLbl="node1" presStyleIdx="0" presStyleCnt="0"/>
      <dgm:spPr/>
      <dgm:t>
        <a:bodyPr/>
        <a:lstStyle/>
        <a:p>
          <a:endParaRPr lang="es-CL"/>
        </a:p>
      </dgm:t>
    </dgm:pt>
    <dgm:pt modelId="{CCE1CEF3-E674-154A-BD66-9E7D5985486E}" type="pres">
      <dgm:prSet presAssocID="{1105F856-17DD-9C43-B472-D32B77467684}" presName="hierChild2" presStyleCnt="0"/>
      <dgm:spPr/>
      <dgm:t>
        <a:bodyPr/>
        <a:lstStyle/>
        <a:p>
          <a:endParaRPr lang="es-ES"/>
        </a:p>
      </dgm:t>
    </dgm:pt>
    <dgm:pt modelId="{4AD953B0-2B90-8346-B6F9-AD8AD9EDFDD0}" type="pres">
      <dgm:prSet presAssocID="{47AC7F58-160F-D44D-9FC9-F4B92547996F}" presName="Name37" presStyleLbl="parChTrans1D2" presStyleIdx="0" presStyleCnt="3"/>
      <dgm:spPr/>
      <dgm:t>
        <a:bodyPr/>
        <a:lstStyle/>
        <a:p>
          <a:endParaRPr lang="es-CL"/>
        </a:p>
      </dgm:t>
    </dgm:pt>
    <dgm:pt modelId="{4FA20D66-3154-CD41-ADA0-BE6E10B45EEF}" type="pres">
      <dgm:prSet presAssocID="{0971344E-9062-354A-AB8F-4CC1B5ECE520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2DEC14A1-0409-4945-BAA2-0E17810B005E}" type="pres">
      <dgm:prSet presAssocID="{0971344E-9062-354A-AB8F-4CC1B5ECE520}" presName="rootComposite" presStyleCnt="0"/>
      <dgm:spPr/>
      <dgm:t>
        <a:bodyPr/>
        <a:lstStyle/>
        <a:p>
          <a:endParaRPr lang="es-ES"/>
        </a:p>
      </dgm:t>
    </dgm:pt>
    <dgm:pt modelId="{63031B5D-B20F-E540-9CAE-7747A10BA637}" type="pres">
      <dgm:prSet presAssocID="{0971344E-9062-354A-AB8F-4CC1B5ECE520}" presName="rootText" presStyleLbl="node2" presStyleIdx="0" presStyleCnt="1" custLinFactY="-70639" custLinFactNeighborX="0" custLinFactNeighborY="-10000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523A729-9541-864E-9485-F9CAF49BF9A9}" type="pres">
      <dgm:prSet presAssocID="{0971344E-9062-354A-AB8F-4CC1B5ECE520}" presName="rootConnector" presStyleLbl="node2" presStyleIdx="0" presStyleCnt="1"/>
      <dgm:spPr/>
      <dgm:t>
        <a:bodyPr/>
        <a:lstStyle/>
        <a:p>
          <a:endParaRPr lang="es-CL"/>
        </a:p>
      </dgm:t>
    </dgm:pt>
    <dgm:pt modelId="{3CE08063-8B5B-244E-9A05-EB1465BB2999}" type="pres">
      <dgm:prSet presAssocID="{0971344E-9062-354A-AB8F-4CC1B5ECE520}" presName="hierChild4" presStyleCnt="0"/>
      <dgm:spPr/>
      <dgm:t>
        <a:bodyPr/>
        <a:lstStyle/>
        <a:p>
          <a:endParaRPr lang="es-ES"/>
        </a:p>
      </dgm:t>
    </dgm:pt>
    <dgm:pt modelId="{F31758F3-694F-CC4C-8660-A4FC607FD9BA}" type="pres">
      <dgm:prSet presAssocID="{0971344E-9062-354A-AB8F-4CC1B5ECE520}" presName="hierChild5" presStyleCnt="0"/>
      <dgm:spPr/>
      <dgm:t>
        <a:bodyPr/>
        <a:lstStyle/>
        <a:p>
          <a:endParaRPr lang="es-ES"/>
        </a:p>
      </dgm:t>
    </dgm:pt>
    <dgm:pt modelId="{357F1898-ADB1-D747-8F10-79FCEDBA45CD}" type="pres">
      <dgm:prSet presAssocID="{1105F856-17DD-9C43-B472-D32B77467684}" presName="hierChild3" presStyleCnt="0"/>
      <dgm:spPr/>
      <dgm:t>
        <a:bodyPr/>
        <a:lstStyle/>
        <a:p>
          <a:endParaRPr lang="es-ES"/>
        </a:p>
      </dgm:t>
    </dgm:pt>
    <dgm:pt modelId="{C328470E-C805-6D47-B251-1CD8E8A65462}" type="pres">
      <dgm:prSet presAssocID="{36777000-257D-C246-907E-F11466BC725E}" presName="Name111" presStyleLbl="parChTrans1D2" presStyleIdx="1" presStyleCnt="3"/>
      <dgm:spPr/>
      <dgm:t>
        <a:bodyPr/>
        <a:lstStyle/>
        <a:p>
          <a:endParaRPr lang="es-CL"/>
        </a:p>
      </dgm:t>
    </dgm:pt>
    <dgm:pt modelId="{67BBF094-8BCE-5140-AEF0-12D21F9BCE33}" type="pres">
      <dgm:prSet presAssocID="{B257B536-09D1-C348-9438-7FD85D757B90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022A1BE0-3ECA-5D44-B0F7-E483906D7F13}" type="pres">
      <dgm:prSet presAssocID="{B257B536-09D1-C348-9438-7FD85D757B90}" presName="rootComposite3" presStyleCnt="0"/>
      <dgm:spPr/>
      <dgm:t>
        <a:bodyPr/>
        <a:lstStyle/>
        <a:p>
          <a:endParaRPr lang="es-ES"/>
        </a:p>
      </dgm:t>
    </dgm:pt>
    <dgm:pt modelId="{20B85008-8C49-2844-870E-4B4922EAF1C0}" type="pres">
      <dgm:prSet presAssocID="{B257B536-09D1-C348-9438-7FD85D757B90}" presName="rootText3" presStyleLbl="asst1" presStyleIdx="0" presStyleCnt="5" custLinFactX="-15788" custLinFactNeighborX="-100000" custLinFactNeighborY="4875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6A9D23-F351-504C-A17D-3B4AD82D2F89}" type="pres">
      <dgm:prSet presAssocID="{B257B536-09D1-C348-9438-7FD85D757B90}" presName="rootConnector3" presStyleLbl="asst1" presStyleIdx="0" presStyleCnt="5"/>
      <dgm:spPr/>
      <dgm:t>
        <a:bodyPr/>
        <a:lstStyle/>
        <a:p>
          <a:endParaRPr lang="es-CL"/>
        </a:p>
      </dgm:t>
    </dgm:pt>
    <dgm:pt modelId="{41BDA6F8-1236-EE4B-ADB6-DE31062741EF}" type="pres">
      <dgm:prSet presAssocID="{B257B536-09D1-C348-9438-7FD85D757B90}" presName="hierChild6" presStyleCnt="0"/>
      <dgm:spPr/>
      <dgm:t>
        <a:bodyPr/>
        <a:lstStyle/>
        <a:p>
          <a:endParaRPr lang="es-ES"/>
        </a:p>
      </dgm:t>
    </dgm:pt>
    <dgm:pt modelId="{6F4B3E0E-E661-DB41-9A64-153202745CD3}" type="pres">
      <dgm:prSet presAssocID="{B257B536-09D1-C348-9438-7FD85D757B90}" presName="hierChild7" presStyleCnt="0"/>
      <dgm:spPr/>
      <dgm:t>
        <a:bodyPr/>
        <a:lstStyle/>
        <a:p>
          <a:endParaRPr lang="es-ES"/>
        </a:p>
      </dgm:t>
    </dgm:pt>
    <dgm:pt modelId="{C03BA138-B07A-E841-BB17-7FC80FF9F8C5}" type="pres">
      <dgm:prSet presAssocID="{D5A9E3C1-47B2-664E-A8E8-DF64DC866BBD}" presName="Name111" presStyleLbl="parChTrans1D3" presStyleIdx="0" presStyleCnt="3"/>
      <dgm:spPr/>
      <dgm:t>
        <a:bodyPr/>
        <a:lstStyle/>
        <a:p>
          <a:endParaRPr lang="es-CL"/>
        </a:p>
      </dgm:t>
    </dgm:pt>
    <dgm:pt modelId="{03CFFA7F-5A01-4144-AA03-B3BBBB585067}" type="pres">
      <dgm:prSet presAssocID="{90091008-6E82-244A-89DB-FAD2B89A64B1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DD4928E6-F5FD-5C45-B3FE-F8D84B11A554}" type="pres">
      <dgm:prSet presAssocID="{90091008-6E82-244A-89DB-FAD2B89A64B1}" presName="rootComposite3" presStyleCnt="0"/>
      <dgm:spPr/>
      <dgm:t>
        <a:bodyPr/>
        <a:lstStyle/>
        <a:p>
          <a:endParaRPr lang="es-ES"/>
        </a:p>
      </dgm:t>
    </dgm:pt>
    <dgm:pt modelId="{5EC24C4D-A0A6-E545-896F-FF3236C1762D}" type="pres">
      <dgm:prSet presAssocID="{90091008-6E82-244A-89DB-FAD2B89A64B1}" presName="rootText3" presStyleLbl="asst1" presStyleIdx="1" presStyleCnt="5" custLinFactX="-29194" custLinFactNeighborX="-100000" custLinFactNeighborY="7069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86D09A6-803E-9448-9BA6-D7DD6A3EB740}" type="pres">
      <dgm:prSet presAssocID="{90091008-6E82-244A-89DB-FAD2B89A64B1}" presName="rootConnector3" presStyleLbl="asst1" presStyleIdx="1" presStyleCnt="5"/>
      <dgm:spPr/>
      <dgm:t>
        <a:bodyPr/>
        <a:lstStyle/>
        <a:p>
          <a:endParaRPr lang="es-CL"/>
        </a:p>
      </dgm:t>
    </dgm:pt>
    <dgm:pt modelId="{E63B65EF-3607-CC49-B5BE-F79EBEB154C7}" type="pres">
      <dgm:prSet presAssocID="{90091008-6E82-244A-89DB-FAD2B89A64B1}" presName="hierChild6" presStyleCnt="0"/>
      <dgm:spPr/>
      <dgm:t>
        <a:bodyPr/>
        <a:lstStyle/>
        <a:p>
          <a:endParaRPr lang="es-ES"/>
        </a:p>
      </dgm:t>
    </dgm:pt>
    <dgm:pt modelId="{0EA7310E-AB7C-3849-9327-1E8AE90790B1}" type="pres">
      <dgm:prSet presAssocID="{90091008-6E82-244A-89DB-FAD2B89A64B1}" presName="hierChild7" presStyleCnt="0"/>
      <dgm:spPr/>
      <dgm:t>
        <a:bodyPr/>
        <a:lstStyle/>
        <a:p>
          <a:endParaRPr lang="es-ES"/>
        </a:p>
      </dgm:t>
    </dgm:pt>
    <dgm:pt modelId="{0DA0DAD6-CE83-094E-BE60-26BA1641B128}" type="pres">
      <dgm:prSet presAssocID="{B2DD833A-939D-E64C-B916-51974D611965}" presName="Name111" presStyleLbl="parChTrans1D3" presStyleIdx="1" presStyleCnt="3"/>
      <dgm:spPr/>
      <dgm:t>
        <a:bodyPr/>
        <a:lstStyle/>
        <a:p>
          <a:endParaRPr lang="es-CL"/>
        </a:p>
      </dgm:t>
    </dgm:pt>
    <dgm:pt modelId="{A5B77014-F5FE-B24D-8E48-2826D4931F0C}" type="pres">
      <dgm:prSet presAssocID="{B39783E9-60B2-1D47-B455-1841E24E5B8F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4E947847-10D0-5847-8D50-867B2233839B}" type="pres">
      <dgm:prSet presAssocID="{B39783E9-60B2-1D47-B455-1841E24E5B8F}" presName="rootComposite3" presStyleCnt="0"/>
      <dgm:spPr/>
      <dgm:t>
        <a:bodyPr/>
        <a:lstStyle/>
        <a:p>
          <a:endParaRPr lang="es-ES"/>
        </a:p>
      </dgm:t>
    </dgm:pt>
    <dgm:pt modelId="{51BFE23C-F357-DA4B-A91C-01A1EFB06B88}" type="pres">
      <dgm:prSet presAssocID="{B39783E9-60B2-1D47-B455-1841E24E5B8F}" presName="rootText3" presStyleLbl="asst1" presStyleIdx="2" presStyleCnt="5" custLinFactNeighborX="-82880" custLinFactNeighborY="70692">
        <dgm:presLayoutVars>
          <dgm:chPref val="3"/>
        </dgm:presLayoutVars>
      </dgm:prSet>
      <dgm:spPr/>
      <dgm:t>
        <a:bodyPr/>
        <a:lstStyle/>
        <a:p>
          <a:endParaRPr lang="es-CL"/>
        </a:p>
      </dgm:t>
    </dgm:pt>
    <dgm:pt modelId="{59720062-D487-7843-99D5-DDB62386CE1D}" type="pres">
      <dgm:prSet presAssocID="{B39783E9-60B2-1D47-B455-1841E24E5B8F}" presName="rootConnector3" presStyleLbl="asst1" presStyleIdx="2" presStyleCnt="5"/>
      <dgm:spPr/>
      <dgm:t>
        <a:bodyPr/>
        <a:lstStyle/>
        <a:p>
          <a:endParaRPr lang="es-CL"/>
        </a:p>
      </dgm:t>
    </dgm:pt>
    <dgm:pt modelId="{49479234-0D7E-D348-A3AE-873DD0786D5E}" type="pres">
      <dgm:prSet presAssocID="{B39783E9-60B2-1D47-B455-1841E24E5B8F}" presName="hierChild6" presStyleCnt="0"/>
      <dgm:spPr/>
      <dgm:t>
        <a:bodyPr/>
        <a:lstStyle/>
        <a:p>
          <a:endParaRPr lang="es-ES"/>
        </a:p>
      </dgm:t>
    </dgm:pt>
    <dgm:pt modelId="{CC3E1BE0-7334-E54E-BB16-71961FEEAB54}" type="pres">
      <dgm:prSet presAssocID="{B39783E9-60B2-1D47-B455-1841E24E5B8F}" presName="hierChild7" presStyleCnt="0"/>
      <dgm:spPr/>
      <dgm:t>
        <a:bodyPr/>
        <a:lstStyle/>
        <a:p>
          <a:endParaRPr lang="es-ES"/>
        </a:p>
      </dgm:t>
    </dgm:pt>
    <dgm:pt modelId="{06BE1DF3-88D4-E243-AE7A-4ADFA054055D}" type="pres">
      <dgm:prSet presAssocID="{6EA66099-42E2-1A4C-9851-49E34D9E3464}" presName="Name111" presStyleLbl="parChTrans1D2" presStyleIdx="2" presStyleCnt="3"/>
      <dgm:spPr/>
      <dgm:t>
        <a:bodyPr/>
        <a:lstStyle/>
        <a:p>
          <a:endParaRPr lang="es-CL"/>
        </a:p>
      </dgm:t>
    </dgm:pt>
    <dgm:pt modelId="{8E5DBA2C-4CA9-6E4F-94AD-A8280EC66F02}" type="pres">
      <dgm:prSet presAssocID="{370E58AB-19C9-C648-BE35-4774ED18957A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A6DD4786-6998-584D-8BDE-AA22F56AC306}" type="pres">
      <dgm:prSet presAssocID="{370E58AB-19C9-C648-BE35-4774ED18957A}" presName="rootComposite3" presStyleCnt="0"/>
      <dgm:spPr/>
      <dgm:t>
        <a:bodyPr/>
        <a:lstStyle/>
        <a:p>
          <a:endParaRPr lang="es-ES"/>
        </a:p>
      </dgm:t>
    </dgm:pt>
    <dgm:pt modelId="{366A4388-2E3D-7A41-A233-507EE0069AEA}" type="pres">
      <dgm:prSet presAssocID="{370E58AB-19C9-C648-BE35-4774ED18957A}" presName="rootText3" presStyleLbl="asst1" presStyleIdx="3" presStyleCnt="5" custScaleX="75132" custLinFactNeighborX="-1231" custLinFactNeighborY="4874">
        <dgm:presLayoutVars>
          <dgm:chPref val="3"/>
        </dgm:presLayoutVars>
      </dgm:prSet>
      <dgm:spPr/>
      <dgm:t>
        <a:bodyPr/>
        <a:lstStyle/>
        <a:p>
          <a:endParaRPr lang="es-CL"/>
        </a:p>
      </dgm:t>
    </dgm:pt>
    <dgm:pt modelId="{5CCCBDF2-272B-C34B-A74E-9C2E64BBF828}" type="pres">
      <dgm:prSet presAssocID="{370E58AB-19C9-C648-BE35-4774ED18957A}" presName="rootConnector3" presStyleLbl="asst1" presStyleIdx="3" presStyleCnt="5"/>
      <dgm:spPr/>
      <dgm:t>
        <a:bodyPr/>
        <a:lstStyle/>
        <a:p>
          <a:endParaRPr lang="es-CL"/>
        </a:p>
      </dgm:t>
    </dgm:pt>
    <dgm:pt modelId="{F5EE91FF-47AB-E847-94EE-20487D515C1A}" type="pres">
      <dgm:prSet presAssocID="{370E58AB-19C9-C648-BE35-4774ED18957A}" presName="hierChild6" presStyleCnt="0"/>
      <dgm:spPr/>
      <dgm:t>
        <a:bodyPr/>
        <a:lstStyle/>
        <a:p>
          <a:endParaRPr lang="es-ES"/>
        </a:p>
      </dgm:t>
    </dgm:pt>
    <dgm:pt modelId="{69CE6041-9EE0-DA49-961D-A120FEBA021F}" type="pres">
      <dgm:prSet presAssocID="{370E58AB-19C9-C648-BE35-4774ED18957A}" presName="hierChild7" presStyleCnt="0"/>
      <dgm:spPr/>
      <dgm:t>
        <a:bodyPr/>
        <a:lstStyle/>
        <a:p>
          <a:endParaRPr lang="es-ES"/>
        </a:p>
      </dgm:t>
    </dgm:pt>
    <dgm:pt modelId="{6E39D617-2BF5-A348-A5F0-DDADDF17A067}" type="pres">
      <dgm:prSet presAssocID="{6D0CE2A3-A46A-E441-B32E-B1DBBC49C1E2}" presName="Name111" presStyleLbl="parChTrans1D3" presStyleIdx="2" presStyleCnt="3"/>
      <dgm:spPr/>
      <dgm:t>
        <a:bodyPr/>
        <a:lstStyle/>
        <a:p>
          <a:endParaRPr lang="es-CL"/>
        </a:p>
      </dgm:t>
    </dgm:pt>
    <dgm:pt modelId="{903D518F-F5D5-1E40-819E-096317E1C8B0}" type="pres">
      <dgm:prSet presAssocID="{98FBF652-0A58-EF41-86E0-B53AC1997888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B667448C-2A2A-B84F-ADEA-A601F1B1AE3E}" type="pres">
      <dgm:prSet presAssocID="{98FBF652-0A58-EF41-86E0-B53AC1997888}" presName="rootComposite3" presStyleCnt="0"/>
      <dgm:spPr/>
      <dgm:t>
        <a:bodyPr/>
        <a:lstStyle/>
        <a:p>
          <a:endParaRPr lang="es-ES"/>
        </a:p>
      </dgm:t>
    </dgm:pt>
    <dgm:pt modelId="{7E143A07-34C8-014D-B55B-2E7E05E10F34}" type="pres">
      <dgm:prSet presAssocID="{98FBF652-0A58-EF41-86E0-B53AC1997888}" presName="rootText3" presStyleLbl="asst1" presStyleIdx="4" presStyleCnt="5" custLinFactX="53577" custLinFactNeighborX="100000" custLinFactNeighborY="7312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B9FDEB0-4FA6-3249-8144-3E41503CD4D0}" type="pres">
      <dgm:prSet presAssocID="{98FBF652-0A58-EF41-86E0-B53AC1997888}" presName="rootConnector3" presStyleLbl="asst1" presStyleIdx="4" presStyleCnt="5"/>
      <dgm:spPr/>
      <dgm:t>
        <a:bodyPr/>
        <a:lstStyle/>
        <a:p>
          <a:endParaRPr lang="es-CL"/>
        </a:p>
      </dgm:t>
    </dgm:pt>
    <dgm:pt modelId="{0C51081E-D59A-6F49-A94D-C9061734708D}" type="pres">
      <dgm:prSet presAssocID="{98FBF652-0A58-EF41-86E0-B53AC1997888}" presName="hierChild6" presStyleCnt="0"/>
      <dgm:spPr/>
      <dgm:t>
        <a:bodyPr/>
        <a:lstStyle/>
        <a:p>
          <a:endParaRPr lang="es-ES"/>
        </a:p>
      </dgm:t>
    </dgm:pt>
    <dgm:pt modelId="{CCB5C84D-B026-0546-8170-8B26B9EF0A8D}" type="pres">
      <dgm:prSet presAssocID="{98FBF652-0A58-EF41-86E0-B53AC1997888}" presName="hierChild7" presStyleCnt="0"/>
      <dgm:spPr/>
      <dgm:t>
        <a:bodyPr/>
        <a:lstStyle/>
        <a:p>
          <a:endParaRPr lang="es-ES"/>
        </a:p>
      </dgm:t>
    </dgm:pt>
  </dgm:ptLst>
  <dgm:cxnLst>
    <dgm:cxn modelId="{AF360DBB-3FE6-0C44-A0C3-E41C39D14719}" type="presOf" srcId="{0971344E-9062-354A-AB8F-4CC1B5ECE520}" destId="{63031B5D-B20F-E540-9CAE-7747A10BA637}" srcOrd="0" destOrd="0" presId="urn:microsoft.com/office/officeart/2005/8/layout/orgChart1"/>
    <dgm:cxn modelId="{C9A7FC9A-E6E1-FA44-979A-C6A42FC020D3}" type="presOf" srcId="{90091008-6E82-244A-89DB-FAD2B89A64B1}" destId="{5EC24C4D-A0A6-E545-896F-FF3236C1762D}" srcOrd="0" destOrd="0" presId="urn:microsoft.com/office/officeart/2005/8/layout/orgChart1"/>
    <dgm:cxn modelId="{6B37D057-359E-5E48-9C6A-513F078D0E99}" srcId="{1105F856-17DD-9C43-B472-D32B77467684}" destId="{B257B536-09D1-C348-9438-7FD85D757B90}" srcOrd="0" destOrd="0" parTransId="{36777000-257D-C246-907E-F11466BC725E}" sibTransId="{26978AF5-076F-6240-ACA5-064BC9F2040D}"/>
    <dgm:cxn modelId="{ABBEA76C-35BF-2749-BD82-8046FFA08624}" type="presOf" srcId="{6D0CE2A3-A46A-E441-B32E-B1DBBC49C1E2}" destId="{6E39D617-2BF5-A348-A5F0-DDADDF17A067}" srcOrd="0" destOrd="0" presId="urn:microsoft.com/office/officeart/2005/8/layout/orgChart1"/>
    <dgm:cxn modelId="{7D0D38A5-82EC-1D42-9BF4-C3BB8168886A}" type="presOf" srcId="{B257B536-09D1-C348-9438-7FD85D757B90}" destId="{446A9D23-F351-504C-A17D-3B4AD82D2F89}" srcOrd="1" destOrd="0" presId="urn:microsoft.com/office/officeart/2005/8/layout/orgChart1"/>
    <dgm:cxn modelId="{82D8D807-7F65-A44F-99BD-FEC8EC0FAD69}" type="presOf" srcId="{1105F856-17DD-9C43-B472-D32B77467684}" destId="{428280BD-C70A-364A-B70E-6626754E629D}" srcOrd="0" destOrd="0" presId="urn:microsoft.com/office/officeart/2005/8/layout/orgChart1"/>
    <dgm:cxn modelId="{3EEEF2E5-2E7B-5746-BCE6-EF9E1D3581A4}" type="presOf" srcId="{B2DD833A-939D-E64C-B916-51974D611965}" destId="{0DA0DAD6-CE83-094E-BE60-26BA1641B128}" srcOrd="0" destOrd="0" presId="urn:microsoft.com/office/officeart/2005/8/layout/orgChart1"/>
    <dgm:cxn modelId="{EB9B451E-BD7F-BF45-A6F9-F9B95BC25F75}" srcId="{1105F856-17DD-9C43-B472-D32B77467684}" destId="{370E58AB-19C9-C648-BE35-4774ED18957A}" srcOrd="1" destOrd="0" parTransId="{6EA66099-42E2-1A4C-9851-49E34D9E3464}" sibTransId="{9024C18A-BEC5-3249-83E2-F8EF1A69BFA5}"/>
    <dgm:cxn modelId="{118257DA-31E1-A643-892D-87D83D1BCBE5}" srcId="{370E58AB-19C9-C648-BE35-4774ED18957A}" destId="{98FBF652-0A58-EF41-86E0-B53AC1997888}" srcOrd="0" destOrd="0" parTransId="{6D0CE2A3-A46A-E441-B32E-B1DBBC49C1E2}" sibTransId="{8E4ADAA0-CB3C-DE4C-937F-9F7F00940B02}"/>
    <dgm:cxn modelId="{C3A7B4FC-4E25-6C47-9ADE-B5E6675CE084}" type="presOf" srcId="{370E58AB-19C9-C648-BE35-4774ED18957A}" destId="{366A4388-2E3D-7A41-A233-507EE0069AEA}" srcOrd="0" destOrd="0" presId="urn:microsoft.com/office/officeart/2005/8/layout/orgChart1"/>
    <dgm:cxn modelId="{F31E9C42-22F0-9D4D-AFF3-611C46D0B639}" srcId="{B257B536-09D1-C348-9438-7FD85D757B90}" destId="{B39783E9-60B2-1D47-B455-1841E24E5B8F}" srcOrd="1" destOrd="0" parTransId="{B2DD833A-939D-E64C-B916-51974D611965}" sibTransId="{1B9A7F87-7E38-8746-A680-BB67654468F7}"/>
    <dgm:cxn modelId="{4E1A3B3A-0347-F34E-809B-D177BF0FEAC0}" type="presOf" srcId="{B39783E9-60B2-1D47-B455-1841E24E5B8F}" destId="{59720062-D487-7843-99D5-DDB62386CE1D}" srcOrd="1" destOrd="0" presId="urn:microsoft.com/office/officeart/2005/8/layout/orgChart1"/>
    <dgm:cxn modelId="{7CE03412-218D-874B-B742-92851F0B2233}" type="presOf" srcId="{D5A9E3C1-47B2-664E-A8E8-DF64DC866BBD}" destId="{C03BA138-B07A-E841-BB17-7FC80FF9F8C5}" srcOrd="0" destOrd="0" presId="urn:microsoft.com/office/officeart/2005/8/layout/orgChart1"/>
    <dgm:cxn modelId="{FAFA2700-710C-1A47-B84E-840D84A25280}" type="presOf" srcId="{36777000-257D-C246-907E-F11466BC725E}" destId="{C328470E-C805-6D47-B251-1CD8E8A65462}" srcOrd="0" destOrd="0" presId="urn:microsoft.com/office/officeart/2005/8/layout/orgChart1"/>
    <dgm:cxn modelId="{75FB6FD7-4271-114B-991C-F6C4BDFBA96F}" type="presOf" srcId="{90091008-6E82-244A-89DB-FAD2B89A64B1}" destId="{486D09A6-803E-9448-9BA6-D7DD6A3EB740}" srcOrd="1" destOrd="0" presId="urn:microsoft.com/office/officeart/2005/8/layout/orgChart1"/>
    <dgm:cxn modelId="{434F02D1-0C69-BD4A-AE96-32290CED0158}" type="presOf" srcId="{B39783E9-60B2-1D47-B455-1841E24E5B8F}" destId="{51BFE23C-F357-DA4B-A91C-01A1EFB06B88}" srcOrd="0" destOrd="0" presId="urn:microsoft.com/office/officeart/2005/8/layout/orgChart1"/>
    <dgm:cxn modelId="{B6A981E0-9E79-8043-9119-5C67A65C83BD}" type="presOf" srcId="{98FBF652-0A58-EF41-86E0-B53AC1997888}" destId="{EB9FDEB0-4FA6-3249-8144-3E41503CD4D0}" srcOrd="1" destOrd="0" presId="urn:microsoft.com/office/officeart/2005/8/layout/orgChart1"/>
    <dgm:cxn modelId="{A106DE34-C87F-8C4C-ACC1-5FE2CC7A3324}" type="presOf" srcId="{370E58AB-19C9-C648-BE35-4774ED18957A}" destId="{5CCCBDF2-272B-C34B-A74E-9C2E64BBF828}" srcOrd="1" destOrd="0" presId="urn:microsoft.com/office/officeart/2005/8/layout/orgChart1"/>
    <dgm:cxn modelId="{A2D4B509-9748-794A-B891-D1EC8CF84073}" srcId="{1105F856-17DD-9C43-B472-D32B77467684}" destId="{0971344E-9062-354A-AB8F-4CC1B5ECE520}" srcOrd="2" destOrd="0" parTransId="{47AC7F58-160F-D44D-9FC9-F4B92547996F}" sibTransId="{9CA645B8-6FCB-6047-AE29-1DBB28AC0850}"/>
    <dgm:cxn modelId="{2BF56958-CFB6-7243-B54E-CD29023C97A0}" type="presOf" srcId="{98FBF652-0A58-EF41-86E0-B53AC1997888}" destId="{7E143A07-34C8-014D-B55B-2E7E05E10F34}" srcOrd="0" destOrd="0" presId="urn:microsoft.com/office/officeart/2005/8/layout/orgChart1"/>
    <dgm:cxn modelId="{5C59D28A-490F-0244-98D4-FA2A491ACE00}" type="presOf" srcId="{0971344E-9062-354A-AB8F-4CC1B5ECE520}" destId="{E523A729-9541-864E-9485-F9CAF49BF9A9}" srcOrd="1" destOrd="0" presId="urn:microsoft.com/office/officeart/2005/8/layout/orgChart1"/>
    <dgm:cxn modelId="{7F42C944-03F0-0448-AE7D-5C465E1C8282}" type="presOf" srcId="{5A8CB635-A94F-7848-BCBE-19EFCB674136}" destId="{CC93A5F9-9E87-564E-90A6-64C88E9093FE}" srcOrd="0" destOrd="0" presId="urn:microsoft.com/office/officeart/2005/8/layout/orgChart1"/>
    <dgm:cxn modelId="{5166EFE6-6F60-904A-823C-9C96C8003D49}" srcId="{5A8CB635-A94F-7848-BCBE-19EFCB674136}" destId="{1105F856-17DD-9C43-B472-D32B77467684}" srcOrd="0" destOrd="0" parTransId="{8E042B99-919B-AB4A-809D-10312518F826}" sibTransId="{D8877B37-ECBF-0942-A022-FE93C1E6A20E}"/>
    <dgm:cxn modelId="{DE572D43-9EF5-9041-9174-A196C06BBF1A}" type="presOf" srcId="{47AC7F58-160F-D44D-9FC9-F4B92547996F}" destId="{4AD953B0-2B90-8346-B6F9-AD8AD9EDFDD0}" srcOrd="0" destOrd="0" presId="urn:microsoft.com/office/officeart/2005/8/layout/orgChart1"/>
    <dgm:cxn modelId="{F0D8EC3D-A1DB-DB4D-A2D1-CFE651D808B5}" srcId="{B257B536-09D1-C348-9438-7FD85D757B90}" destId="{90091008-6E82-244A-89DB-FAD2B89A64B1}" srcOrd="0" destOrd="0" parTransId="{D5A9E3C1-47B2-664E-A8E8-DF64DC866BBD}" sibTransId="{84874B16-6DED-604F-B45D-495F061A1312}"/>
    <dgm:cxn modelId="{BA8FD233-B084-554A-9643-D440914F2414}" type="presOf" srcId="{6EA66099-42E2-1A4C-9851-49E34D9E3464}" destId="{06BE1DF3-88D4-E243-AE7A-4ADFA054055D}" srcOrd="0" destOrd="0" presId="urn:microsoft.com/office/officeart/2005/8/layout/orgChart1"/>
    <dgm:cxn modelId="{DD3E43AD-8843-DF40-98F9-DB3BF79CA6E2}" type="presOf" srcId="{B257B536-09D1-C348-9438-7FD85D757B90}" destId="{20B85008-8C49-2844-870E-4B4922EAF1C0}" srcOrd="0" destOrd="0" presId="urn:microsoft.com/office/officeart/2005/8/layout/orgChart1"/>
    <dgm:cxn modelId="{7779AE61-B0C7-334E-8D82-036CC140D63D}" type="presOf" srcId="{1105F856-17DD-9C43-B472-D32B77467684}" destId="{DCF67DC0-ED85-3D4A-AD28-2446595DC07D}" srcOrd="1" destOrd="0" presId="urn:microsoft.com/office/officeart/2005/8/layout/orgChart1"/>
    <dgm:cxn modelId="{10238852-0961-934A-8E28-CE76255CEF03}" type="presParOf" srcId="{CC93A5F9-9E87-564E-90A6-64C88E9093FE}" destId="{643DFB44-12A6-C94F-8F77-0943709C0DFE}" srcOrd="0" destOrd="0" presId="urn:microsoft.com/office/officeart/2005/8/layout/orgChart1"/>
    <dgm:cxn modelId="{504BF246-44E7-E045-AA3C-880F5E8A73E9}" type="presParOf" srcId="{643DFB44-12A6-C94F-8F77-0943709C0DFE}" destId="{DDB46F1D-C6B5-4740-B717-4DD86E57C952}" srcOrd="0" destOrd="0" presId="urn:microsoft.com/office/officeart/2005/8/layout/orgChart1"/>
    <dgm:cxn modelId="{C3059240-15F6-4148-A915-00C4CBD88AE6}" type="presParOf" srcId="{DDB46F1D-C6B5-4740-B717-4DD86E57C952}" destId="{428280BD-C70A-364A-B70E-6626754E629D}" srcOrd="0" destOrd="0" presId="urn:microsoft.com/office/officeart/2005/8/layout/orgChart1"/>
    <dgm:cxn modelId="{3F35429B-3561-494F-9195-C004B32903E7}" type="presParOf" srcId="{DDB46F1D-C6B5-4740-B717-4DD86E57C952}" destId="{DCF67DC0-ED85-3D4A-AD28-2446595DC07D}" srcOrd="1" destOrd="0" presId="urn:microsoft.com/office/officeart/2005/8/layout/orgChart1"/>
    <dgm:cxn modelId="{D8174794-0129-ED48-AAE3-BECAA3EC51A6}" type="presParOf" srcId="{643DFB44-12A6-C94F-8F77-0943709C0DFE}" destId="{CCE1CEF3-E674-154A-BD66-9E7D5985486E}" srcOrd="1" destOrd="0" presId="urn:microsoft.com/office/officeart/2005/8/layout/orgChart1"/>
    <dgm:cxn modelId="{DC952A5B-91EE-314D-98D8-6CFAEC1BB49A}" type="presParOf" srcId="{CCE1CEF3-E674-154A-BD66-9E7D5985486E}" destId="{4AD953B0-2B90-8346-B6F9-AD8AD9EDFDD0}" srcOrd="0" destOrd="0" presId="urn:microsoft.com/office/officeart/2005/8/layout/orgChart1"/>
    <dgm:cxn modelId="{CCCBA59C-DB3F-644E-A0EB-C841A2345A96}" type="presParOf" srcId="{CCE1CEF3-E674-154A-BD66-9E7D5985486E}" destId="{4FA20D66-3154-CD41-ADA0-BE6E10B45EEF}" srcOrd="1" destOrd="0" presId="urn:microsoft.com/office/officeart/2005/8/layout/orgChart1"/>
    <dgm:cxn modelId="{D09ABD38-09DC-BE4E-B237-7C509EBF53F8}" type="presParOf" srcId="{4FA20D66-3154-CD41-ADA0-BE6E10B45EEF}" destId="{2DEC14A1-0409-4945-BAA2-0E17810B005E}" srcOrd="0" destOrd="0" presId="urn:microsoft.com/office/officeart/2005/8/layout/orgChart1"/>
    <dgm:cxn modelId="{CF6AD938-12E3-604D-998F-ADA31B5F1A84}" type="presParOf" srcId="{2DEC14A1-0409-4945-BAA2-0E17810B005E}" destId="{63031B5D-B20F-E540-9CAE-7747A10BA637}" srcOrd="0" destOrd="0" presId="urn:microsoft.com/office/officeart/2005/8/layout/orgChart1"/>
    <dgm:cxn modelId="{6F32AAEE-9B67-654A-AEFF-47A12BA79C95}" type="presParOf" srcId="{2DEC14A1-0409-4945-BAA2-0E17810B005E}" destId="{E523A729-9541-864E-9485-F9CAF49BF9A9}" srcOrd="1" destOrd="0" presId="urn:microsoft.com/office/officeart/2005/8/layout/orgChart1"/>
    <dgm:cxn modelId="{94BC945B-A50A-F945-ADCC-DDAD328A9BF4}" type="presParOf" srcId="{4FA20D66-3154-CD41-ADA0-BE6E10B45EEF}" destId="{3CE08063-8B5B-244E-9A05-EB1465BB2999}" srcOrd="1" destOrd="0" presId="urn:microsoft.com/office/officeart/2005/8/layout/orgChart1"/>
    <dgm:cxn modelId="{C22C9A8F-B96B-2346-85B9-B60E818E437C}" type="presParOf" srcId="{4FA20D66-3154-CD41-ADA0-BE6E10B45EEF}" destId="{F31758F3-694F-CC4C-8660-A4FC607FD9BA}" srcOrd="2" destOrd="0" presId="urn:microsoft.com/office/officeart/2005/8/layout/orgChart1"/>
    <dgm:cxn modelId="{70730D69-2DB5-BB4C-BEEC-97C5CB41ED8F}" type="presParOf" srcId="{643DFB44-12A6-C94F-8F77-0943709C0DFE}" destId="{357F1898-ADB1-D747-8F10-79FCEDBA45CD}" srcOrd="2" destOrd="0" presId="urn:microsoft.com/office/officeart/2005/8/layout/orgChart1"/>
    <dgm:cxn modelId="{66EEE256-58F0-2742-B390-67DC331BBAF2}" type="presParOf" srcId="{357F1898-ADB1-D747-8F10-79FCEDBA45CD}" destId="{C328470E-C805-6D47-B251-1CD8E8A65462}" srcOrd="0" destOrd="0" presId="urn:microsoft.com/office/officeart/2005/8/layout/orgChart1"/>
    <dgm:cxn modelId="{5943C346-CED7-584F-9F8D-BB0E0FABC323}" type="presParOf" srcId="{357F1898-ADB1-D747-8F10-79FCEDBA45CD}" destId="{67BBF094-8BCE-5140-AEF0-12D21F9BCE33}" srcOrd="1" destOrd="0" presId="urn:microsoft.com/office/officeart/2005/8/layout/orgChart1"/>
    <dgm:cxn modelId="{08239DEA-7CD2-0F40-A634-F3FDCB519979}" type="presParOf" srcId="{67BBF094-8BCE-5140-AEF0-12D21F9BCE33}" destId="{022A1BE0-3ECA-5D44-B0F7-E483906D7F13}" srcOrd="0" destOrd="0" presId="urn:microsoft.com/office/officeart/2005/8/layout/orgChart1"/>
    <dgm:cxn modelId="{A83C2B6C-C49A-1E4F-96DE-D1DAAB0836E5}" type="presParOf" srcId="{022A1BE0-3ECA-5D44-B0F7-E483906D7F13}" destId="{20B85008-8C49-2844-870E-4B4922EAF1C0}" srcOrd="0" destOrd="0" presId="urn:microsoft.com/office/officeart/2005/8/layout/orgChart1"/>
    <dgm:cxn modelId="{E1A7B1E4-2EFF-7E40-ABC9-BBC573ADA505}" type="presParOf" srcId="{022A1BE0-3ECA-5D44-B0F7-E483906D7F13}" destId="{446A9D23-F351-504C-A17D-3B4AD82D2F89}" srcOrd="1" destOrd="0" presId="urn:microsoft.com/office/officeart/2005/8/layout/orgChart1"/>
    <dgm:cxn modelId="{A079AE94-D706-A047-A583-05DE8E8205DE}" type="presParOf" srcId="{67BBF094-8BCE-5140-AEF0-12D21F9BCE33}" destId="{41BDA6F8-1236-EE4B-ADB6-DE31062741EF}" srcOrd="1" destOrd="0" presId="urn:microsoft.com/office/officeart/2005/8/layout/orgChart1"/>
    <dgm:cxn modelId="{DA67C1A4-4A3E-F844-B0A5-D7089489430B}" type="presParOf" srcId="{67BBF094-8BCE-5140-AEF0-12D21F9BCE33}" destId="{6F4B3E0E-E661-DB41-9A64-153202745CD3}" srcOrd="2" destOrd="0" presId="urn:microsoft.com/office/officeart/2005/8/layout/orgChart1"/>
    <dgm:cxn modelId="{3B952213-8E6E-894D-9341-61397C9E368A}" type="presParOf" srcId="{6F4B3E0E-E661-DB41-9A64-153202745CD3}" destId="{C03BA138-B07A-E841-BB17-7FC80FF9F8C5}" srcOrd="0" destOrd="0" presId="urn:microsoft.com/office/officeart/2005/8/layout/orgChart1"/>
    <dgm:cxn modelId="{41B67875-2D43-AB4A-9735-212E72F39334}" type="presParOf" srcId="{6F4B3E0E-E661-DB41-9A64-153202745CD3}" destId="{03CFFA7F-5A01-4144-AA03-B3BBBB585067}" srcOrd="1" destOrd="0" presId="urn:microsoft.com/office/officeart/2005/8/layout/orgChart1"/>
    <dgm:cxn modelId="{546E20FB-6A13-F74C-B0D9-66AE55C0C79D}" type="presParOf" srcId="{03CFFA7F-5A01-4144-AA03-B3BBBB585067}" destId="{DD4928E6-F5FD-5C45-B3FE-F8D84B11A554}" srcOrd="0" destOrd="0" presId="urn:microsoft.com/office/officeart/2005/8/layout/orgChart1"/>
    <dgm:cxn modelId="{E8F9AC78-0FBA-0148-B42A-D88E645FF05B}" type="presParOf" srcId="{DD4928E6-F5FD-5C45-B3FE-F8D84B11A554}" destId="{5EC24C4D-A0A6-E545-896F-FF3236C1762D}" srcOrd="0" destOrd="0" presId="urn:microsoft.com/office/officeart/2005/8/layout/orgChart1"/>
    <dgm:cxn modelId="{351B652B-7EAD-5842-8666-ABF6294524E4}" type="presParOf" srcId="{DD4928E6-F5FD-5C45-B3FE-F8D84B11A554}" destId="{486D09A6-803E-9448-9BA6-D7DD6A3EB740}" srcOrd="1" destOrd="0" presId="urn:microsoft.com/office/officeart/2005/8/layout/orgChart1"/>
    <dgm:cxn modelId="{F7483EB1-B16B-8F4A-940D-592677F735F4}" type="presParOf" srcId="{03CFFA7F-5A01-4144-AA03-B3BBBB585067}" destId="{E63B65EF-3607-CC49-B5BE-F79EBEB154C7}" srcOrd="1" destOrd="0" presId="urn:microsoft.com/office/officeart/2005/8/layout/orgChart1"/>
    <dgm:cxn modelId="{67066220-EC25-FC4D-9B38-0E5BCE49CF5C}" type="presParOf" srcId="{03CFFA7F-5A01-4144-AA03-B3BBBB585067}" destId="{0EA7310E-AB7C-3849-9327-1E8AE90790B1}" srcOrd="2" destOrd="0" presId="urn:microsoft.com/office/officeart/2005/8/layout/orgChart1"/>
    <dgm:cxn modelId="{53FED92C-747C-5E4A-8ABE-6E28FA86E111}" type="presParOf" srcId="{6F4B3E0E-E661-DB41-9A64-153202745CD3}" destId="{0DA0DAD6-CE83-094E-BE60-26BA1641B128}" srcOrd="2" destOrd="0" presId="urn:microsoft.com/office/officeart/2005/8/layout/orgChart1"/>
    <dgm:cxn modelId="{B3FB9E30-EBF0-CA44-8883-C4AF4E037E9B}" type="presParOf" srcId="{6F4B3E0E-E661-DB41-9A64-153202745CD3}" destId="{A5B77014-F5FE-B24D-8E48-2826D4931F0C}" srcOrd="3" destOrd="0" presId="urn:microsoft.com/office/officeart/2005/8/layout/orgChart1"/>
    <dgm:cxn modelId="{BC8F5F84-6AC0-9B41-A012-B63A6DE164AC}" type="presParOf" srcId="{A5B77014-F5FE-B24D-8E48-2826D4931F0C}" destId="{4E947847-10D0-5847-8D50-867B2233839B}" srcOrd="0" destOrd="0" presId="urn:microsoft.com/office/officeart/2005/8/layout/orgChart1"/>
    <dgm:cxn modelId="{08BF6574-42B7-BD4F-92D6-F2FF38E0881F}" type="presParOf" srcId="{4E947847-10D0-5847-8D50-867B2233839B}" destId="{51BFE23C-F357-DA4B-A91C-01A1EFB06B88}" srcOrd="0" destOrd="0" presId="urn:microsoft.com/office/officeart/2005/8/layout/orgChart1"/>
    <dgm:cxn modelId="{41120729-98D0-F146-97BD-A500931B4682}" type="presParOf" srcId="{4E947847-10D0-5847-8D50-867B2233839B}" destId="{59720062-D487-7843-99D5-DDB62386CE1D}" srcOrd="1" destOrd="0" presId="urn:microsoft.com/office/officeart/2005/8/layout/orgChart1"/>
    <dgm:cxn modelId="{F5D07089-A10B-7142-8AC5-E5203A4DE39E}" type="presParOf" srcId="{A5B77014-F5FE-B24D-8E48-2826D4931F0C}" destId="{49479234-0D7E-D348-A3AE-873DD0786D5E}" srcOrd="1" destOrd="0" presId="urn:microsoft.com/office/officeart/2005/8/layout/orgChart1"/>
    <dgm:cxn modelId="{E040D1B2-16C4-D844-9E9D-314FAF434CAF}" type="presParOf" srcId="{A5B77014-F5FE-B24D-8E48-2826D4931F0C}" destId="{CC3E1BE0-7334-E54E-BB16-71961FEEAB54}" srcOrd="2" destOrd="0" presId="urn:microsoft.com/office/officeart/2005/8/layout/orgChart1"/>
    <dgm:cxn modelId="{FF727C31-4CFE-6446-93A9-37942C772D66}" type="presParOf" srcId="{357F1898-ADB1-D747-8F10-79FCEDBA45CD}" destId="{06BE1DF3-88D4-E243-AE7A-4ADFA054055D}" srcOrd="2" destOrd="0" presId="urn:microsoft.com/office/officeart/2005/8/layout/orgChart1"/>
    <dgm:cxn modelId="{E21F0664-F088-D64F-AA33-82A0CEBB7EC3}" type="presParOf" srcId="{357F1898-ADB1-D747-8F10-79FCEDBA45CD}" destId="{8E5DBA2C-4CA9-6E4F-94AD-A8280EC66F02}" srcOrd="3" destOrd="0" presId="urn:microsoft.com/office/officeart/2005/8/layout/orgChart1"/>
    <dgm:cxn modelId="{EA668AB9-DF75-FA43-B651-A0DBF19FECDD}" type="presParOf" srcId="{8E5DBA2C-4CA9-6E4F-94AD-A8280EC66F02}" destId="{A6DD4786-6998-584D-8BDE-AA22F56AC306}" srcOrd="0" destOrd="0" presId="urn:microsoft.com/office/officeart/2005/8/layout/orgChart1"/>
    <dgm:cxn modelId="{E6C8F2BF-A16F-CB42-87EA-DC29AF2AD00F}" type="presParOf" srcId="{A6DD4786-6998-584D-8BDE-AA22F56AC306}" destId="{366A4388-2E3D-7A41-A233-507EE0069AEA}" srcOrd="0" destOrd="0" presId="urn:microsoft.com/office/officeart/2005/8/layout/orgChart1"/>
    <dgm:cxn modelId="{8FA37E39-377A-FA4E-861D-23725CED6652}" type="presParOf" srcId="{A6DD4786-6998-584D-8BDE-AA22F56AC306}" destId="{5CCCBDF2-272B-C34B-A74E-9C2E64BBF828}" srcOrd="1" destOrd="0" presId="urn:microsoft.com/office/officeart/2005/8/layout/orgChart1"/>
    <dgm:cxn modelId="{E6D2CE62-DF02-8B49-A18C-1F2CB7A8644D}" type="presParOf" srcId="{8E5DBA2C-4CA9-6E4F-94AD-A8280EC66F02}" destId="{F5EE91FF-47AB-E847-94EE-20487D515C1A}" srcOrd="1" destOrd="0" presId="urn:microsoft.com/office/officeart/2005/8/layout/orgChart1"/>
    <dgm:cxn modelId="{9C941B8F-54F6-ED41-AA11-74AE1A1A4829}" type="presParOf" srcId="{8E5DBA2C-4CA9-6E4F-94AD-A8280EC66F02}" destId="{69CE6041-9EE0-DA49-961D-A120FEBA021F}" srcOrd="2" destOrd="0" presId="urn:microsoft.com/office/officeart/2005/8/layout/orgChart1"/>
    <dgm:cxn modelId="{ACFC2FF0-69BF-3C4A-B313-7B0FB46E3722}" type="presParOf" srcId="{69CE6041-9EE0-DA49-961D-A120FEBA021F}" destId="{6E39D617-2BF5-A348-A5F0-DDADDF17A067}" srcOrd="0" destOrd="0" presId="urn:microsoft.com/office/officeart/2005/8/layout/orgChart1"/>
    <dgm:cxn modelId="{79F64193-81E3-E84B-AEBB-E3DA3B320B92}" type="presParOf" srcId="{69CE6041-9EE0-DA49-961D-A120FEBA021F}" destId="{903D518F-F5D5-1E40-819E-096317E1C8B0}" srcOrd="1" destOrd="0" presId="urn:microsoft.com/office/officeart/2005/8/layout/orgChart1"/>
    <dgm:cxn modelId="{99DA2F7D-9689-AA4A-B876-40121F1EF5AD}" type="presParOf" srcId="{903D518F-F5D5-1E40-819E-096317E1C8B0}" destId="{B667448C-2A2A-B84F-ADEA-A601F1B1AE3E}" srcOrd="0" destOrd="0" presId="urn:microsoft.com/office/officeart/2005/8/layout/orgChart1"/>
    <dgm:cxn modelId="{8AA820EC-19E6-9D4F-BC64-84B56C09D7CD}" type="presParOf" srcId="{B667448C-2A2A-B84F-ADEA-A601F1B1AE3E}" destId="{7E143A07-34C8-014D-B55B-2E7E05E10F34}" srcOrd="0" destOrd="0" presId="urn:microsoft.com/office/officeart/2005/8/layout/orgChart1"/>
    <dgm:cxn modelId="{7EE304B2-A459-C043-A8D2-05A691D2282B}" type="presParOf" srcId="{B667448C-2A2A-B84F-ADEA-A601F1B1AE3E}" destId="{EB9FDEB0-4FA6-3249-8144-3E41503CD4D0}" srcOrd="1" destOrd="0" presId="urn:microsoft.com/office/officeart/2005/8/layout/orgChart1"/>
    <dgm:cxn modelId="{49640AAD-1D45-E448-998D-7CEFEDB70602}" type="presParOf" srcId="{903D518F-F5D5-1E40-819E-096317E1C8B0}" destId="{0C51081E-D59A-6F49-A94D-C9061734708D}" srcOrd="1" destOrd="0" presId="urn:microsoft.com/office/officeart/2005/8/layout/orgChart1"/>
    <dgm:cxn modelId="{E9E9593C-E6CC-F441-96BF-205DA7652458}" type="presParOf" srcId="{903D518F-F5D5-1E40-819E-096317E1C8B0}" destId="{CCB5C84D-B026-0546-8170-8B26B9EF0A8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2008DAF-40C0-8A40-A2DA-AB82C34B42D7}">
      <dsp:nvSpPr>
        <dsp:cNvPr id="0" name=""/>
        <dsp:cNvSpPr/>
      </dsp:nvSpPr>
      <dsp:spPr>
        <a:xfrm>
          <a:off x="529589" y="0"/>
          <a:ext cx="6002020" cy="2743200"/>
        </a:xfrm>
        <a:prstGeom prst="rightArrow">
          <a:avLst/>
        </a:prstGeom>
        <a:solidFill>
          <a:schemeClr val="accent3">
            <a:tint val="55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3F7CE16-9F18-3F43-B5CE-0664A8B28F2B}">
      <dsp:nvSpPr>
        <dsp:cNvPr id="0" name=""/>
        <dsp:cNvSpPr/>
      </dsp:nvSpPr>
      <dsp:spPr>
        <a:xfrm>
          <a:off x="4062" y="822960"/>
          <a:ext cx="2266208" cy="1097280"/>
        </a:xfrm>
        <a:prstGeom prst="roundRect">
          <a:avLst/>
        </a:prstGeom>
        <a:gradFill rotWithShape="0">
          <a:gsLst>
            <a:gs pos="0">
              <a:schemeClr val="accent3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900" kern="1200"/>
            <a:t>Paso 1:</a:t>
          </a:r>
          <a:br>
            <a:rPr lang="es-ES" sz="1900" kern="1200"/>
          </a:br>
          <a:r>
            <a:rPr lang="es-ES" sz="1900" kern="1200"/>
            <a:t>Diseño del Curso</a:t>
          </a:r>
        </a:p>
      </dsp:txBody>
      <dsp:txXfrm>
        <a:off x="57627" y="876525"/>
        <a:ext cx="2159078" cy="990150"/>
      </dsp:txXfrm>
    </dsp:sp>
    <dsp:sp modelId="{9350B631-630D-5443-99AF-B5370EB2202D}">
      <dsp:nvSpPr>
        <dsp:cNvPr id="0" name=""/>
        <dsp:cNvSpPr/>
      </dsp:nvSpPr>
      <dsp:spPr>
        <a:xfrm>
          <a:off x="2397495" y="822960"/>
          <a:ext cx="2266208" cy="1097280"/>
        </a:xfrm>
        <a:prstGeom prst="roundRect">
          <a:avLst/>
        </a:prstGeom>
        <a:gradFill rotWithShape="0">
          <a:gsLst>
            <a:gs pos="0">
              <a:schemeClr val="accent3">
                <a:shade val="50000"/>
                <a:hueOff val="178371"/>
                <a:satOff val="-2846"/>
                <a:lumOff val="27405"/>
                <a:alphaOff val="0"/>
                <a:tint val="50000"/>
                <a:satMod val="300000"/>
              </a:schemeClr>
            </a:gs>
            <a:gs pos="35000">
              <a:schemeClr val="accent3">
                <a:shade val="50000"/>
                <a:hueOff val="178371"/>
                <a:satOff val="-2846"/>
                <a:lumOff val="27405"/>
                <a:alphaOff val="0"/>
                <a:tint val="37000"/>
                <a:satMod val="300000"/>
              </a:schemeClr>
            </a:gs>
            <a:gs pos="100000">
              <a:schemeClr val="accent3">
                <a:shade val="50000"/>
                <a:hueOff val="178371"/>
                <a:satOff val="-2846"/>
                <a:lumOff val="27405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900" kern="1200"/>
            <a:t>Paso 2:</a:t>
          </a:r>
          <a:br>
            <a:rPr lang="es-ES" sz="1900" kern="1200"/>
          </a:br>
          <a:r>
            <a:rPr lang="es-ES" sz="1900" kern="1200"/>
            <a:t>Diseño de Unidades de Aprendizaje</a:t>
          </a:r>
        </a:p>
      </dsp:txBody>
      <dsp:txXfrm>
        <a:off x="2451060" y="876525"/>
        <a:ext cx="2159078" cy="990150"/>
      </dsp:txXfrm>
    </dsp:sp>
    <dsp:sp modelId="{C7BF1F87-3C5E-E448-8E2B-27965B1A15B5}">
      <dsp:nvSpPr>
        <dsp:cNvPr id="0" name=""/>
        <dsp:cNvSpPr/>
      </dsp:nvSpPr>
      <dsp:spPr>
        <a:xfrm>
          <a:off x="4790929" y="822960"/>
          <a:ext cx="2266208" cy="1097280"/>
        </a:xfrm>
        <a:prstGeom prst="roundRect">
          <a:avLst/>
        </a:prstGeom>
        <a:gradFill rotWithShape="0">
          <a:gsLst>
            <a:gs pos="0">
              <a:schemeClr val="accent3">
                <a:shade val="50000"/>
                <a:hueOff val="178371"/>
                <a:satOff val="-2846"/>
                <a:lumOff val="27405"/>
                <a:alphaOff val="0"/>
                <a:tint val="50000"/>
                <a:satMod val="300000"/>
              </a:schemeClr>
            </a:gs>
            <a:gs pos="35000">
              <a:schemeClr val="accent3">
                <a:shade val="50000"/>
                <a:hueOff val="178371"/>
                <a:satOff val="-2846"/>
                <a:lumOff val="27405"/>
                <a:alphaOff val="0"/>
                <a:tint val="37000"/>
                <a:satMod val="300000"/>
              </a:schemeClr>
            </a:gs>
            <a:gs pos="100000">
              <a:schemeClr val="accent3">
                <a:shade val="50000"/>
                <a:hueOff val="178371"/>
                <a:satOff val="-2846"/>
                <a:lumOff val="27405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lvl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900" kern="1200"/>
            <a:t>Paso 3:</a:t>
          </a:r>
          <a:br>
            <a:rPr lang="es-ES" sz="1900" kern="1200"/>
          </a:br>
          <a:r>
            <a:rPr lang="es-ES" sz="1900" kern="1200"/>
            <a:t>Elaboración de Textos y Actividades</a:t>
          </a:r>
        </a:p>
      </dsp:txBody>
      <dsp:txXfrm>
        <a:off x="4844494" y="876525"/>
        <a:ext cx="2159078" cy="99015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E39D617-2BF5-A348-A5F0-DDADDF17A067}">
      <dsp:nvSpPr>
        <dsp:cNvPr id="0" name=""/>
        <dsp:cNvSpPr/>
      </dsp:nvSpPr>
      <dsp:spPr>
        <a:xfrm>
          <a:off x="5254454" y="1287584"/>
          <a:ext cx="396904" cy="8349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4905"/>
              </a:lnTo>
              <a:lnTo>
                <a:pt x="396904" y="834905"/>
              </a:lnTo>
            </a:path>
          </a:pathLst>
        </a:custGeom>
        <a:noFill/>
        <a:ln w="25400" cap="flat" cmpd="sng" algn="ctr">
          <a:solidFill>
            <a:schemeClr val="accent3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BE1DF3-88D4-E243-AE7A-4ADFA054055D}">
      <dsp:nvSpPr>
        <dsp:cNvPr id="0" name=""/>
        <dsp:cNvSpPr/>
      </dsp:nvSpPr>
      <dsp:spPr>
        <a:xfrm>
          <a:off x="3941692" y="522377"/>
          <a:ext cx="921328" cy="5047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4709"/>
              </a:lnTo>
              <a:lnTo>
                <a:pt x="921328" y="504709"/>
              </a:lnTo>
            </a:path>
          </a:pathLst>
        </a:custGeom>
        <a:noFill/>
        <a:ln w="25400" cap="flat" cmpd="sng" algn="ctr">
          <a:solidFill>
            <a:schemeClr val="accent3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A0DAD6-CE83-094E-BE60-26BA1641B128}">
      <dsp:nvSpPr>
        <dsp:cNvPr id="0" name=""/>
        <dsp:cNvSpPr/>
      </dsp:nvSpPr>
      <dsp:spPr>
        <a:xfrm>
          <a:off x="1474383" y="1287589"/>
          <a:ext cx="452307" cy="8222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2219"/>
              </a:lnTo>
              <a:lnTo>
                <a:pt x="452307" y="822219"/>
              </a:lnTo>
            </a:path>
          </a:pathLst>
        </a:custGeom>
        <a:noFill/>
        <a:ln w="25400" cap="flat" cmpd="sng" algn="ctr">
          <a:solidFill>
            <a:schemeClr val="accent3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3BA138-B07A-E841-BB17-7FC80FF9F8C5}">
      <dsp:nvSpPr>
        <dsp:cNvPr id="0" name=""/>
        <dsp:cNvSpPr/>
      </dsp:nvSpPr>
      <dsp:spPr>
        <a:xfrm>
          <a:off x="1225285" y="1287589"/>
          <a:ext cx="249098" cy="822219"/>
        </a:xfrm>
        <a:custGeom>
          <a:avLst/>
          <a:gdLst/>
          <a:ahLst/>
          <a:cxnLst/>
          <a:rect l="0" t="0" r="0" b="0"/>
          <a:pathLst>
            <a:path>
              <a:moveTo>
                <a:pt x="249098" y="0"/>
              </a:moveTo>
              <a:lnTo>
                <a:pt x="249098" y="822219"/>
              </a:lnTo>
              <a:lnTo>
                <a:pt x="0" y="822219"/>
              </a:lnTo>
            </a:path>
          </a:pathLst>
        </a:custGeom>
        <a:noFill/>
        <a:ln w="25400" cap="flat" cmpd="sng" algn="ctr">
          <a:solidFill>
            <a:schemeClr val="accent3">
              <a:tint val="7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28470E-C805-6D47-B251-1CD8E8A65462}">
      <dsp:nvSpPr>
        <dsp:cNvPr id="0" name=""/>
        <dsp:cNvSpPr/>
      </dsp:nvSpPr>
      <dsp:spPr>
        <a:xfrm>
          <a:off x="1995378" y="522377"/>
          <a:ext cx="1946313" cy="504714"/>
        </a:xfrm>
        <a:custGeom>
          <a:avLst/>
          <a:gdLst/>
          <a:ahLst/>
          <a:cxnLst/>
          <a:rect l="0" t="0" r="0" b="0"/>
          <a:pathLst>
            <a:path>
              <a:moveTo>
                <a:pt x="1946313" y="0"/>
              </a:moveTo>
              <a:lnTo>
                <a:pt x="1946313" y="504714"/>
              </a:lnTo>
              <a:lnTo>
                <a:pt x="0" y="504714"/>
              </a:lnTo>
            </a:path>
          </a:pathLst>
        </a:custGeom>
        <a:noFill/>
        <a:ln w="25400" cap="flat" cmpd="sng" algn="ctr">
          <a:solidFill>
            <a:schemeClr val="accent3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D953B0-2B90-8346-B6F9-AD8AD9EDFDD0}">
      <dsp:nvSpPr>
        <dsp:cNvPr id="0" name=""/>
        <dsp:cNvSpPr/>
      </dsp:nvSpPr>
      <dsp:spPr>
        <a:xfrm>
          <a:off x="3895972" y="522377"/>
          <a:ext cx="91440" cy="80942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09423"/>
              </a:lnTo>
            </a:path>
          </a:pathLst>
        </a:custGeom>
        <a:noFill/>
        <a:ln w="25400" cap="flat" cmpd="sng" algn="ctr">
          <a:solidFill>
            <a:schemeClr val="accent3">
              <a:tint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8280BD-C70A-364A-B70E-6626754E629D}">
      <dsp:nvSpPr>
        <dsp:cNvPr id="0" name=""/>
        <dsp:cNvSpPr/>
      </dsp:nvSpPr>
      <dsp:spPr>
        <a:xfrm>
          <a:off x="3420697" y="1382"/>
          <a:ext cx="1041990" cy="520995"/>
        </a:xfrm>
        <a:prstGeom prst="rect">
          <a:avLst/>
        </a:prstGeom>
        <a:solidFill>
          <a:schemeClr val="accent3">
            <a:alpha val="8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Directorio</a:t>
          </a:r>
        </a:p>
      </dsp:txBody>
      <dsp:txXfrm>
        <a:off x="3420697" y="1382"/>
        <a:ext cx="1041990" cy="520995"/>
      </dsp:txXfrm>
    </dsp:sp>
    <dsp:sp modelId="{63031B5D-B20F-E540-9CAE-7747A10BA637}">
      <dsp:nvSpPr>
        <dsp:cNvPr id="0" name=""/>
        <dsp:cNvSpPr/>
      </dsp:nvSpPr>
      <dsp:spPr>
        <a:xfrm>
          <a:off x="3420697" y="1331801"/>
          <a:ext cx="1041990" cy="520995"/>
        </a:xfrm>
        <a:prstGeom prst="rect">
          <a:avLst/>
        </a:prstGeom>
        <a:solidFill>
          <a:schemeClr val="accent3">
            <a:alpha val="7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Secretaria</a:t>
          </a:r>
        </a:p>
      </dsp:txBody>
      <dsp:txXfrm>
        <a:off x="3420697" y="1331801"/>
        <a:ext cx="1041990" cy="520995"/>
      </dsp:txXfrm>
    </dsp:sp>
    <dsp:sp modelId="{20B85008-8C49-2844-870E-4B4922EAF1C0}">
      <dsp:nvSpPr>
        <dsp:cNvPr id="0" name=""/>
        <dsp:cNvSpPr/>
      </dsp:nvSpPr>
      <dsp:spPr>
        <a:xfrm>
          <a:off x="953388" y="766594"/>
          <a:ext cx="1041990" cy="520995"/>
        </a:xfrm>
        <a:prstGeom prst="rect">
          <a:avLst/>
        </a:prstGeom>
        <a:solidFill>
          <a:schemeClr val="accent3">
            <a:alpha val="9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Gerente de Operaciones</a:t>
          </a:r>
        </a:p>
      </dsp:txBody>
      <dsp:txXfrm>
        <a:off x="953388" y="766594"/>
        <a:ext cx="1041990" cy="520995"/>
      </dsp:txXfrm>
    </dsp:sp>
    <dsp:sp modelId="{5EC24C4D-A0A6-E545-896F-FF3236C1762D}">
      <dsp:nvSpPr>
        <dsp:cNvPr id="0" name=""/>
        <dsp:cNvSpPr/>
      </dsp:nvSpPr>
      <dsp:spPr>
        <a:xfrm>
          <a:off x="183294" y="1849311"/>
          <a:ext cx="1041990" cy="520995"/>
        </a:xfrm>
        <a:prstGeom prst="rect">
          <a:avLst/>
        </a:prstGeom>
        <a:solidFill>
          <a:schemeClr val="accent3">
            <a:alpha val="9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Jefe de Capacitación</a:t>
          </a:r>
        </a:p>
      </dsp:txBody>
      <dsp:txXfrm>
        <a:off x="183294" y="1849311"/>
        <a:ext cx="1041990" cy="520995"/>
      </dsp:txXfrm>
    </dsp:sp>
    <dsp:sp modelId="{51BFE23C-F357-DA4B-A91C-01A1EFB06B88}">
      <dsp:nvSpPr>
        <dsp:cNvPr id="0" name=""/>
        <dsp:cNvSpPr/>
      </dsp:nvSpPr>
      <dsp:spPr>
        <a:xfrm>
          <a:off x="1926690" y="1849311"/>
          <a:ext cx="1041990" cy="520995"/>
        </a:xfrm>
        <a:prstGeom prst="rect">
          <a:avLst/>
        </a:prstGeom>
        <a:solidFill>
          <a:schemeClr val="accent3">
            <a:alpha val="9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Jefe de Gestión</a:t>
          </a:r>
        </a:p>
      </dsp:txBody>
      <dsp:txXfrm>
        <a:off x="1926690" y="1849311"/>
        <a:ext cx="1041990" cy="520995"/>
      </dsp:txXfrm>
    </dsp:sp>
    <dsp:sp modelId="{366A4388-2E3D-7A41-A233-507EE0069AEA}">
      <dsp:nvSpPr>
        <dsp:cNvPr id="0" name=""/>
        <dsp:cNvSpPr/>
      </dsp:nvSpPr>
      <dsp:spPr>
        <a:xfrm>
          <a:off x="4863020" y="766588"/>
          <a:ext cx="782868" cy="520995"/>
        </a:xfrm>
        <a:prstGeom prst="rect">
          <a:avLst/>
        </a:prstGeom>
        <a:solidFill>
          <a:schemeClr val="accent3">
            <a:alpha val="9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Gerente Comercial</a:t>
          </a:r>
        </a:p>
      </dsp:txBody>
      <dsp:txXfrm>
        <a:off x="4863020" y="766588"/>
        <a:ext cx="782868" cy="520995"/>
      </dsp:txXfrm>
    </dsp:sp>
    <dsp:sp modelId="{7E143A07-34C8-014D-B55B-2E7E05E10F34}">
      <dsp:nvSpPr>
        <dsp:cNvPr id="0" name=""/>
        <dsp:cNvSpPr/>
      </dsp:nvSpPr>
      <dsp:spPr>
        <a:xfrm>
          <a:off x="5651359" y="1861992"/>
          <a:ext cx="1041990" cy="520995"/>
        </a:xfrm>
        <a:prstGeom prst="rect">
          <a:avLst/>
        </a:prstGeom>
        <a:solidFill>
          <a:schemeClr val="accent3">
            <a:alpha val="90000"/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Contador</a:t>
          </a:r>
        </a:p>
      </dsp:txBody>
      <dsp:txXfrm>
        <a:off x="5651359" y="1861992"/>
        <a:ext cx="1041990" cy="52099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4" Type="http://schemas.openxmlformats.org/officeDocument/2006/relationships/diagramQuickStyle" Target="../diagrams/quickStyle1.xml"/><Relationship Id="rId5" Type="http://schemas.openxmlformats.org/officeDocument/2006/relationships/diagramColors" Target="../diagrams/colors1.xml"/><Relationship Id="rId6" Type="http://schemas.microsoft.com/office/2007/relationships/diagramDrawing" Target="../diagrams/drawing1.xml"/><Relationship Id="rId1" Type="http://schemas.openxmlformats.org/officeDocument/2006/relationships/image" Target="../media/image12.png"/><Relationship Id="rId2" Type="http://schemas.openxmlformats.org/officeDocument/2006/relationships/diagramData" Target="../diagrams/data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4" Type="http://schemas.openxmlformats.org/officeDocument/2006/relationships/diagramColors" Target="../diagrams/colors2.xml"/><Relationship Id="rId5" Type="http://schemas.microsoft.com/office/2007/relationships/diagramDrawing" Target="../diagrams/drawing2.xml"/><Relationship Id="rId1" Type="http://schemas.openxmlformats.org/officeDocument/2006/relationships/diagramData" Target="../diagrams/data2.xml"/><Relationship Id="rId2" Type="http://schemas.openxmlformats.org/officeDocument/2006/relationships/diagramLayout" Target="../diagrams/layout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0</xdr:row>
      <xdr:rowOff>31750</xdr:rowOff>
    </xdr:from>
    <xdr:to>
      <xdr:col>7</xdr:col>
      <xdr:colOff>548640</xdr:colOff>
      <xdr:row>21</xdr:row>
      <xdr:rowOff>12700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171450</xdr:rowOff>
    </xdr:from>
    <xdr:to>
      <xdr:col>7</xdr:col>
      <xdr:colOff>104774</xdr:colOff>
      <xdr:row>18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0</xdr:rowOff>
    </xdr:from>
    <xdr:to>
      <xdr:col>6</xdr:col>
      <xdr:colOff>800099</xdr:colOff>
      <xdr:row>18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158750</xdr:rowOff>
    </xdr:from>
    <xdr:to>
      <xdr:col>5</xdr:col>
      <xdr:colOff>76200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546100</xdr:colOff>
          <xdr:row>23</xdr:row>
          <xdr:rowOff>152400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12</xdr:row>
      <xdr:rowOff>95250</xdr:rowOff>
    </xdr:from>
    <xdr:to>
      <xdr:col>17</xdr:col>
      <xdr:colOff>546100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317500</xdr:colOff>
          <xdr:row>29</xdr:row>
          <xdr:rowOff>12700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343754</xdr:colOff>
      <xdr:row>27</xdr:row>
      <xdr:rowOff>177800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24254" cy="5321300"/>
        </a:xfrm>
        <a:prstGeom prst="rect">
          <a:avLst/>
        </a:prstGeom>
      </xdr:spPr>
    </xdr:pic>
    <xdr:clientData/>
  </xdr:twoCellAnchor>
  <xdr:twoCellAnchor>
    <xdr:from>
      <xdr:col>0</xdr:col>
      <xdr:colOff>215900</xdr:colOff>
      <xdr:row>15</xdr:row>
      <xdr:rowOff>69850</xdr:rowOff>
    </xdr:from>
    <xdr:to>
      <xdr:col>12</xdr:col>
      <xdr:colOff>558800</xdr:colOff>
      <xdr:row>42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8</xdr:row>
      <xdr:rowOff>6350</xdr:rowOff>
    </xdr:from>
    <xdr:to>
      <xdr:col>17</xdr:col>
      <xdr:colOff>0</xdr:colOff>
      <xdr:row>29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190500</xdr:colOff>
          <xdr:row>23</xdr:row>
          <xdr:rowOff>127000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2</xdr:row>
      <xdr:rowOff>50800</xdr:rowOff>
    </xdr:from>
    <xdr:to>
      <xdr:col>15</xdr:col>
      <xdr:colOff>736600</xdr:colOff>
      <xdr:row>24</xdr:row>
      <xdr:rowOff>6350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0</xdr:row>
      <xdr:rowOff>195580</xdr:rowOff>
    </xdr:from>
    <xdr:to>
      <xdr:col>11</xdr:col>
      <xdr:colOff>396240</xdr:colOff>
      <xdr:row>23</xdr:row>
      <xdr:rowOff>43180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2</xdr:row>
      <xdr:rowOff>88900</xdr:rowOff>
    </xdr:from>
    <xdr:to>
      <xdr:col>11</xdr:col>
      <xdr:colOff>381000</xdr:colOff>
      <xdr:row>19</xdr:row>
      <xdr:rowOff>139700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8</xdr:row>
      <xdr:rowOff>88900</xdr:rowOff>
    </xdr:from>
    <xdr:to>
      <xdr:col>18</xdr:col>
      <xdr:colOff>482600</xdr:colOff>
      <xdr:row>28</xdr:row>
      <xdr:rowOff>158750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10</xdr:col>
          <xdr:colOff>241300</xdr:colOff>
          <xdr:row>28</xdr:row>
          <xdr:rowOff>38100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5</xdr:row>
      <xdr:rowOff>76200</xdr:rowOff>
    </xdr:from>
    <xdr:to>
      <xdr:col>9</xdr:col>
      <xdr:colOff>152400</xdr:colOff>
      <xdr:row>22</xdr:row>
      <xdr:rowOff>127000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165100</xdr:rowOff>
    </xdr:from>
    <xdr:to>
      <xdr:col>9</xdr:col>
      <xdr:colOff>698500</xdr:colOff>
      <xdr:row>24</xdr:row>
      <xdr:rowOff>63500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317500</xdr:colOff>
      <xdr:row>23</xdr:row>
      <xdr:rowOff>25400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921500" cy="440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469900</xdr:colOff>
          <xdr:row>40</xdr:row>
          <xdr:rowOff>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393700</xdr:colOff>
      <xdr:row>15</xdr:row>
      <xdr:rowOff>127000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521200" cy="298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762000</xdr:colOff>
      <xdr:row>9</xdr:row>
      <xdr:rowOff>120650</xdr:rowOff>
    </xdr:from>
    <xdr:to>
      <xdr:col>14</xdr:col>
      <xdr:colOff>520700</xdr:colOff>
      <xdr:row>26</xdr:row>
      <xdr:rowOff>129540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762000</xdr:colOff>
      <xdr:row>16</xdr:row>
      <xdr:rowOff>114300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889500" cy="3162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215900</xdr:colOff>
      <xdr:row>6</xdr:row>
      <xdr:rowOff>101600</xdr:rowOff>
    </xdr:from>
    <xdr:to>
      <xdr:col>13</xdr:col>
      <xdr:colOff>12700</xdr:colOff>
      <xdr:row>27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584200</xdr:colOff>
      <xdr:row>15</xdr:row>
      <xdr:rowOff>88900</xdr:rowOff>
    </xdr:to>
    <xdr:pic>
      <xdr:nvPicPr>
        <xdr:cNvPr id="2" name="Imagen 1" descr="Diagrama-SAIM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86200" cy="294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177800</xdr:colOff>
      <xdr:row>13</xdr:row>
      <xdr:rowOff>76200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7818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203200</xdr:colOff>
      <xdr:row>13</xdr:row>
      <xdr:rowOff>82550</xdr:rowOff>
    </xdr:from>
    <xdr:to>
      <xdr:col>8</xdr:col>
      <xdr:colOff>660400</xdr:colOff>
      <xdr:row>27</xdr:row>
      <xdr:rowOff>158750</xdr:rowOff>
    </xdr:to>
    <xdr:graphicFrame macro="">
      <xdr:nvGraphicFramePr>
        <xdr:cNvPr id="3" name="Diagrama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546100</xdr:colOff>
      <xdr:row>26</xdr:row>
      <xdr:rowOff>186055</xdr:rowOff>
    </xdr:to>
    <xdr:pic>
      <xdr:nvPicPr>
        <xdr:cNvPr id="2" name="Imagen 1" descr="Proceso Autentificación/Registro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022600" cy="5139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55880</xdr:colOff>
      <xdr:row>2</xdr:row>
      <xdr:rowOff>193040</xdr:rowOff>
    </xdr:from>
    <xdr:to>
      <xdr:col>8</xdr:col>
      <xdr:colOff>220980</xdr:colOff>
      <xdr:row>17</xdr:row>
      <xdr:rowOff>48895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9320" y="589280"/>
          <a:ext cx="6139180" cy="28276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9</xdr:row>
      <xdr:rowOff>120650</xdr:rowOff>
    </xdr:from>
    <xdr:to>
      <xdr:col>16</xdr:col>
      <xdr:colOff>622300</xdr:colOff>
      <xdr:row>25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812800</xdr:colOff>
      <xdr:row>21</xdr:row>
      <xdr:rowOff>63500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591300" cy="4064000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120650</xdr:rowOff>
    </xdr:from>
    <xdr:to>
      <xdr:col>15</xdr:col>
      <xdr:colOff>546100</xdr:colOff>
      <xdr:row>24</xdr:row>
      <xdr:rowOff>6350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647700</xdr:colOff>
          <xdr:row>16</xdr:row>
          <xdr:rowOff>88900</xdr:rowOff>
        </xdr:to>
        <xdr:sp macro="" textlink="">
          <xdr:nvSpPr>
            <xdr:cNvPr id="45057" name="Object 1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330200</xdr:colOff>
      <xdr:row>24</xdr:row>
      <xdr:rowOff>139700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585200" cy="471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38100</xdr:rowOff>
    </xdr:from>
    <xdr:to>
      <xdr:col>13</xdr:col>
      <xdr:colOff>609600</xdr:colOff>
      <xdr:row>24</xdr:row>
      <xdr:rowOff>6350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34</xdr:row>
      <xdr:rowOff>9525</xdr:rowOff>
    </xdr:from>
    <xdr:to>
      <xdr:col>8</xdr:col>
      <xdr:colOff>114300</xdr:colOff>
      <xdr:row>52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5534025"/>
          <a:ext cx="5391150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11</xdr:row>
      <xdr:rowOff>19050</xdr:rowOff>
    </xdr:from>
    <xdr:to>
      <xdr:col>13</xdr:col>
      <xdr:colOff>0</xdr:colOff>
      <xdr:row>28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9524</xdr:rowOff>
    </xdr:from>
    <xdr:to>
      <xdr:col>8</xdr:col>
      <xdr:colOff>704850</xdr:colOff>
      <xdr:row>25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114300</xdr:rowOff>
    </xdr:from>
    <xdr:to>
      <xdr:col>9</xdr:col>
      <xdr:colOff>762000</xdr:colOff>
      <xdr:row>28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</xdr:row>
      <xdr:rowOff>114299</xdr:rowOff>
    </xdr:from>
    <xdr:to>
      <xdr:col>6</xdr:col>
      <xdr:colOff>419099</xdr:colOff>
      <xdr:row>19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5</xdr:row>
      <xdr:rowOff>47624</xdr:rowOff>
    </xdr:from>
    <xdr:to>
      <xdr:col>6</xdr:col>
      <xdr:colOff>466724</xdr:colOff>
      <xdr:row>26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INGSTON/apoyo/InformeEmpresas_FILTRAD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áfico2"/>
      <sheetName val="Gráfico3"/>
      <sheetName val="Hoja2"/>
      <sheetName val="INFORME"/>
      <sheetName val="Region"/>
      <sheetName val="VolumenVenta"/>
      <sheetName val="Rubro"/>
      <sheetName val="Trabajadores"/>
      <sheetName val="Sexo"/>
      <sheetName val="Certificacion"/>
      <sheetName val="Premios"/>
      <sheetName val="Sitio Web"/>
    </sheetNames>
    <sheetDataSet>
      <sheetData sheetId="0" refreshError="1"/>
      <sheetData sheetId="1" refreshError="1"/>
      <sheetData sheetId="2" refreshError="1"/>
      <sheetData sheetId="3">
        <row r="1">
          <cell r="N1" t="str">
            <v>Web</v>
          </cell>
        </row>
        <row r="3">
          <cell r="N3" t="str">
            <v>wwwblayenka.cl</v>
          </cell>
        </row>
        <row r="4">
          <cell r="N4" t="str">
            <v>www.elleondebuenosaires.cl</v>
          </cell>
        </row>
        <row r="5">
          <cell r="N5" t="str">
            <v>www.niñodebelen.cl</v>
          </cell>
        </row>
        <row r="6">
          <cell r="N6" t="str">
            <v>www.lgpropiedades.cl</v>
          </cell>
        </row>
        <row r="7">
          <cell r="N7" t="str">
            <v>http//travelmar.blogspot.com</v>
          </cell>
        </row>
        <row r="8">
          <cell r="N8" t="str">
            <v>WWW.ARAUCANIANAHUELBUTA.CL</v>
          </cell>
        </row>
        <row r="9">
          <cell r="N9" t="str">
            <v>www.transportesezquerra.com</v>
          </cell>
        </row>
        <row r="10">
          <cell r="N10" t="str">
            <v>www.chepuadventures.com</v>
          </cell>
        </row>
        <row r="12">
          <cell r="N12" t="str">
            <v>www.chpvitrina.cl/magiasureña,www.magiasurena.cl</v>
          </cell>
        </row>
        <row r="15">
          <cell r="N15" t="str">
            <v/>
          </cell>
        </row>
        <row r="16">
          <cell r="N16" t="str">
            <v>www.volcanlongavi.cl</v>
          </cell>
        </row>
        <row r="17">
          <cell r="N17" t="str">
            <v/>
          </cell>
        </row>
        <row r="18">
          <cell r="N18" t="str">
            <v>www.electrival.cl</v>
          </cell>
        </row>
        <row r="19">
          <cell r="N19" t="str">
            <v/>
          </cell>
        </row>
        <row r="20">
          <cell r="N20" t="str">
            <v>www.peru681.com</v>
          </cell>
        </row>
        <row r="22">
          <cell r="N22" t="str">
            <v>www.turismoelmirador.cl</v>
          </cell>
        </row>
        <row r="23">
          <cell r="N23" t="str">
            <v>www.chpvitrina.cl/dmc3</v>
          </cell>
        </row>
        <row r="24">
          <cell r="N24" t="str">
            <v/>
          </cell>
        </row>
        <row r="26">
          <cell r="N26" t="str">
            <v>Pangiglio.cl</v>
          </cell>
        </row>
        <row r="27">
          <cell r="N27" t="str">
            <v>www.vientosdelnorteadventure.c</v>
          </cell>
        </row>
        <row r="29">
          <cell r="N29" t="str">
            <v>www.prodelqui.seve.cl</v>
          </cell>
        </row>
        <row r="30">
          <cell r="N30" t="str">
            <v>www.saboresdelmataquito.cl</v>
          </cell>
        </row>
        <row r="34">
          <cell r="N34" t="str">
            <v/>
          </cell>
        </row>
        <row r="35">
          <cell r="N35" t="str">
            <v>www.michell.cl</v>
          </cell>
        </row>
        <row r="36">
          <cell r="N36" t="str">
            <v>www.nacerpublicidad.cl</v>
          </cell>
        </row>
        <row r="37">
          <cell r="N37" t="str">
            <v>WWW.FULLFIRE.CL</v>
          </cell>
        </row>
        <row r="39">
          <cell r="N39" t="str">
            <v>www.hotelelizabeth.cl</v>
          </cell>
        </row>
        <row r="40">
          <cell r="N40" t="str">
            <v/>
          </cell>
        </row>
        <row r="41">
          <cell r="N41" t="str">
            <v>www.laposadadelcolono.cl</v>
          </cell>
        </row>
        <row r="43">
          <cell r="N43" t="str">
            <v/>
          </cell>
        </row>
        <row r="44">
          <cell r="N44" t="str">
            <v/>
          </cell>
        </row>
        <row r="45">
          <cell r="N45" t="str">
            <v/>
          </cell>
        </row>
        <row r="46">
          <cell r="N46" t="str">
            <v>www.maderarte.cl</v>
          </cell>
        </row>
        <row r="47">
          <cell r="N47" t="str">
            <v/>
          </cell>
        </row>
        <row r="48">
          <cell r="N48" t="str">
            <v>WWW.KIHANDDO.COM</v>
          </cell>
        </row>
        <row r="49">
          <cell r="N49" t="str">
            <v>gamma-olivares.cl</v>
          </cell>
        </row>
        <row r="50">
          <cell r="N50" t="str">
            <v/>
          </cell>
        </row>
        <row r="51">
          <cell r="N51" t="str">
            <v>www.huahum.cl</v>
          </cell>
        </row>
        <row r="56">
          <cell r="N56" t="str">
            <v>www.ze.cl/ayun</v>
          </cell>
        </row>
        <row r="59">
          <cell r="N59" t="str">
            <v>www.stage.cl</v>
          </cell>
        </row>
        <row r="63">
          <cell r="N63" t="str">
            <v>www.buzines.cl</v>
          </cell>
        </row>
        <row r="64">
          <cell r="N64" t="str">
            <v/>
          </cell>
        </row>
        <row r="65">
          <cell r="N65" t="str">
            <v>apicolandrea.cl</v>
          </cell>
        </row>
        <row r="66">
          <cell r="N66" t="str">
            <v/>
          </cell>
        </row>
        <row r="68">
          <cell r="N68" t="str">
            <v>www.fumaule.cl</v>
          </cell>
        </row>
        <row r="69">
          <cell r="N69" t="str">
            <v>www.jardinkutralwe.cl</v>
          </cell>
        </row>
        <row r="70">
          <cell r="N70" t="str">
            <v>www.queensouth.com</v>
          </cell>
        </row>
        <row r="71">
          <cell r="N71" t="str">
            <v/>
          </cell>
        </row>
        <row r="72">
          <cell r="N72" t="str">
            <v/>
          </cell>
        </row>
        <row r="73">
          <cell r="N73" t="str">
            <v>www.redcomplus.cl</v>
          </cell>
        </row>
        <row r="74">
          <cell r="N74" t="str">
            <v/>
          </cell>
        </row>
        <row r="75">
          <cell r="N75" t="str">
            <v>www.solucionesvps.cl</v>
          </cell>
        </row>
        <row r="76">
          <cell r="N76" t="str">
            <v>www.stdm.cl</v>
          </cell>
        </row>
        <row r="77">
          <cell r="N77" t="str">
            <v>http://cactusmaipu.blogspot.co</v>
          </cell>
        </row>
        <row r="78">
          <cell r="N78" t="str">
            <v>www.magistral.7p.com</v>
          </cell>
        </row>
        <row r="79">
          <cell r="N79" t="str">
            <v/>
          </cell>
        </row>
        <row r="80">
          <cell r="N80" t="str">
            <v>www.kreactive.cl</v>
          </cell>
        </row>
        <row r="81">
          <cell r="N81" t="str">
            <v>www.keytec.cl</v>
          </cell>
        </row>
        <row r="82">
          <cell r="N82" t="str">
            <v>www.turismodelfines.com</v>
          </cell>
        </row>
        <row r="83">
          <cell r="N83" t="str">
            <v>www.barrilesbar.redtienda.net</v>
          </cell>
        </row>
        <row r="84">
          <cell r="N84" t="str">
            <v>www.urbanobamboo.cl</v>
          </cell>
        </row>
        <row r="89">
          <cell r="N89" t="str">
            <v>www.audiomatch.cl</v>
          </cell>
        </row>
        <row r="90">
          <cell r="N90" t="str">
            <v>www.casonahosteliquique.cl</v>
          </cell>
        </row>
        <row r="95">
          <cell r="N95" t="str">
            <v>www.sercotal.cl</v>
          </cell>
        </row>
        <row r="96">
          <cell r="N96" t="str">
            <v>www.raoutsourcing.cl</v>
          </cell>
        </row>
        <row r="97">
          <cell r="N97" t="str">
            <v>www.fajijitaslocas.cl</v>
          </cell>
        </row>
        <row r="98">
          <cell r="N98" t="str">
            <v>www.saens.cl</v>
          </cell>
        </row>
        <row r="99">
          <cell r="N99" t="str">
            <v>www.gycservicios.cl</v>
          </cell>
        </row>
        <row r="100">
          <cell r="N100" t="str">
            <v>servomar.cl</v>
          </cell>
        </row>
        <row r="101">
          <cell r="N101" t="str">
            <v/>
          </cell>
        </row>
        <row r="102">
          <cell r="N102" t="str">
            <v>WWW.FUNDACIONSOLIDARIDAD.CL</v>
          </cell>
        </row>
        <row r="103">
          <cell r="N103" t="str">
            <v>www.cercoconstructora.cl</v>
          </cell>
        </row>
        <row r="104">
          <cell r="N104" t="str">
            <v>WWW.HMP.CL</v>
          </cell>
        </row>
        <row r="105">
          <cell r="N105" t="str">
            <v>www.algortaltda.com</v>
          </cell>
        </row>
        <row r="106">
          <cell r="N106" t="str">
            <v>www.segos.cl</v>
          </cell>
        </row>
        <row r="107">
          <cell r="N107" t="str">
            <v>www.ingeopol.cl</v>
          </cell>
        </row>
        <row r="108">
          <cell r="N108" t="str">
            <v>www.grafival.cl</v>
          </cell>
        </row>
        <row r="109">
          <cell r="N109" t="str">
            <v>www.imccluster.cl</v>
          </cell>
        </row>
        <row r="110">
          <cell r="N110" t="str">
            <v>www.bicicletaspublicas.cl</v>
          </cell>
        </row>
        <row r="112">
          <cell r="N112" t="str">
            <v>www.hoteldavincivalparaiso.cl</v>
          </cell>
        </row>
        <row r="115">
          <cell r="N115" t="str">
            <v>www.diariopyme.com</v>
          </cell>
        </row>
        <row r="116">
          <cell r="N116" t="str">
            <v>www.agroindustrial-alamoblanco</v>
          </cell>
        </row>
        <row r="117">
          <cell r="N117" t="str">
            <v>www-c-consultores.cl</v>
          </cell>
        </row>
        <row r="118">
          <cell r="N118" t="str">
            <v>www.callfire.cl</v>
          </cell>
        </row>
        <row r="119">
          <cell r="N119" t="str">
            <v>www.varneibus.cl</v>
          </cell>
        </row>
        <row r="120">
          <cell r="N120" t="str">
            <v>www.gourmetpatagonia.cl</v>
          </cell>
        </row>
        <row r="121">
          <cell r="N121" t="str">
            <v/>
          </cell>
        </row>
        <row r="122">
          <cell r="N122" t="str">
            <v>http://www.ryrbelleza.cl</v>
          </cell>
        </row>
        <row r="124">
          <cell r="N124" t="str">
            <v>www.equicomltda.cl</v>
          </cell>
        </row>
        <row r="125">
          <cell r="N125" t="str">
            <v>www.arviltda.cl</v>
          </cell>
        </row>
        <row r="126">
          <cell r="N126" t="str">
            <v>www.sye.cl</v>
          </cell>
        </row>
        <row r="127">
          <cell r="N127" t="str">
            <v/>
          </cell>
        </row>
        <row r="128">
          <cell r="N128" t="str">
            <v>www.proquality.cl</v>
          </cell>
        </row>
        <row r="129">
          <cell r="N129" t="str">
            <v>www.sercapro.cl</v>
          </cell>
        </row>
        <row r="130">
          <cell r="N130" t="str">
            <v>www.chelagarto.com</v>
          </cell>
        </row>
        <row r="131">
          <cell r="N131" t="str">
            <v>www.ecoquality.cl</v>
          </cell>
        </row>
        <row r="132">
          <cell r="N132" t="str">
            <v>www.calbuplas.cl</v>
          </cell>
        </row>
        <row r="133">
          <cell r="N133" t="str">
            <v>www.ditecsur.cl</v>
          </cell>
        </row>
        <row r="134">
          <cell r="N134" t="str">
            <v>www.indel.cl</v>
          </cell>
        </row>
        <row r="135">
          <cell r="N135" t="str">
            <v>www.hasscopy.com</v>
          </cell>
        </row>
        <row r="136">
          <cell r="N136" t="str">
            <v>www.PmaChile.cl</v>
          </cell>
        </row>
        <row r="137">
          <cell r="N137" t="str">
            <v>www.arkani.cl</v>
          </cell>
        </row>
        <row r="138">
          <cell r="N138" t="str">
            <v>www.lucsa.cl</v>
          </cell>
        </row>
        <row r="140">
          <cell r="N140" t="str">
            <v>www.kimen.cl</v>
          </cell>
        </row>
        <row r="141">
          <cell r="N141" t="str">
            <v>www.gammapublicidad.cl</v>
          </cell>
        </row>
        <row r="142">
          <cell r="N142" t="str">
            <v>www.ugss.cl</v>
          </cell>
        </row>
        <row r="144">
          <cell r="N144" t="str">
            <v>www.simacoltda.cl</v>
          </cell>
        </row>
        <row r="145">
          <cell r="N145" t="str">
            <v>www.oicomp.cl</v>
          </cell>
        </row>
        <row r="146">
          <cell r="N146" t="str">
            <v>www.protorq.cl</v>
          </cell>
        </row>
        <row r="147">
          <cell r="N147" t="str">
            <v>www.lacasonaelmonte.cl</v>
          </cell>
        </row>
        <row r="148">
          <cell r="N148" t="str">
            <v>www.mymdefaur.cl</v>
          </cell>
        </row>
        <row r="149">
          <cell r="N149" t="str">
            <v>www.rehueadministraciones.cl</v>
          </cell>
        </row>
        <row r="150">
          <cell r="N150" t="str">
            <v>www.venetto.cl  www.venettoing</v>
          </cell>
        </row>
        <row r="151">
          <cell r="N151" t="str">
            <v>www.mcvingenieros.cl</v>
          </cell>
        </row>
        <row r="152">
          <cell r="N152" t="str">
            <v>www.bbcc.cl</v>
          </cell>
        </row>
        <row r="153">
          <cell r="N153" t="str">
            <v>www.cofadi.cl</v>
          </cell>
        </row>
        <row r="154">
          <cell r="N154" t="str">
            <v>WWW.CYOCONSULTORES.CL</v>
          </cell>
        </row>
        <row r="157">
          <cell r="N157" t="str">
            <v>www.inmoba.cl</v>
          </cell>
        </row>
        <row r="159">
          <cell r="N159" t="str">
            <v>www.vorazpizza.cl</v>
          </cell>
        </row>
        <row r="160">
          <cell r="N160" t="str">
            <v/>
          </cell>
        </row>
        <row r="162">
          <cell r="N162" t="str">
            <v>www.celsus.cl</v>
          </cell>
        </row>
        <row r="163">
          <cell r="N163" t="str">
            <v>www.ceti.cl</v>
          </cell>
        </row>
        <row r="164">
          <cell r="N164" t="str">
            <v/>
          </cell>
        </row>
        <row r="165">
          <cell r="N165" t="str">
            <v>www.naturalchile.cl</v>
          </cell>
        </row>
        <row r="166">
          <cell r="N166" t="str">
            <v>www.casahnoble.cl</v>
          </cell>
        </row>
        <row r="167">
          <cell r="N167" t="str">
            <v>www.diprolag.cl</v>
          </cell>
        </row>
        <row r="168">
          <cell r="N168" t="str">
            <v>www.ideauno.cl</v>
          </cell>
        </row>
        <row r="169">
          <cell r="N169" t="str">
            <v>www.pcmlab.cl</v>
          </cell>
        </row>
        <row r="170">
          <cell r="N170" t="str">
            <v>www.vmexport.cl</v>
          </cell>
        </row>
        <row r="171">
          <cell r="N171" t="str">
            <v>www.incosec.cl</v>
          </cell>
        </row>
        <row r="172">
          <cell r="N172" t="str">
            <v>www.cofal.cl</v>
          </cell>
        </row>
        <row r="173">
          <cell r="N173" t="str">
            <v>www.walsen.cl</v>
          </cell>
        </row>
        <row r="174">
          <cell r="N174" t="str">
            <v>www.redconsultores.cl</v>
          </cell>
        </row>
        <row r="175">
          <cell r="N175" t="str">
            <v>www.sialtda.cl</v>
          </cell>
        </row>
        <row r="176">
          <cell r="N176" t="str">
            <v>www.millarayinn.com</v>
          </cell>
        </row>
        <row r="177">
          <cell r="N177" t="str">
            <v>www.libreriagiorgio.cl</v>
          </cell>
        </row>
        <row r="180">
          <cell r="N180" t="str">
            <v>www.kimen.cl</v>
          </cell>
        </row>
        <row r="181">
          <cell r="N181" t="str">
            <v>www.eqas.cl</v>
          </cell>
        </row>
        <row r="182">
          <cell r="N182" t="str">
            <v>www.proingesa.cl</v>
          </cell>
        </row>
        <row r="183">
          <cell r="N183" t="str">
            <v>www.spi.cl</v>
          </cell>
        </row>
        <row r="184">
          <cell r="N184" t="str">
            <v>www.cascada.net</v>
          </cell>
        </row>
        <row r="185">
          <cell r="N185" t="str">
            <v>WWW.CALELI.CL</v>
          </cell>
        </row>
        <row r="186">
          <cell r="N186" t="str">
            <v>www.pancitos.cl</v>
          </cell>
        </row>
        <row r="187">
          <cell r="N187" t="str">
            <v>www.gpspostal.cl</v>
          </cell>
        </row>
        <row r="189">
          <cell r="N189" t="str">
            <v>www.lafuerzadelagua.cl</v>
          </cell>
        </row>
        <row r="190">
          <cell r="N190" t="str">
            <v>www.adldiagnostic.cl</v>
          </cell>
        </row>
        <row r="191">
          <cell r="N191" t="str">
            <v>www.casinosriver.cl</v>
          </cell>
        </row>
        <row r="192">
          <cell r="N192" t="str">
            <v>www.quibernates.cl</v>
          </cell>
        </row>
        <row r="193">
          <cell r="N193" t="str">
            <v>www.webmanager.cl</v>
          </cell>
        </row>
        <row r="194">
          <cell r="N194" t="str">
            <v>www.telnor.cl</v>
          </cell>
        </row>
        <row r="196">
          <cell r="N196" t="str">
            <v>www.diproseg.cl</v>
          </cell>
        </row>
        <row r="197">
          <cell r="N197" t="str">
            <v>www.v-i.cl</v>
          </cell>
        </row>
        <row r="198">
          <cell r="N198" t="str">
            <v>www.kycseafoods.cl</v>
          </cell>
        </row>
        <row r="199">
          <cell r="N199" t="str">
            <v>www.csi-q.com</v>
          </cell>
        </row>
        <row r="200">
          <cell r="N200" t="str">
            <v>www.adrianaforttes.cl</v>
          </cell>
        </row>
        <row r="201">
          <cell r="N201" t="str">
            <v>www.incosec.cl</v>
          </cell>
        </row>
        <row r="202">
          <cell r="N202" t="str">
            <v>WWW.GESTORTLDA.CL</v>
          </cell>
        </row>
        <row r="203">
          <cell r="N203" t="str">
            <v>www.adhemak.cl</v>
          </cell>
        </row>
        <row r="204">
          <cell r="N204" t="str">
            <v>www.laestaka.cl</v>
          </cell>
        </row>
        <row r="205">
          <cell r="N205" t="str">
            <v>WWW.AMILAB.CL</v>
          </cell>
        </row>
        <row r="206">
          <cell r="N206" t="str">
            <v>www.europacific.cl</v>
          </cell>
        </row>
        <row r="207">
          <cell r="N207" t="str">
            <v/>
          </cell>
        </row>
        <row r="208">
          <cell r="N208" t="str">
            <v>WWW.UTRON.CL</v>
          </cell>
        </row>
        <row r="209">
          <cell r="N209" t="str">
            <v>www.inpromel.cl</v>
          </cell>
        </row>
        <row r="210">
          <cell r="N210" t="str">
            <v>www.megadev.cl</v>
          </cell>
        </row>
        <row r="211">
          <cell r="N211" t="str">
            <v>www.ayelenaparthotel.cl</v>
          </cell>
        </row>
        <row r="212">
          <cell r="N212" t="str">
            <v>www.olivosexportaciones.cl</v>
          </cell>
        </row>
        <row r="213">
          <cell r="N213" t="str">
            <v>www.consultorazc.cl</v>
          </cell>
        </row>
        <row r="214">
          <cell r="N214" t="str">
            <v>www.bioaire.cl</v>
          </cell>
        </row>
        <row r="215">
          <cell r="N215" t="str">
            <v/>
          </cell>
        </row>
        <row r="216">
          <cell r="N216" t="str">
            <v>www.polchile.cl</v>
          </cell>
        </row>
        <row r="217">
          <cell r="N217" t="str">
            <v>www.globalmaq.cl</v>
          </cell>
        </row>
        <row r="218">
          <cell r="N218" t="str">
            <v>www.truckdiesel.cl</v>
          </cell>
        </row>
        <row r="219">
          <cell r="N219" t="str">
            <v>http://www.eocamp.travel</v>
          </cell>
        </row>
        <row r="220">
          <cell r="N220" t="str">
            <v>www.colegio-sanluis.cl</v>
          </cell>
        </row>
        <row r="222">
          <cell r="N222" t="str">
            <v>www.proyectorenta.cl</v>
          </cell>
        </row>
        <row r="223">
          <cell r="N223" t="str">
            <v>www.sercap.cl</v>
          </cell>
        </row>
        <row r="224">
          <cell r="N224" t="str">
            <v>www.empresaitc.cl</v>
          </cell>
        </row>
        <row r="225">
          <cell r="N225" t="str">
            <v/>
          </cell>
        </row>
        <row r="226">
          <cell r="N226" t="str">
            <v>www.entersoft.cl</v>
          </cell>
        </row>
        <row r="227">
          <cell r="N227" t="str">
            <v>www.procase.cl</v>
          </cell>
        </row>
        <row r="228">
          <cell r="N228" t="str">
            <v>www.neumaval.cl</v>
          </cell>
        </row>
        <row r="229">
          <cell r="N229" t="str">
            <v>mkasfalmol.cl</v>
          </cell>
        </row>
        <row r="230">
          <cell r="N230" t="str">
            <v>www.estampadoslidi.cl</v>
          </cell>
        </row>
        <row r="231">
          <cell r="N231" t="str">
            <v>www.transportescallegari.cl</v>
          </cell>
        </row>
        <row r="232">
          <cell r="N232" t="str">
            <v>www.inversioneslosalpes.cl</v>
          </cell>
        </row>
        <row r="233">
          <cell r="N233" t="str">
            <v>www.hidrofriends.cl</v>
          </cell>
        </row>
        <row r="234">
          <cell r="N234" t="str">
            <v>www.servicomp.cl</v>
          </cell>
        </row>
        <row r="235">
          <cell r="N235" t="str">
            <v>www.elsalitre.cl</v>
          </cell>
        </row>
        <row r="236">
          <cell r="N236" t="str">
            <v>www.bowentrentini.cl</v>
          </cell>
        </row>
        <row r="237">
          <cell r="N237" t="str">
            <v>http://www.multimet.com</v>
          </cell>
        </row>
        <row r="238">
          <cell r="N238" t="str">
            <v>www.agroambiente.cl</v>
          </cell>
        </row>
        <row r="239">
          <cell r="N239" t="str">
            <v>WWW.AUTOSORNO.CL</v>
          </cell>
        </row>
        <row r="241">
          <cell r="N241" t="str">
            <v>STGService.cl</v>
          </cell>
        </row>
        <row r="242">
          <cell r="N242" t="str">
            <v>www.termaselcorazon.cl</v>
          </cell>
        </row>
        <row r="243">
          <cell r="N243" t="str">
            <v>http://www.hotelmontealegre.co</v>
          </cell>
        </row>
        <row r="244">
          <cell r="N244" t="str">
            <v>www.moteconhuesillos.cl</v>
          </cell>
        </row>
        <row r="245">
          <cell r="N245" t="str">
            <v>www.funerariacarrasco.cl</v>
          </cell>
        </row>
        <row r="246">
          <cell r="N246" t="str">
            <v>www.ceti.cl</v>
          </cell>
        </row>
        <row r="247">
          <cell r="N247" t="str">
            <v>www.hotelalonsodeercilla.cl</v>
          </cell>
        </row>
        <row r="248">
          <cell r="N248" t="str">
            <v>www.coproin.cl</v>
          </cell>
        </row>
        <row r="249">
          <cell r="N249" t="str">
            <v>www.fundicioncurico.cl</v>
          </cell>
        </row>
        <row r="250">
          <cell r="N250" t="str">
            <v>www.fusibles.cl</v>
          </cell>
        </row>
        <row r="251">
          <cell r="N251" t="str">
            <v>www.lamitec.cl</v>
          </cell>
        </row>
        <row r="252">
          <cell r="N252" t="str">
            <v>www.cecinasvenezia.cl</v>
          </cell>
        </row>
        <row r="255">
          <cell r="N255" t="str">
            <v>www.polysmart.cl</v>
          </cell>
        </row>
        <row r="256">
          <cell r="N256" t="str">
            <v>www.imagen.cl</v>
          </cell>
        </row>
        <row r="257">
          <cell r="N257" t="str">
            <v>www.mcs.cl</v>
          </cell>
        </row>
        <row r="258">
          <cell r="N258" t="str">
            <v>www.valparaisoshipservices.cl</v>
          </cell>
        </row>
        <row r="259">
          <cell r="N259" t="str">
            <v>www.vinoslautaro.cl</v>
          </cell>
        </row>
        <row r="260">
          <cell r="N260" t="str">
            <v>www.aginternacional.cl</v>
          </cell>
        </row>
        <row r="261">
          <cell r="N261" t="str">
            <v>www.pimet.cl</v>
          </cell>
        </row>
        <row r="263">
          <cell r="N263" t="str">
            <v>www.bioclinsa.cl</v>
          </cell>
        </row>
        <row r="264">
          <cell r="N264" t="str">
            <v>www.microjuris.com</v>
          </cell>
        </row>
        <row r="265">
          <cell r="N265" t="str">
            <v>www.libreriagiorgio.cl</v>
          </cell>
        </row>
        <row r="266">
          <cell r="N266" t="str">
            <v>www.incosec.cl</v>
          </cell>
        </row>
        <row r="267">
          <cell r="N267" t="str">
            <v>www.estrategos.cl</v>
          </cell>
        </row>
        <row r="268">
          <cell r="N268" t="str">
            <v>www.uvirtual.cl</v>
          </cell>
        </row>
        <row r="269">
          <cell r="N269" t="str">
            <v>www.hqb.cl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1 a 9</v>
          </cell>
          <cell r="C2">
            <v>0.63197026022304825</v>
          </cell>
        </row>
        <row r="3">
          <cell r="A3" t="str">
            <v>10 a 49</v>
          </cell>
          <cell r="C3">
            <v>0.32342007434944237</v>
          </cell>
        </row>
        <row r="4">
          <cell r="A4" t="str">
            <v>50 a 100</v>
          </cell>
          <cell r="C4">
            <v>2.9739776951672861E-2</v>
          </cell>
        </row>
        <row r="5">
          <cell r="A5" t="str">
            <v>101 a 199</v>
          </cell>
          <cell r="C5">
            <v>7.4349442379182153E-3</v>
          </cell>
        </row>
        <row r="6">
          <cell r="A6" t="str">
            <v>200 y más</v>
          </cell>
          <cell r="C6">
            <v>7.4349442379182153E-3</v>
          </cell>
        </row>
      </sheetData>
      <sheetData sheetId="8" refreshError="1"/>
      <sheetData sheetId="9">
        <row r="2">
          <cell r="A2" t="str">
            <v>NO TIENE CERTIFICACIÓN</v>
          </cell>
          <cell r="C2">
            <v>0.67286245353159846</v>
          </cell>
        </row>
        <row r="3">
          <cell r="A3" t="str">
            <v>TIENE CERTIFICACIÓN</v>
          </cell>
          <cell r="C3">
            <v>0.32713754646840149</v>
          </cell>
        </row>
      </sheetData>
      <sheetData sheetId="10">
        <row r="4">
          <cell r="B4" t="str">
            <v>PREMIOS</v>
          </cell>
        </row>
        <row r="5">
          <cell r="B5" t="str">
            <v>TIENE</v>
          </cell>
          <cell r="C5">
            <v>0.28252788104089221</v>
          </cell>
        </row>
        <row r="6">
          <cell r="B6" t="str">
            <v>NO TIENE</v>
          </cell>
          <cell r="C6">
            <v>0.71375464684014867</v>
          </cell>
        </row>
      </sheetData>
      <sheetData sheetId="11">
        <row r="4">
          <cell r="B4" t="str">
            <v>TIENE</v>
          </cell>
          <cell r="C4">
            <v>0.72490706319702602</v>
          </cell>
        </row>
        <row r="5">
          <cell r="B5" t="str">
            <v>NO TIENE</v>
          </cell>
          <cell r="C5">
            <v>0.27509293680297398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B4:D8" totalsRowShown="0">
  <tableColumns count="3">
    <tableColumn id="1" name=" "/>
    <tableColumn id="2" name="Empleados promedio" dataDxfId="7"/>
    <tableColumn id="3" name="Ventas anuales (UF)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I2:J17" totalsRowShown="0" dataDxfId="5">
  <tableColumns count="2">
    <tableColumn id="1" name="Región" dataDxfId="4"/>
    <tableColumn id="2" name="Distribución" dataDxfId="3" dataCellStyle="Porcentual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id="5" name="Tabla5" displayName="Tabla5" ref="C1:E15" totalsRowShown="0">
  <tableColumns count="3">
    <tableColumn id="1" name="Clasificación" dataDxfId="2"/>
    <tableColumn id="2" name="Cantidad" dataDxfId="1"/>
    <tableColumn id="3" name="Distribución %" dataDxfId="0" dataCellStyle="Porcentual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Hoja_de_Microsoft_Excel_97_-_20041.xls"/><Relationship Id="rId4" Type="http://schemas.openxmlformats.org/officeDocument/2006/relationships/image" Target="../media/image3.emf"/><Relationship Id="rId5" Type="http://schemas.openxmlformats.org/officeDocument/2006/relationships/table" Target="../tables/table2.xml"/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Documento_de_Microsoft_Word2.docx"/><Relationship Id="rId4" Type="http://schemas.openxmlformats.org/officeDocument/2006/relationships/image" Target="../media/image4.emf"/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Hoja_de_Microsoft_Excel_97_-_20042.xls"/><Relationship Id="rId4" Type="http://schemas.openxmlformats.org/officeDocument/2006/relationships/image" Target="../media/image6.emf"/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Documento_de_Microsoft_Word1.docx"/><Relationship Id="rId4" Type="http://schemas.openxmlformats.org/officeDocument/2006/relationships/image" Target="../media/image1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Hoja_de_c_lculo_de_Microsoft_Excel3.xlsx"/><Relationship Id="rId4" Type="http://schemas.openxmlformats.org/officeDocument/2006/relationships/image" Target="../media/image8.emf"/><Relationship Id="rId1" Type="http://schemas.openxmlformats.org/officeDocument/2006/relationships/drawing" Target="../drawings/drawing23.xml"/><Relationship Id="rId2" Type="http://schemas.openxmlformats.org/officeDocument/2006/relationships/vmlDrawing" Target="../drawings/vmlDrawing5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6.emf"/><Relationship Id="rId1" Type="http://schemas.openxmlformats.org/officeDocument/2006/relationships/drawing" Target="../drawings/drawing31.xml"/><Relationship Id="rId2" Type="http://schemas.openxmlformats.org/officeDocument/2006/relationships/vmlDrawing" Target="../drawings/vmlDrawing6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baseColWidth="10" defaultRowHeight="15" x14ac:dyDescent="0"/>
  <cols>
    <col min="1" max="1" width="26" bestFit="1" customWidth="1"/>
  </cols>
  <sheetData>
    <row r="1" spans="1:2">
      <c r="A1" s="1" t="s">
        <v>0</v>
      </c>
    </row>
    <row r="2" spans="1:2">
      <c r="A2" t="s">
        <v>1</v>
      </c>
      <c r="B2" s="2">
        <v>0.1011</v>
      </c>
    </row>
    <row r="3" spans="1:2">
      <c r="A3" t="s">
        <v>2</v>
      </c>
      <c r="B3" s="2">
        <v>7.8899999999999998E-2</v>
      </c>
    </row>
    <row r="4" spans="1:2">
      <c r="A4" t="s">
        <v>3</v>
      </c>
      <c r="B4" s="2">
        <v>6.5699999999999995E-2</v>
      </c>
    </row>
    <row r="5" spans="1:2">
      <c r="A5" t="s">
        <v>4</v>
      </c>
      <c r="B5" s="2">
        <v>0.42770000000000002</v>
      </c>
    </row>
    <row r="6" spans="1:2">
      <c r="A6" t="s">
        <v>5</v>
      </c>
      <c r="B6" s="2">
        <v>0.1003</v>
      </c>
    </row>
    <row r="7" spans="1:2">
      <c r="A7" t="s">
        <v>6</v>
      </c>
      <c r="B7" s="2">
        <v>0.13900000000000001</v>
      </c>
    </row>
    <row r="8" spans="1:2">
      <c r="A8" t="s">
        <v>7</v>
      </c>
      <c r="B8" s="2">
        <v>8.7300000000000003E-2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17" sqref="H17"/>
    </sheetView>
  </sheetViews>
  <sheetFormatPr baseColWidth="10" defaultRowHeight="15" x14ac:dyDescent="0"/>
  <sheetData>
    <row r="1" spans="1:6">
      <c r="A1" s="25"/>
      <c r="B1" s="25" t="s">
        <v>11</v>
      </c>
      <c r="C1" s="25" t="s">
        <v>8</v>
      </c>
      <c r="D1" s="25" t="s">
        <v>12</v>
      </c>
      <c r="E1" s="25" t="s">
        <v>13</v>
      </c>
      <c r="F1" s="25" t="s">
        <v>14</v>
      </c>
    </row>
    <row r="2" spans="1:6">
      <c r="A2" s="21" t="s">
        <v>66</v>
      </c>
      <c r="B2" s="21">
        <v>0.35755942163001436</v>
      </c>
      <c r="C2" s="21">
        <v>0.74382320131324764</v>
      </c>
      <c r="D2" s="21">
        <v>0.94648726453470178</v>
      </c>
      <c r="E2" s="21">
        <v>0.95811775700934587</v>
      </c>
      <c r="F2" s="21">
        <v>0.43391101149443823</v>
      </c>
    </row>
    <row r="3" spans="1:6" ht="16" thickBot="1">
      <c r="A3" s="26" t="s">
        <v>67</v>
      </c>
      <c r="B3" s="26">
        <v>0.3096366578622477</v>
      </c>
      <c r="C3" s="26">
        <v>0.68862489910303737</v>
      </c>
      <c r="D3" s="26">
        <v>0.92636272607797732</v>
      </c>
      <c r="E3" s="26">
        <v>0.95486504672897199</v>
      </c>
      <c r="F3" s="26">
        <v>0.38598885224930324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20" sqref="H20"/>
    </sheetView>
  </sheetViews>
  <sheetFormatPr baseColWidth="10" defaultRowHeight="15" x14ac:dyDescent="0"/>
  <cols>
    <col min="1" max="1" width="29.5" bestFit="1" customWidth="1"/>
    <col min="2" max="6" width="10.83203125" style="5"/>
  </cols>
  <sheetData>
    <row r="1" spans="1:6">
      <c r="B1" s="28" t="s">
        <v>10</v>
      </c>
      <c r="C1" s="28" t="s">
        <v>9</v>
      </c>
      <c r="D1" s="28" t="s">
        <v>71</v>
      </c>
      <c r="E1" s="28" t="s">
        <v>72</v>
      </c>
      <c r="F1" s="28" t="s">
        <v>19</v>
      </c>
    </row>
    <row r="2" spans="1:6">
      <c r="A2" s="1" t="s">
        <v>70</v>
      </c>
      <c r="B2" s="27">
        <v>0.95</v>
      </c>
      <c r="C2" s="27">
        <v>0.88</v>
      </c>
      <c r="D2" s="27">
        <v>0.76</v>
      </c>
      <c r="E2" s="27">
        <v>0.57999999999999996</v>
      </c>
      <c r="F2" s="27">
        <v>0.93</v>
      </c>
    </row>
    <row r="3" spans="1:6">
      <c r="A3" s="1" t="s">
        <v>69</v>
      </c>
      <c r="B3" s="27">
        <v>0.02</v>
      </c>
      <c r="C3" s="27">
        <v>0.05</v>
      </c>
      <c r="D3" s="27">
        <v>0.09</v>
      </c>
      <c r="E3" s="27">
        <v>0.11</v>
      </c>
      <c r="F3" s="27">
        <v>0.02</v>
      </c>
    </row>
    <row r="4" spans="1:6">
      <c r="A4" s="1" t="s">
        <v>68</v>
      </c>
      <c r="B4" s="27">
        <v>0.03</v>
      </c>
      <c r="C4" s="27">
        <v>7.0000000000000007E-2</v>
      </c>
      <c r="D4" s="27">
        <v>0.15</v>
      </c>
      <c r="E4" s="27">
        <v>0.31</v>
      </c>
      <c r="F4" s="27">
        <v>0.05</v>
      </c>
    </row>
    <row r="5" spans="1:6">
      <c r="B5" s="27">
        <f>SUM(B2:B4)</f>
        <v>1</v>
      </c>
      <c r="C5" s="27">
        <f t="shared" ref="C5:F5" si="0">SUM(C2:C4)</f>
        <v>1</v>
      </c>
      <c r="D5" s="27">
        <f t="shared" si="0"/>
        <v>1</v>
      </c>
      <c r="E5" s="27">
        <f t="shared" si="0"/>
        <v>1</v>
      </c>
      <c r="F5" s="27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25" sqref="H25"/>
    </sheetView>
  </sheetViews>
  <sheetFormatPr baseColWidth="10" defaultRowHeight="15" x14ac:dyDescent="0"/>
  <sheetData>
    <row r="1" spans="1:6">
      <c r="A1" s="29"/>
      <c r="B1" s="29" t="s">
        <v>11</v>
      </c>
      <c r="C1" s="29" t="s">
        <v>8</v>
      </c>
      <c r="D1" s="29" t="s">
        <v>12</v>
      </c>
      <c r="E1" s="29" t="s">
        <v>13</v>
      </c>
      <c r="F1" s="29" t="s">
        <v>19</v>
      </c>
    </row>
    <row r="2" spans="1:6">
      <c r="A2" t="s">
        <v>73</v>
      </c>
      <c r="B2" s="21">
        <v>0.2321</v>
      </c>
      <c r="C2" s="21">
        <v>0.44390000000000002</v>
      </c>
      <c r="D2" s="21">
        <v>0.66720000000000002</v>
      </c>
      <c r="E2" s="21">
        <v>0.84250000000000003</v>
      </c>
      <c r="F2">
        <v>27.94</v>
      </c>
    </row>
    <row r="3" spans="1:6">
      <c r="A3" s="30" t="s">
        <v>74</v>
      </c>
      <c r="B3" s="23">
        <v>0.76790000000000003</v>
      </c>
      <c r="C3" s="23">
        <v>0.55610000000000004</v>
      </c>
      <c r="D3" s="23">
        <v>0.33279999999999998</v>
      </c>
      <c r="E3" s="23">
        <v>0.1575</v>
      </c>
      <c r="F3" s="30">
        <v>72.06</v>
      </c>
    </row>
    <row r="4" spans="1:6" ht="16" thickBot="1">
      <c r="A4" s="31" t="s">
        <v>19</v>
      </c>
      <c r="B4" s="31">
        <v>100</v>
      </c>
      <c r="C4" s="31">
        <v>100</v>
      </c>
      <c r="D4" s="31">
        <v>100</v>
      </c>
      <c r="E4" s="31">
        <v>100</v>
      </c>
      <c r="F4" s="31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26" sqref="K26"/>
    </sheetView>
  </sheetViews>
  <sheetFormatPr baseColWidth="10" defaultRowHeight="15" x14ac:dyDescent="0"/>
  <sheetData>
    <row r="1" spans="1:6">
      <c r="A1" s="29"/>
      <c r="B1" s="29" t="s">
        <v>11</v>
      </c>
      <c r="C1" s="29" t="s">
        <v>8</v>
      </c>
      <c r="D1" s="29" t="s">
        <v>12</v>
      </c>
      <c r="E1" s="29" t="s">
        <v>13</v>
      </c>
      <c r="F1" s="29" t="s">
        <v>19</v>
      </c>
    </row>
    <row r="2" spans="1:6">
      <c r="A2" t="s">
        <v>73</v>
      </c>
      <c r="B2" s="21">
        <v>5.5899999999999998E-2</v>
      </c>
      <c r="C2" s="21">
        <v>0.1736</v>
      </c>
      <c r="D2" s="21">
        <v>0.37519999999999998</v>
      </c>
      <c r="E2" s="21">
        <v>0.47439999999999999</v>
      </c>
      <c r="F2">
        <v>11.36</v>
      </c>
    </row>
    <row r="3" spans="1:6">
      <c r="A3" s="30" t="s">
        <v>74</v>
      </c>
      <c r="B3" s="23">
        <v>0.94410000000000005</v>
      </c>
      <c r="C3" s="23">
        <v>0.82640000000000002</v>
      </c>
      <c r="D3" s="23">
        <v>0.62480000000000002</v>
      </c>
      <c r="E3" s="23">
        <v>0.52559999999999996</v>
      </c>
      <c r="F3" s="30">
        <v>88.64</v>
      </c>
    </row>
    <row r="4" spans="1:6" ht="16" thickBot="1">
      <c r="A4" s="31" t="s">
        <v>19</v>
      </c>
      <c r="B4" s="31">
        <v>100</v>
      </c>
      <c r="C4" s="31">
        <v>100</v>
      </c>
      <c r="D4" s="31">
        <v>100</v>
      </c>
      <c r="E4" s="31">
        <v>100</v>
      </c>
      <c r="F4" s="31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10" sqref="H10"/>
    </sheetView>
  </sheetViews>
  <sheetFormatPr baseColWidth="10" defaultRowHeight="15" x14ac:dyDescent="0"/>
  <cols>
    <col min="2" max="2" width="19" customWidth="1"/>
  </cols>
  <sheetData>
    <row r="1" spans="1:2" ht="34">
      <c r="A1" s="37" t="s">
        <v>95</v>
      </c>
      <c r="B1" s="38" t="s">
        <v>96</v>
      </c>
    </row>
    <row r="2" spans="1:2">
      <c r="A2" s="37" t="s">
        <v>11</v>
      </c>
      <c r="B2" s="39">
        <v>0.21399462535007807</v>
      </c>
    </row>
    <row r="3" spans="1:2">
      <c r="A3" s="37" t="s">
        <v>8</v>
      </c>
      <c r="B3" s="39">
        <v>0.23211154660646052</v>
      </c>
    </row>
    <row r="4" spans="1:2">
      <c r="A4" s="37" t="s">
        <v>12</v>
      </c>
      <c r="B4" s="39">
        <v>0.15043197440687855</v>
      </c>
    </row>
    <row r="5" spans="1:2">
      <c r="A5" s="37" t="s">
        <v>13</v>
      </c>
      <c r="B5" s="39">
        <v>0.40346185363658288</v>
      </c>
    </row>
    <row r="6" spans="1:2">
      <c r="A6" s="37" t="s">
        <v>19</v>
      </c>
      <c r="B6" s="39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2:J17"/>
  <sheetViews>
    <sheetView topLeftCell="C1" workbookViewId="0">
      <selection activeCell="I2" sqref="I2:J17"/>
    </sheetView>
  </sheetViews>
  <sheetFormatPr baseColWidth="10" defaultRowHeight="15" x14ac:dyDescent="0"/>
  <cols>
    <col min="9" max="9" width="30" bestFit="1" customWidth="1"/>
    <col min="10" max="10" width="13.83203125" customWidth="1"/>
  </cols>
  <sheetData>
    <row r="2" spans="9:10">
      <c r="I2" s="1" t="s">
        <v>94</v>
      </c>
      <c r="J2" s="28" t="s">
        <v>101</v>
      </c>
    </row>
    <row r="3" spans="9:10" ht="12" customHeight="1">
      <c r="I3" s="59" t="s">
        <v>89</v>
      </c>
      <c r="J3" s="60">
        <v>5.1999999999999998E-2</v>
      </c>
    </row>
    <row r="4" spans="9:10" ht="12" customHeight="1">
      <c r="I4" s="59" t="s">
        <v>97</v>
      </c>
      <c r="J4" s="60">
        <v>4.4600000000000001E-2</v>
      </c>
    </row>
    <row r="5" spans="9:10" ht="12" customHeight="1">
      <c r="I5" s="59" t="s">
        <v>91</v>
      </c>
      <c r="J5" s="60">
        <v>2.23E-2</v>
      </c>
    </row>
    <row r="6" spans="9:10" ht="12" customHeight="1">
      <c r="I6" s="59" t="s">
        <v>88</v>
      </c>
      <c r="J6" s="60">
        <v>7.4000000000000003E-3</v>
      </c>
    </row>
    <row r="7" spans="9:10" ht="12" customHeight="1">
      <c r="I7" s="59" t="s">
        <v>79</v>
      </c>
      <c r="J7" s="60">
        <v>1.12E-2</v>
      </c>
    </row>
    <row r="8" spans="9:10" ht="12" customHeight="1">
      <c r="I8" s="61" t="s">
        <v>83</v>
      </c>
      <c r="J8" s="62">
        <v>0.11899999999999999</v>
      </c>
    </row>
    <row r="9" spans="9:10" ht="12" customHeight="1">
      <c r="I9" s="59" t="s">
        <v>87</v>
      </c>
      <c r="J9" s="60">
        <v>5.5800000000000002E-2</v>
      </c>
    </row>
    <row r="10" spans="9:10" ht="12" customHeight="1">
      <c r="I10" s="59" t="s">
        <v>98</v>
      </c>
      <c r="J10" s="60">
        <v>3.7199999999999997E-2</v>
      </c>
    </row>
    <row r="11" spans="9:10" ht="12" customHeight="1">
      <c r="I11" s="59" t="s">
        <v>99</v>
      </c>
      <c r="J11" s="60">
        <v>1.8599999999999998E-2</v>
      </c>
    </row>
    <row r="12" spans="9:10" ht="12" customHeight="1">
      <c r="I12" s="59" t="s">
        <v>100</v>
      </c>
      <c r="J12" s="60">
        <v>7.4000000000000003E-3</v>
      </c>
    </row>
    <row r="13" spans="9:10" ht="12" customHeight="1">
      <c r="I13" s="59" t="s">
        <v>78</v>
      </c>
      <c r="J13" s="60">
        <v>2.5999999999999999E-2</v>
      </c>
    </row>
    <row r="14" spans="9:10" ht="12" customHeight="1">
      <c r="I14" s="61" t="s">
        <v>84</v>
      </c>
      <c r="J14" s="62">
        <v>9.2899999999999996E-2</v>
      </c>
    </row>
    <row r="15" spans="9:10" ht="12" customHeight="1">
      <c r="I15" s="61" t="s">
        <v>77</v>
      </c>
      <c r="J15" s="62">
        <v>0.3569</v>
      </c>
    </row>
    <row r="16" spans="9:10" ht="12" customHeight="1">
      <c r="I16" s="59" t="s">
        <v>90</v>
      </c>
      <c r="J16" s="60">
        <v>5.9499999999999997E-2</v>
      </c>
    </row>
    <row r="17" spans="9:10" ht="12" customHeight="1">
      <c r="I17" s="61" t="s">
        <v>86</v>
      </c>
      <c r="J17" s="62">
        <v>8.9200000000000002E-2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xcel.Sheet.8" shapeId="24577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546100</xdr:colOff>
                <xdr:row>23</xdr:row>
                <xdr:rowOff>152400</xdr:rowOff>
              </to>
            </anchor>
          </objectPr>
        </oleObject>
      </mc:Choice>
      <mc:Fallback>
        <oleObject progId="Excel.Sheet.8" shapeId="24577" r:id="rId3"/>
      </mc:Fallback>
    </mc:AlternateContent>
  </oleObjects>
  <tableParts count="1"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M5:Q9"/>
  <sheetViews>
    <sheetView topLeftCell="K1" workbookViewId="0">
      <selection activeCell="M5" sqref="M5:Q9"/>
    </sheetView>
  </sheetViews>
  <sheetFormatPr baseColWidth="10" defaultRowHeight="15" x14ac:dyDescent="0"/>
  <cols>
    <col min="13" max="13" width="8.83203125" bestFit="1" customWidth="1"/>
    <col min="14" max="14" width="10.83203125" style="5"/>
    <col min="15" max="15" width="13" style="5" bestFit="1" customWidth="1"/>
    <col min="16" max="17" width="10.83203125" style="5"/>
  </cols>
  <sheetData>
    <row r="5" spans="13:17">
      <c r="N5" s="5" t="s">
        <v>86</v>
      </c>
      <c r="O5" s="5" t="s">
        <v>77</v>
      </c>
      <c r="P5" s="5" t="s">
        <v>84</v>
      </c>
      <c r="Q5" s="5" t="s">
        <v>83</v>
      </c>
    </row>
    <row r="6" spans="13:17">
      <c r="M6" t="s">
        <v>102</v>
      </c>
      <c r="N6" s="27">
        <v>0</v>
      </c>
      <c r="O6" s="27">
        <v>0.03</v>
      </c>
      <c r="P6" s="27">
        <v>0</v>
      </c>
      <c r="Q6" s="27">
        <v>0</v>
      </c>
    </row>
    <row r="7" spans="13:17">
      <c r="M7" t="s">
        <v>103</v>
      </c>
      <c r="N7" s="27">
        <v>0.2</v>
      </c>
      <c r="O7" s="27">
        <v>0.1</v>
      </c>
      <c r="P7" s="27">
        <v>0.15</v>
      </c>
      <c r="Q7" s="27">
        <v>0.18</v>
      </c>
    </row>
    <row r="8" spans="13:17">
      <c r="M8" t="s">
        <v>104</v>
      </c>
      <c r="N8" s="27">
        <v>0.36</v>
      </c>
      <c r="O8" s="27">
        <v>0.52</v>
      </c>
      <c r="P8" s="27">
        <v>0.35</v>
      </c>
      <c r="Q8" s="27">
        <v>0.3</v>
      </c>
    </row>
    <row r="9" spans="13:17">
      <c r="M9" t="s">
        <v>105</v>
      </c>
      <c r="N9" s="27">
        <v>0.41</v>
      </c>
      <c r="O9" s="27">
        <v>0.34</v>
      </c>
      <c r="P9" s="27">
        <v>0.47</v>
      </c>
      <c r="Q9" s="27">
        <v>0.49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Word.Document.12" shapeId="26625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317500</xdr:colOff>
                <xdr:row>29</xdr:row>
                <xdr:rowOff>12700</xdr:rowOff>
              </to>
            </anchor>
          </objectPr>
        </oleObject>
      </mc:Choice>
      <mc:Fallback>
        <oleObject progId="Word.Document.12" shapeId="266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O32"/>
  <sheetViews>
    <sheetView topLeftCell="A15" workbookViewId="0">
      <selection activeCell="P27" sqref="P27"/>
    </sheetView>
  </sheetViews>
  <sheetFormatPr baseColWidth="10" defaultRowHeight="15" x14ac:dyDescent="0"/>
  <cols>
    <col min="14" max="14" width="17.83203125" bestFit="1" customWidth="1"/>
  </cols>
  <sheetData>
    <row r="3" spans="14:15">
      <c r="N3" s="1" t="s">
        <v>135</v>
      </c>
      <c r="O3" s="28" t="s">
        <v>92</v>
      </c>
    </row>
    <row r="4" spans="14:15">
      <c r="N4" t="s">
        <v>106</v>
      </c>
      <c r="O4" s="40">
        <v>0.01</v>
      </c>
    </row>
    <row r="5" spans="14:15">
      <c r="N5" t="s">
        <v>107</v>
      </c>
      <c r="O5" s="40">
        <v>0.01</v>
      </c>
    </row>
    <row r="6" spans="14:15">
      <c r="N6" t="s">
        <v>108</v>
      </c>
      <c r="O6" s="40">
        <v>0.01</v>
      </c>
    </row>
    <row r="7" spans="14:15">
      <c r="N7" t="s">
        <v>109</v>
      </c>
      <c r="O7" s="40">
        <v>0.01</v>
      </c>
    </row>
    <row r="8" spans="14:15">
      <c r="N8" t="s">
        <v>110</v>
      </c>
      <c r="O8" s="40">
        <v>0.01</v>
      </c>
    </row>
    <row r="9" spans="14:15">
      <c r="N9" t="s">
        <v>111</v>
      </c>
      <c r="O9" s="40">
        <v>0.01</v>
      </c>
    </row>
    <row r="10" spans="14:15">
      <c r="N10" t="s">
        <v>112</v>
      </c>
      <c r="O10" s="40">
        <v>0.01</v>
      </c>
    </row>
    <row r="11" spans="14:15">
      <c r="N11" t="s">
        <v>113</v>
      </c>
      <c r="O11" s="40">
        <v>0.01</v>
      </c>
    </row>
    <row r="12" spans="14:15">
      <c r="N12" t="s">
        <v>114</v>
      </c>
      <c r="O12" s="40">
        <v>0.01</v>
      </c>
    </row>
    <row r="13" spans="14:15">
      <c r="N13" t="s">
        <v>115</v>
      </c>
      <c r="O13" s="40">
        <v>0.01</v>
      </c>
    </row>
    <row r="14" spans="14:15">
      <c r="N14" t="s">
        <v>116</v>
      </c>
      <c r="O14" s="40">
        <v>0.01</v>
      </c>
    </row>
    <row r="15" spans="14:15">
      <c r="N15" t="s">
        <v>117</v>
      </c>
      <c r="O15" s="40">
        <v>0.02</v>
      </c>
    </row>
    <row r="16" spans="14:15">
      <c r="N16" t="s">
        <v>118</v>
      </c>
      <c r="O16" s="40">
        <v>0.02</v>
      </c>
    </row>
    <row r="17" spans="14:15">
      <c r="N17" t="s">
        <v>119</v>
      </c>
      <c r="O17" s="40">
        <v>0.02</v>
      </c>
    </row>
    <row r="18" spans="14:15">
      <c r="N18" t="s">
        <v>120</v>
      </c>
      <c r="O18" s="40">
        <v>0.02</v>
      </c>
    </row>
    <row r="19" spans="14:15">
      <c r="N19" t="s">
        <v>121</v>
      </c>
      <c r="O19" s="40">
        <v>0.02</v>
      </c>
    </row>
    <row r="20" spans="14:15">
      <c r="N20" t="s">
        <v>122</v>
      </c>
      <c r="O20" s="40">
        <v>0.02</v>
      </c>
    </row>
    <row r="21" spans="14:15">
      <c r="N21" t="s">
        <v>123</v>
      </c>
      <c r="O21" s="40">
        <v>0.02</v>
      </c>
    </row>
    <row r="22" spans="14:15">
      <c r="N22" t="s">
        <v>124</v>
      </c>
      <c r="O22" s="40">
        <v>0.02</v>
      </c>
    </row>
    <row r="23" spans="14:15">
      <c r="N23" t="s">
        <v>125</v>
      </c>
      <c r="O23" s="40">
        <v>0.02</v>
      </c>
    </row>
    <row r="24" spans="14:15">
      <c r="N24" t="s">
        <v>126</v>
      </c>
      <c r="O24" s="40">
        <v>0.03</v>
      </c>
    </row>
    <row r="25" spans="14:15">
      <c r="N25" t="s">
        <v>127</v>
      </c>
      <c r="O25" s="40">
        <v>0.03</v>
      </c>
    </row>
    <row r="26" spans="14:15">
      <c r="N26" t="s">
        <v>128</v>
      </c>
      <c r="O26" s="40">
        <v>0.03</v>
      </c>
    </row>
    <row r="27" spans="14:15">
      <c r="N27" t="s">
        <v>129</v>
      </c>
      <c r="O27" s="40">
        <v>0.04</v>
      </c>
    </row>
    <row r="28" spans="14:15">
      <c r="N28" t="s">
        <v>130</v>
      </c>
      <c r="O28" s="40">
        <v>0.04</v>
      </c>
    </row>
    <row r="29" spans="14:15">
      <c r="N29" t="s">
        <v>131</v>
      </c>
      <c r="O29" s="40">
        <v>5.1999999999999998E-2</v>
      </c>
    </row>
    <row r="30" spans="14:15">
      <c r="N30" t="s">
        <v>132</v>
      </c>
      <c r="O30" s="40">
        <v>0.08</v>
      </c>
    </row>
    <row r="31" spans="14:15">
      <c r="N31" t="s">
        <v>133</v>
      </c>
      <c r="O31" s="40">
        <v>0.13</v>
      </c>
    </row>
    <row r="32" spans="14:15">
      <c r="N32" t="s">
        <v>134</v>
      </c>
      <c r="O32" s="40">
        <v>0.26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M4:O5"/>
  <sheetViews>
    <sheetView topLeftCell="K1" workbookViewId="0">
      <selection activeCell="S21" sqref="S21"/>
    </sheetView>
  </sheetViews>
  <sheetFormatPr baseColWidth="10" defaultRowHeight="15" x14ac:dyDescent="0"/>
  <sheetData>
    <row r="4" spans="13:15">
      <c r="N4" t="s">
        <v>137</v>
      </c>
      <c r="O4" t="s">
        <v>138</v>
      </c>
    </row>
    <row r="5" spans="13:15">
      <c r="M5" t="s">
        <v>136</v>
      </c>
      <c r="N5">
        <v>0.7</v>
      </c>
      <c r="O5">
        <v>0.3</v>
      </c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xcel.Sheet.8" shapeId="28673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190500</xdr:colOff>
                <xdr:row>23</xdr:row>
                <xdr:rowOff>127000</xdr:rowOff>
              </to>
            </anchor>
          </objectPr>
        </oleObject>
      </mc:Choice>
      <mc:Fallback>
        <oleObject progId="Excel.Sheet.8" shapeId="2867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R9" sqref="R9"/>
    </sheetView>
  </sheetViews>
  <sheetFormatPr baseColWidth="10" defaultRowHeight="15" x14ac:dyDescent="0"/>
  <sheetData>
    <row r="1" spans="1:3">
      <c r="A1" s="41" t="s">
        <v>139</v>
      </c>
      <c r="B1" s="42" t="s">
        <v>140</v>
      </c>
      <c r="C1" s="42" t="s">
        <v>141</v>
      </c>
    </row>
    <row r="2" spans="1:3">
      <c r="A2" s="42" t="s">
        <v>142</v>
      </c>
      <c r="B2" s="43">
        <v>104</v>
      </c>
      <c r="C2" s="44">
        <v>0.38661710037174718</v>
      </c>
    </row>
    <row r="3" spans="1:3">
      <c r="A3" s="42" t="s">
        <v>143</v>
      </c>
      <c r="B3" s="43">
        <v>74</v>
      </c>
      <c r="C3" s="44">
        <v>0.27509293680297398</v>
      </c>
    </row>
    <row r="4" spans="1:3">
      <c r="A4" s="42" t="s">
        <v>144</v>
      </c>
      <c r="B4" s="43">
        <v>41</v>
      </c>
      <c r="C4" s="44">
        <v>0.15241635687732341</v>
      </c>
    </row>
    <row r="5" spans="1:3">
      <c r="A5" s="42" t="s">
        <v>145</v>
      </c>
      <c r="B5" s="43">
        <v>28</v>
      </c>
      <c r="C5" s="44">
        <v>0.10408921933085502</v>
      </c>
    </row>
    <row r="6" spans="1:3">
      <c r="A6" s="42" t="s">
        <v>146</v>
      </c>
      <c r="B6" s="43">
        <v>13</v>
      </c>
      <c r="C6" s="44">
        <v>4.8327137546468397E-2</v>
      </c>
    </row>
    <row r="7" spans="1:3">
      <c r="A7" s="42" t="s">
        <v>147</v>
      </c>
      <c r="B7" s="43">
        <v>9</v>
      </c>
      <c r="C7" s="44">
        <v>3.3457249070631967E-2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4:Q11"/>
  <sheetViews>
    <sheetView topLeftCell="B2" workbookViewId="0">
      <selection activeCell="Q5" sqref="Q5"/>
    </sheetView>
  </sheetViews>
  <sheetFormatPr baseColWidth="10" defaultRowHeight="15" x14ac:dyDescent="0"/>
  <sheetData>
    <row r="4" spans="14:17">
      <c r="O4" s="5" t="s">
        <v>10</v>
      </c>
      <c r="P4" t="s">
        <v>9</v>
      </c>
    </row>
    <row r="5" spans="14:17">
      <c r="N5">
        <v>1999</v>
      </c>
      <c r="O5" s="4">
        <v>2.2000000000000002E-2</v>
      </c>
      <c r="P5" s="4">
        <v>2.4899999999999999E-2</v>
      </c>
      <c r="Q5" s="3"/>
    </row>
    <row r="6" spans="14:17">
      <c r="N6">
        <v>2000</v>
      </c>
      <c r="O6" s="4">
        <v>2.4799999999999999E-2</v>
      </c>
      <c r="P6" s="4">
        <v>2.2200000000000001E-2</v>
      </c>
      <c r="Q6" s="3"/>
    </row>
    <row r="7" spans="14:17">
      <c r="N7">
        <v>2001</v>
      </c>
      <c r="O7" s="4">
        <v>2.3599999999999999E-2</v>
      </c>
      <c r="P7" s="4">
        <v>2.3E-2</v>
      </c>
      <c r="Q7" s="3"/>
    </row>
    <row r="8" spans="14:17">
      <c r="N8">
        <v>2002</v>
      </c>
      <c r="O8" s="4">
        <v>3.3799999999999997E-2</v>
      </c>
      <c r="P8" s="4">
        <v>3.3700000000000001E-2</v>
      </c>
      <c r="Q8" s="3"/>
    </row>
    <row r="9" spans="14:17">
      <c r="N9">
        <v>2003</v>
      </c>
      <c r="O9" s="4">
        <v>2.86E-2</v>
      </c>
      <c r="P9" s="4">
        <v>2.3300000000000001E-2</v>
      </c>
      <c r="Q9" s="3"/>
    </row>
    <row r="10" spans="14:17">
      <c r="N10">
        <v>2004</v>
      </c>
      <c r="O10" s="4">
        <v>2.69E-2</v>
      </c>
      <c r="P10" s="4">
        <v>2.35E-2</v>
      </c>
      <c r="Q10" s="3"/>
    </row>
    <row r="11" spans="14:17">
      <c r="N11">
        <v>2005</v>
      </c>
      <c r="O11" s="4">
        <v>3.7000000000000005E-2</v>
      </c>
      <c r="P11" s="4">
        <v>2.5399999999999999E-2</v>
      </c>
      <c r="Q11" s="3"/>
    </row>
  </sheetData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Word.Document.12" shapeId="12289" r:id="rId3">
          <objectPr defaultSize="0" autoPict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10</xdr:col>
                <xdr:colOff>241300</xdr:colOff>
                <xdr:row>28</xdr:row>
                <xdr:rowOff>38100</xdr:rowOff>
              </to>
            </anchor>
          </objectPr>
        </oleObject>
      </mc:Choice>
      <mc:Fallback>
        <oleObject progId="Word.Document.12" shapeId="1228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4" sqref="D4"/>
    </sheetView>
  </sheetViews>
  <sheetFormatPr baseColWidth="10" defaultRowHeight="15" x14ac:dyDescent="0"/>
  <sheetData>
    <row r="1" spans="1:3">
      <c r="A1" s="41" t="s">
        <v>148</v>
      </c>
      <c r="B1" s="42" t="s">
        <v>140</v>
      </c>
      <c r="C1" s="42" t="s">
        <v>141</v>
      </c>
    </row>
    <row r="2" spans="1:3">
      <c r="A2" s="42" t="s">
        <v>149</v>
      </c>
      <c r="B2" s="43">
        <v>170</v>
      </c>
      <c r="C2" s="63">
        <v>0.63197026022304825</v>
      </c>
    </row>
    <row r="3" spans="1:3">
      <c r="A3" s="42" t="s">
        <v>150</v>
      </c>
      <c r="B3" s="43">
        <v>87</v>
      </c>
      <c r="C3" s="63">
        <v>0.32342007434944237</v>
      </c>
    </row>
    <row r="4" spans="1:3">
      <c r="A4" s="42" t="s">
        <v>151</v>
      </c>
      <c r="B4" s="43">
        <v>8</v>
      </c>
      <c r="C4" s="63">
        <v>2.9739776951672861E-2</v>
      </c>
    </row>
    <row r="5" spans="1:3">
      <c r="A5" s="42" t="s">
        <v>152</v>
      </c>
      <c r="B5" s="43">
        <v>2</v>
      </c>
      <c r="C5" s="63">
        <v>7.4349442379182153E-3</v>
      </c>
    </row>
    <row r="6" spans="1:3">
      <c r="A6" s="42" t="s">
        <v>153</v>
      </c>
      <c r="B6" s="43">
        <v>2</v>
      </c>
      <c r="C6" s="63">
        <v>7.4349442379182153E-3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>
      <selection activeCell="C2" sqref="C2:E2"/>
    </sheetView>
  </sheetViews>
  <sheetFormatPr baseColWidth="10" defaultRowHeight="15" x14ac:dyDescent="0"/>
  <cols>
    <col min="3" max="3" width="48.6640625" customWidth="1"/>
    <col min="4" max="4" width="11.1640625" style="5" customWidth="1"/>
    <col min="5" max="5" width="15.6640625" style="5" customWidth="1"/>
  </cols>
  <sheetData>
    <row r="1" spans="3:5">
      <c r="C1" s="1" t="s">
        <v>169</v>
      </c>
      <c r="D1" s="28" t="s">
        <v>140</v>
      </c>
      <c r="E1" s="28" t="s">
        <v>154</v>
      </c>
    </row>
    <row r="2" spans="3:5" s="59" customFormat="1" ht="13.25" customHeight="1">
      <c r="C2" s="64" t="s">
        <v>155</v>
      </c>
      <c r="D2" s="65">
        <v>115</v>
      </c>
      <c r="E2" s="60">
        <v>0.42750929368029739</v>
      </c>
    </row>
    <row r="3" spans="3:5" s="59" customFormat="1" ht="13.25" customHeight="1">
      <c r="C3" s="64" t="s">
        <v>156</v>
      </c>
      <c r="D3" s="65">
        <v>23</v>
      </c>
      <c r="E3" s="60">
        <v>8.5501858736059477E-2</v>
      </c>
    </row>
    <row r="4" spans="3:5" s="59" customFormat="1" ht="13.25" customHeight="1">
      <c r="C4" s="64" t="s">
        <v>157</v>
      </c>
      <c r="D4" s="65">
        <v>20</v>
      </c>
      <c r="E4" s="60">
        <v>7.4349442379182146E-2</v>
      </c>
    </row>
    <row r="5" spans="3:5" s="59" customFormat="1" ht="13.25" customHeight="1">
      <c r="C5" s="64" t="s">
        <v>158</v>
      </c>
      <c r="D5" s="65">
        <v>20</v>
      </c>
      <c r="E5" s="60">
        <v>7.4349442379182146E-2</v>
      </c>
    </row>
    <row r="6" spans="3:5" s="59" customFormat="1" ht="13.25" customHeight="1">
      <c r="C6" s="64" t="s">
        <v>159</v>
      </c>
      <c r="D6" s="65">
        <v>19</v>
      </c>
      <c r="E6" s="60">
        <v>7.063197026022304E-2</v>
      </c>
    </row>
    <row r="7" spans="3:5" s="59" customFormat="1" ht="13.25" customHeight="1">
      <c r="C7" s="64" t="s">
        <v>160</v>
      </c>
      <c r="D7" s="65">
        <v>14</v>
      </c>
      <c r="E7" s="60">
        <v>5.204460966542751E-2</v>
      </c>
    </row>
    <row r="8" spans="3:5" s="59" customFormat="1" ht="13.25" customHeight="1">
      <c r="C8" s="64" t="s">
        <v>161</v>
      </c>
      <c r="D8" s="65">
        <v>12</v>
      </c>
      <c r="E8" s="60">
        <v>4.4609665427509292E-2</v>
      </c>
    </row>
    <row r="9" spans="3:5" s="59" customFormat="1" ht="13.25" customHeight="1">
      <c r="C9" s="64" t="s">
        <v>162</v>
      </c>
      <c r="D9" s="65">
        <v>12</v>
      </c>
      <c r="E9" s="60">
        <v>4.4609665427509292E-2</v>
      </c>
    </row>
    <row r="10" spans="3:5" s="59" customFormat="1" ht="13.25" customHeight="1">
      <c r="C10" s="64" t="s">
        <v>163</v>
      </c>
      <c r="D10" s="65">
        <v>11</v>
      </c>
      <c r="E10" s="60">
        <v>4.0892193308550186E-2</v>
      </c>
    </row>
    <row r="11" spans="3:5" s="59" customFormat="1" ht="13.25" customHeight="1">
      <c r="C11" s="64" t="s">
        <v>164</v>
      </c>
      <c r="D11" s="65">
        <v>10</v>
      </c>
      <c r="E11" s="60">
        <v>3.7174721189591073E-2</v>
      </c>
    </row>
    <row r="12" spans="3:5" s="59" customFormat="1" ht="13.25" customHeight="1">
      <c r="C12" s="64" t="s">
        <v>165</v>
      </c>
      <c r="D12" s="65">
        <v>6</v>
      </c>
      <c r="E12" s="60">
        <v>2.2304832713754646E-2</v>
      </c>
    </row>
    <row r="13" spans="3:5" s="59" customFormat="1" ht="13.25" customHeight="1">
      <c r="C13" s="64" t="s">
        <v>166</v>
      </c>
      <c r="D13" s="65">
        <v>3</v>
      </c>
      <c r="E13" s="60">
        <v>1.1152416356877323E-2</v>
      </c>
    </row>
    <row r="14" spans="3:5" s="59" customFormat="1" ht="13.25" customHeight="1">
      <c r="C14" s="64" t="s">
        <v>167</v>
      </c>
      <c r="D14" s="65">
        <v>2</v>
      </c>
      <c r="E14" s="60">
        <v>7.4349442379182153E-3</v>
      </c>
    </row>
    <row r="15" spans="3:5" s="59" customFormat="1" ht="13.25" customHeight="1">
      <c r="C15" s="64" t="s">
        <v>168</v>
      </c>
      <c r="D15" s="65">
        <v>2</v>
      </c>
      <c r="E15" s="60">
        <v>7.4349442379182153E-3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N7" sqref="N7"/>
    </sheetView>
  </sheetViews>
  <sheetFormatPr baseColWidth="10" defaultRowHeight="15" x14ac:dyDescent="0"/>
  <sheetData>
    <row r="1" spans="1:3">
      <c r="A1" s="41" t="s">
        <v>170</v>
      </c>
      <c r="B1" s="42" t="s">
        <v>140</v>
      </c>
      <c r="C1" s="42" t="s">
        <v>141</v>
      </c>
    </row>
    <row r="2" spans="1:3">
      <c r="A2" s="42" t="s">
        <v>171</v>
      </c>
      <c r="B2" s="43">
        <v>181</v>
      </c>
      <c r="C2" s="44">
        <v>0.67286245353159846</v>
      </c>
    </row>
    <row r="3" spans="1:3">
      <c r="A3" s="42" t="s">
        <v>172</v>
      </c>
      <c r="B3" s="45">
        <v>88</v>
      </c>
      <c r="C3" s="44">
        <f>B3/(B2+B3)</f>
        <v>0.32713754646840149</v>
      </c>
    </row>
    <row r="4" spans="1:3">
      <c r="A4" s="42"/>
      <c r="B4" s="45"/>
      <c r="C4" s="4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L19" sqref="L19"/>
    </sheetView>
  </sheetViews>
  <sheetFormatPr baseColWidth="10" defaultRowHeight="15" x14ac:dyDescent="0"/>
  <sheetData>
    <row r="1" spans="2:3" ht="16" thickBot="1">
      <c r="B1" s="68" t="s">
        <v>173</v>
      </c>
      <c r="C1" s="69"/>
    </row>
    <row r="2" spans="2:3" ht="16" thickBot="1">
      <c r="B2" s="46" t="s">
        <v>174</v>
      </c>
      <c r="C2" s="47" t="e">
        <f>COUNTIF([1]INFORME!#REF!,"SI")/269</f>
        <v>#REF!</v>
      </c>
    </row>
    <row r="3" spans="2:3" ht="16" thickBot="1">
      <c r="B3" s="48" t="s">
        <v>175</v>
      </c>
      <c r="C3" s="49" t="e">
        <f>COUNTIF([1]INFORME!#REF!,"NO")/269</f>
        <v>#REF!</v>
      </c>
    </row>
  </sheetData>
  <mergeCells count="1">
    <mergeCell ref="B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M10" sqref="M10"/>
    </sheetView>
  </sheetViews>
  <sheetFormatPr baseColWidth="10" defaultRowHeight="15" x14ac:dyDescent="0"/>
  <sheetData>
    <row r="1" spans="1:2" ht="16" thickBot="1"/>
    <row r="2" spans="1:2" ht="16" thickBot="1">
      <c r="A2" s="68" t="s">
        <v>176</v>
      </c>
      <c r="B2" s="69"/>
    </row>
    <row r="3" spans="1:2" ht="16" thickBot="1">
      <c r="A3" s="46" t="s">
        <v>174</v>
      </c>
      <c r="B3" s="47" t="e">
        <f>COUNTIF([1]INFORME!N1:N269,"SI")/269</f>
        <v>#VALUE!</v>
      </c>
    </row>
    <row r="4" spans="1:2" ht="16" thickBot="1">
      <c r="A4" s="48" t="s">
        <v>175</v>
      </c>
      <c r="B4" s="49" t="e">
        <f>COUNTIF([1]INFORME!N1:N269,"NO")/269</f>
        <v>#VALUE!</v>
      </c>
    </row>
  </sheetData>
  <mergeCells count="1">
    <mergeCell ref="A2:B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xcel.Sheet.12" shapeId="3686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469900</xdr:colOff>
                <xdr:row>40</xdr:row>
                <xdr:rowOff>0</xdr:rowOff>
              </to>
            </anchor>
          </objectPr>
        </oleObject>
      </mc:Choice>
      <mc:Fallback>
        <oleObject progId="Excel.Sheet.12" shapeId="3686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N5"/>
  <sheetViews>
    <sheetView workbookViewId="0">
      <selection activeCell="Q18" sqref="Q18"/>
    </sheetView>
  </sheetViews>
  <sheetFormatPr baseColWidth="10" defaultRowHeight="15" x14ac:dyDescent="0"/>
  <sheetData>
    <row r="4" spans="11:14">
      <c r="K4" s="5" t="s">
        <v>10</v>
      </c>
      <c r="L4" s="5" t="s">
        <v>9</v>
      </c>
      <c r="M4" s="5" t="s">
        <v>71</v>
      </c>
      <c r="N4" s="5" t="s">
        <v>72</v>
      </c>
    </row>
    <row r="5" spans="11:14">
      <c r="K5" s="50">
        <v>23311</v>
      </c>
      <c r="L5" s="50">
        <v>8902</v>
      </c>
      <c r="M5" s="50">
        <v>2484</v>
      </c>
      <c r="N5" s="50">
        <v>1690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N6"/>
  <sheetViews>
    <sheetView workbookViewId="0">
      <selection activeCell="N17" sqref="N17"/>
    </sheetView>
  </sheetViews>
  <sheetFormatPr baseColWidth="10" defaultRowHeight="15" x14ac:dyDescent="0"/>
  <sheetData>
    <row r="4" spans="10:14">
      <c r="J4" s="5"/>
      <c r="K4" s="5" t="s">
        <v>10</v>
      </c>
      <c r="L4" s="5" t="s">
        <v>9</v>
      </c>
      <c r="M4" s="5" t="s">
        <v>71</v>
      </c>
      <c r="N4" s="5" t="s">
        <v>72</v>
      </c>
    </row>
    <row r="5" spans="10:14">
      <c r="J5" s="5">
        <v>2006</v>
      </c>
      <c r="K5" s="5">
        <v>0.13</v>
      </c>
      <c r="L5" s="5">
        <v>0.219</v>
      </c>
      <c r="M5" s="5">
        <v>0.17499999999999999</v>
      </c>
      <c r="N5" s="5">
        <v>0.47599999999999998</v>
      </c>
    </row>
    <row r="6" spans="10:14">
      <c r="J6" s="5">
        <v>2007</v>
      </c>
      <c r="K6" s="5">
        <v>0.129</v>
      </c>
      <c r="L6" s="5">
        <v>0.21099999999999999</v>
      </c>
      <c r="M6" s="5">
        <v>0.16700000000000001</v>
      </c>
      <c r="N6" s="5">
        <v>0.49299999999999999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O1" workbookViewId="0">
      <selection activeCell="G15" sqref="G1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G1" workbookViewId="0">
      <selection activeCell="B23" sqref="B23"/>
    </sheetView>
  </sheetViews>
  <sheetFormatPr baseColWidth="10" defaultRowHeight="15" x14ac:dyDescent="0"/>
  <cols>
    <col min="1" max="1" width="13.6640625" bestFit="1" customWidth="1"/>
    <col min="2" max="2" width="30.33203125" customWidth="1"/>
    <col min="3" max="3" width="7.1640625" style="5" bestFit="1" customWidth="1"/>
    <col min="4" max="7" width="10.83203125" style="5"/>
  </cols>
  <sheetData>
    <row r="1" spans="1:6">
      <c r="C1" s="5" t="s">
        <v>11</v>
      </c>
      <c r="D1" s="5" t="s">
        <v>8</v>
      </c>
      <c r="E1" s="5" t="s">
        <v>12</v>
      </c>
      <c r="F1" s="5" t="s">
        <v>13</v>
      </c>
    </row>
    <row r="2" spans="1:6">
      <c r="A2" s="66" t="s">
        <v>20</v>
      </c>
      <c r="B2" t="s">
        <v>15</v>
      </c>
      <c r="C2" s="6">
        <v>0.35599999999999998</v>
      </c>
      <c r="D2" s="6">
        <v>0.84199999999999997</v>
      </c>
      <c r="E2" s="6">
        <v>0.94299999999999995</v>
      </c>
      <c r="F2" s="6">
        <v>0.96499999999999997</v>
      </c>
    </row>
    <row r="3" spans="1:6">
      <c r="A3" s="66"/>
      <c r="B3" t="s">
        <v>16</v>
      </c>
      <c r="C3" s="6">
        <v>0.17299999999999999</v>
      </c>
      <c r="D3" s="6">
        <v>0.47299999999999998</v>
      </c>
      <c r="E3" s="6">
        <v>0.63100000000000001</v>
      </c>
      <c r="F3" s="6">
        <v>0.60899999999999999</v>
      </c>
    </row>
    <row r="4" spans="1:6">
      <c r="A4" s="66"/>
      <c r="B4" t="s">
        <v>17</v>
      </c>
      <c r="C4" s="6">
        <v>0.10299999999999999</v>
      </c>
      <c r="D4" s="6">
        <v>0.214</v>
      </c>
      <c r="E4" s="6">
        <v>0.26600000000000001</v>
      </c>
      <c r="F4" s="6">
        <v>0.32300000000000001</v>
      </c>
    </row>
    <row r="5" spans="1:6">
      <c r="A5" t="s">
        <v>21</v>
      </c>
      <c r="B5" t="s">
        <v>18</v>
      </c>
      <c r="C5" s="6">
        <v>0.498</v>
      </c>
      <c r="D5" s="6">
        <v>0.11899999999999999</v>
      </c>
      <c r="E5" s="6">
        <v>3.6999999999999998E-2</v>
      </c>
      <c r="F5" s="6">
        <v>1.7999999999999999E-2</v>
      </c>
    </row>
    <row r="10" spans="1:6">
      <c r="E10" s="5" t="s">
        <v>14</v>
      </c>
    </row>
    <row r="11" spans="1:6">
      <c r="E11" s="6">
        <v>0.44700000000000001</v>
      </c>
    </row>
    <row r="12" spans="1:6">
      <c r="E12" s="6">
        <v>0.23200000000000001</v>
      </c>
    </row>
    <row r="13" spans="1:6">
      <c r="E13" s="6">
        <v>0.125</v>
      </c>
    </row>
    <row r="14" spans="1:6">
      <c r="E14" s="6">
        <v>0.42599999999999999</v>
      </c>
    </row>
    <row r="15" spans="1:6">
      <c r="E15" s="7">
        <v>1.23</v>
      </c>
    </row>
    <row r="16" spans="1:6">
      <c r="B16" t="s">
        <v>19</v>
      </c>
      <c r="C16" s="7">
        <v>1.1299999999999999</v>
      </c>
      <c r="D16" s="7">
        <v>1.65</v>
      </c>
      <c r="E16" s="7">
        <v>1.88</v>
      </c>
      <c r="F16" s="7">
        <v>1.92</v>
      </c>
    </row>
  </sheetData>
  <mergeCells count="1">
    <mergeCell ref="A2:A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J14" sqref="J1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9" sqref="Q19"/>
    </sheetView>
  </sheetViews>
  <sheetFormatPr baseColWidth="10" defaultRowHeight="15" x14ac:dyDescent="0"/>
  <sheetData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shapeId="45057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647700</xdr:colOff>
                <xdr:row>16</xdr:row>
                <xdr:rowOff>88900</xdr:rowOff>
              </to>
            </anchor>
          </objectPr>
        </oleObject>
      </mc:Choice>
      <mc:Fallback>
        <oleObject shapeId="45057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4" sqref="B4:D8"/>
    </sheetView>
  </sheetViews>
  <sheetFormatPr baseColWidth="10" defaultRowHeight="15" x14ac:dyDescent="0"/>
  <cols>
    <col min="2" max="2" width="16" bestFit="1" customWidth="1"/>
    <col min="3" max="3" width="21" style="5" customWidth="1"/>
    <col min="4" max="4" width="19.83203125" style="5" customWidth="1"/>
  </cols>
  <sheetData>
    <row r="2" spans="2:4" ht="40" customHeight="1">
      <c r="B2" s="67" t="s">
        <v>37</v>
      </c>
      <c r="C2" s="67"/>
      <c r="D2" s="67"/>
    </row>
    <row r="4" spans="2:4">
      <c r="B4" t="s">
        <v>34</v>
      </c>
      <c r="C4" s="5" t="s">
        <v>22</v>
      </c>
      <c r="D4" s="5" t="s">
        <v>23</v>
      </c>
    </row>
    <row r="5" spans="2:4">
      <c r="B5" t="s">
        <v>24</v>
      </c>
      <c r="C5" s="9" t="s">
        <v>35</v>
      </c>
      <c r="D5" s="8" t="s">
        <v>25</v>
      </c>
    </row>
    <row r="6" spans="2:4">
      <c r="B6" t="s">
        <v>26</v>
      </c>
      <c r="C6" s="9" t="s">
        <v>36</v>
      </c>
      <c r="D6" s="8" t="s">
        <v>27</v>
      </c>
    </row>
    <row r="7" spans="2:4">
      <c r="B7" t="s">
        <v>28</v>
      </c>
      <c r="C7" s="9" t="s">
        <v>29</v>
      </c>
      <c r="D7" s="8" t="s">
        <v>30</v>
      </c>
    </row>
    <row r="8" spans="2:4">
      <c r="B8" t="s">
        <v>31</v>
      </c>
      <c r="C8" s="9" t="s">
        <v>32</v>
      </c>
      <c r="D8" s="8" t="s">
        <v>33</v>
      </c>
    </row>
  </sheetData>
  <mergeCells count="1">
    <mergeCell ref="B2:D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F1" workbookViewId="0">
      <selection activeCell="A20" sqref="A20"/>
    </sheetView>
  </sheetViews>
  <sheetFormatPr baseColWidth="10" defaultRowHeight="15" x14ac:dyDescent="0"/>
  <sheetData>
    <row r="1" spans="1:6">
      <c r="B1" t="s">
        <v>11</v>
      </c>
      <c r="C1" t="s">
        <v>8</v>
      </c>
      <c r="D1" t="s">
        <v>12</v>
      </c>
      <c r="E1" t="s">
        <v>13</v>
      </c>
      <c r="F1" t="s">
        <v>19</v>
      </c>
    </row>
    <row r="2" spans="1:6">
      <c r="A2" t="s">
        <v>73</v>
      </c>
      <c r="B2" s="2">
        <v>0.16600000000000001</v>
      </c>
      <c r="C2" s="2">
        <v>0.34599999999999997</v>
      </c>
      <c r="D2" s="2">
        <v>0.499</v>
      </c>
      <c r="E2" s="2">
        <v>0.54300000000000004</v>
      </c>
      <c r="F2">
        <v>0.2</v>
      </c>
    </row>
    <row r="3" spans="1:6">
      <c r="A3" t="s">
        <v>74</v>
      </c>
      <c r="B3" s="2">
        <v>0.83399999999999996</v>
      </c>
      <c r="C3" s="2">
        <v>0.65400000000000003</v>
      </c>
      <c r="D3" s="2">
        <v>0.502</v>
      </c>
      <c r="E3" s="2">
        <v>0.45700000000000002</v>
      </c>
      <c r="F3">
        <v>0.8</v>
      </c>
    </row>
    <row r="4" spans="1:6">
      <c r="A4" t="s">
        <v>19</v>
      </c>
      <c r="B4" s="2">
        <f>SUM(B2:B3)</f>
        <v>1</v>
      </c>
      <c r="C4" s="2">
        <f>SUM(C2:C3)</f>
        <v>1</v>
      </c>
      <c r="D4" s="2">
        <f>SUM(D2:D3)</f>
        <v>1.0009999999999999</v>
      </c>
      <c r="E4" s="2">
        <f>SUM(E2:E3)</f>
        <v>1</v>
      </c>
      <c r="F4" s="2">
        <f>SUM(F2:F3)</f>
        <v>1</v>
      </c>
    </row>
    <row r="20" spans="1:15">
      <c r="A20" s="36"/>
      <c r="O20" s="3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O20"/>
  <sheetViews>
    <sheetView topLeftCell="F1" workbookViewId="0">
      <selection activeCell="K3" sqref="K3:O20"/>
    </sheetView>
  </sheetViews>
  <sheetFormatPr baseColWidth="10" defaultRowHeight="15" x14ac:dyDescent="0"/>
  <cols>
    <col min="11" max="11" width="15.83203125" bestFit="1" customWidth="1"/>
    <col min="12" max="15" width="10.83203125" style="5"/>
  </cols>
  <sheetData>
    <row r="3" spans="11:15">
      <c r="K3" s="32" t="s">
        <v>94</v>
      </c>
      <c r="L3" s="33" t="s">
        <v>11</v>
      </c>
      <c r="M3" s="34" t="s">
        <v>8</v>
      </c>
      <c r="N3" s="34" t="s">
        <v>93</v>
      </c>
      <c r="O3" s="34" t="s">
        <v>92</v>
      </c>
    </row>
    <row r="4" spans="11:15" ht="12" customHeight="1">
      <c r="K4" s="51" t="s">
        <v>91</v>
      </c>
      <c r="L4" s="52">
        <v>10299</v>
      </c>
      <c r="M4" s="53">
        <v>1227</v>
      </c>
      <c r="N4" s="53">
        <f t="shared" ref="N4:N20" si="0">L4+M4</f>
        <v>11526</v>
      </c>
      <c r="O4" s="54">
        <f t="shared" ref="O4:O20" si="1">N4/$N$20</f>
        <v>1.5989900531331938E-2</v>
      </c>
    </row>
    <row r="5" spans="11:15" ht="12" customHeight="1">
      <c r="K5" s="51" t="s">
        <v>90</v>
      </c>
      <c r="L5" s="52">
        <v>11068</v>
      </c>
      <c r="M5" s="53">
        <v>2223</v>
      </c>
      <c r="N5" s="53">
        <f t="shared" si="0"/>
        <v>13291</v>
      </c>
      <c r="O5" s="54">
        <f t="shared" si="1"/>
        <v>1.8438466767476382E-2</v>
      </c>
    </row>
    <row r="6" spans="11:15" ht="12" customHeight="1">
      <c r="K6" s="51" t="s">
        <v>89</v>
      </c>
      <c r="L6" s="52">
        <v>17237</v>
      </c>
      <c r="M6" s="53">
        <v>4088</v>
      </c>
      <c r="N6" s="53">
        <f t="shared" si="0"/>
        <v>21325</v>
      </c>
      <c r="O6" s="54">
        <f t="shared" si="1"/>
        <v>2.9583951833303274E-2</v>
      </c>
    </row>
    <row r="7" spans="11:15" ht="12" customHeight="1">
      <c r="K7" s="55" t="s">
        <v>88</v>
      </c>
      <c r="L7" s="56">
        <v>9340</v>
      </c>
      <c r="M7" s="57">
        <v>1993</v>
      </c>
      <c r="N7" s="57">
        <f t="shared" si="0"/>
        <v>11333</v>
      </c>
      <c r="O7" s="58">
        <f t="shared" si="1"/>
        <v>1.5722153628456085E-2</v>
      </c>
    </row>
    <row r="8" spans="11:15" ht="12" customHeight="1">
      <c r="K8" s="55" t="s">
        <v>87</v>
      </c>
      <c r="L8" s="56">
        <v>24681</v>
      </c>
      <c r="M8" s="57">
        <v>4016</v>
      </c>
      <c r="N8" s="57">
        <f t="shared" si="0"/>
        <v>28697</v>
      </c>
      <c r="O8" s="58">
        <f t="shared" si="1"/>
        <v>3.9811051149369475E-2</v>
      </c>
    </row>
    <row r="9" spans="11:15" ht="12" customHeight="1">
      <c r="K9" s="55" t="s">
        <v>86</v>
      </c>
      <c r="L9" s="56">
        <v>63070</v>
      </c>
      <c r="M9" s="57">
        <v>12150</v>
      </c>
      <c r="N9" s="57">
        <f t="shared" si="0"/>
        <v>75220</v>
      </c>
      <c r="O9" s="58">
        <f t="shared" si="1"/>
        <v>0.10435192763897175</v>
      </c>
    </row>
    <row r="10" spans="11:15" ht="12" customHeight="1">
      <c r="K10" s="55" t="s">
        <v>85</v>
      </c>
      <c r="L10" s="56">
        <v>33389</v>
      </c>
      <c r="M10" s="57">
        <v>6230</v>
      </c>
      <c r="N10" s="57">
        <f t="shared" si="0"/>
        <v>39619</v>
      </c>
      <c r="O10" s="58">
        <f t="shared" si="1"/>
        <v>5.49630287307687E-2</v>
      </c>
    </row>
    <row r="11" spans="11:15" ht="12" customHeight="1">
      <c r="K11" s="55" t="s">
        <v>84</v>
      </c>
      <c r="L11" s="56">
        <v>44529</v>
      </c>
      <c r="M11" s="57">
        <v>6885</v>
      </c>
      <c r="N11" s="57">
        <f t="shared" si="0"/>
        <v>51414</v>
      </c>
      <c r="O11" s="58">
        <f t="shared" si="1"/>
        <v>7.1326110178544178E-2</v>
      </c>
    </row>
    <row r="12" spans="11:15" ht="12" customHeight="1">
      <c r="K12" s="55" t="s">
        <v>83</v>
      </c>
      <c r="L12" s="56">
        <v>65353</v>
      </c>
      <c r="M12" s="57">
        <v>12061</v>
      </c>
      <c r="N12" s="57">
        <f t="shared" si="0"/>
        <v>77414</v>
      </c>
      <c r="O12" s="58">
        <f t="shared" si="1"/>
        <v>0.10739564113591277</v>
      </c>
    </row>
    <row r="13" spans="11:15" ht="12" customHeight="1">
      <c r="K13" s="55" t="s">
        <v>82</v>
      </c>
      <c r="L13" s="56">
        <v>31276</v>
      </c>
      <c r="M13" s="57">
        <v>5170</v>
      </c>
      <c r="N13" s="57">
        <f t="shared" si="0"/>
        <v>36446</v>
      </c>
      <c r="O13" s="58">
        <f t="shared" si="1"/>
        <v>5.056115866431752E-2</v>
      </c>
    </row>
    <row r="14" spans="11:15" ht="12" customHeight="1">
      <c r="K14" s="55" t="s">
        <v>81</v>
      </c>
      <c r="L14" s="56">
        <v>13045</v>
      </c>
      <c r="M14" s="57">
        <v>2330</v>
      </c>
      <c r="N14" s="57">
        <f t="shared" si="0"/>
        <v>15375</v>
      </c>
      <c r="O14" s="58">
        <f t="shared" si="1"/>
        <v>2.1329578402674694E-2</v>
      </c>
    </row>
    <row r="15" spans="11:15" ht="12" customHeight="1">
      <c r="K15" s="55" t="s">
        <v>80</v>
      </c>
      <c r="L15" s="56">
        <v>29945</v>
      </c>
      <c r="M15" s="57">
        <v>6521</v>
      </c>
      <c r="N15" s="57">
        <f t="shared" si="0"/>
        <v>36466</v>
      </c>
      <c r="O15" s="58">
        <f t="shared" si="1"/>
        <v>5.0588904457361653E-2</v>
      </c>
    </row>
    <row r="16" spans="11:15" ht="12" customHeight="1">
      <c r="K16" s="55" t="s">
        <v>79</v>
      </c>
      <c r="L16" s="56">
        <v>4747</v>
      </c>
      <c r="M16" s="57">
        <v>744</v>
      </c>
      <c r="N16" s="57">
        <f t="shared" si="0"/>
        <v>5491</v>
      </c>
      <c r="O16" s="58">
        <f t="shared" si="1"/>
        <v>7.6176074802658048E-3</v>
      </c>
    </row>
    <row r="17" spans="11:15" ht="12" customHeight="1">
      <c r="K17" s="55" t="s">
        <v>78</v>
      </c>
      <c r="L17" s="56">
        <v>7035</v>
      </c>
      <c r="M17" s="57">
        <v>1440</v>
      </c>
      <c r="N17" s="57">
        <f t="shared" si="0"/>
        <v>8475</v>
      </c>
      <c r="O17" s="58">
        <f t="shared" si="1"/>
        <v>1.1757279802449953E-2</v>
      </c>
    </row>
    <row r="18" spans="11:15" ht="12" customHeight="1">
      <c r="K18" s="55" t="s">
        <v>77</v>
      </c>
      <c r="L18" s="56">
        <v>222858</v>
      </c>
      <c r="M18" s="57">
        <v>65346</v>
      </c>
      <c r="N18" s="57">
        <f t="shared" si="0"/>
        <v>288204</v>
      </c>
      <c r="O18" s="58">
        <f t="shared" si="1"/>
        <v>0.39982242692451758</v>
      </c>
    </row>
    <row r="19" spans="11:15" ht="12" customHeight="1">
      <c r="K19" s="55" t="s">
        <v>76</v>
      </c>
      <c r="L19" s="56">
        <v>534</v>
      </c>
      <c r="M19" s="57">
        <v>0</v>
      </c>
      <c r="N19" s="57">
        <f t="shared" si="0"/>
        <v>534</v>
      </c>
      <c r="O19" s="58">
        <f t="shared" si="1"/>
        <v>7.4081267427826255E-4</v>
      </c>
    </row>
    <row r="20" spans="11:15" ht="12" customHeight="1">
      <c r="K20" s="55" t="s">
        <v>75</v>
      </c>
      <c r="L20" s="56">
        <f>SUM(L4:L19)</f>
        <v>588406</v>
      </c>
      <c r="M20" s="57">
        <f>SUM(M4:M19)</f>
        <v>132424</v>
      </c>
      <c r="N20" s="57">
        <f t="shared" si="0"/>
        <v>720830</v>
      </c>
      <c r="O20" s="58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N25" sqref="N25"/>
    </sheetView>
  </sheetViews>
  <sheetFormatPr baseColWidth="10" defaultColWidth="8" defaultRowHeight="12" x14ac:dyDescent="0"/>
  <cols>
    <col min="1" max="1" width="8" style="11" customWidth="1"/>
    <col min="2" max="2" width="24" style="11" customWidth="1"/>
    <col min="3" max="256" width="8" style="11"/>
    <col min="257" max="257" width="8" style="11" customWidth="1"/>
    <col min="258" max="258" width="24" style="11" customWidth="1"/>
    <col min="259" max="512" width="8" style="11"/>
    <col min="513" max="513" width="8" style="11" customWidth="1"/>
    <col min="514" max="514" width="24" style="11" customWidth="1"/>
    <col min="515" max="768" width="8" style="11"/>
    <col min="769" max="769" width="8" style="11" customWidth="1"/>
    <col min="770" max="770" width="24" style="11" customWidth="1"/>
    <col min="771" max="1024" width="8" style="11"/>
    <col min="1025" max="1025" width="8" style="11" customWidth="1"/>
    <col min="1026" max="1026" width="24" style="11" customWidth="1"/>
    <col min="1027" max="1280" width="8" style="11"/>
    <col min="1281" max="1281" width="8" style="11" customWidth="1"/>
    <col min="1282" max="1282" width="24" style="11" customWidth="1"/>
    <col min="1283" max="1536" width="8" style="11"/>
    <col min="1537" max="1537" width="8" style="11" customWidth="1"/>
    <col min="1538" max="1538" width="24" style="11" customWidth="1"/>
    <col min="1539" max="1792" width="8" style="11"/>
    <col min="1793" max="1793" width="8" style="11" customWidth="1"/>
    <col min="1794" max="1794" width="24" style="11" customWidth="1"/>
    <col min="1795" max="2048" width="8" style="11"/>
    <col min="2049" max="2049" width="8" style="11" customWidth="1"/>
    <col min="2050" max="2050" width="24" style="11" customWidth="1"/>
    <col min="2051" max="2304" width="8" style="11"/>
    <col min="2305" max="2305" width="8" style="11" customWidth="1"/>
    <col min="2306" max="2306" width="24" style="11" customWidth="1"/>
    <col min="2307" max="2560" width="8" style="11"/>
    <col min="2561" max="2561" width="8" style="11" customWidth="1"/>
    <col min="2562" max="2562" width="24" style="11" customWidth="1"/>
    <col min="2563" max="2816" width="8" style="11"/>
    <col min="2817" max="2817" width="8" style="11" customWidth="1"/>
    <col min="2818" max="2818" width="24" style="11" customWidth="1"/>
    <col min="2819" max="3072" width="8" style="11"/>
    <col min="3073" max="3073" width="8" style="11" customWidth="1"/>
    <col min="3074" max="3074" width="24" style="11" customWidth="1"/>
    <col min="3075" max="3328" width="8" style="11"/>
    <col min="3329" max="3329" width="8" style="11" customWidth="1"/>
    <col min="3330" max="3330" width="24" style="11" customWidth="1"/>
    <col min="3331" max="3584" width="8" style="11"/>
    <col min="3585" max="3585" width="8" style="11" customWidth="1"/>
    <col min="3586" max="3586" width="24" style="11" customWidth="1"/>
    <col min="3587" max="3840" width="8" style="11"/>
    <col min="3841" max="3841" width="8" style="11" customWidth="1"/>
    <col min="3842" max="3842" width="24" style="11" customWidth="1"/>
    <col min="3843" max="4096" width="8" style="11"/>
    <col min="4097" max="4097" width="8" style="11" customWidth="1"/>
    <col min="4098" max="4098" width="24" style="11" customWidth="1"/>
    <col min="4099" max="4352" width="8" style="11"/>
    <col min="4353" max="4353" width="8" style="11" customWidth="1"/>
    <col min="4354" max="4354" width="24" style="11" customWidth="1"/>
    <col min="4355" max="4608" width="8" style="11"/>
    <col min="4609" max="4609" width="8" style="11" customWidth="1"/>
    <col min="4610" max="4610" width="24" style="11" customWidth="1"/>
    <col min="4611" max="4864" width="8" style="11"/>
    <col min="4865" max="4865" width="8" style="11" customWidth="1"/>
    <col min="4866" max="4866" width="24" style="11" customWidth="1"/>
    <col min="4867" max="5120" width="8" style="11"/>
    <col min="5121" max="5121" width="8" style="11" customWidth="1"/>
    <col min="5122" max="5122" width="24" style="11" customWidth="1"/>
    <col min="5123" max="5376" width="8" style="11"/>
    <col min="5377" max="5377" width="8" style="11" customWidth="1"/>
    <col min="5378" max="5378" width="24" style="11" customWidth="1"/>
    <col min="5379" max="5632" width="8" style="11"/>
    <col min="5633" max="5633" width="8" style="11" customWidth="1"/>
    <col min="5634" max="5634" width="24" style="11" customWidth="1"/>
    <col min="5635" max="5888" width="8" style="11"/>
    <col min="5889" max="5889" width="8" style="11" customWidth="1"/>
    <col min="5890" max="5890" width="24" style="11" customWidth="1"/>
    <col min="5891" max="6144" width="8" style="11"/>
    <col min="6145" max="6145" width="8" style="11" customWidth="1"/>
    <col min="6146" max="6146" width="24" style="11" customWidth="1"/>
    <col min="6147" max="6400" width="8" style="11"/>
    <col min="6401" max="6401" width="8" style="11" customWidth="1"/>
    <col min="6402" max="6402" width="24" style="11" customWidth="1"/>
    <col min="6403" max="6656" width="8" style="11"/>
    <col min="6657" max="6657" width="8" style="11" customWidth="1"/>
    <col min="6658" max="6658" width="24" style="11" customWidth="1"/>
    <col min="6659" max="6912" width="8" style="11"/>
    <col min="6913" max="6913" width="8" style="11" customWidth="1"/>
    <col min="6914" max="6914" width="24" style="11" customWidth="1"/>
    <col min="6915" max="7168" width="8" style="11"/>
    <col min="7169" max="7169" width="8" style="11" customWidth="1"/>
    <col min="7170" max="7170" width="24" style="11" customWidth="1"/>
    <col min="7171" max="7424" width="8" style="11"/>
    <col min="7425" max="7425" width="8" style="11" customWidth="1"/>
    <col min="7426" max="7426" width="24" style="11" customWidth="1"/>
    <col min="7427" max="7680" width="8" style="11"/>
    <col min="7681" max="7681" width="8" style="11" customWidth="1"/>
    <col min="7682" max="7682" width="24" style="11" customWidth="1"/>
    <col min="7683" max="7936" width="8" style="11"/>
    <col min="7937" max="7937" width="8" style="11" customWidth="1"/>
    <col min="7938" max="7938" width="24" style="11" customWidth="1"/>
    <col min="7939" max="8192" width="8" style="11"/>
    <col min="8193" max="8193" width="8" style="11" customWidth="1"/>
    <col min="8194" max="8194" width="24" style="11" customWidth="1"/>
    <col min="8195" max="8448" width="8" style="11"/>
    <col min="8449" max="8449" width="8" style="11" customWidth="1"/>
    <col min="8450" max="8450" width="24" style="11" customWidth="1"/>
    <col min="8451" max="8704" width="8" style="11"/>
    <col min="8705" max="8705" width="8" style="11" customWidth="1"/>
    <col min="8706" max="8706" width="24" style="11" customWidth="1"/>
    <col min="8707" max="8960" width="8" style="11"/>
    <col min="8961" max="8961" width="8" style="11" customWidth="1"/>
    <col min="8962" max="8962" width="24" style="11" customWidth="1"/>
    <col min="8963" max="9216" width="8" style="11"/>
    <col min="9217" max="9217" width="8" style="11" customWidth="1"/>
    <col min="9218" max="9218" width="24" style="11" customWidth="1"/>
    <col min="9219" max="9472" width="8" style="11"/>
    <col min="9473" max="9473" width="8" style="11" customWidth="1"/>
    <col min="9474" max="9474" width="24" style="11" customWidth="1"/>
    <col min="9475" max="9728" width="8" style="11"/>
    <col min="9729" max="9729" width="8" style="11" customWidth="1"/>
    <col min="9730" max="9730" width="24" style="11" customWidth="1"/>
    <col min="9731" max="9984" width="8" style="11"/>
    <col min="9985" max="9985" width="8" style="11" customWidth="1"/>
    <col min="9986" max="9986" width="24" style="11" customWidth="1"/>
    <col min="9987" max="10240" width="8" style="11"/>
    <col min="10241" max="10241" width="8" style="11" customWidth="1"/>
    <col min="10242" max="10242" width="24" style="11" customWidth="1"/>
    <col min="10243" max="10496" width="8" style="11"/>
    <col min="10497" max="10497" width="8" style="11" customWidth="1"/>
    <col min="10498" max="10498" width="24" style="11" customWidth="1"/>
    <col min="10499" max="10752" width="8" style="11"/>
    <col min="10753" max="10753" width="8" style="11" customWidth="1"/>
    <col min="10754" max="10754" width="24" style="11" customWidth="1"/>
    <col min="10755" max="11008" width="8" style="11"/>
    <col min="11009" max="11009" width="8" style="11" customWidth="1"/>
    <col min="11010" max="11010" width="24" style="11" customWidth="1"/>
    <col min="11011" max="11264" width="8" style="11"/>
    <col min="11265" max="11265" width="8" style="11" customWidth="1"/>
    <col min="11266" max="11266" width="24" style="11" customWidth="1"/>
    <col min="11267" max="11520" width="8" style="11"/>
    <col min="11521" max="11521" width="8" style="11" customWidth="1"/>
    <col min="11522" max="11522" width="24" style="11" customWidth="1"/>
    <col min="11523" max="11776" width="8" style="11"/>
    <col min="11777" max="11777" width="8" style="11" customWidth="1"/>
    <col min="11778" max="11778" width="24" style="11" customWidth="1"/>
    <col min="11779" max="12032" width="8" style="11"/>
    <col min="12033" max="12033" width="8" style="11" customWidth="1"/>
    <col min="12034" max="12034" width="24" style="11" customWidth="1"/>
    <col min="12035" max="12288" width="8" style="11"/>
    <col min="12289" max="12289" width="8" style="11" customWidth="1"/>
    <col min="12290" max="12290" width="24" style="11" customWidth="1"/>
    <col min="12291" max="12544" width="8" style="11"/>
    <col min="12545" max="12545" width="8" style="11" customWidth="1"/>
    <col min="12546" max="12546" width="24" style="11" customWidth="1"/>
    <col min="12547" max="12800" width="8" style="11"/>
    <col min="12801" max="12801" width="8" style="11" customWidth="1"/>
    <col min="12802" max="12802" width="24" style="11" customWidth="1"/>
    <col min="12803" max="13056" width="8" style="11"/>
    <col min="13057" max="13057" width="8" style="11" customWidth="1"/>
    <col min="13058" max="13058" width="24" style="11" customWidth="1"/>
    <col min="13059" max="13312" width="8" style="11"/>
    <col min="13313" max="13313" width="8" style="11" customWidth="1"/>
    <col min="13314" max="13314" width="24" style="11" customWidth="1"/>
    <col min="13315" max="13568" width="8" style="11"/>
    <col min="13569" max="13569" width="8" style="11" customWidth="1"/>
    <col min="13570" max="13570" width="24" style="11" customWidth="1"/>
    <col min="13571" max="13824" width="8" style="11"/>
    <col min="13825" max="13825" width="8" style="11" customWidth="1"/>
    <col min="13826" max="13826" width="24" style="11" customWidth="1"/>
    <col min="13827" max="14080" width="8" style="11"/>
    <col min="14081" max="14081" width="8" style="11" customWidth="1"/>
    <col min="14082" max="14082" width="24" style="11" customWidth="1"/>
    <col min="14083" max="14336" width="8" style="11"/>
    <col min="14337" max="14337" width="8" style="11" customWidth="1"/>
    <col min="14338" max="14338" width="24" style="11" customWidth="1"/>
    <col min="14339" max="14592" width="8" style="11"/>
    <col min="14593" max="14593" width="8" style="11" customWidth="1"/>
    <col min="14594" max="14594" width="24" style="11" customWidth="1"/>
    <col min="14595" max="14848" width="8" style="11"/>
    <col min="14849" max="14849" width="8" style="11" customWidth="1"/>
    <col min="14850" max="14850" width="24" style="11" customWidth="1"/>
    <col min="14851" max="15104" width="8" style="11"/>
    <col min="15105" max="15105" width="8" style="11" customWidth="1"/>
    <col min="15106" max="15106" width="24" style="11" customWidth="1"/>
    <col min="15107" max="15360" width="8" style="11"/>
    <col min="15361" max="15361" width="8" style="11" customWidth="1"/>
    <col min="15362" max="15362" width="24" style="11" customWidth="1"/>
    <col min="15363" max="15616" width="8" style="11"/>
    <col min="15617" max="15617" width="8" style="11" customWidth="1"/>
    <col min="15618" max="15618" width="24" style="11" customWidth="1"/>
    <col min="15619" max="15872" width="8" style="11"/>
    <col min="15873" max="15873" width="8" style="11" customWidth="1"/>
    <col min="15874" max="15874" width="24" style="11" customWidth="1"/>
    <col min="15875" max="16128" width="8" style="11"/>
    <col min="16129" max="16129" width="8" style="11" customWidth="1"/>
    <col min="16130" max="16130" width="24" style="11" customWidth="1"/>
    <col min="16131" max="16384" width="8" style="11"/>
  </cols>
  <sheetData>
    <row r="1" spans="2:7" ht="13" thickBot="1">
      <c r="B1" s="10"/>
      <c r="C1" s="10"/>
      <c r="D1" s="10"/>
      <c r="E1" s="10"/>
      <c r="F1" s="10"/>
      <c r="G1" s="10"/>
    </row>
    <row r="2" spans="2:7">
      <c r="B2" s="12"/>
      <c r="C2" s="13" t="s">
        <v>11</v>
      </c>
      <c r="D2" s="13" t="s">
        <v>8</v>
      </c>
      <c r="E2" s="13" t="s">
        <v>12</v>
      </c>
      <c r="F2" s="13" t="s">
        <v>13</v>
      </c>
      <c r="G2" s="12" t="s">
        <v>19</v>
      </c>
    </row>
    <row r="3" spans="2:7">
      <c r="B3" s="14" t="s">
        <v>38</v>
      </c>
      <c r="C3" s="15">
        <v>0.23280000000000001</v>
      </c>
      <c r="D3" s="15">
        <v>0.2437</v>
      </c>
      <c r="E3" s="15">
        <v>0.32579999999999998</v>
      </c>
      <c r="F3" s="15">
        <v>0.1356</v>
      </c>
      <c r="G3" s="14">
        <v>23.41</v>
      </c>
    </row>
    <row r="4" spans="2:7">
      <c r="B4" s="14" t="s">
        <v>39</v>
      </c>
      <c r="C4" s="15">
        <v>0.20119999999999999</v>
      </c>
      <c r="D4" s="15">
        <v>0.157</v>
      </c>
      <c r="E4" s="15">
        <v>0.16980000000000001</v>
      </c>
      <c r="F4" s="15">
        <v>0.26079999999999998</v>
      </c>
      <c r="G4" s="14">
        <v>19.75</v>
      </c>
    </row>
    <row r="5" spans="2:7">
      <c r="B5" s="14" t="s">
        <v>40</v>
      </c>
      <c r="C5" s="15">
        <v>2.9700000000000001E-2</v>
      </c>
      <c r="D5" s="15">
        <v>5.3699999999999998E-2</v>
      </c>
      <c r="E5" s="15">
        <v>0</v>
      </c>
      <c r="F5" s="15">
        <v>0</v>
      </c>
      <c r="G5" s="14">
        <v>3.14</v>
      </c>
    </row>
    <row r="6" spans="2:7">
      <c r="B6" s="14" t="s">
        <v>41</v>
      </c>
      <c r="C6" s="15">
        <v>0.126</v>
      </c>
      <c r="D6" s="15">
        <v>8.9700000000000002E-2</v>
      </c>
      <c r="E6" s="15">
        <v>3.9399999999999998E-2</v>
      </c>
      <c r="F6" s="15">
        <v>0.24679999999999999</v>
      </c>
      <c r="G6" s="14">
        <v>12.27</v>
      </c>
    </row>
    <row r="7" spans="2:7">
      <c r="B7" s="14" t="s">
        <v>42</v>
      </c>
      <c r="C7" s="15">
        <v>0.3412</v>
      </c>
      <c r="D7" s="15">
        <v>0.3387</v>
      </c>
      <c r="E7" s="15">
        <v>0.35920000000000002</v>
      </c>
      <c r="F7" s="15">
        <v>0.13</v>
      </c>
      <c r="G7" s="14">
        <v>34.1</v>
      </c>
    </row>
    <row r="8" spans="2:7">
      <c r="B8" s="16" t="s">
        <v>43</v>
      </c>
      <c r="C8" s="17">
        <v>1.9300000000000001E-2</v>
      </c>
      <c r="D8" s="17">
        <v>4.6899999999999997E-2</v>
      </c>
      <c r="E8" s="17">
        <v>0</v>
      </c>
      <c r="F8" s="17">
        <v>0</v>
      </c>
      <c r="G8" s="16">
        <v>2.14</v>
      </c>
    </row>
    <row r="9" spans="2:7" ht="13" thickBot="1">
      <c r="B9" s="18" t="s">
        <v>44</v>
      </c>
      <c r="C9" s="18">
        <v>14.46</v>
      </c>
      <c r="D9" s="18">
        <v>12.5</v>
      </c>
      <c r="E9" s="18">
        <v>18.62</v>
      </c>
      <c r="F9" s="18">
        <v>22.68</v>
      </c>
      <c r="G9" s="18">
        <v>14.33</v>
      </c>
    </row>
    <row r="10" spans="2:7">
      <c r="B10" s="11" t="s">
        <v>45</v>
      </c>
    </row>
  </sheetData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34" sqref="I34"/>
    </sheetView>
  </sheetViews>
  <sheetFormatPr baseColWidth="10" defaultRowHeight="15" x14ac:dyDescent="0"/>
  <sheetData>
    <row r="1" spans="1:6">
      <c r="B1" t="s">
        <v>11</v>
      </c>
      <c r="C1" t="s">
        <v>8</v>
      </c>
      <c r="D1" t="s">
        <v>12</v>
      </c>
      <c r="E1" t="s">
        <v>13</v>
      </c>
      <c r="F1" t="s">
        <v>19</v>
      </c>
    </row>
    <row r="2" spans="1:6">
      <c r="A2" t="s">
        <v>46</v>
      </c>
      <c r="B2" s="2">
        <v>0.83099999999999996</v>
      </c>
      <c r="C2" s="2">
        <v>0.94699999999999995</v>
      </c>
      <c r="D2" s="2">
        <v>0.95399999999999996</v>
      </c>
      <c r="E2" s="2">
        <v>0.93899999999999995</v>
      </c>
      <c r="F2">
        <v>87</v>
      </c>
    </row>
    <row r="3" spans="1:6">
      <c r="A3" t="s">
        <v>47</v>
      </c>
      <c r="B3" s="2">
        <v>4.2000000000000003E-2</v>
      </c>
      <c r="C3" s="2">
        <v>3.0000000000000001E-3</v>
      </c>
      <c r="D3" s="2">
        <v>0</v>
      </c>
      <c r="E3" s="2">
        <v>1E-3</v>
      </c>
      <c r="F3">
        <v>2.9</v>
      </c>
    </row>
    <row r="4" spans="1:6">
      <c r="A4" t="s">
        <v>48</v>
      </c>
      <c r="B4" s="2">
        <v>7.3999999999999996E-2</v>
      </c>
      <c r="C4" s="2">
        <v>1.4E-2</v>
      </c>
      <c r="D4" s="2">
        <v>5.0000000000000001E-3</v>
      </c>
      <c r="E4" s="2">
        <v>2E-3</v>
      </c>
      <c r="F4">
        <v>5.3</v>
      </c>
    </row>
    <row r="5" spans="1:6">
      <c r="A5" t="s">
        <v>49</v>
      </c>
      <c r="B5" s="2">
        <v>5.2999999999999999E-2</v>
      </c>
      <c r="C5" s="2">
        <v>3.5999999999999997E-2</v>
      </c>
      <c r="D5" s="2">
        <v>4.2000000000000003E-2</v>
      </c>
      <c r="E5" s="2">
        <v>5.8000000000000003E-2</v>
      </c>
    </row>
    <row r="6" spans="1:6">
      <c r="A6" t="s">
        <v>19</v>
      </c>
      <c r="B6">
        <v>100</v>
      </c>
      <c r="C6">
        <v>100</v>
      </c>
      <c r="D6">
        <v>100</v>
      </c>
      <c r="E6">
        <v>100</v>
      </c>
      <c r="F6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9" sqref="L19"/>
    </sheetView>
  </sheetViews>
  <sheetFormatPr baseColWidth="10" defaultRowHeight="15" x14ac:dyDescent="0"/>
  <sheetData>
    <row r="1" spans="1:13">
      <c r="A1" s="19"/>
      <c r="B1" s="19" t="s">
        <v>50</v>
      </c>
      <c r="C1" s="19" t="s">
        <v>51</v>
      </c>
      <c r="D1" s="19" t="s">
        <v>52</v>
      </c>
      <c r="E1" s="19" t="s">
        <v>53</v>
      </c>
      <c r="F1" s="19" t="s">
        <v>54</v>
      </c>
      <c r="G1" s="19" t="s">
        <v>55</v>
      </c>
      <c r="H1" s="19" t="s">
        <v>56</v>
      </c>
      <c r="I1" s="19" t="s">
        <v>57</v>
      </c>
      <c r="J1" s="19" t="s">
        <v>58</v>
      </c>
      <c r="K1" s="19" t="s">
        <v>59</v>
      </c>
      <c r="L1" s="19" t="s">
        <v>60</v>
      </c>
      <c r="M1" s="19" t="s">
        <v>19</v>
      </c>
    </row>
    <row r="2" spans="1:13">
      <c r="A2" s="20" t="s">
        <v>61</v>
      </c>
      <c r="B2" s="21">
        <v>0.74239999999999995</v>
      </c>
      <c r="C2" s="21">
        <v>0.67869999999999997</v>
      </c>
      <c r="D2" s="21">
        <v>0.65600000000000003</v>
      </c>
      <c r="E2" s="21">
        <v>0.3861</v>
      </c>
      <c r="F2" s="21">
        <v>0.47039999999999998</v>
      </c>
      <c r="G2" s="21">
        <v>0.51929999999999998</v>
      </c>
      <c r="H2" s="21">
        <v>0.57110000000000005</v>
      </c>
      <c r="I2" s="21">
        <v>0.53590000000000004</v>
      </c>
      <c r="J2" s="21">
        <v>0.45739999999999997</v>
      </c>
      <c r="K2" s="21">
        <v>0.46960000000000002</v>
      </c>
      <c r="L2" s="21">
        <v>0.436</v>
      </c>
      <c r="M2" s="20">
        <v>60.56</v>
      </c>
    </row>
    <row r="3" spans="1:13">
      <c r="A3" s="20" t="s">
        <v>62</v>
      </c>
      <c r="B3" s="21">
        <v>0.1018</v>
      </c>
      <c r="C3" s="21">
        <v>6.0499999999999998E-2</v>
      </c>
      <c r="D3" s="21">
        <v>9.0899999999999995E-2</v>
      </c>
      <c r="E3" s="21">
        <v>8.4599999999999995E-2</v>
      </c>
      <c r="F3" s="21">
        <v>0.1726</v>
      </c>
      <c r="G3" s="21">
        <v>0.2016</v>
      </c>
      <c r="H3" s="21">
        <v>8.1000000000000003E-2</v>
      </c>
      <c r="I3" s="21">
        <v>1.6999999999999999E-3</v>
      </c>
      <c r="J3" s="21">
        <v>0.2833</v>
      </c>
      <c r="K3" s="21">
        <v>0.14360000000000001</v>
      </c>
      <c r="L3" s="21">
        <v>3.3099999999999997E-2</v>
      </c>
      <c r="M3" s="20">
        <v>9.52</v>
      </c>
    </row>
    <row r="4" spans="1:13">
      <c r="A4" s="20" t="s">
        <v>63</v>
      </c>
      <c r="B4" s="21">
        <v>7.6600000000000001E-2</v>
      </c>
      <c r="C4" s="21">
        <v>0.15359999999999999</v>
      </c>
      <c r="D4" s="21">
        <v>0.16850000000000001</v>
      </c>
      <c r="E4" s="21">
        <v>0.33150000000000002</v>
      </c>
      <c r="F4" s="21">
        <v>0.13289999999999999</v>
      </c>
      <c r="G4" s="21">
        <v>9.4700000000000006E-2</v>
      </c>
      <c r="H4" s="21">
        <v>0.24299999999999999</v>
      </c>
      <c r="I4" s="21">
        <v>0.42880000000000001</v>
      </c>
      <c r="J4" s="21">
        <v>2.47E-2</v>
      </c>
      <c r="K4" s="21">
        <v>0.30180000000000001</v>
      </c>
      <c r="L4" s="21">
        <v>0.4476</v>
      </c>
      <c r="M4" s="20">
        <v>18.72</v>
      </c>
    </row>
    <row r="5" spans="1:13">
      <c r="A5" s="20" t="s">
        <v>64</v>
      </c>
      <c r="B5" s="21">
        <v>4.7500000000000001E-2</v>
      </c>
      <c r="C5" s="21">
        <v>6.6000000000000003E-2</v>
      </c>
      <c r="D5" s="21">
        <v>4.6600000000000003E-2</v>
      </c>
      <c r="E5" s="21">
        <v>8.5800000000000001E-2</v>
      </c>
      <c r="F5" s="21">
        <v>0.1431</v>
      </c>
      <c r="G5" s="21">
        <v>9.6600000000000005E-2</v>
      </c>
      <c r="H5" s="21">
        <v>5.8000000000000003E-2</v>
      </c>
      <c r="I5" s="21">
        <v>2.4299999999999999E-2</v>
      </c>
      <c r="J5" s="21">
        <v>0.14630000000000001</v>
      </c>
      <c r="K5" s="21">
        <v>6.6299999999999998E-2</v>
      </c>
      <c r="L5" s="21">
        <v>3.1899999999999998E-2</v>
      </c>
      <c r="M5" s="20">
        <v>6.51</v>
      </c>
    </row>
    <row r="6" spans="1:13">
      <c r="A6" s="22" t="s">
        <v>65</v>
      </c>
      <c r="B6" s="23">
        <v>3.1699999999999999E-2</v>
      </c>
      <c r="C6" s="23">
        <v>4.1099999999999998E-2</v>
      </c>
      <c r="D6" s="23">
        <v>3.8100000000000002E-2</v>
      </c>
      <c r="E6" s="23">
        <v>0.11210000000000001</v>
      </c>
      <c r="F6" s="23">
        <v>8.1100000000000005E-2</v>
      </c>
      <c r="G6" s="23">
        <v>8.7900000000000006E-2</v>
      </c>
      <c r="H6" s="23">
        <v>4.6899999999999997E-2</v>
      </c>
      <c r="I6" s="23">
        <v>9.4000000000000004E-3</v>
      </c>
      <c r="J6" s="23">
        <v>8.8300000000000003E-2</v>
      </c>
      <c r="K6" s="23">
        <v>1.8700000000000001E-2</v>
      </c>
      <c r="L6" s="23">
        <v>5.1499999999999997E-2</v>
      </c>
      <c r="M6" s="22">
        <v>4.6900000000000004</v>
      </c>
    </row>
    <row r="7" spans="1:13" ht="16" thickBot="1">
      <c r="A7" s="24" t="s">
        <v>19</v>
      </c>
      <c r="B7" s="24">
        <v>100</v>
      </c>
      <c r="C7" s="24">
        <v>100</v>
      </c>
      <c r="D7" s="24">
        <v>100</v>
      </c>
      <c r="E7" s="24">
        <v>100</v>
      </c>
      <c r="F7" s="24">
        <v>100</v>
      </c>
      <c r="G7" s="24">
        <v>100</v>
      </c>
      <c r="H7" s="24">
        <v>100</v>
      </c>
      <c r="I7" s="24">
        <v>100</v>
      </c>
      <c r="J7" s="24">
        <v>100</v>
      </c>
      <c r="K7" s="24">
        <v>100</v>
      </c>
      <c r="L7" s="24">
        <v>100</v>
      </c>
      <c r="M7" s="24">
        <v>100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Grafico 5.1 (Torta)</vt:lpstr>
      <vt:lpstr>Grafico 5.2 (Linea)</vt:lpstr>
      <vt:lpstr>Grafico 5.3 (Barra)</vt:lpstr>
      <vt:lpstr>Tabla 5.1</vt:lpstr>
      <vt:lpstr>Grafico 5.4</vt:lpstr>
      <vt:lpstr>Tabla 5.2</vt:lpstr>
      <vt:lpstr>Gráfico 5.5</vt:lpstr>
      <vt:lpstr>Gráfico 5.6</vt:lpstr>
      <vt:lpstr>Gráfico 5.7</vt:lpstr>
      <vt:lpstr>Gráfico 5.8</vt:lpstr>
      <vt:lpstr>Gráfico 5.9</vt:lpstr>
      <vt:lpstr>Gráfico 5.10</vt:lpstr>
      <vt:lpstr>Gráfico 5.11</vt:lpstr>
      <vt:lpstr>Gráfico 5.12</vt:lpstr>
      <vt:lpstr>Tabla 5.3</vt:lpstr>
      <vt:lpstr>Gráfico 5.13</vt:lpstr>
      <vt:lpstr>Gráfico 5.14</vt:lpstr>
      <vt:lpstr>Gráfico 5.15</vt:lpstr>
      <vt:lpstr>Gráfico 5.16</vt:lpstr>
      <vt:lpstr>Gráfico 5.17</vt:lpstr>
      <vt:lpstr>Tabla 5.4</vt:lpstr>
      <vt:lpstr>Gráfico 5.18</vt:lpstr>
      <vt:lpstr>Gráfico 5.19</vt:lpstr>
      <vt:lpstr>Gráfico 5.20</vt:lpstr>
      <vt:lpstr>Gráfico 6.1</vt:lpstr>
      <vt:lpstr>Tabla 6.1</vt:lpstr>
      <vt:lpstr>Gráfico 6.2</vt:lpstr>
      <vt:lpstr>Gráfico 6.3</vt:lpstr>
      <vt:lpstr>Gráfico 7.1</vt:lpstr>
      <vt:lpstr>Gráfico 7.2</vt:lpstr>
      <vt:lpstr>Gráfico 7.3</vt:lpstr>
      <vt:lpstr>Gráfico 7.4</vt:lpstr>
      <vt:lpstr>Gráfico 8.1</vt:lpstr>
      <vt:lpstr>Gráfico 9.1</vt:lpstr>
      <vt:lpstr>Gráfico 10.1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Navarrete</dc:creator>
  <cp:lastModifiedBy>Miguel Ángel Navarrete</cp:lastModifiedBy>
  <dcterms:created xsi:type="dcterms:W3CDTF">2012-03-26T03:14:23Z</dcterms:created>
  <dcterms:modified xsi:type="dcterms:W3CDTF">2012-05-15T04:12:10Z</dcterms:modified>
</cp:coreProperties>
</file>