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LAN NETWORKS SCRIPTING\"/>
    </mc:Choice>
  </mc:AlternateContent>
  <xr:revisionPtr revIDLastSave="0" documentId="13_ncr:1_{8715F026-215C-472B-BCCF-9234CB7C0686}" xr6:coauthVersionLast="47" xr6:coauthVersionMax="47" xr10:uidLastSave="{00000000-0000-0000-0000-000000000000}"/>
  <bookViews>
    <workbookView xWindow="-108" yWindow="-108" windowWidth="23256" windowHeight="12456" xr2:uid="{6FB7A142-19E5-4DD0-8497-7F0579D077DF}"/>
  </bookViews>
  <sheets>
    <sheet name="VLAN NETWORKS FORECAST FOR FIRS" sheetId="1" r:id="rId1"/>
    <sheet name="Break down of Router, Cables, B" sheetId="2" r:id="rId2"/>
    <sheet name="Break down of Router, Cables" sheetId="3" r:id="rId3"/>
    <sheet name="Break down of Router, Cables,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2" l="1"/>
  <c r="D7" i="2"/>
  <c r="D5" i="2"/>
  <c r="D12" i="2"/>
  <c r="C12" i="2"/>
  <c r="D16" i="4"/>
  <c r="D14" i="4"/>
  <c r="D13" i="4"/>
  <c r="D12" i="4"/>
  <c r="D11" i="4"/>
  <c r="D10" i="4"/>
  <c r="D9" i="4"/>
  <c r="D8" i="4"/>
  <c r="D7" i="4"/>
  <c r="D6" i="4"/>
  <c r="D13" i="3"/>
  <c r="D12" i="3"/>
  <c r="D11" i="3"/>
  <c r="D10" i="3"/>
  <c r="D9" i="3"/>
  <c r="D8" i="3"/>
  <c r="D7" i="3"/>
  <c r="D6" i="3"/>
  <c r="D5" i="3"/>
  <c r="D4" i="3"/>
  <c r="E24" i="2"/>
  <c r="C7" i="2"/>
  <c r="D13" i="2"/>
  <c r="D11" i="2"/>
  <c r="D10" i="2"/>
  <c r="D9" i="2"/>
  <c r="D8" i="2"/>
  <c r="D6" i="2"/>
  <c r="D4" i="2"/>
  <c r="C13" i="2"/>
  <c r="C11" i="2"/>
  <c r="C10" i="2"/>
  <c r="C9" i="2"/>
  <c r="C8" i="2"/>
  <c r="C6" i="2"/>
  <c r="C5" i="2"/>
  <c r="C4" i="2"/>
  <c r="J16" i="1"/>
  <c r="J14" i="1"/>
  <c r="J13" i="1"/>
  <c r="J12" i="1"/>
  <c r="J11" i="1"/>
  <c r="J10" i="1"/>
  <c r="J9" i="1"/>
  <c r="J8" i="1"/>
  <c r="J7" i="1"/>
  <c r="I18" i="1"/>
  <c r="H18" i="1"/>
  <c r="G18" i="1"/>
  <c r="E27" i="2"/>
  <c r="E29" i="2"/>
  <c r="E22" i="2"/>
  <c r="E23" i="2"/>
  <c r="E21" i="2"/>
  <c r="E35" i="2"/>
  <c r="E25" i="2"/>
  <c r="E26" i="2"/>
  <c r="E33" i="2"/>
  <c r="E32" i="2"/>
  <c r="E28" i="2"/>
  <c r="E34" i="2"/>
  <c r="E30" i="2"/>
  <c r="E20" i="2"/>
  <c r="B3" i="2"/>
  <c r="D17" i="4" l="1"/>
  <c r="F17" i="1" s="1"/>
  <c r="F18" i="1" s="1"/>
  <c r="D14" i="3"/>
  <c r="E17" i="1" s="1"/>
  <c r="E36" i="2"/>
  <c r="D17" i="1" s="1"/>
  <c r="D3" i="2" s="1"/>
  <c r="D14" i="2" s="1"/>
  <c r="D18" i="1" s="1"/>
  <c r="E18" i="1" l="1"/>
  <c r="J17" i="1"/>
  <c r="J18" i="1" l="1"/>
</calcChain>
</file>

<file path=xl/sharedStrings.xml><?xml version="1.0" encoding="utf-8"?>
<sst xmlns="http://schemas.openxmlformats.org/spreadsheetml/2006/main" count="96" uniqueCount="58">
  <si>
    <t>TOTALS</t>
  </si>
  <si>
    <t>Forecast</t>
  </si>
  <si>
    <t>INCOME</t>
  </si>
  <si>
    <t>Cash from internet sales</t>
  </si>
  <si>
    <t>Capital needed to start the project</t>
  </si>
  <si>
    <t>EXPENDITURE</t>
  </si>
  <si>
    <t>Domain Acquiring</t>
  </si>
  <si>
    <t>Business registration</t>
  </si>
  <si>
    <t>Premises (rent, rates &amp;utilities)</t>
  </si>
  <si>
    <t>Advertising &amp; promotion</t>
  </si>
  <si>
    <t>Utility</t>
  </si>
  <si>
    <t>Transport</t>
  </si>
  <si>
    <t>Router, Cables, AP, and CPE(Stock)</t>
  </si>
  <si>
    <t>TOTAL EXP KSH (per month)</t>
  </si>
  <si>
    <t>0</t>
  </si>
  <si>
    <t>1</t>
  </si>
  <si>
    <t>2</t>
  </si>
  <si>
    <t>3</t>
  </si>
  <si>
    <t>4</t>
  </si>
  <si>
    <t>5</t>
  </si>
  <si>
    <t>6</t>
  </si>
  <si>
    <t>STARTUP TABLE</t>
  </si>
  <si>
    <t>ITEM</t>
  </si>
  <si>
    <t>Total cost</t>
  </si>
  <si>
    <t>Period purchased (Forecast)</t>
  </si>
  <si>
    <t>Router, Cables, AP, Switch and CPE</t>
  </si>
  <si>
    <t>QUANTITY</t>
  </si>
  <si>
    <t>UNIT PRICE</t>
  </si>
  <si>
    <t>TOTAL COST</t>
  </si>
  <si>
    <t>MikroTik cAP</t>
  </si>
  <si>
    <t>Nanoswitch</t>
  </si>
  <si>
    <t>Outdoor Ethernet cable</t>
  </si>
  <si>
    <t>Twin socket</t>
  </si>
  <si>
    <t>Hawk Cable</t>
  </si>
  <si>
    <t>Submeter</t>
  </si>
  <si>
    <t>Adapter box</t>
  </si>
  <si>
    <t>Cable ties</t>
  </si>
  <si>
    <t>Rj45 cat 6</t>
  </si>
  <si>
    <t xml:space="preserve">RB5009UG+S+IN </t>
  </si>
  <si>
    <t>cable clips</t>
  </si>
  <si>
    <t>Power cable</t>
  </si>
  <si>
    <t>Poles</t>
  </si>
  <si>
    <t>other Expences</t>
  </si>
  <si>
    <t>Compressed startap table</t>
  </si>
  <si>
    <t>NB:Purchases can be adjusted anytime if need arises</t>
  </si>
  <si>
    <t xml:space="preserve">Wages to technician </t>
  </si>
  <si>
    <t>Internet Transit Fee</t>
  </si>
  <si>
    <t>VLAN NETWORKS FORECAST FOR FIRST 6 MONTHS</t>
  </si>
  <si>
    <t>Cable clips</t>
  </si>
  <si>
    <t>Break down of Router, Cables, AP, Switch, and CPE needed in the Second month (Forecast 2)</t>
  </si>
  <si>
    <t>Break down o:f Router, Cables, AP, Switch, and CPE needed in the Third Month(Focast 3)</t>
  </si>
  <si>
    <t>Break down o:f Router, Cables, AP, Switch, and CPE(Forecast 1)</t>
  </si>
  <si>
    <t>Company stamp</t>
  </si>
  <si>
    <t xml:space="preserve">Ubiquiti LAP-120 LiteAP AC | 5GHz Sector Access Point </t>
  </si>
  <si>
    <t xml:space="preserve">Ubiquiti NanoStation 5AC loco (Loco5AC) </t>
  </si>
  <si>
    <t>20 feet rooftop mast</t>
  </si>
  <si>
    <t>-</t>
  </si>
  <si>
    <t>Drill+kit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</si>
</sst>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KES]\ * #,##0.00_);_([$KES]\ * \(#,##0.00\);_([$KES]\ 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sz val="8"/>
      <color rgb="FF000000"/>
      <name val="Arial"/>
      <family val="2"/>
    </font>
    <font>
      <sz val="8"/>
      <color rgb="FF00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3" fontId="0" fillId="3" borderId="0" xfId="0" applyNumberFormat="1" applyFill="1"/>
    <xf numFmtId="0" fontId="0" fillId="4" borderId="0" xfId="0" applyFill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 applyAlignment="1">
      <alignment horizontal="center"/>
    </xf>
    <xf numFmtId="0" fontId="2" fillId="2" borderId="0" xfId="0" applyFont="1" applyFill="1" applyAlignment="1">
      <alignment wrapText="1"/>
    </xf>
    <xf numFmtId="0" fontId="0" fillId="0" borderId="2" xfId="0" applyBorder="1" applyAlignment="1">
      <alignment vertical="top"/>
    </xf>
    <xf numFmtId="0" fontId="3" fillId="0" borderId="2" xfId="0" applyFont="1" applyBorder="1" applyAlignment="1">
      <alignment vertical="center"/>
    </xf>
    <xf numFmtId="0" fontId="0" fillId="0" borderId="1" xfId="0" applyBorder="1" applyAlignment="1">
      <alignment vertical="top"/>
    </xf>
    <xf numFmtId="164" fontId="3" fillId="0" borderId="1" xfId="0" applyNumberFormat="1" applyFont="1" applyBorder="1" applyAlignment="1">
      <alignment vertical="center"/>
    </xf>
    <xf numFmtId="0" fontId="0" fillId="0" borderId="1" xfId="0" applyBorder="1"/>
    <xf numFmtId="0" fontId="0" fillId="4" borderId="0" xfId="0" applyFill="1"/>
    <xf numFmtId="0" fontId="4" fillId="0" borderId="0" xfId="0" applyFont="1"/>
    <xf numFmtId="0" fontId="1" fillId="0" borderId="0" xfId="0" applyFont="1"/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0" fillId="0" borderId="12" xfId="0" applyBorder="1" applyAlignment="1">
      <alignment vertical="top"/>
    </xf>
    <xf numFmtId="0" fontId="0" fillId="0" borderId="0" xfId="0" applyAlignment="1">
      <alignment horizontal="center"/>
    </xf>
    <xf numFmtId="0" fontId="0" fillId="0" borderId="11" xfId="0" applyBorder="1" applyAlignment="1">
      <alignment vertical="top"/>
    </xf>
    <xf numFmtId="0" fontId="3" fillId="0" borderId="3" xfId="0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0" fontId="0" fillId="0" borderId="0" xfId="0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0" fillId="0" borderId="14" xfId="0" applyBorder="1"/>
    <xf numFmtId="0" fontId="0" fillId="0" borderId="13" xfId="0" applyBorder="1"/>
    <xf numFmtId="0" fontId="1" fillId="0" borderId="13" xfId="0" applyFont="1" applyBorder="1"/>
    <xf numFmtId="0" fontId="0" fillId="0" borderId="9" xfId="0" applyBorder="1"/>
    <xf numFmtId="0" fontId="5" fillId="0" borderId="0" xfId="0" applyFont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</cellXfs>
  <cellStyles count="1">
    <cellStyle name="Normal" xfId="0" builtinId="0"/>
  </cellStyles>
  <dxfs count="15"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 patternType="solid">
          <fgColor indexed="64"/>
          <bgColor rgb="FF92D050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rgb="FF92D050"/>
        </patternFill>
      </fill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3" formatCode="#,##0"/>
      <fill>
        <patternFill patternType="solid">
          <fgColor indexed="64"/>
          <bgColor theme="0" tint="-0.14999847407452621"/>
        </patternFill>
      </fill>
    </dxf>
    <dxf>
      <numFmt numFmtId="3" formatCode="#,##0"/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A711B-13C1-46A4-B517-E966A8F0C53B}" name="Table1" displayName="Table1" ref="B2:J21" totalsRowShown="0" headerRowDxfId="14">
  <autoFilter ref="B2:J21" xr:uid="{A52A711B-13C1-46A4-B517-E966A8F0C53B}"/>
  <tableColumns count="9">
    <tableColumn id="1" xr3:uid="{67267F4E-404C-41DF-912E-773EEBE0E6FD}" name="VLAN NETWORKS FORECAST FOR FIRST 6 MONTHS"/>
    <tableColumn id="2" xr3:uid="{5D189A6D-AC4C-47F5-B5B1-BC15DB5B4890}" name="0"/>
    <tableColumn id="3" xr3:uid="{EE5A4E24-0FC9-4DBA-BA16-18A8B5370278}" name="1" dataDxfId="13"/>
    <tableColumn id="4" xr3:uid="{EBAD75C7-3038-40D2-A61A-4AF9B0976824}" name="2"/>
    <tableColumn id="5" xr3:uid="{3B4B45F2-5BA2-4125-ACAD-E55C20F99472}" name="3"/>
    <tableColumn id="6" xr3:uid="{925908CC-0C90-42C3-AC85-C4BF419FC49C}" name="4"/>
    <tableColumn id="7" xr3:uid="{E738D27C-673E-4759-BA4A-B3BB8DB28103}" name="5"/>
    <tableColumn id="8" xr3:uid="{05E9FA26-61E9-4797-91A6-6FFCC771DBB8}" name="6"/>
    <tableColumn id="9" xr3:uid="{479C8166-5399-4A46-8E31-C8EA66579515}" name="TOTALS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4307C3-C055-447B-A669-CE4A45246BE6}" name="Table2" displayName="Table2" ref="B1:D14" totalsRowShown="0" headerRowDxfId="11" headerRowBorderDxfId="10" tableBorderDxfId="9">
  <autoFilter ref="B1:D14" xr:uid="{E94307C3-C055-447B-A669-CE4A45246BE6}"/>
  <tableColumns count="3">
    <tableColumn id="1" xr3:uid="{7989D34B-36F0-4DC2-A3E7-E179E8C7039C}" name="STARTUP TABLE" dataDxfId="8"/>
    <tableColumn id="2" xr3:uid="{BD306AB9-B01D-489D-A19E-69C78F8AB2A6}" name="ITEM" dataDxfId="7"/>
    <tableColumn id="3" xr3:uid="{E2C78926-71EF-47AF-9534-273E0362DB7C}" name="Total cost" dataDxfId="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F9A649-96C4-481C-899D-CB32609C7B17}" name="Table5" displayName="Table5" ref="B19:E36" totalsRowShown="0" headerRowDxfId="5" tableBorderDxfId="4">
  <autoFilter ref="B19:E36" xr:uid="{C8F9A649-96C4-481C-899D-CB32609C7B17}"/>
  <tableColumns count="4">
    <tableColumn id="1" xr3:uid="{CCE292B6-CAA2-4D65-85BD-A1AEB0118076}" name="ITEM"/>
    <tableColumn id="2" xr3:uid="{1B4C2A37-6EA3-41B2-9E8A-4D3460FA92A4}" name="QUANTITY"/>
    <tableColumn id="3" xr3:uid="{73FCEDEA-3800-4126-95C4-969894BFA975}" name="UNIT PRICE"/>
    <tableColumn id="4" xr3:uid="{1B4C4AEC-1400-407D-AE74-FFDA6C43FEDA}" name="TOTAL COST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96E11E-1A91-43B6-924C-1D2E814E658D}" name="Table6" displayName="Table6" ref="A3:D14" totalsRowShown="0" headerRowDxfId="3" tableBorderDxfId="2">
  <autoFilter ref="A3:D14" xr:uid="{4E96E11E-1A91-43B6-924C-1D2E814E658D}"/>
  <tableColumns count="4">
    <tableColumn id="1" xr3:uid="{08644C85-9F6E-4484-8D16-C421C478AC56}" name="ITEM"/>
    <tableColumn id="2" xr3:uid="{F3BFF9B5-E113-42D0-815A-CA1D283E2698}" name="QUANTITY"/>
    <tableColumn id="3" xr3:uid="{27579602-E87D-47DE-B366-5DBEF3CCF838}" name="UNIT PRICE"/>
    <tableColumn id="4" xr3:uid="{1EADCE56-3872-418A-9F89-1FC02FF7E43E}" name="TOTAL COST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A719BC-A783-4EF1-9E5F-700C631FDC3B}" name="Table7" displayName="Table7" ref="A5:D17" totalsRowShown="0" headerRowDxfId="1" tableBorderDxfId="0">
  <autoFilter ref="A5:D17" xr:uid="{0CA719BC-A783-4EF1-9E5F-700C631FDC3B}"/>
  <tableColumns count="4">
    <tableColumn id="1" xr3:uid="{D84A7A5C-8231-44D0-999C-1755FF1C549D}" name="ITEM"/>
    <tableColumn id="2" xr3:uid="{AD8548FA-12E7-4879-902C-9BCA1EE95910}" name="QUANTITY"/>
    <tableColumn id="3" xr3:uid="{FEFB8373-A5EA-49EB-B3FF-17515FC91F37}" name="UNIT PRICE"/>
    <tableColumn id="4" xr3:uid="{B3B2CE9B-00B9-4FE6-96A8-89BDB9723AAA}" name="TOTAL COST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B302B-6ECE-494E-8A1B-4EC14A42FC0C}">
  <sheetPr>
    <pageSetUpPr fitToPage="1"/>
  </sheetPr>
  <dimension ref="B2:J24"/>
  <sheetViews>
    <sheetView tabSelected="1" zoomScaleNormal="100" workbookViewId="0">
      <selection activeCell="B15" sqref="B15"/>
    </sheetView>
  </sheetViews>
  <sheetFormatPr defaultRowHeight="14.4" x14ac:dyDescent="0.3"/>
  <cols>
    <col min="2" max="2" width="49.88671875" customWidth="1"/>
    <col min="3" max="3" width="16.6640625" customWidth="1"/>
    <col min="4" max="4" width="14.88671875" bestFit="1" customWidth="1"/>
    <col min="5" max="5" width="19.33203125" customWidth="1"/>
    <col min="6" max="6" width="14.88671875" bestFit="1" customWidth="1"/>
    <col min="7" max="7" width="14.21875" customWidth="1"/>
    <col min="8" max="9" width="14.88671875" bestFit="1" customWidth="1"/>
    <col min="10" max="10" width="14.77734375" customWidth="1"/>
  </cols>
  <sheetData>
    <row r="2" spans="2:10" x14ac:dyDescent="0.3">
      <c r="B2" s="8" t="s">
        <v>47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2" t="s">
        <v>0</v>
      </c>
    </row>
    <row r="3" spans="2:10" x14ac:dyDescent="0.3">
      <c r="C3" s="22" t="s">
        <v>1</v>
      </c>
      <c r="D3" s="22" t="s">
        <v>1</v>
      </c>
      <c r="E3" s="22" t="s">
        <v>1</v>
      </c>
      <c r="F3" s="22" t="s">
        <v>1</v>
      </c>
      <c r="G3" s="22" t="s">
        <v>1</v>
      </c>
      <c r="H3" s="22" t="s">
        <v>1</v>
      </c>
      <c r="I3" s="22" t="s">
        <v>1</v>
      </c>
      <c r="J3" s="1">
        <v>0</v>
      </c>
    </row>
    <row r="4" spans="2:10" x14ac:dyDescent="0.3">
      <c r="B4" s="4" t="s">
        <v>2</v>
      </c>
      <c r="C4" s="4"/>
      <c r="D4" s="4"/>
      <c r="E4" s="4"/>
      <c r="F4" s="4"/>
      <c r="G4" s="4"/>
      <c r="H4" s="4"/>
      <c r="I4" s="4"/>
      <c r="J4" s="1"/>
    </row>
    <row r="5" spans="2:10" x14ac:dyDescent="0.3">
      <c r="B5" t="s">
        <v>4</v>
      </c>
      <c r="C5" s="5">
        <v>500000</v>
      </c>
      <c r="D5" s="5"/>
      <c r="E5" s="5"/>
      <c r="F5" s="5"/>
      <c r="G5" s="5"/>
      <c r="H5" s="5"/>
      <c r="I5" s="5"/>
      <c r="J5" s="6">
        <v>500000</v>
      </c>
    </row>
    <row r="6" spans="2:10" x14ac:dyDescent="0.3">
      <c r="B6" s="4" t="s">
        <v>5</v>
      </c>
      <c r="C6" s="4"/>
      <c r="D6" s="7"/>
      <c r="E6" s="7"/>
      <c r="F6" s="7"/>
      <c r="G6" s="7"/>
      <c r="H6" s="7"/>
      <c r="I6" s="7"/>
      <c r="J6" s="6"/>
    </row>
    <row r="7" spans="2:10" x14ac:dyDescent="0.3">
      <c r="B7" t="s">
        <v>45</v>
      </c>
      <c r="C7">
        <v>0</v>
      </c>
      <c r="D7" s="5">
        <v>10000</v>
      </c>
      <c r="E7" s="5">
        <v>10000</v>
      </c>
      <c r="F7" s="5">
        <v>10000</v>
      </c>
      <c r="G7" s="5">
        <v>10000</v>
      </c>
      <c r="H7" s="5">
        <v>10000</v>
      </c>
      <c r="I7" s="5">
        <v>10000</v>
      </c>
      <c r="J7" s="6">
        <f>SUM(Table1[[#This Row],[1]:[6]])</f>
        <v>60000</v>
      </c>
    </row>
    <row r="8" spans="2:10" x14ac:dyDescent="0.3">
      <c r="B8" t="s">
        <v>6</v>
      </c>
      <c r="C8">
        <v>0</v>
      </c>
      <c r="D8" s="5" t="s">
        <v>56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6">
        <f>SUM(Table1[[#This Row],[0]:[6]])</f>
        <v>0</v>
      </c>
    </row>
    <row r="9" spans="2:10" x14ac:dyDescent="0.3">
      <c r="B9" t="s">
        <v>7</v>
      </c>
      <c r="C9">
        <v>0</v>
      </c>
      <c r="D9" s="5">
        <v>10500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6">
        <f>SUM(Table1[[#This Row],[0]:[6]])</f>
        <v>10500</v>
      </c>
    </row>
    <row r="10" spans="2:10" x14ac:dyDescent="0.3">
      <c r="B10" t="s">
        <v>8</v>
      </c>
      <c r="C10">
        <v>0</v>
      </c>
      <c r="D10" s="5">
        <v>3000</v>
      </c>
      <c r="E10" s="5">
        <v>3000</v>
      </c>
      <c r="F10" s="5">
        <v>3000</v>
      </c>
      <c r="G10" s="5">
        <v>3000</v>
      </c>
      <c r="H10" s="5">
        <v>3000</v>
      </c>
      <c r="I10" s="5">
        <v>3000</v>
      </c>
      <c r="J10" s="6">
        <f>SUM(Table1[[#This Row],[0]:[6]])</f>
        <v>18000</v>
      </c>
    </row>
    <row r="11" spans="2:10" x14ac:dyDescent="0.3">
      <c r="B11" t="s">
        <v>9</v>
      </c>
      <c r="C11">
        <v>0</v>
      </c>
      <c r="D11" s="5">
        <v>2000</v>
      </c>
      <c r="E11" s="5">
        <v>2000</v>
      </c>
      <c r="F11" s="5">
        <v>2000</v>
      </c>
      <c r="G11" s="5">
        <v>2000</v>
      </c>
      <c r="H11" s="5">
        <v>2000</v>
      </c>
      <c r="I11" s="5">
        <v>2000</v>
      </c>
      <c r="J11" s="6">
        <f>SUM(Table1[[#This Row],[0]:[6]])</f>
        <v>12000</v>
      </c>
    </row>
    <row r="12" spans="2:10" x14ac:dyDescent="0.3">
      <c r="B12" t="s">
        <v>46</v>
      </c>
      <c r="C12">
        <v>0</v>
      </c>
      <c r="D12" s="5">
        <v>4500</v>
      </c>
      <c r="E12" s="5">
        <v>4500</v>
      </c>
      <c r="F12" s="5">
        <v>4500</v>
      </c>
      <c r="G12" s="5">
        <v>9000</v>
      </c>
      <c r="H12" s="5">
        <v>9000</v>
      </c>
      <c r="I12" s="5">
        <v>9000</v>
      </c>
      <c r="J12" s="6">
        <f>SUM(Table1[[#This Row],[0]:[6]])</f>
        <v>40500</v>
      </c>
    </row>
    <row r="13" spans="2:10" x14ac:dyDescent="0.3">
      <c r="B13" t="s">
        <v>55</v>
      </c>
      <c r="C13">
        <v>0</v>
      </c>
      <c r="D13" s="5">
        <v>15000</v>
      </c>
      <c r="E13" s="5"/>
      <c r="F13" s="5"/>
      <c r="G13" s="5"/>
      <c r="H13" s="5"/>
      <c r="I13" s="5"/>
      <c r="J13" s="6">
        <f>SUM(Table1[[#This Row],[0]:[6]])</f>
        <v>15000</v>
      </c>
    </row>
    <row r="14" spans="2:10" x14ac:dyDescent="0.3">
      <c r="B14" t="s">
        <v>10</v>
      </c>
      <c r="C14">
        <v>0</v>
      </c>
      <c r="D14" s="5">
        <v>1000</v>
      </c>
      <c r="E14" s="5">
        <v>2000</v>
      </c>
      <c r="F14" s="5">
        <v>2500</v>
      </c>
      <c r="G14" s="5">
        <v>3500</v>
      </c>
      <c r="H14" s="5">
        <v>4500</v>
      </c>
      <c r="I14" s="5">
        <v>5000</v>
      </c>
      <c r="J14" s="6">
        <f>SUM(Table1[[#This Row],[0]:[6]])</f>
        <v>18500</v>
      </c>
    </row>
    <row r="15" spans="2:10" x14ac:dyDescent="0.3">
      <c r="B15" t="s">
        <v>52</v>
      </c>
      <c r="C15">
        <v>0</v>
      </c>
      <c r="D15" s="5">
        <v>2500</v>
      </c>
      <c r="E15" s="5"/>
      <c r="F15" s="5"/>
      <c r="G15" s="5"/>
      <c r="H15" s="5"/>
      <c r="I15" s="5"/>
      <c r="J15" s="3"/>
    </row>
    <row r="16" spans="2:10" x14ac:dyDescent="0.3">
      <c r="B16" t="s">
        <v>11</v>
      </c>
      <c r="C16">
        <v>0</v>
      </c>
      <c r="D16" s="5">
        <v>5000</v>
      </c>
      <c r="E16" s="5">
        <v>5000</v>
      </c>
      <c r="F16" s="5">
        <v>5000</v>
      </c>
      <c r="G16" s="5">
        <v>2000</v>
      </c>
      <c r="H16" s="5">
        <v>2000</v>
      </c>
      <c r="I16" s="5"/>
      <c r="J16" s="6">
        <f>SUM(Table1[[#This Row],[0]:[6]])</f>
        <v>19000</v>
      </c>
    </row>
    <row r="17" spans="2:10" x14ac:dyDescent="0.3">
      <c r="B17" t="s">
        <v>12</v>
      </c>
      <c r="C17">
        <v>0</v>
      </c>
      <c r="D17" s="5">
        <f>'Break down of Router, Cables, B'!E36</f>
        <v>244200</v>
      </c>
      <c r="E17" s="5">
        <f>'Break down of Router, Cables'!D14</f>
        <v>62000</v>
      </c>
      <c r="F17" s="5">
        <f>'Break down of Router, Cables, '!D17</f>
        <v>59700</v>
      </c>
      <c r="G17" s="5">
        <v>0</v>
      </c>
      <c r="H17" s="5">
        <v>0</v>
      </c>
      <c r="I17" s="5">
        <v>0</v>
      </c>
      <c r="J17" s="6">
        <f>SUM(Table1[[#This Row],[0]:[6]])</f>
        <v>365900</v>
      </c>
    </row>
    <row r="18" spans="2:10" x14ac:dyDescent="0.3">
      <c r="B18" s="1" t="s">
        <v>13</v>
      </c>
      <c r="C18" s="1">
        <v>0</v>
      </c>
      <c r="D18" s="6">
        <f>'Break down of Router, Cables, B'!D14</f>
        <v>298700</v>
      </c>
      <c r="E18" s="6">
        <f>SUM(E7:E17)</f>
        <v>88500</v>
      </c>
      <c r="F18" s="6">
        <f>SUM(F7:F17)</f>
        <v>86700</v>
      </c>
      <c r="G18" s="6">
        <f>SUM(G7:G17)</f>
        <v>29500</v>
      </c>
      <c r="H18" s="6">
        <f>SUM(H7:H17)</f>
        <v>30500</v>
      </c>
      <c r="I18" s="6">
        <f>SUM(I7:I17)</f>
        <v>29000</v>
      </c>
      <c r="J18" s="6">
        <f>SUM(Table1[[#This Row],[1]:[6]])</f>
        <v>562900</v>
      </c>
    </row>
    <row r="19" spans="2:10" x14ac:dyDescent="0.3">
      <c r="B19" s="1"/>
      <c r="C19" s="1"/>
      <c r="D19" s="3"/>
      <c r="E19" s="6"/>
      <c r="F19" s="6"/>
      <c r="G19" s="6"/>
      <c r="H19" s="6"/>
      <c r="I19" s="6"/>
      <c r="J19" s="3"/>
    </row>
    <row r="20" spans="2:10" x14ac:dyDescent="0.3">
      <c r="B20" t="s">
        <v>3</v>
      </c>
      <c r="D20" s="5">
        <v>30000</v>
      </c>
      <c r="E20" s="5">
        <v>50000</v>
      </c>
      <c r="F20" s="5">
        <v>70000</v>
      </c>
      <c r="G20" s="5">
        <v>90000</v>
      </c>
      <c r="H20" s="5">
        <v>110000</v>
      </c>
      <c r="I20" s="5">
        <v>150000</v>
      </c>
      <c r="J20" s="6">
        <v>500000</v>
      </c>
    </row>
    <row r="23" spans="2:10" x14ac:dyDescent="0.3">
      <c r="B23" s="34" t="s">
        <v>44</v>
      </c>
    </row>
    <row r="24" spans="2:10" x14ac:dyDescent="0.3">
      <c r="B24" s="34"/>
    </row>
  </sheetData>
  <mergeCells count="1">
    <mergeCell ref="B23:B24"/>
  </mergeCells>
  <pageMargins left="0.7" right="0.7" top="0.75" bottom="0.75" header="0.3" footer="0.3"/>
  <pageSetup paperSize="9" scale="72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8B8CD-309D-4D06-82DC-71FB32CB2C25}">
  <sheetPr>
    <pageSetUpPr fitToPage="1"/>
  </sheetPr>
  <dimension ref="B1:E46"/>
  <sheetViews>
    <sheetView workbookViewId="0">
      <selection activeCell="E21" sqref="E21"/>
    </sheetView>
  </sheetViews>
  <sheetFormatPr defaultRowHeight="14.4" x14ac:dyDescent="0.3"/>
  <cols>
    <col min="2" max="2" width="49.21875" customWidth="1"/>
    <col min="3" max="3" width="36.33203125" customWidth="1"/>
    <col min="4" max="4" width="40.109375" customWidth="1"/>
    <col min="5" max="5" width="15.109375" customWidth="1"/>
  </cols>
  <sheetData>
    <row r="1" spans="2:5" ht="16.2" thickBot="1" x14ac:dyDescent="0.35">
      <c r="B1" s="17" t="s">
        <v>21</v>
      </c>
      <c r="C1" s="18" t="s">
        <v>22</v>
      </c>
      <c r="D1" s="19" t="s">
        <v>23</v>
      </c>
      <c r="E1" s="38" t="s">
        <v>43</v>
      </c>
    </row>
    <row r="2" spans="2:5" ht="16.2" thickBot="1" x14ac:dyDescent="0.35">
      <c r="B2" s="20" t="s">
        <v>24</v>
      </c>
      <c r="C2" s="9"/>
      <c r="D2" s="11"/>
      <c r="E2" s="39"/>
    </row>
    <row r="3" spans="2:5" ht="16.2" thickBot="1" x14ac:dyDescent="0.35">
      <c r="B3" s="21" t="str">
        <f>Table1[[#Headers],[1]]</f>
        <v>1</v>
      </c>
      <c r="C3" s="10" t="s">
        <v>25</v>
      </c>
      <c r="D3" s="12">
        <f>'VLAN NETWORKS FORECAST FOR FIRS'!D17</f>
        <v>244200</v>
      </c>
      <c r="E3" s="39"/>
    </row>
    <row r="4" spans="2:5" ht="16.2" thickBot="1" x14ac:dyDescent="0.35">
      <c r="B4" s="21"/>
      <c r="C4" s="10" t="str">
        <f>'VLAN NETWORKS FORECAST FOR FIRS'!B9</f>
        <v>Business registration</v>
      </c>
      <c r="D4" s="12">
        <f>'VLAN NETWORKS FORECAST FOR FIRS'!D9</f>
        <v>10500</v>
      </c>
      <c r="E4" s="39"/>
    </row>
    <row r="5" spans="2:5" ht="16.2" thickBot="1" x14ac:dyDescent="0.35">
      <c r="B5" s="21"/>
      <c r="C5" s="10" t="str">
        <f>'VLAN NETWORKS FORECAST FOR FIRS'!B13</f>
        <v>20 feet rooftop mast</v>
      </c>
      <c r="D5" s="12">
        <f>'VLAN NETWORKS FORECAST FOR FIRS'!D13</f>
        <v>15000</v>
      </c>
      <c r="E5" s="39"/>
    </row>
    <row r="6" spans="2:5" ht="16.2" thickBot="1" x14ac:dyDescent="0.35">
      <c r="B6" s="21"/>
      <c r="C6" s="10" t="str">
        <f>'VLAN NETWORKS FORECAST FOR FIRS'!B12</f>
        <v>Internet Transit Fee</v>
      </c>
      <c r="D6" s="12">
        <f>'VLAN NETWORKS FORECAST FOR FIRS'!D12</f>
        <v>4500</v>
      </c>
      <c r="E6" s="39"/>
    </row>
    <row r="7" spans="2:5" ht="16.2" thickBot="1" x14ac:dyDescent="0.35">
      <c r="B7" s="21"/>
      <c r="C7" s="10" t="str">
        <f>'VLAN NETWORKS FORECAST FOR FIRS'!B8</f>
        <v>Domain Acquiring</v>
      </c>
      <c r="D7" s="12" t="str">
        <f>'VLAN NETWORKS FORECAST FOR FIRS'!D8</f>
        <v>-</v>
      </c>
      <c r="E7" s="39"/>
    </row>
    <row r="8" spans="2:5" ht="16.2" thickBot="1" x14ac:dyDescent="0.35">
      <c r="B8" s="21"/>
      <c r="C8" s="10" t="str">
        <f>'VLAN NETWORKS FORECAST FOR FIRS'!B16</f>
        <v>Transport</v>
      </c>
      <c r="D8" s="12">
        <f>'VLAN NETWORKS FORECAST FOR FIRS'!D16</f>
        <v>5000</v>
      </c>
      <c r="E8" s="39"/>
    </row>
    <row r="9" spans="2:5" ht="16.2" thickBot="1" x14ac:dyDescent="0.35">
      <c r="B9" s="21"/>
      <c r="C9" s="10" t="str">
        <f>'VLAN NETWORKS FORECAST FOR FIRS'!B14</f>
        <v>Utility</v>
      </c>
      <c r="D9" s="12">
        <f>'VLAN NETWORKS FORECAST FOR FIRS'!D14</f>
        <v>1000</v>
      </c>
      <c r="E9" s="39"/>
    </row>
    <row r="10" spans="2:5" ht="16.2" thickBot="1" x14ac:dyDescent="0.35">
      <c r="B10" s="21"/>
      <c r="C10" s="10" t="str">
        <f>Table1[[#This Row],[VLAN NETWORKS FORECAST FOR FIRST 6 MONTHS]]</f>
        <v>Premises (rent, rates &amp;utilities)</v>
      </c>
      <c r="D10" s="12">
        <f>Table1[[#This Row],[1]]</f>
        <v>3000</v>
      </c>
      <c r="E10" s="39"/>
    </row>
    <row r="11" spans="2:5" ht="16.2" thickBot="1" x14ac:dyDescent="0.35">
      <c r="B11" s="21"/>
      <c r="C11" s="10" t="str">
        <f>'VLAN NETWORKS FORECAST FOR FIRS'!B10</f>
        <v>Premises (rent, rates &amp;utilities)</v>
      </c>
      <c r="D11" s="12">
        <f>'VLAN NETWORKS FORECAST FOR FIRS'!D10</f>
        <v>3000</v>
      </c>
      <c r="E11" s="39"/>
    </row>
    <row r="12" spans="2:5" ht="16.2" thickBot="1" x14ac:dyDescent="0.35">
      <c r="B12" s="9"/>
      <c r="C12" s="10" t="str">
        <f>'VLAN NETWORKS FORECAST FOR FIRS'!B15</f>
        <v>Company stamp</v>
      </c>
      <c r="D12" s="12">
        <f>'VLAN NETWORKS FORECAST FOR FIRS'!D15</f>
        <v>2500</v>
      </c>
      <c r="E12" s="39"/>
    </row>
    <row r="13" spans="2:5" ht="16.2" thickBot="1" x14ac:dyDescent="0.35">
      <c r="B13" s="21"/>
      <c r="C13" s="10" t="str">
        <f>'VLAN NETWORKS FORECAST FOR FIRS'!B7</f>
        <v xml:space="preserve">Wages to technician </v>
      </c>
      <c r="D13" s="12">
        <f>'VLAN NETWORKS FORECAST FOR FIRS'!D7</f>
        <v>10000</v>
      </c>
      <c r="E13" s="39"/>
    </row>
    <row r="14" spans="2:5" ht="16.2" thickBot="1" x14ac:dyDescent="0.35">
      <c r="B14" s="23"/>
      <c r="C14" s="24" t="s">
        <v>0</v>
      </c>
      <c r="D14" s="25">
        <f>SUM(D3:D13)</f>
        <v>298700</v>
      </c>
      <c r="E14" s="40"/>
    </row>
    <row r="15" spans="2:5" ht="15.6" x14ac:dyDescent="0.3">
      <c r="B15" s="26"/>
      <c r="C15" s="27"/>
      <c r="D15" s="25"/>
      <c r="E15" s="28"/>
    </row>
    <row r="16" spans="2:5" ht="15.6" x14ac:dyDescent="0.3">
      <c r="B16" s="26"/>
      <c r="C16" s="27"/>
      <c r="D16" s="25"/>
      <c r="E16" s="28"/>
    </row>
    <row r="17" spans="2:5" ht="16.2" thickBot="1" x14ac:dyDescent="0.35">
      <c r="B17" s="26"/>
      <c r="C17" s="27"/>
      <c r="D17" s="25"/>
      <c r="E17" s="28"/>
    </row>
    <row r="18" spans="2:5" ht="15" thickBot="1" x14ac:dyDescent="0.35">
      <c r="B18" s="35" t="s">
        <v>51</v>
      </c>
      <c r="C18" s="36"/>
      <c r="D18" s="36"/>
      <c r="E18" s="37"/>
    </row>
    <row r="19" spans="2:5" x14ac:dyDescent="0.3">
      <c r="B19" s="14" t="s">
        <v>22</v>
      </c>
      <c r="C19" s="14" t="s">
        <v>26</v>
      </c>
      <c r="D19" s="14" t="s">
        <v>27</v>
      </c>
      <c r="E19" s="14" t="s">
        <v>28</v>
      </c>
    </row>
    <row r="20" spans="2:5" x14ac:dyDescent="0.3">
      <c r="B20" t="s">
        <v>29</v>
      </c>
      <c r="C20">
        <v>30</v>
      </c>
      <c r="D20">
        <v>2500</v>
      </c>
      <c r="E20">
        <f>D20*C20</f>
        <v>75000</v>
      </c>
    </row>
    <row r="21" spans="2:5" x14ac:dyDescent="0.3">
      <c r="B21" t="s">
        <v>53</v>
      </c>
      <c r="C21">
        <v>3</v>
      </c>
      <c r="D21">
        <v>15000</v>
      </c>
      <c r="E21">
        <f>D21*C21</f>
        <v>45000</v>
      </c>
    </row>
    <row r="22" spans="2:5" x14ac:dyDescent="0.3">
      <c r="B22" t="s">
        <v>54</v>
      </c>
      <c r="C22">
        <v>3</v>
      </c>
      <c r="D22">
        <v>8500</v>
      </c>
      <c r="E22">
        <f>D22*C22</f>
        <v>25500</v>
      </c>
    </row>
    <row r="23" spans="2:5" x14ac:dyDescent="0.3">
      <c r="B23" t="s">
        <v>38</v>
      </c>
      <c r="C23">
        <v>1</v>
      </c>
      <c r="D23">
        <v>35000</v>
      </c>
      <c r="E23">
        <f>D23*C23</f>
        <v>35000</v>
      </c>
    </row>
    <row r="24" spans="2:5" x14ac:dyDescent="0.3">
      <c r="B24" t="s">
        <v>30</v>
      </c>
      <c r="C24">
        <v>3</v>
      </c>
      <c r="D24">
        <v>5500</v>
      </c>
      <c r="E24">
        <f t="shared" ref="E24:E35" si="0">D24*C24</f>
        <v>16500</v>
      </c>
    </row>
    <row r="25" spans="2:5" x14ac:dyDescent="0.3">
      <c r="B25" t="s">
        <v>31</v>
      </c>
      <c r="C25">
        <v>2</v>
      </c>
      <c r="D25">
        <v>9000</v>
      </c>
      <c r="E25">
        <f t="shared" si="0"/>
        <v>18000</v>
      </c>
    </row>
    <row r="26" spans="2:5" x14ac:dyDescent="0.3">
      <c r="B26" t="s">
        <v>33</v>
      </c>
      <c r="C26">
        <v>2</v>
      </c>
      <c r="D26">
        <v>4300</v>
      </c>
      <c r="E26">
        <f t="shared" si="0"/>
        <v>8600</v>
      </c>
    </row>
    <row r="27" spans="2:5" x14ac:dyDescent="0.3">
      <c r="B27" t="s">
        <v>41</v>
      </c>
      <c r="C27">
        <v>3</v>
      </c>
      <c r="D27">
        <v>1000</v>
      </c>
      <c r="E27">
        <f t="shared" si="0"/>
        <v>3000</v>
      </c>
    </row>
    <row r="28" spans="2:5" x14ac:dyDescent="0.3">
      <c r="B28" t="s">
        <v>35</v>
      </c>
      <c r="C28">
        <v>3</v>
      </c>
      <c r="D28">
        <v>800</v>
      </c>
      <c r="E28">
        <f t="shared" si="0"/>
        <v>2400</v>
      </c>
    </row>
    <row r="29" spans="2:5" x14ac:dyDescent="0.3">
      <c r="B29" t="s">
        <v>40</v>
      </c>
      <c r="C29">
        <v>1</v>
      </c>
      <c r="D29">
        <v>2000</v>
      </c>
      <c r="E29">
        <f t="shared" si="0"/>
        <v>2000</v>
      </c>
    </row>
    <row r="30" spans="2:5" x14ac:dyDescent="0.3">
      <c r="B30" s="15" t="s">
        <v>37</v>
      </c>
      <c r="C30">
        <v>200</v>
      </c>
      <c r="D30">
        <v>10</v>
      </c>
      <c r="E30">
        <f t="shared" si="0"/>
        <v>2000</v>
      </c>
    </row>
    <row r="31" spans="2:5" x14ac:dyDescent="0.3">
      <c r="B31" s="33" t="s">
        <v>57</v>
      </c>
      <c r="C31">
        <v>1</v>
      </c>
      <c r="D31">
        <v>8000</v>
      </c>
      <c r="E31">
        <f t="shared" si="0"/>
        <v>8000</v>
      </c>
    </row>
    <row r="32" spans="2:5" x14ac:dyDescent="0.3">
      <c r="B32" t="s">
        <v>34</v>
      </c>
      <c r="C32">
        <v>2</v>
      </c>
      <c r="D32">
        <v>800</v>
      </c>
      <c r="E32">
        <f t="shared" si="0"/>
        <v>1600</v>
      </c>
    </row>
    <row r="33" spans="2:5" x14ac:dyDescent="0.3">
      <c r="B33" t="s">
        <v>32</v>
      </c>
      <c r="C33">
        <v>3</v>
      </c>
      <c r="D33">
        <v>200</v>
      </c>
      <c r="E33">
        <f t="shared" si="0"/>
        <v>600</v>
      </c>
    </row>
    <row r="34" spans="2:5" x14ac:dyDescent="0.3">
      <c r="B34" t="s">
        <v>36</v>
      </c>
      <c r="C34">
        <v>2</v>
      </c>
      <c r="D34">
        <v>250</v>
      </c>
      <c r="E34">
        <f t="shared" si="0"/>
        <v>500</v>
      </c>
    </row>
    <row r="35" spans="2:5" ht="15" thickBot="1" x14ac:dyDescent="0.35">
      <c r="B35" t="s">
        <v>48</v>
      </c>
      <c r="C35">
        <v>5</v>
      </c>
      <c r="D35">
        <v>100</v>
      </c>
      <c r="E35">
        <f t="shared" si="0"/>
        <v>500</v>
      </c>
    </row>
    <row r="36" spans="2:5" ht="15" thickBot="1" x14ac:dyDescent="0.35">
      <c r="B36" s="29"/>
      <c r="C36" s="30"/>
      <c r="D36" s="31" t="s">
        <v>0</v>
      </c>
      <c r="E36" s="32">
        <f>SUM(E20:E35)</f>
        <v>244200</v>
      </c>
    </row>
    <row r="37" spans="2:5" x14ac:dyDescent="0.3">
      <c r="D37" s="16"/>
    </row>
    <row r="38" spans="2:5" x14ac:dyDescent="0.3">
      <c r="D38" s="16"/>
    </row>
    <row r="39" spans="2:5" x14ac:dyDescent="0.3">
      <c r="D39" s="16"/>
    </row>
    <row r="40" spans="2:5" x14ac:dyDescent="0.3">
      <c r="D40" s="16"/>
    </row>
    <row r="41" spans="2:5" x14ac:dyDescent="0.3">
      <c r="D41" s="16"/>
    </row>
    <row r="42" spans="2:5" x14ac:dyDescent="0.3">
      <c r="D42" s="16"/>
    </row>
    <row r="43" spans="2:5" x14ac:dyDescent="0.3">
      <c r="D43" s="16"/>
    </row>
    <row r="44" spans="2:5" x14ac:dyDescent="0.3">
      <c r="D44" s="16"/>
    </row>
    <row r="45" spans="2:5" x14ac:dyDescent="0.3">
      <c r="D45" s="16"/>
    </row>
    <row r="46" spans="2:5" x14ac:dyDescent="0.3">
      <c r="D46" s="16"/>
    </row>
  </sheetData>
  <mergeCells count="2">
    <mergeCell ref="B18:E18"/>
    <mergeCell ref="E1:E14"/>
  </mergeCells>
  <pageMargins left="0.7" right="0.7" top="0.75" bottom="0.75" header="0.3" footer="0.3"/>
  <pageSetup scale="88" orientation="landscape" horizontalDpi="1200" verticalDpi="12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3D677-A54E-4256-A7FF-8511788253DF}">
  <sheetPr>
    <pageSetUpPr fitToPage="1"/>
  </sheetPr>
  <dimension ref="A2:D14"/>
  <sheetViews>
    <sheetView workbookViewId="0">
      <selection activeCell="C21" sqref="C21"/>
    </sheetView>
  </sheetViews>
  <sheetFormatPr defaultRowHeight="14.4" x14ac:dyDescent="0.3"/>
  <cols>
    <col min="1" max="1" width="17.6640625" customWidth="1"/>
    <col min="2" max="2" width="11.88671875" customWidth="1"/>
    <col min="3" max="3" width="49.109375" customWidth="1"/>
    <col min="4" max="4" width="30.109375" customWidth="1"/>
  </cols>
  <sheetData>
    <row r="2" spans="1:4" x14ac:dyDescent="0.3">
      <c r="A2" s="41" t="s">
        <v>49</v>
      </c>
      <c r="B2" s="42"/>
      <c r="C2" s="42"/>
      <c r="D2" s="43"/>
    </row>
    <row r="3" spans="1:4" x14ac:dyDescent="0.3">
      <c r="A3" s="14" t="s">
        <v>22</v>
      </c>
      <c r="B3" s="14" t="s">
        <v>26</v>
      </c>
      <c r="C3" s="14" t="s">
        <v>27</v>
      </c>
      <c r="D3" s="14" t="s">
        <v>28</v>
      </c>
    </row>
    <row r="4" spans="1:4" x14ac:dyDescent="0.3">
      <c r="A4" t="s">
        <v>30</v>
      </c>
      <c r="B4">
        <v>3</v>
      </c>
      <c r="C4">
        <v>5500</v>
      </c>
      <c r="D4">
        <f t="shared" ref="D4:D13" si="0">C4*B4</f>
        <v>16500</v>
      </c>
    </row>
    <row r="5" spans="1:4" x14ac:dyDescent="0.3">
      <c r="A5" t="s">
        <v>33</v>
      </c>
      <c r="B5">
        <v>2</v>
      </c>
      <c r="C5">
        <v>4300</v>
      </c>
      <c r="D5">
        <f t="shared" si="0"/>
        <v>8600</v>
      </c>
    </row>
    <row r="6" spans="1:4" x14ac:dyDescent="0.3">
      <c r="A6" t="s">
        <v>32</v>
      </c>
      <c r="B6">
        <v>3</v>
      </c>
      <c r="C6">
        <v>200</v>
      </c>
      <c r="D6">
        <f t="shared" si="0"/>
        <v>600</v>
      </c>
    </row>
    <row r="7" spans="1:4" x14ac:dyDescent="0.3">
      <c r="A7" t="s">
        <v>34</v>
      </c>
      <c r="B7">
        <v>3</v>
      </c>
      <c r="C7">
        <v>800</v>
      </c>
      <c r="D7">
        <f t="shared" si="0"/>
        <v>2400</v>
      </c>
    </row>
    <row r="8" spans="1:4" x14ac:dyDescent="0.3">
      <c r="A8" t="s">
        <v>35</v>
      </c>
      <c r="B8">
        <v>3</v>
      </c>
      <c r="C8">
        <v>800</v>
      </c>
      <c r="D8">
        <f t="shared" si="0"/>
        <v>2400</v>
      </c>
    </row>
    <row r="9" spans="1:4" x14ac:dyDescent="0.3">
      <c r="A9" t="s">
        <v>36</v>
      </c>
      <c r="B9">
        <v>2</v>
      </c>
      <c r="C9">
        <v>250</v>
      </c>
      <c r="D9">
        <f t="shared" si="0"/>
        <v>500</v>
      </c>
    </row>
    <row r="10" spans="1:4" x14ac:dyDescent="0.3">
      <c r="A10" s="15" t="s">
        <v>37</v>
      </c>
      <c r="B10">
        <v>200</v>
      </c>
      <c r="C10">
        <v>10</v>
      </c>
      <c r="D10">
        <f t="shared" si="0"/>
        <v>2000</v>
      </c>
    </row>
    <row r="11" spans="1:4" x14ac:dyDescent="0.3">
      <c r="A11" t="s">
        <v>54</v>
      </c>
      <c r="B11">
        <v>3</v>
      </c>
      <c r="C11">
        <v>8500</v>
      </c>
      <c r="D11">
        <f t="shared" si="0"/>
        <v>25500</v>
      </c>
    </row>
    <row r="12" spans="1:4" x14ac:dyDescent="0.3">
      <c r="A12" t="s">
        <v>39</v>
      </c>
      <c r="B12">
        <v>5</v>
      </c>
      <c r="C12">
        <v>100</v>
      </c>
      <c r="D12">
        <f t="shared" si="0"/>
        <v>500</v>
      </c>
    </row>
    <row r="13" spans="1:4" ht="15" thickBot="1" x14ac:dyDescent="0.35">
      <c r="A13" s="13" t="s">
        <v>41</v>
      </c>
      <c r="B13" s="13">
        <v>3</v>
      </c>
      <c r="C13" s="13">
        <v>1000</v>
      </c>
      <c r="D13" s="13">
        <f t="shared" si="0"/>
        <v>3000</v>
      </c>
    </row>
    <row r="14" spans="1:4" x14ac:dyDescent="0.3">
      <c r="C14" s="16" t="s">
        <v>0</v>
      </c>
      <c r="D14">
        <f>SUM(D4:D13)</f>
        <v>62000</v>
      </c>
    </row>
  </sheetData>
  <mergeCells count="1">
    <mergeCell ref="A2:D2"/>
  </mergeCells>
  <pageMargins left="0.7" right="0.7" top="0.75" bottom="0.75" header="0.3" footer="0.3"/>
  <pageSetup orientation="landscape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CE01-8979-41BE-ABAE-6C0A09D802D6}">
  <sheetPr>
    <pageSetUpPr fitToPage="1"/>
  </sheetPr>
  <dimension ref="A2:D17"/>
  <sheetViews>
    <sheetView workbookViewId="0">
      <selection activeCell="B23" sqref="B23"/>
    </sheetView>
  </sheetViews>
  <sheetFormatPr defaultRowHeight="14.4" x14ac:dyDescent="0.3"/>
  <cols>
    <col min="1" max="1" width="35.88671875" customWidth="1"/>
    <col min="2" max="2" width="21.88671875" customWidth="1"/>
    <col min="3" max="3" width="60.77734375" customWidth="1"/>
    <col min="4" max="4" width="11.77734375" customWidth="1"/>
  </cols>
  <sheetData>
    <row r="2" spans="1:4" ht="15" thickBot="1" x14ac:dyDescent="0.35"/>
    <row r="3" spans="1:4" x14ac:dyDescent="0.3">
      <c r="A3" s="44" t="s">
        <v>50</v>
      </c>
      <c r="B3" s="45"/>
      <c r="C3" s="45"/>
      <c r="D3" s="46"/>
    </row>
    <row r="4" spans="1:4" x14ac:dyDescent="0.3">
      <c r="A4" s="41"/>
      <c r="B4" s="42"/>
      <c r="C4" s="42"/>
      <c r="D4" s="43"/>
    </row>
    <row r="5" spans="1:4" x14ac:dyDescent="0.3">
      <c r="A5" s="14" t="s">
        <v>22</v>
      </c>
      <c r="B5" s="14" t="s">
        <v>26</v>
      </c>
      <c r="C5" s="14" t="s">
        <v>27</v>
      </c>
      <c r="D5" s="14" t="s">
        <v>28</v>
      </c>
    </row>
    <row r="6" spans="1:4" x14ac:dyDescent="0.3">
      <c r="A6" t="s">
        <v>30</v>
      </c>
      <c r="B6">
        <v>3</v>
      </c>
      <c r="C6">
        <v>5500</v>
      </c>
      <c r="D6">
        <f t="shared" ref="D6:D14" si="0">C6*B6</f>
        <v>16500</v>
      </c>
    </row>
    <row r="7" spans="1:4" x14ac:dyDescent="0.3">
      <c r="A7" t="s">
        <v>33</v>
      </c>
      <c r="B7">
        <v>1</v>
      </c>
      <c r="C7">
        <v>4300</v>
      </c>
      <c r="D7">
        <f t="shared" si="0"/>
        <v>4300</v>
      </c>
    </row>
    <row r="8" spans="1:4" x14ac:dyDescent="0.3">
      <c r="A8" t="s">
        <v>32</v>
      </c>
      <c r="B8">
        <v>3</v>
      </c>
      <c r="C8">
        <v>200</v>
      </c>
      <c r="D8">
        <f t="shared" si="0"/>
        <v>600</v>
      </c>
    </row>
    <row r="9" spans="1:4" x14ac:dyDescent="0.3">
      <c r="A9" t="s">
        <v>34</v>
      </c>
      <c r="B9">
        <v>3</v>
      </c>
      <c r="C9">
        <v>800</v>
      </c>
      <c r="D9">
        <f t="shared" si="0"/>
        <v>2400</v>
      </c>
    </row>
    <row r="10" spans="1:4" x14ac:dyDescent="0.3">
      <c r="A10" t="s">
        <v>35</v>
      </c>
      <c r="B10">
        <v>3</v>
      </c>
      <c r="C10">
        <v>800</v>
      </c>
      <c r="D10">
        <f t="shared" si="0"/>
        <v>2400</v>
      </c>
    </row>
    <row r="11" spans="1:4" x14ac:dyDescent="0.3">
      <c r="A11" t="s">
        <v>36</v>
      </c>
      <c r="B11">
        <v>2</v>
      </c>
      <c r="C11">
        <v>250</v>
      </c>
      <c r="D11">
        <f t="shared" si="0"/>
        <v>500</v>
      </c>
    </row>
    <row r="12" spans="1:4" x14ac:dyDescent="0.3">
      <c r="A12" s="15" t="s">
        <v>37</v>
      </c>
      <c r="B12">
        <v>200</v>
      </c>
      <c r="C12">
        <v>10</v>
      </c>
      <c r="D12">
        <f t="shared" si="0"/>
        <v>2000</v>
      </c>
    </row>
    <row r="13" spans="1:4" x14ac:dyDescent="0.3">
      <c r="A13" t="s">
        <v>54</v>
      </c>
      <c r="B13">
        <v>3</v>
      </c>
      <c r="C13">
        <v>8500</v>
      </c>
      <c r="D13">
        <f t="shared" si="0"/>
        <v>25500</v>
      </c>
    </row>
    <row r="14" spans="1:4" x14ac:dyDescent="0.3">
      <c r="A14" t="s">
        <v>39</v>
      </c>
      <c r="B14">
        <v>5</v>
      </c>
      <c r="C14">
        <v>100</v>
      </c>
      <c r="D14">
        <f t="shared" si="0"/>
        <v>500</v>
      </c>
    </row>
    <row r="15" spans="1:4" x14ac:dyDescent="0.3">
      <c r="A15" t="s">
        <v>42</v>
      </c>
      <c r="D15">
        <v>2000</v>
      </c>
    </row>
    <row r="16" spans="1:4" ht="15" thickBot="1" x14ac:dyDescent="0.35">
      <c r="A16" s="13" t="s">
        <v>41</v>
      </c>
      <c r="B16" s="13">
        <v>3</v>
      </c>
      <c r="C16" s="13">
        <v>1000</v>
      </c>
      <c r="D16" s="13">
        <f>C16*B16</f>
        <v>3000</v>
      </c>
    </row>
    <row r="17" spans="3:4" x14ac:dyDescent="0.3">
      <c r="C17" s="16" t="s">
        <v>0</v>
      </c>
      <c r="D17">
        <f>SUM(D6:D16)</f>
        <v>59700</v>
      </c>
    </row>
  </sheetData>
  <mergeCells count="1">
    <mergeCell ref="A3:D4"/>
  </mergeCells>
  <pageMargins left="0.7" right="0.7" top="0.75" bottom="0.75" header="0.3" footer="0.3"/>
  <pageSetup fitToHeight="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VLAN NETWORKS FORECAST FOR FIRS</vt:lpstr>
      <vt:lpstr>Break down of Router, Cables, B</vt:lpstr>
      <vt:lpstr>Break down of Router, Cables</vt:lpstr>
      <vt:lpstr>Break down of Router, Cables,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NANOTECH</dc:creator>
  <cp:lastModifiedBy>James Mbugua</cp:lastModifiedBy>
  <cp:lastPrinted>2023-07-19T09:33:29Z</cp:lastPrinted>
  <dcterms:created xsi:type="dcterms:W3CDTF">2023-04-13T19:51:55Z</dcterms:created>
  <dcterms:modified xsi:type="dcterms:W3CDTF">2023-08-29T17:57:57Z</dcterms:modified>
</cp:coreProperties>
</file>