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FFICE\Desktop\"/>
    </mc:Choice>
  </mc:AlternateContent>
  <bookViews>
    <workbookView xWindow="0" yWindow="0" windowWidth="19200" windowHeight="7005" activeTab="3"/>
  </bookViews>
  <sheets>
    <sheet name="原材料" sheetId="1" r:id="rId1"/>
    <sheet name="调整" sheetId="4" r:id="rId2"/>
    <sheet name="合伙人" sheetId="5" r:id="rId3"/>
    <sheet name="前端-组员盘点" sheetId="7" r:id="rId4"/>
  </sheets>
  <definedNames>
    <definedName name="_xlnm._FilterDatabase" localSheetId="1" hidden="1">调整!$A$2:$F$37</definedName>
    <definedName name="_xlnm._FilterDatabase" localSheetId="0" hidden="1">原材料!$A$2:$F$51</definedName>
  </definedNames>
  <calcPr calcId="162913"/>
</workbook>
</file>

<file path=xl/calcChain.xml><?xml version="1.0" encoding="utf-8"?>
<calcChain xmlns="http://schemas.openxmlformats.org/spreadsheetml/2006/main">
  <c r="I8" i="7" l="1"/>
  <c r="I6" i="7"/>
  <c r="I5" i="7"/>
  <c r="I3" i="7"/>
  <c r="H8" i="7"/>
  <c r="H6" i="7"/>
  <c r="H3" i="7"/>
  <c r="F10" i="7"/>
  <c r="D10" i="7"/>
  <c r="F7" i="7"/>
  <c r="D7" i="7"/>
  <c r="F4" i="7"/>
  <c r="D4" i="7"/>
  <c r="F6" i="7"/>
  <c r="D6" i="7"/>
  <c r="F5" i="7"/>
  <c r="D5" i="7"/>
  <c r="F9" i="7"/>
  <c r="D9" i="7"/>
  <c r="F3" i="7"/>
  <c r="D3" i="7"/>
  <c r="F8" i="7"/>
  <c r="D8" i="7"/>
  <c r="F5" i="5"/>
  <c r="D5" i="5"/>
  <c r="H6" i="4"/>
  <c r="H14" i="4"/>
  <c r="G14" i="4"/>
  <c r="F4" i="5"/>
  <c r="F6" i="5"/>
  <c r="F7" i="5"/>
  <c r="F8" i="5"/>
  <c r="F9" i="5"/>
  <c r="F10" i="5"/>
  <c r="F3" i="5"/>
  <c r="D4" i="5"/>
  <c r="D6" i="5"/>
  <c r="D7" i="5"/>
  <c r="D8" i="5"/>
  <c r="D9" i="5"/>
  <c r="D10" i="5"/>
  <c r="D3" i="5"/>
  <c r="E1" i="4"/>
  <c r="G1" i="4" s="1"/>
  <c r="E34" i="4"/>
  <c r="E37" i="1"/>
  <c r="E1" i="1" s="1"/>
  <c r="G1" i="1" s="1"/>
</calcChain>
</file>

<file path=xl/sharedStrings.xml><?xml version="1.0" encoding="utf-8"?>
<sst xmlns="http://schemas.openxmlformats.org/spreadsheetml/2006/main" count="453" uniqueCount="119">
  <si>
    <t>序号</t>
  </si>
  <si>
    <t>团队</t>
  </si>
  <si>
    <t>项目名称</t>
  </si>
  <si>
    <t>项目经理</t>
  </si>
  <si>
    <t>工作量
（人天）</t>
  </si>
  <si>
    <t>备注</t>
  </si>
  <si>
    <t>P4</t>
  </si>
  <si>
    <t>江北新区治安防控体系后台（二）</t>
  </si>
  <si>
    <t>孟雪雷</t>
  </si>
  <si>
    <t>8月</t>
  </si>
  <si>
    <t>安全生产SaaS版</t>
  </si>
  <si>
    <t>姜阔</t>
  </si>
  <si>
    <t>沛县多维融合项目</t>
  </si>
  <si>
    <t>王晨阳</t>
  </si>
  <si>
    <t>苏州虚拟电厂管理平台</t>
  </si>
  <si>
    <t>潘冬</t>
  </si>
  <si>
    <t>南京市公安局通信资源运行管理</t>
  </si>
  <si>
    <t>HG2023003-乐清市正鑫金属件EHS信息化管理平台</t>
  </si>
  <si>
    <t>姚飞</t>
  </si>
  <si>
    <t>HG2023009-安全生产信息化管理平台（中石化清江物流）</t>
  </si>
  <si>
    <t>鼎龙智慧消防</t>
  </si>
  <si>
    <t>鲍玉召</t>
  </si>
  <si>
    <t>塞拉尼斯作业票</t>
  </si>
  <si>
    <t>四川南充五位一体</t>
  </si>
  <si>
    <t>李林</t>
  </si>
  <si>
    <t>P2</t>
  </si>
  <si>
    <t>RJ2023007-应急四期-工贸企业风险防控</t>
  </si>
  <si>
    <t>朱勇</t>
  </si>
  <si>
    <t>8、9月</t>
  </si>
  <si>
    <t>RJ2023019-建邺一网统管</t>
  </si>
  <si>
    <t>陈皓</t>
  </si>
  <si>
    <t>RJ2023007-应急四期</t>
  </si>
  <si>
    <t>曲科</t>
  </si>
  <si>
    <t>RJ2021120-消防数据综合业务平台</t>
  </si>
  <si>
    <t>司燕兵</t>
  </si>
  <si>
    <t>P5</t>
  </si>
  <si>
    <t>南京市政府移动办公系统升级</t>
  </si>
  <si>
    <t>周俊杰</t>
  </si>
  <si>
    <t>已知</t>
  </si>
  <si>
    <t>扬州市数字化工会服务“一张网”上融下沉二期项目</t>
  </si>
  <si>
    <t>泰州市一体化平台三期“一件事系统”建设</t>
  </si>
  <si>
    <t>范斌</t>
  </si>
  <si>
    <t>江苏省政协社情民意系统</t>
  </si>
  <si>
    <t>袁竞</t>
  </si>
  <si>
    <t>甘肃省智慧矫正平台升级改造项目</t>
  </si>
  <si>
    <t>杨卿</t>
  </si>
  <si>
    <t>雨花台区政协省级有事好商量协商议事平台</t>
  </si>
  <si>
    <t>LYG纪W以A促GJW平台项目</t>
  </si>
  <si>
    <t>李远庆</t>
  </si>
  <si>
    <t>P8</t>
  </si>
  <si>
    <t>新疆自治区司法厅执法监督项目</t>
  </si>
  <si>
    <t>桂兴兴</t>
  </si>
  <si>
    <t>江苏省司法厅安置帮教系统适配改造项目</t>
  </si>
  <si>
    <t>王俊龄</t>
  </si>
  <si>
    <t>宿迁市宿豫区人民检察院数字社矫检查监督平台</t>
  </si>
  <si>
    <t>陵水法律明白人微应用</t>
  </si>
  <si>
    <t>宜兴司法局智慧法治项目</t>
  </si>
  <si>
    <t>连云港海州区全周期教育矫治-科学化动态评估升级改造</t>
  </si>
  <si>
    <t>南京市交通运输综合运行保障调度系统-南京智慧邮管信息服务平台</t>
  </si>
  <si>
    <t>江北新区投促局招商引资项目全生命管理平台</t>
  </si>
  <si>
    <t>P7</t>
  </si>
  <si>
    <t>RJ2023008-江苏工会四期</t>
  </si>
  <si>
    <t>骆袁伟</t>
  </si>
  <si>
    <t>RJ2020077-江苏残联</t>
  </si>
  <si>
    <t>RJ2022101-宜昌残联</t>
  </si>
  <si>
    <t>RJ2021010-公安行政平台三期</t>
  </si>
  <si>
    <t>P6</t>
  </si>
  <si>
    <t>徐圩港区综合预警和应急指挥平台</t>
  </si>
  <si>
    <t>赵祎</t>
  </si>
  <si>
    <t>泰山街道大桥社区盛泰嘉园智慧小区建设项目</t>
  </si>
  <si>
    <t>天涯区综治系统和网格化管理系统整合升级项目</t>
  </si>
  <si>
    <t>张书畅</t>
  </si>
  <si>
    <t>莫愁湖街道社会治理综合智慧调度IOC平台项目</t>
  </si>
  <si>
    <t>刘威</t>
  </si>
  <si>
    <t>南京江北新区综合治理一体化平台</t>
  </si>
  <si>
    <t>高淳区弱势群体关爱预警系统</t>
  </si>
  <si>
    <t>周晔</t>
  </si>
  <si>
    <t>泉山区精网微格项目</t>
  </si>
  <si>
    <t>沈威</t>
  </si>
  <si>
    <t>江北新区综合发展管理与经济运行监测系统</t>
  </si>
  <si>
    <t>泰山街道志愿者项目</t>
  </si>
  <si>
    <t>盐城市亭湖区疫情防控平台</t>
  </si>
  <si>
    <t>淮安市社会治理一体化智能平台（二期）</t>
  </si>
  <si>
    <r>
      <t>p</t>
    </r>
    <r>
      <rPr>
        <sz val="11"/>
        <color theme="1"/>
        <rFont val="宋体"/>
        <family val="3"/>
        <charset val="134"/>
        <scheme val="minor"/>
      </rPr>
      <t>4</t>
    </r>
    <phoneticPr fontId="8" type="noConversion"/>
  </si>
  <si>
    <t>8月</t>
    <phoneticPr fontId="8" type="noConversion"/>
  </si>
  <si>
    <t>9月</t>
    <phoneticPr fontId="8" type="noConversion"/>
  </si>
  <si>
    <t>P8</t>
    <phoneticPr fontId="8" type="noConversion"/>
  </si>
  <si>
    <t>项目</t>
    <phoneticPr fontId="8" type="noConversion"/>
  </si>
  <si>
    <t>自研</t>
    <phoneticPr fontId="8" type="noConversion"/>
  </si>
  <si>
    <t>杨峥嵘</t>
    <phoneticPr fontId="8" type="noConversion"/>
  </si>
  <si>
    <t>ZY2023010-SkyEmpower智慧赋能技术产品</t>
    <phoneticPr fontId="8" type="noConversion"/>
  </si>
  <si>
    <t>ZY2023009-Seed快速能力开发框架</t>
    <phoneticPr fontId="8" type="noConversion"/>
  </si>
  <si>
    <t>已知</t>
    <phoneticPr fontId="8" type="noConversion"/>
  </si>
  <si>
    <t>8月128人天，9月参照8月按120人天算</t>
    <phoneticPr fontId="8" type="noConversion"/>
  </si>
  <si>
    <t>另外</t>
    <phoneticPr fontId="8" type="noConversion"/>
  </si>
  <si>
    <t>P2-曲科</t>
    <phoneticPr fontId="8" type="noConversion"/>
  </si>
  <si>
    <t>人天</t>
    <phoneticPr fontId="8" type="noConversion"/>
  </si>
  <si>
    <t>人月</t>
    <phoneticPr fontId="8" type="noConversion"/>
  </si>
  <si>
    <t>P4-王伟</t>
    <phoneticPr fontId="8" type="noConversion"/>
  </si>
  <si>
    <t>P4P-李林</t>
    <phoneticPr fontId="8" type="noConversion"/>
  </si>
  <si>
    <t>前端组</t>
    <phoneticPr fontId="8" type="noConversion"/>
  </si>
  <si>
    <t>王雪彤</t>
    <phoneticPr fontId="8" type="noConversion"/>
  </si>
  <si>
    <t>李敏</t>
    <phoneticPr fontId="8" type="noConversion"/>
  </si>
  <si>
    <t>P5-姜翼琛</t>
    <phoneticPr fontId="8" type="noConversion"/>
  </si>
  <si>
    <t>刘凯</t>
    <phoneticPr fontId="8" type="noConversion"/>
  </si>
  <si>
    <t>P6-张书畅</t>
    <phoneticPr fontId="8" type="noConversion"/>
  </si>
  <si>
    <t>苏晓鹏</t>
    <phoneticPr fontId="8" type="noConversion"/>
  </si>
  <si>
    <t>P7-骆袁伟</t>
    <phoneticPr fontId="8" type="noConversion"/>
  </si>
  <si>
    <t>P8-王俊龄</t>
    <phoneticPr fontId="8" type="noConversion"/>
  </si>
  <si>
    <t>杨兵</t>
    <phoneticPr fontId="8" type="noConversion"/>
  </si>
  <si>
    <t>杨兵、吴笠华、杭顺鑫</t>
    <phoneticPr fontId="8" type="noConversion"/>
  </si>
  <si>
    <t>多1.7人</t>
    <phoneticPr fontId="8" type="noConversion"/>
  </si>
  <si>
    <t>单月
（人月）</t>
    <phoneticPr fontId="8" type="noConversion"/>
  </si>
  <si>
    <t>按照1.2系数折算
（人）</t>
    <phoneticPr fontId="8" type="noConversion"/>
  </si>
  <si>
    <r>
      <t xml:space="preserve">苏晓鹏、倪宣宣
</t>
    </r>
    <r>
      <rPr>
        <sz val="11"/>
        <color rgb="FFFF0000"/>
        <rFont val="宋体"/>
        <family val="3"/>
        <charset val="134"/>
        <scheme val="minor"/>
      </rPr>
      <t>差3.4人 （2D、3D地图，angularjs，f7，微信支付宝小程序）</t>
    </r>
    <phoneticPr fontId="8" type="noConversion"/>
  </si>
  <si>
    <r>
      <t xml:space="preserve">
葛建胜 - 江北人像云驻场
李敏 - 王伟0.5人、骆袁伟0.5人
余越洋 - 骆袁伟
</t>
    </r>
    <r>
      <rPr>
        <sz val="11"/>
        <color rgb="FFFF0000"/>
        <rFont val="宋体"/>
        <family val="3"/>
        <charset val="134"/>
        <scheme val="minor"/>
      </rPr>
      <t>差1人</t>
    </r>
    <phoneticPr fontId="8" type="noConversion"/>
  </si>
  <si>
    <r>
      <t xml:space="preserve">王雪彤、季明壮、巴丹、刘世举（驻场1人）
</t>
    </r>
    <r>
      <rPr>
        <sz val="11"/>
        <color rgb="FFFF0000"/>
        <rFont val="宋体"/>
        <family val="3"/>
        <charset val="134"/>
        <scheme val="minor"/>
      </rPr>
      <t>差0.3人</t>
    </r>
    <phoneticPr fontId="8" type="noConversion"/>
  </si>
  <si>
    <t>人员</t>
    <phoneticPr fontId="8" type="noConversion"/>
  </si>
  <si>
    <r>
      <rPr>
        <sz val="11"/>
        <color rgb="FFFF0000"/>
        <rFont val="宋体"/>
        <family val="3"/>
        <charset val="134"/>
        <scheme val="minor"/>
      </rPr>
      <t>差3个人</t>
    </r>
    <r>
      <rPr>
        <sz val="11"/>
        <color theme="1"/>
        <rFont val="宋体"/>
        <family val="3"/>
        <charset val="134"/>
        <scheme val="minor"/>
      </rPr>
      <t>。岗级为3级，对标季明壮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</si>
</sst>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_ "/>
  </numFmts>
  <fonts count="10" x14ac:knownFonts="1">
    <font>
      <sz val="11"/>
      <color theme="1"/>
      <name val="宋体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35B004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5" fillId="4" borderId="1" xfId="2" applyBorder="1" applyAlignment="1" applyProtection="1">
      <alignment horizontal="center" vertical="center" wrapText="1"/>
    </xf>
    <xf numFmtId="0" fontId="5" fillId="4" borderId="1" xfId="2" applyBorder="1" applyAlignment="1" applyProtection="1">
      <alignment horizontal="left" vertical="center" wrapText="1"/>
    </xf>
    <xf numFmtId="0" fontId="4" fillId="3" borderId="1" xfId="1" applyBorder="1" applyAlignment="1" applyProtection="1">
      <alignment horizontal="center" vertical="center" wrapText="1"/>
    </xf>
    <xf numFmtId="0" fontId="4" fillId="3" borderId="1" xfId="1" applyBorder="1" applyAlignment="1" applyProtection="1">
      <alignment horizontal="left" vertical="center" wrapText="1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Fill="1" applyBorder="1">
      <alignment vertical="center"/>
    </xf>
    <xf numFmtId="17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2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5" borderId="1" xfId="3" applyBorder="1" applyAlignment="1">
      <alignment horizontal="center" vertical="center" wrapText="1"/>
    </xf>
    <xf numFmtId="0" fontId="6" fillId="5" borderId="1" xfId="3" applyBorder="1" applyAlignment="1">
      <alignment horizontal="center" vertical="center"/>
    </xf>
    <xf numFmtId="0" fontId="6" fillId="5" borderId="1" xfId="3" applyBorder="1" applyAlignment="1">
      <alignment horizontal="center" vertical="center" wrapText="1"/>
    </xf>
    <xf numFmtId="0" fontId="7" fillId="6" borderId="1" xfId="4" applyBorder="1" applyAlignment="1" applyProtection="1">
      <alignment horizontal="left" vertical="center" wrapText="1"/>
    </xf>
    <xf numFmtId="0" fontId="7" fillId="6" borderId="1" xfId="4" applyBorder="1" applyAlignment="1" applyProtection="1">
      <alignment horizontal="center" vertical="center" wrapText="1"/>
    </xf>
    <xf numFmtId="17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9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9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5">
    <cellStyle name="40% - 着色 5" xfId="4" builtinId="47"/>
    <cellStyle name="差" xfId="2" builtinId="27"/>
    <cellStyle name="常规" xfId="0" builtinId="0"/>
    <cellStyle name="好" xfId="1" builtinId="26"/>
    <cellStyle name="着色 1" xfId="3" builtinId="29"/>
  </cellStyles>
  <dxfs count="0"/>
  <tableStyles count="0" defaultTableStyle="TableStyleMedium2" defaultPivotStyle="PivotStyleLight16"/>
  <colors>
    <mruColors>
      <color rgb="FF35B004"/>
      <color rgb="FF10E0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6" sqref="E6"/>
    </sheetView>
  </sheetViews>
  <sheetFormatPr defaultColWidth="9" defaultRowHeight="13.5" x14ac:dyDescent="0.15"/>
  <cols>
    <col min="1" max="1" width="6.375" style="1" customWidth="1"/>
    <col min="2" max="2" width="5.875" style="2" customWidth="1"/>
    <col min="3" max="3" width="48.25" customWidth="1"/>
    <col min="5" max="5" width="12" customWidth="1"/>
    <col min="6" max="6" width="9" style="1"/>
  </cols>
  <sheetData>
    <row r="1" spans="1:7" x14ac:dyDescent="0.15">
      <c r="E1">
        <f>SUBTOTAL(9,E3:E50)</f>
        <v>791.99999999999989</v>
      </c>
      <c r="G1">
        <f>E1/22</f>
        <v>35.999999999999993</v>
      </c>
    </row>
    <row r="2" spans="1:7" ht="24" x14ac:dyDescent="0.1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</row>
    <row r="3" spans="1:7" x14ac:dyDescent="0.15">
      <c r="A3" s="5">
        <v>1</v>
      </c>
      <c r="B3" s="5" t="s">
        <v>25</v>
      </c>
      <c r="C3" s="6" t="s">
        <v>26</v>
      </c>
      <c r="D3" s="6" t="s">
        <v>27</v>
      </c>
      <c r="E3" s="5">
        <v>19</v>
      </c>
      <c r="F3" s="5" t="s">
        <v>28</v>
      </c>
    </row>
    <row r="4" spans="1:7" x14ac:dyDescent="0.15">
      <c r="A4" s="5">
        <v>2</v>
      </c>
      <c r="B4" s="5" t="s">
        <v>25</v>
      </c>
      <c r="C4" s="6" t="s">
        <v>29</v>
      </c>
      <c r="D4" s="6" t="s">
        <v>30</v>
      </c>
      <c r="E4" s="5">
        <v>16</v>
      </c>
      <c r="F4" s="5" t="s">
        <v>28</v>
      </c>
    </row>
    <row r="5" spans="1:7" x14ac:dyDescent="0.15">
      <c r="A5" s="5">
        <v>3</v>
      </c>
      <c r="B5" s="5" t="s">
        <v>25</v>
      </c>
      <c r="C5" s="6" t="s">
        <v>31</v>
      </c>
      <c r="D5" s="6" t="s">
        <v>32</v>
      </c>
      <c r="E5" s="5">
        <v>25</v>
      </c>
      <c r="F5" s="5" t="s">
        <v>28</v>
      </c>
    </row>
    <row r="6" spans="1:7" x14ac:dyDescent="0.15">
      <c r="A6" s="5">
        <v>4</v>
      </c>
      <c r="B6" s="5" t="s">
        <v>25</v>
      </c>
      <c r="C6" s="6" t="s">
        <v>33</v>
      </c>
      <c r="D6" s="6" t="s">
        <v>34</v>
      </c>
      <c r="E6" s="5">
        <v>22</v>
      </c>
      <c r="F6" s="5" t="s">
        <v>28</v>
      </c>
    </row>
    <row r="7" spans="1:7" x14ac:dyDescent="0.15">
      <c r="A7" s="5">
        <v>5</v>
      </c>
      <c r="B7" s="5" t="s">
        <v>6</v>
      </c>
      <c r="C7" s="6" t="s">
        <v>7</v>
      </c>
      <c r="D7" s="6" t="s">
        <v>8</v>
      </c>
      <c r="E7" s="5">
        <v>22</v>
      </c>
      <c r="F7" s="5" t="s">
        <v>9</v>
      </c>
    </row>
    <row r="8" spans="1:7" x14ac:dyDescent="0.15">
      <c r="A8" s="5">
        <v>6</v>
      </c>
      <c r="B8" s="5" t="s">
        <v>6</v>
      </c>
      <c r="C8" s="6" t="s">
        <v>10</v>
      </c>
      <c r="D8" s="6" t="s">
        <v>11</v>
      </c>
      <c r="E8" s="5">
        <v>25</v>
      </c>
      <c r="F8" s="5" t="s">
        <v>9</v>
      </c>
    </row>
    <row r="9" spans="1:7" x14ac:dyDescent="0.15">
      <c r="A9" s="5">
        <v>7</v>
      </c>
      <c r="B9" s="5" t="s">
        <v>6</v>
      </c>
      <c r="C9" s="6" t="s">
        <v>12</v>
      </c>
      <c r="D9" s="6" t="s">
        <v>13</v>
      </c>
      <c r="E9" s="5">
        <v>10</v>
      </c>
      <c r="F9" s="5" t="s">
        <v>9</v>
      </c>
    </row>
    <row r="10" spans="1:7" x14ac:dyDescent="0.15">
      <c r="A10" s="5">
        <v>8</v>
      </c>
      <c r="B10" s="5" t="s">
        <v>6</v>
      </c>
      <c r="C10" s="6" t="s">
        <v>14</v>
      </c>
      <c r="D10" s="6" t="s">
        <v>15</v>
      </c>
      <c r="E10" s="5">
        <v>22</v>
      </c>
      <c r="F10" s="5" t="s">
        <v>9</v>
      </c>
    </row>
    <row r="11" spans="1:7" x14ac:dyDescent="0.15">
      <c r="A11" s="5">
        <v>9</v>
      </c>
      <c r="B11" s="5" t="s">
        <v>6</v>
      </c>
      <c r="C11" s="6" t="s">
        <v>16</v>
      </c>
      <c r="D11" s="6" t="s">
        <v>15</v>
      </c>
      <c r="E11" s="5">
        <v>2</v>
      </c>
      <c r="F11" s="5" t="s">
        <v>9</v>
      </c>
    </row>
    <row r="12" spans="1:7" x14ac:dyDescent="0.15">
      <c r="A12" s="5">
        <v>10</v>
      </c>
      <c r="B12" s="5" t="s">
        <v>6</v>
      </c>
      <c r="C12" s="6" t="s">
        <v>17</v>
      </c>
      <c r="D12" s="6" t="s">
        <v>18</v>
      </c>
      <c r="E12" s="5">
        <v>5</v>
      </c>
      <c r="F12" s="5" t="s">
        <v>9</v>
      </c>
    </row>
    <row r="13" spans="1:7" x14ac:dyDescent="0.15">
      <c r="A13" s="5">
        <v>11</v>
      </c>
      <c r="B13" s="5" t="s">
        <v>6</v>
      </c>
      <c r="C13" s="6" t="s">
        <v>19</v>
      </c>
      <c r="D13" s="6" t="s">
        <v>18</v>
      </c>
      <c r="E13" s="5">
        <v>10</v>
      </c>
      <c r="F13" s="5" t="s">
        <v>9</v>
      </c>
    </row>
    <row r="14" spans="1:7" x14ac:dyDescent="0.15">
      <c r="A14" s="5">
        <v>12</v>
      </c>
      <c r="B14" s="5" t="s">
        <v>6</v>
      </c>
      <c r="C14" s="6" t="s">
        <v>20</v>
      </c>
      <c r="D14" s="6" t="s">
        <v>21</v>
      </c>
      <c r="E14" s="5">
        <v>3</v>
      </c>
      <c r="F14" s="5" t="s">
        <v>9</v>
      </c>
    </row>
    <row r="15" spans="1:7" x14ac:dyDescent="0.15">
      <c r="A15" s="5">
        <v>13</v>
      </c>
      <c r="B15" s="5" t="s">
        <v>6</v>
      </c>
      <c r="C15" s="6" t="s">
        <v>20</v>
      </c>
      <c r="D15" s="6" t="s">
        <v>21</v>
      </c>
      <c r="E15" s="5">
        <v>10</v>
      </c>
      <c r="F15" s="5" t="s">
        <v>9</v>
      </c>
    </row>
    <row r="16" spans="1:7" x14ac:dyDescent="0.15">
      <c r="A16" s="5">
        <v>14</v>
      </c>
      <c r="B16" s="5" t="s">
        <v>6</v>
      </c>
      <c r="C16" s="6" t="s">
        <v>22</v>
      </c>
      <c r="D16" s="6" t="s">
        <v>21</v>
      </c>
      <c r="E16" s="5">
        <v>1</v>
      </c>
      <c r="F16" s="5" t="s">
        <v>9</v>
      </c>
    </row>
    <row r="17" spans="1:6" x14ac:dyDescent="0.15">
      <c r="A17" s="5">
        <v>15</v>
      </c>
      <c r="B17" s="5" t="s">
        <v>6</v>
      </c>
      <c r="C17" s="6" t="s">
        <v>22</v>
      </c>
      <c r="D17" s="6" t="s">
        <v>21</v>
      </c>
      <c r="E17" s="5">
        <v>6</v>
      </c>
      <c r="F17" s="5" t="s">
        <v>9</v>
      </c>
    </row>
    <row r="18" spans="1:6" x14ac:dyDescent="0.15">
      <c r="A18" s="5">
        <v>16</v>
      </c>
      <c r="B18" s="5" t="s">
        <v>6</v>
      </c>
      <c r="C18" s="6" t="s">
        <v>23</v>
      </c>
      <c r="D18" s="6" t="s">
        <v>24</v>
      </c>
      <c r="E18" s="5">
        <v>12</v>
      </c>
      <c r="F18" s="5" t="s">
        <v>9</v>
      </c>
    </row>
    <row r="19" spans="1:6" x14ac:dyDescent="0.15">
      <c r="A19" s="5">
        <v>17</v>
      </c>
      <c r="B19" s="5" t="s">
        <v>35</v>
      </c>
      <c r="C19" s="6" t="s">
        <v>36</v>
      </c>
      <c r="D19" s="6" t="s">
        <v>37</v>
      </c>
      <c r="E19" s="5">
        <v>25</v>
      </c>
      <c r="F19" s="5" t="s">
        <v>38</v>
      </c>
    </row>
    <row r="20" spans="1:6" x14ac:dyDescent="0.15">
      <c r="A20" s="5">
        <v>18</v>
      </c>
      <c r="B20" s="5" t="s">
        <v>35</v>
      </c>
      <c r="C20" s="6" t="s">
        <v>39</v>
      </c>
      <c r="D20" s="6" t="s">
        <v>37</v>
      </c>
      <c r="E20" s="5">
        <v>20</v>
      </c>
      <c r="F20" s="5" t="s">
        <v>38</v>
      </c>
    </row>
    <row r="21" spans="1:6" x14ac:dyDescent="0.15">
      <c r="A21" s="5">
        <v>19</v>
      </c>
      <c r="B21" s="5" t="s">
        <v>35</v>
      </c>
      <c r="C21" s="6" t="s">
        <v>40</v>
      </c>
      <c r="D21" s="6" t="s">
        <v>41</v>
      </c>
      <c r="E21" s="5">
        <v>1</v>
      </c>
      <c r="F21" s="5" t="s">
        <v>38</v>
      </c>
    </row>
    <row r="22" spans="1:6" x14ac:dyDescent="0.15">
      <c r="A22" s="5">
        <v>20</v>
      </c>
      <c r="B22" s="5" t="s">
        <v>35</v>
      </c>
      <c r="C22" s="6" t="s">
        <v>42</v>
      </c>
      <c r="D22" s="6" t="s">
        <v>43</v>
      </c>
      <c r="E22" s="5">
        <v>8</v>
      </c>
      <c r="F22" s="5" t="s">
        <v>38</v>
      </c>
    </row>
    <row r="23" spans="1:6" x14ac:dyDescent="0.15">
      <c r="A23" s="5">
        <v>21</v>
      </c>
      <c r="B23" s="5" t="s">
        <v>35</v>
      </c>
      <c r="C23" s="6" t="s">
        <v>44</v>
      </c>
      <c r="D23" s="6" t="s">
        <v>45</v>
      </c>
      <c r="E23" s="5">
        <v>3</v>
      </c>
      <c r="F23" s="5" t="s">
        <v>38</v>
      </c>
    </row>
    <row r="24" spans="1:6" x14ac:dyDescent="0.15">
      <c r="A24" s="5">
        <v>22</v>
      </c>
      <c r="B24" s="5" t="s">
        <v>35</v>
      </c>
      <c r="C24" s="6" t="s">
        <v>46</v>
      </c>
      <c r="D24" s="6" t="s">
        <v>43</v>
      </c>
      <c r="E24" s="5">
        <v>5</v>
      </c>
      <c r="F24" s="5" t="s">
        <v>38</v>
      </c>
    </row>
    <row r="25" spans="1:6" x14ac:dyDescent="0.15">
      <c r="A25" s="5">
        <v>23</v>
      </c>
      <c r="B25" s="5" t="s">
        <v>35</v>
      </c>
      <c r="C25" s="6" t="s">
        <v>47</v>
      </c>
      <c r="D25" s="6" t="s">
        <v>48</v>
      </c>
      <c r="E25" s="5">
        <v>5</v>
      </c>
      <c r="F25" s="5" t="s">
        <v>38</v>
      </c>
    </row>
    <row r="26" spans="1:6" x14ac:dyDescent="0.15">
      <c r="A26" s="5">
        <v>24</v>
      </c>
      <c r="B26" s="5" t="s">
        <v>66</v>
      </c>
      <c r="C26" s="6" t="s">
        <v>67</v>
      </c>
      <c r="D26" s="6" t="s">
        <v>68</v>
      </c>
      <c r="E26" s="5">
        <v>22</v>
      </c>
      <c r="F26" s="5" t="s">
        <v>38</v>
      </c>
    </row>
    <row r="27" spans="1:6" x14ac:dyDescent="0.15">
      <c r="A27" s="5">
        <v>25</v>
      </c>
      <c r="B27" s="5" t="s">
        <v>66</v>
      </c>
      <c r="C27" s="6" t="s">
        <v>69</v>
      </c>
      <c r="D27" s="6" t="s">
        <v>34</v>
      </c>
      <c r="E27" s="5">
        <v>11</v>
      </c>
      <c r="F27" s="5" t="s">
        <v>38</v>
      </c>
    </row>
    <row r="28" spans="1:6" x14ac:dyDescent="0.15">
      <c r="A28" s="5">
        <v>26</v>
      </c>
      <c r="B28" s="5" t="s">
        <v>66</v>
      </c>
      <c r="C28" s="6" t="s">
        <v>70</v>
      </c>
      <c r="D28" s="6" t="s">
        <v>71</v>
      </c>
      <c r="E28" s="5">
        <v>11</v>
      </c>
      <c r="F28" s="5" t="s">
        <v>38</v>
      </c>
    </row>
    <row r="29" spans="1:6" x14ac:dyDescent="0.15">
      <c r="A29" s="5">
        <v>27</v>
      </c>
      <c r="B29" s="5" t="s">
        <v>66</v>
      </c>
      <c r="C29" s="6" t="s">
        <v>72</v>
      </c>
      <c r="D29" s="6" t="s">
        <v>73</v>
      </c>
      <c r="E29" s="5">
        <v>11</v>
      </c>
      <c r="F29" s="5" t="s">
        <v>38</v>
      </c>
    </row>
    <row r="30" spans="1:6" x14ac:dyDescent="0.15">
      <c r="A30" s="5">
        <v>28</v>
      </c>
      <c r="B30" s="5" t="s">
        <v>66</v>
      </c>
      <c r="C30" s="6" t="s">
        <v>74</v>
      </c>
      <c r="D30" s="6" t="s">
        <v>71</v>
      </c>
      <c r="E30" s="5">
        <v>22</v>
      </c>
      <c r="F30" s="5" t="s">
        <v>38</v>
      </c>
    </row>
    <row r="31" spans="1:6" x14ac:dyDescent="0.15">
      <c r="A31" s="5">
        <v>29</v>
      </c>
      <c r="B31" s="5" t="s">
        <v>66</v>
      </c>
      <c r="C31" s="6" t="s">
        <v>75</v>
      </c>
      <c r="D31" s="6" t="s">
        <v>76</v>
      </c>
      <c r="E31" s="5">
        <v>33</v>
      </c>
      <c r="F31" s="5" t="s">
        <v>38</v>
      </c>
    </row>
    <row r="32" spans="1:6" x14ac:dyDescent="0.15">
      <c r="A32" s="5">
        <v>30</v>
      </c>
      <c r="B32" s="5" t="s">
        <v>66</v>
      </c>
      <c r="C32" s="6" t="s">
        <v>77</v>
      </c>
      <c r="D32" s="6" t="s">
        <v>78</v>
      </c>
      <c r="E32" s="5">
        <v>11</v>
      </c>
      <c r="F32" s="5" t="s">
        <v>38</v>
      </c>
    </row>
    <row r="33" spans="1:6" x14ac:dyDescent="0.15">
      <c r="A33" s="5">
        <v>31</v>
      </c>
      <c r="B33" s="5" t="s">
        <v>66</v>
      </c>
      <c r="C33" s="6" t="s">
        <v>79</v>
      </c>
      <c r="D33" s="6" t="s">
        <v>78</v>
      </c>
      <c r="E33" s="5">
        <v>11</v>
      </c>
      <c r="F33" s="5" t="s">
        <v>38</v>
      </c>
    </row>
    <row r="34" spans="1:6" x14ac:dyDescent="0.15">
      <c r="A34" s="5">
        <v>32</v>
      </c>
      <c r="B34" s="5" t="s">
        <v>66</v>
      </c>
      <c r="C34" s="6" t="s">
        <v>80</v>
      </c>
      <c r="D34" s="6" t="s">
        <v>34</v>
      </c>
      <c r="E34" s="5">
        <v>11</v>
      </c>
      <c r="F34" s="5" t="s">
        <v>38</v>
      </c>
    </row>
    <row r="35" spans="1:6" x14ac:dyDescent="0.15">
      <c r="A35" s="5">
        <v>33</v>
      </c>
      <c r="B35" s="5" t="s">
        <v>66</v>
      </c>
      <c r="C35" s="6" t="s">
        <v>81</v>
      </c>
      <c r="D35" s="6" t="s">
        <v>76</v>
      </c>
      <c r="E35" s="5">
        <v>11</v>
      </c>
      <c r="F35" s="5" t="s">
        <v>38</v>
      </c>
    </row>
    <row r="36" spans="1:6" x14ac:dyDescent="0.15">
      <c r="A36" s="5">
        <v>34</v>
      </c>
      <c r="B36" s="5" t="s">
        <v>66</v>
      </c>
      <c r="C36" s="6" t="s">
        <v>82</v>
      </c>
      <c r="D36" s="6" t="s">
        <v>78</v>
      </c>
      <c r="E36" s="5">
        <v>33</v>
      </c>
      <c r="F36" s="5" t="s">
        <v>38</v>
      </c>
    </row>
    <row r="37" spans="1:6" x14ac:dyDescent="0.15">
      <c r="A37" s="5">
        <v>35</v>
      </c>
      <c r="B37" s="5" t="s">
        <v>60</v>
      </c>
      <c r="C37" s="6" t="s">
        <v>61</v>
      </c>
      <c r="D37" s="6" t="s">
        <v>62</v>
      </c>
      <c r="E37" s="5">
        <f>3.2*22</f>
        <v>70.400000000000006</v>
      </c>
      <c r="F37" s="5" t="s">
        <v>28</v>
      </c>
    </row>
    <row r="38" spans="1:6" x14ac:dyDescent="0.15">
      <c r="A38" s="5">
        <v>36</v>
      </c>
      <c r="B38" s="5" t="s">
        <v>60</v>
      </c>
      <c r="C38" s="6" t="s">
        <v>63</v>
      </c>
      <c r="D38" s="6" t="s">
        <v>62</v>
      </c>
      <c r="E38" s="5">
        <v>11</v>
      </c>
      <c r="F38" s="5" t="s">
        <v>28</v>
      </c>
    </row>
    <row r="39" spans="1:6" x14ac:dyDescent="0.15">
      <c r="A39" s="5">
        <v>37</v>
      </c>
      <c r="B39" s="5" t="s">
        <v>60</v>
      </c>
      <c r="C39" s="6" t="s">
        <v>64</v>
      </c>
      <c r="D39" s="6" t="s">
        <v>37</v>
      </c>
      <c r="E39" s="5">
        <v>8.8000000000000007</v>
      </c>
      <c r="F39" s="5" t="s">
        <v>28</v>
      </c>
    </row>
    <row r="40" spans="1:6" x14ac:dyDescent="0.15">
      <c r="A40" s="5">
        <v>38</v>
      </c>
      <c r="B40" s="5" t="s">
        <v>60</v>
      </c>
      <c r="C40" s="6" t="s">
        <v>65</v>
      </c>
      <c r="D40" s="6" t="s">
        <v>62</v>
      </c>
      <c r="E40" s="5">
        <v>8.8000000000000007</v>
      </c>
      <c r="F40" s="5" t="s">
        <v>28</v>
      </c>
    </row>
    <row r="41" spans="1:6" x14ac:dyDescent="0.15">
      <c r="A41" s="5">
        <v>39</v>
      </c>
      <c r="B41" s="5" t="s">
        <v>49</v>
      </c>
      <c r="C41" s="6" t="s">
        <v>50</v>
      </c>
      <c r="D41" s="6" t="s">
        <v>51</v>
      </c>
      <c r="E41" s="5">
        <v>1</v>
      </c>
      <c r="F41" s="5" t="s">
        <v>38</v>
      </c>
    </row>
    <row r="42" spans="1:6" x14ac:dyDescent="0.15">
      <c r="A42" s="5">
        <v>40</v>
      </c>
      <c r="B42" s="5" t="s">
        <v>49</v>
      </c>
      <c r="C42" s="6" t="s">
        <v>52</v>
      </c>
      <c r="D42" s="6" t="s">
        <v>53</v>
      </c>
      <c r="E42" s="5">
        <v>5</v>
      </c>
      <c r="F42" s="5" t="s">
        <v>38</v>
      </c>
    </row>
    <row r="43" spans="1:6" x14ac:dyDescent="0.15">
      <c r="A43" s="5">
        <v>41</v>
      </c>
      <c r="B43" s="5" t="s">
        <v>49</v>
      </c>
      <c r="C43" s="6" t="s">
        <v>54</v>
      </c>
      <c r="D43" s="6" t="s">
        <v>51</v>
      </c>
      <c r="E43" s="5">
        <v>12</v>
      </c>
      <c r="F43" s="5" t="s">
        <v>38</v>
      </c>
    </row>
    <row r="44" spans="1:6" x14ac:dyDescent="0.15">
      <c r="A44" s="5">
        <v>42</v>
      </c>
      <c r="B44" s="5" t="s">
        <v>49</v>
      </c>
      <c r="C44" s="6" t="s">
        <v>55</v>
      </c>
      <c r="D44" s="6" t="s">
        <v>51</v>
      </c>
      <c r="E44" s="5">
        <v>16</v>
      </c>
      <c r="F44" s="5" t="s">
        <v>38</v>
      </c>
    </row>
    <row r="45" spans="1:6" x14ac:dyDescent="0.15">
      <c r="A45" s="5">
        <v>43</v>
      </c>
      <c r="B45" s="5" t="s">
        <v>49</v>
      </c>
      <c r="C45" s="6" t="s">
        <v>56</v>
      </c>
      <c r="D45" s="6" t="s">
        <v>51</v>
      </c>
      <c r="E45" s="5">
        <v>20</v>
      </c>
      <c r="F45" s="5" t="s">
        <v>38</v>
      </c>
    </row>
    <row r="46" spans="1:6" x14ac:dyDescent="0.15">
      <c r="A46" s="5">
        <v>44</v>
      </c>
      <c r="B46" s="5" t="s">
        <v>49</v>
      </c>
      <c r="C46" s="6" t="s">
        <v>57</v>
      </c>
      <c r="D46" s="6" t="s">
        <v>53</v>
      </c>
      <c r="E46" s="5">
        <v>3</v>
      </c>
      <c r="F46" s="5" t="s">
        <v>38</v>
      </c>
    </row>
    <row r="47" spans="1:6" ht="24" x14ac:dyDescent="0.15">
      <c r="A47" s="5">
        <v>45</v>
      </c>
      <c r="B47" s="5" t="s">
        <v>49</v>
      </c>
      <c r="C47" s="6" t="s">
        <v>58</v>
      </c>
      <c r="D47" s="6" t="s">
        <v>53</v>
      </c>
      <c r="E47" s="5">
        <v>20</v>
      </c>
      <c r="F47" s="5" t="s">
        <v>38</v>
      </c>
    </row>
    <row r="48" spans="1:6" x14ac:dyDescent="0.15">
      <c r="A48" s="5">
        <v>46</v>
      </c>
      <c r="B48" s="5" t="s">
        <v>49</v>
      </c>
      <c r="C48" s="6" t="s">
        <v>59</v>
      </c>
      <c r="D48" s="6" t="s">
        <v>51</v>
      </c>
      <c r="E48" s="5">
        <v>20</v>
      </c>
      <c r="F48" s="5" t="s">
        <v>38</v>
      </c>
    </row>
    <row r="49" spans="1:6" x14ac:dyDescent="0.15">
      <c r="A49" s="5">
        <v>47</v>
      </c>
      <c r="B49" s="5" t="s">
        <v>88</v>
      </c>
      <c r="C49" s="6" t="s">
        <v>90</v>
      </c>
      <c r="D49" s="6" t="s">
        <v>89</v>
      </c>
      <c r="E49" s="5">
        <v>89</v>
      </c>
      <c r="F49" s="5" t="s">
        <v>28</v>
      </c>
    </row>
    <row r="50" spans="1:6" x14ac:dyDescent="0.15">
      <c r="A50" s="5">
        <v>48</v>
      </c>
      <c r="B50" s="5" t="s">
        <v>88</v>
      </c>
      <c r="C50" s="6" t="s">
        <v>91</v>
      </c>
      <c r="D50" s="6" t="s">
        <v>89</v>
      </c>
      <c r="E50" s="5">
        <v>43</v>
      </c>
      <c r="F50" s="5" t="s">
        <v>28</v>
      </c>
    </row>
    <row r="51" spans="1:6" x14ac:dyDescent="0.15">
      <c r="A51" s="17" t="s">
        <v>94</v>
      </c>
      <c r="B51" s="17" t="s">
        <v>83</v>
      </c>
      <c r="C51" s="5" t="s">
        <v>93</v>
      </c>
      <c r="D51" s="12"/>
      <c r="E51" s="5">
        <v>120</v>
      </c>
      <c r="F51" s="17" t="s">
        <v>85</v>
      </c>
    </row>
  </sheetData>
  <autoFilter ref="A2:F51"/>
  <sortState ref="A3:G48">
    <sortCondition ref="B1"/>
  </sortState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C6" sqref="C6"/>
    </sheetView>
  </sheetViews>
  <sheetFormatPr defaultColWidth="9" defaultRowHeight="13.5" x14ac:dyDescent="0.15"/>
  <cols>
    <col min="1" max="1" width="6.375" style="2" customWidth="1"/>
    <col min="2" max="2" width="5.875" style="2" customWidth="1"/>
    <col min="3" max="3" width="60.25" customWidth="1"/>
    <col min="5" max="5" width="12" customWidth="1"/>
    <col min="6" max="6" width="9" style="2"/>
  </cols>
  <sheetData>
    <row r="1" spans="1:8" x14ac:dyDescent="0.15">
      <c r="A1" s="15"/>
      <c r="B1" s="15"/>
      <c r="C1" s="12"/>
      <c r="D1" s="12"/>
      <c r="E1" s="12">
        <f>SUBTOTAL(9,E3:E50)</f>
        <v>792</v>
      </c>
      <c r="F1" s="15"/>
      <c r="G1" s="12">
        <f>E1/22</f>
        <v>36</v>
      </c>
    </row>
    <row r="2" spans="1:8" ht="24" x14ac:dyDescent="0.1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</row>
    <row r="3" spans="1:8" ht="18.95" customHeight="1" x14ac:dyDescent="0.15">
      <c r="A3" s="7">
        <v>1</v>
      </c>
      <c r="B3" s="7" t="s">
        <v>6</v>
      </c>
      <c r="C3" s="8" t="s">
        <v>7</v>
      </c>
      <c r="D3" s="8" t="s">
        <v>8</v>
      </c>
      <c r="E3" s="7">
        <v>22</v>
      </c>
      <c r="F3" s="7" t="s">
        <v>9</v>
      </c>
    </row>
    <row r="4" spans="1:8" ht="18.95" customHeight="1" x14ac:dyDescent="0.15">
      <c r="A4" s="7">
        <v>2</v>
      </c>
      <c r="B4" s="7" t="s">
        <v>6</v>
      </c>
      <c r="C4" s="8" t="s">
        <v>12</v>
      </c>
      <c r="D4" s="8" t="s">
        <v>13</v>
      </c>
      <c r="E4" s="7">
        <v>10</v>
      </c>
      <c r="F4" s="7" t="s">
        <v>9</v>
      </c>
    </row>
    <row r="5" spans="1:8" ht="18.95" customHeight="1" x14ac:dyDescent="0.15">
      <c r="A5" s="7">
        <v>3</v>
      </c>
      <c r="B5" s="7" t="s">
        <v>6</v>
      </c>
      <c r="C5" s="8" t="s">
        <v>14</v>
      </c>
      <c r="D5" s="8" t="s">
        <v>15</v>
      </c>
      <c r="E5" s="7">
        <v>22</v>
      </c>
      <c r="F5" s="7" t="s">
        <v>9</v>
      </c>
    </row>
    <row r="6" spans="1:8" ht="18.95" customHeight="1" x14ac:dyDescent="0.15">
      <c r="A6" s="7">
        <v>4</v>
      </c>
      <c r="B6" s="7" t="s">
        <v>6</v>
      </c>
      <c r="C6" s="8" t="s">
        <v>16</v>
      </c>
      <c r="D6" s="8" t="s">
        <v>15</v>
      </c>
      <c r="E6" s="7">
        <v>2</v>
      </c>
      <c r="F6" s="7" t="s">
        <v>9</v>
      </c>
      <c r="H6">
        <f>SUM(E3:E6)</f>
        <v>56</v>
      </c>
    </row>
    <row r="7" spans="1:8" ht="18.95" customHeight="1" x14ac:dyDescent="0.15">
      <c r="A7" s="7">
        <v>5</v>
      </c>
      <c r="B7" s="7" t="s">
        <v>6</v>
      </c>
      <c r="C7" s="8" t="s">
        <v>10</v>
      </c>
      <c r="D7" s="21" t="s">
        <v>11</v>
      </c>
      <c r="E7" s="22">
        <v>25</v>
      </c>
      <c r="F7" s="7" t="s">
        <v>9</v>
      </c>
    </row>
    <row r="8" spans="1:8" ht="18.95" customHeight="1" x14ac:dyDescent="0.15">
      <c r="A8" s="7">
        <v>6</v>
      </c>
      <c r="B8" s="7" t="s">
        <v>6</v>
      </c>
      <c r="C8" s="8" t="s">
        <v>17</v>
      </c>
      <c r="D8" s="21" t="s">
        <v>18</v>
      </c>
      <c r="E8" s="22">
        <v>5</v>
      </c>
      <c r="F8" s="7" t="s">
        <v>9</v>
      </c>
    </row>
    <row r="9" spans="1:8" ht="18.95" customHeight="1" x14ac:dyDescent="0.15">
      <c r="A9" s="7">
        <v>7</v>
      </c>
      <c r="B9" s="7" t="s">
        <v>6</v>
      </c>
      <c r="C9" s="8" t="s">
        <v>19</v>
      </c>
      <c r="D9" s="21" t="s">
        <v>18</v>
      </c>
      <c r="E9" s="22">
        <v>10</v>
      </c>
      <c r="F9" s="7" t="s">
        <v>9</v>
      </c>
    </row>
    <row r="10" spans="1:8" ht="18.95" customHeight="1" x14ac:dyDescent="0.15">
      <c r="A10" s="7">
        <v>8</v>
      </c>
      <c r="B10" s="7" t="s">
        <v>6</v>
      </c>
      <c r="C10" s="8" t="s">
        <v>20</v>
      </c>
      <c r="D10" s="21" t="s">
        <v>21</v>
      </c>
      <c r="E10" s="22">
        <v>3</v>
      </c>
      <c r="F10" s="7" t="s">
        <v>9</v>
      </c>
    </row>
    <row r="11" spans="1:8" ht="18.95" customHeight="1" x14ac:dyDescent="0.15">
      <c r="A11" s="7">
        <v>9</v>
      </c>
      <c r="B11" s="7" t="s">
        <v>6</v>
      </c>
      <c r="C11" s="8" t="s">
        <v>20</v>
      </c>
      <c r="D11" s="21" t="s">
        <v>21</v>
      </c>
      <c r="E11" s="22">
        <v>10</v>
      </c>
      <c r="F11" s="7" t="s">
        <v>9</v>
      </c>
    </row>
    <row r="12" spans="1:8" ht="18.95" customHeight="1" x14ac:dyDescent="0.15">
      <c r="A12" s="7">
        <v>10</v>
      </c>
      <c r="B12" s="7" t="s">
        <v>6</v>
      </c>
      <c r="C12" s="8" t="s">
        <v>22</v>
      </c>
      <c r="D12" s="21" t="s">
        <v>21</v>
      </c>
      <c r="E12" s="22">
        <v>1</v>
      </c>
      <c r="F12" s="7" t="s">
        <v>9</v>
      </c>
    </row>
    <row r="13" spans="1:8" ht="18.95" customHeight="1" x14ac:dyDescent="0.15">
      <c r="A13" s="7">
        <v>11</v>
      </c>
      <c r="B13" s="7" t="s">
        <v>6</v>
      </c>
      <c r="C13" s="8" t="s">
        <v>22</v>
      </c>
      <c r="D13" s="21" t="s">
        <v>21</v>
      </c>
      <c r="E13" s="22">
        <v>6</v>
      </c>
      <c r="F13" s="7" t="s">
        <v>9</v>
      </c>
    </row>
    <row r="14" spans="1:8" ht="18.95" customHeight="1" x14ac:dyDescent="0.15">
      <c r="A14" s="7">
        <v>12</v>
      </c>
      <c r="B14" s="7" t="s">
        <v>6</v>
      </c>
      <c r="C14" s="8" t="s">
        <v>23</v>
      </c>
      <c r="D14" s="21" t="s">
        <v>24</v>
      </c>
      <c r="E14" s="22">
        <v>12</v>
      </c>
      <c r="F14" s="7" t="s">
        <v>9</v>
      </c>
      <c r="G14">
        <f>SUM(E3:E14)</f>
        <v>128</v>
      </c>
      <c r="H14">
        <f>SUM(E7:E14)</f>
        <v>72</v>
      </c>
    </row>
    <row r="15" spans="1:8" ht="18.95" customHeight="1" x14ac:dyDescent="0.15">
      <c r="A15" s="9">
        <v>13</v>
      </c>
      <c r="B15" s="9" t="s">
        <v>25</v>
      </c>
      <c r="C15" s="10" t="s">
        <v>26</v>
      </c>
      <c r="D15" s="10" t="s">
        <v>27</v>
      </c>
      <c r="E15" s="9">
        <v>19</v>
      </c>
      <c r="F15" s="9" t="s">
        <v>28</v>
      </c>
    </row>
    <row r="16" spans="1:8" ht="18.95" customHeight="1" x14ac:dyDescent="0.15">
      <c r="A16" s="9">
        <v>14</v>
      </c>
      <c r="B16" s="9" t="s">
        <v>25</v>
      </c>
      <c r="C16" s="10" t="s">
        <v>29</v>
      </c>
      <c r="D16" s="10" t="s">
        <v>30</v>
      </c>
      <c r="E16" s="9">
        <v>16</v>
      </c>
      <c r="F16" s="9" t="s">
        <v>28</v>
      </c>
    </row>
    <row r="17" spans="1:6" ht="18.95" customHeight="1" x14ac:dyDescent="0.15">
      <c r="A17" s="9">
        <v>15</v>
      </c>
      <c r="B17" s="9" t="s">
        <v>25</v>
      </c>
      <c r="C17" s="10" t="s">
        <v>31</v>
      </c>
      <c r="D17" s="10" t="s">
        <v>32</v>
      </c>
      <c r="E17" s="9">
        <v>25</v>
      </c>
      <c r="F17" s="9" t="s">
        <v>28</v>
      </c>
    </row>
    <row r="18" spans="1:6" ht="18.95" customHeight="1" x14ac:dyDescent="0.15">
      <c r="A18" s="9">
        <v>16</v>
      </c>
      <c r="B18" s="9" t="s">
        <v>25</v>
      </c>
      <c r="C18" s="10" t="s">
        <v>33</v>
      </c>
      <c r="D18" s="10" t="s">
        <v>34</v>
      </c>
      <c r="E18" s="9">
        <v>22</v>
      </c>
      <c r="F18" s="9" t="s">
        <v>28</v>
      </c>
    </row>
    <row r="19" spans="1:6" ht="18.95" customHeight="1" x14ac:dyDescent="0.15">
      <c r="A19" s="7">
        <v>17</v>
      </c>
      <c r="B19" s="7" t="s">
        <v>35</v>
      </c>
      <c r="C19" s="8" t="s">
        <v>36</v>
      </c>
      <c r="D19" s="8" t="s">
        <v>37</v>
      </c>
      <c r="E19" s="7">
        <v>25</v>
      </c>
      <c r="F19" s="7" t="s">
        <v>38</v>
      </c>
    </row>
    <row r="20" spans="1:6" ht="18.95" customHeight="1" x14ac:dyDescent="0.15">
      <c r="A20" s="7">
        <v>18</v>
      </c>
      <c r="B20" s="7" t="s">
        <v>35</v>
      </c>
      <c r="C20" s="8" t="s">
        <v>39</v>
      </c>
      <c r="D20" s="8" t="s">
        <v>37</v>
      </c>
      <c r="E20" s="7">
        <v>20</v>
      </c>
      <c r="F20" s="7" t="s">
        <v>38</v>
      </c>
    </row>
    <row r="21" spans="1:6" ht="18.95" customHeight="1" x14ac:dyDescent="0.15">
      <c r="A21" s="7">
        <v>19</v>
      </c>
      <c r="B21" s="7" t="s">
        <v>35</v>
      </c>
      <c r="C21" s="8" t="s">
        <v>40</v>
      </c>
      <c r="D21" s="8" t="s">
        <v>41</v>
      </c>
      <c r="E21" s="7">
        <v>1</v>
      </c>
      <c r="F21" s="7" t="s">
        <v>92</v>
      </c>
    </row>
    <row r="22" spans="1:6" ht="18.95" customHeight="1" x14ac:dyDescent="0.15">
      <c r="A22" s="7">
        <v>20</v>
      </c>
      <c r="B22" s="7" t="s">
        <v>35</v>
      </c>
      <c r="C22" s="8" t="s">
        <v>42</v>
      </c>
      <c r="D22" s="8" t="s">
        <v>43</v>
      </c>
      <c r="E22" s="7">
        <v>8</v>
      </c>
      <c r="F22" s="7" t="s">
        <v>38</v>
      </c>
    </row>
    <row r="23" spans="1:6" ht="18.95" customHeight="1" x14ac:dyDescent="0.15">
      <c r="A23" s="7">
        <v>21</v>
      </c>
      <c r="B23" s="7" t="s">
        <v>35</v>
      </c>
      <c r="C23" s="8" t="s">
        <v>44</v>
      </c>
      <c r="D23" s="8" t="s">
        <v>45</v>
      </c>
      <c r="E23" s="7">
        <v>3</v>
      </c>
      <c r="F23" s="7" t="s">
        <v>38</v>
      </c>
    </row>
    <row r="24" spans="1:6" ht="18.95" customHeight="1" x14ac:dyDescent="0.15">
      <c r="A24" s="7">
        <v>22</v>
      </c>
      <c r="B24" s="7" t="s">
        <v>35</v>
      </c>
      <c r="C24" s="8" t="s">
        <v>46</v>
      </c>
      <c r="D24" s="8" t="s">
        <v>43</v>
      </c>
      <c r="E24" s="7">
        <v>5</v>
      </c>
      <c r="F24" s="7" t="s">
        <v>38</v>
      </c>
    </row>
    <row r="25" spans="1:6" ht="18.95" customHeight="1" x14ac:dyDescent="0.15">
      <c r="A25" s="7">
        <v>23</v>
      </c>
      <c r="B25" s="7" t="s">
        <v>35</v>
      </c>
      <c r="C25" s="8" t="s">
        <v>47</v>
      </c>
      <c r="D25" s="8" t="s">
        <v>48</v>
      </c>
      <c r="E25" s="7">
        <v>5</v>
      </c>
      <c r="F25" s="7" t="s">
        <v>38</v>
      </c>
    </row>
    <row r="26" spans="1:6" ht="18.95" customHeight="1" x14ac:dyDescent="0.15">
      <c r="A26" s="9">
        <v>24</v>
      </c>
      <c r="B26" s="9" t="s">
        <v>49</v>
      </c>
      <c r="C26" s="10" t="s">
        <v>50</v>
      </c>
      <c r="D26" s="10" t="s">
        <v>51</v>
      </c>
      <c r="E26" s="9">
        <v>1</v>
      </c>
      <c r="F26" s="9" t="s">
        <v>38</v>
      </c>
    </row>
    <row r="27" spans="1:6" ht="18.95" customHeight="1" x14ac:dyDescent="0.15">
      <c r="A27" s="9">
        <v>25</v>
      </c>
      <c r="B27" s="9" t="s">
        <v>49</v>
      </c>
      <c r="C27" s="10" t="s">
        <v>52</v>
      </c>
      <c r="D27" s="10" t="s">
        <v>53</v>
      </c>
      <c r="E27" s="9">
        <v>5</v>
      </c>
      <c r="F27" s="9" t="s">
        <v>38</v>
      </c>
    </row>
    <row r="28" spans="1:6" ht="18.95" customHeight="1" x14ac:dyDescent="0.15">
      <c r="A28" s="9">
        <v>26</v>
      </c>
      <c r="B28" s="9" t="s">
        <v>49</v>
      </c>
      <c r="C28" s="10" t="s">
        <v>54</v>
      </c>
      <c r="D28" s="10" t="s">
        <v>51</v>
      </c>
      <c r="E28" s="9">
        <v>12</v>
      </c>
      <c r="F28" s="9" t="s">
        <v>38</v>
      </c>
    </row>
    <row r="29" spans="1:6" ht="18.95" customHeight="1" x14ac:dyDescent="0.15">
      <c r="A29" s="9">
        <v>27</v>
      </c>
      <c r="B29" s="9" t="s">
        <v>86</v>
      </c>
      <c r="C29" s="10" t="s">
        <v>55</v>
      </c>
      <c r="D29" s="10" t="s">
        <v>51</v>
      </c>
      <c r="E29" s="9">
        <v>16</v>
      </c>
      <c r="F29" s="9" t="s">
        <v>38</v>
      </c>
    </row>
    <row r="30" spans="1:6" ht="18.95" customHeight="1" x14ac:dyDescent="0.15">
      <c r="A30" s="9">
        <v>28</v>
      </c>
      <c r="B30" s="9" t="s">
        <v>49</v>
      </c>
      <c r="C30" s="10" t="s">
        <v>56</v>
      </c>
      <c r="D30" s="10" t="s">
        <v>51</v>
      </c>
      <c r="E30" s="9">
        <v>20</v>
      </c>
      <c r="F30" s="9" t="s">
        <v>38</v>
      </c>
    </row>
    <row r="31" spans="1:6" ht="18.95" customHeight="1" x14ac:dyDescent="0.15">
      <c r="A31" s="9">
        <v>29</v>
      </c>
      <c r="B31" s="9" t="s">
        <v>49</v>
      </c>
      <c r="C31" s="10" t="s">
        <v>57</v>
      </c>
      <c r="D31" s="10" t="s">
        <v>53</v>
      </c>
      <c r="E31" s="9">
        <v>3</v>
      </c>
      <c r="F31" s="9" t="s">
        <v>38</v>
      </c>
    </row>
    <row r="32" spans="1:6" ht="18.95" customHeight="1" x14ac:dyDescent="0.15">
      <c r="A32" s="9">
        <v>30</v>
      </c>
      <c r="B32" s="9" t="s">
        <v>49</v>
      </c>
      <c r="C32" s="10" t="s">
        <v>58</v>
      </c>
      <c r="D32" s="10" t="s">
        <v>53</v>
      </c>
      <c r="E32" s="9">
        <v>20</v>
      </c>
      <c r="F32" s="9" t="s">
        <v>38</v>
      </c>
    </row>
    <row r="33" spans="1:6" ht="18.95" customHeight="1" x14ac:dyDescent="0.15">
      <c r="A33" s="9">
        <v>31</v>
      </c>
      <c r="B33" s="9" t="s">
        <v>49</v>
      </c>
      <c r="C33" s="10" t="s">
        <v>59</v>
      </c>
      <c r="D33" s="10" t="s">
        <v>51</v>
      </c>
      <c r="E33" s="9">
        <v>20</v>
      </c>
      <c r="F33" s="9" t="s">
        <v>38</v>
      </c>
    </row>
    <row r="34" spans="1:6" ht="18.95" customHeight="1" x14ac:dyDescent="0.15">
      <c r="A34" s="7">
        <v>32</v>
      </c>
      <c r="B34" s="7" t="s">
        <v>60</v>
      </c>
      <c r="C34" s="8" t="s">
        <v>61</v>
      </c>
      <c r="D34" s="8" t="s">
        <v>62</v>
      </c>
      <c r="E34" s="7">
        <f>3.2*22</f>
        <v>70.400000000000006</v>
      </c>
      <c r="F34" s="7" t="s">
        <v>28</v>
      </c>
    </row>
    <row r="35" spans="1:6" ht="18.95" customHeight="1" x14ac:dyDescent="0.15">
      <c r="A35" s="7">
        <v>33</v>
      </c>
      <c r="B35" s="7" t="s">
        <v>60</v>
      </c>
      <c r="C35" s="8" t="s">
        <v>63</v>
      </c>
      <c r="D35" s="8" t="s">
        <v>62</v>
      </c>
      <c r="E35" s="7">
        <v>11</v>
      </c>
      <c r="F35" s="7" t="s">
        <v>28</v>
      </c>
    </row>
    <row r="36" spans="1:6" ht="18.95" customHeight="1" x14ac:dyDescent="0.15">
      <c r="A36" s="7">
        <v>34</v>
      </c>
      <c r="B36" s="7" t="s">
        <v>60</v>
      </c>
      <c r="C36" s="8" t="s">
        <v>64</v>
      </c>
      <c r="D36" s="8" t="s">
        <v>37</v>
      </c>
      <c r="E36" s="7">
        <v>8.8000000000000007</v>
      </c>
      <c r="F36" s="7" t="s">
        <v>28</v>
      </c>
    </row>
    <row r="37" spans="1:6" ht="18.95" customHeight="1" x14ac:dyDescent="0.15">
      <c r="A37" s="7">
        <v>35</v>
      </c>
      <c r="B37" s="7" t="s">
        <v>60</v>
      </c>
      <c r="C37" s="8" t="s">
        <v>65</v>
      </c>
      <c r="D37" s="8" t="s">
        <v>62</v>
      </c>
      <c r="E37" s="7">
        <v>8.8000000000000007</v>
      </c>
      <c r="F37" s="7" t="s">
        <v>28</v>
      </c>
    </row>
    <row r="38" spans="1:6" ht="18.95" customHeight="1" x14ac:dyDescent="0.15">
      <c r="A38" s="9">
        <v>36</v>
      </c>
      <c r="B38" s="9" t="s">
        <v>66</v>
      </c>
      <c r="C38" s="10" t="s">
        <v>67</v>
      </c>
      <c r="D38" s="10" t="s">
        <v>68</v>
      </c>
      <c r="E38" s="9">
        <v>22</v>
      </c>
      <c r="F38" s="9" t="s">
        <v>38</v>
      </c>
    </row>
    <row r="39" spans="1:6" ht="18.95" customHeight="1" x14ac:dyDescent="0.15">
      <c r="A39" s="9">
        <v>37</v>
      </c>
      <c r="B39" s="9" t="s">
        <v>66</v>
      </c>
      <c r="C39" s="10" t="s">
        <v>69</v>
      </c>
      <c r="D39" s="10" t="s">
        <v>34</v>
      </c>
      <c r="E39" s="9">
        <v>11</v>
      </c>
      <c r="F39" s="9" t="s">
        <v>38</v>
      </c>
    </row>
    <row r="40" spans="1:6" ht="18.95" customHeight="1" x14ac:dyDescent="0.15">
      <c r="A40" s="9">
        <v>38</v>
      </c>
      <c r="B40" s="9" t="s">
        <v>66</v>
      </c>
      <c r="C40" s="10" t="s">
        <v>70</v>
      </c>
      <c r="D40" s="10" t="s">
        <v>71</v>
      </c>
      <c r="E40" s="9">
        <v>11</v>
      </c>
      <c r="F40" s="9" t="s">
        <v>38</v>
      </c>
    </row>
    <row r="41" spans="1:6" ht="18.95" customHeight="1" x14ac:dyDescent="0.15">
      <c r="A41" s="9">
        <v>39</v>
      </c>
      <c r="B41" s="9" t="s">
        <v>66</v>
      </c>
      <c r="C41" s="10" t="s">
        <v>72</v>
      </c>
      <c r="D41" s="10" t="s">
        <v>73</v>
      </c>
      <c r="E41" s="9">
        <v>11</v>
      </c>
      <c r="F41" s="9" t="s">
        <v>38</v>
      </c>
    </row>
    <row r="42" spans="1:6" ht="18.95" customHeight="1" x14ac:dyDescent="0.15">
      <c r="A42" s="9">
        <v>40</v>
      </c>
      <c r="B42" s="9" t="s">
        <v>66</v>
      </c>
      <c r="C42" s="10" t="s">
        <v>74</v>
      </c>
      <c r="D42" s="10" t="s">
        <v>71</v>
      </c>
      <c r="E42" s="9">
        <v>22</v>
      </c>
      <c r="F42" s="9" t="s">
        <v>38</v>
      </c>
    </row>
    <row r="43" spans="1:6" ht="18.95" customHeight="1" x14ac:dyDescent="0.15">
      <c r="A43" s="9">
        <v>41</v>
      </c>
      <c r="B43" s="9" t="s">
        <v>66</v>
      </c>
      <c r="C43" s="10" t="s">
        <v>75</v>
      </c>
      <c r="D43" s="10" t="s">
        <v>76</v>
      </c>
      <c r="E43" s="9">
        <v>33</v>
      </c>
      <c r="F43" s="9" t="s">
        <v>38</v>
      </c>
    </row>
    <row r="44" spans="1:6" ht="18.95" customHeight="1" x14ac:dyDescent="0.15">
      <c r="A44" s="9">
        <v>42</v>
      </c>
      <c r="B44" s="9" t="s">
        <v>66</v>
      </c>
      <c r="C44" s="10" t="s">
        <v>77</v>
      </c>
      <c r="D44" s="10" t="s">
        <v>78</v>
      </c>
      <c r="E44" s="9">
        <v>11</v>
      </c>
      <c r="F44" s="9" t="s">
        <v>38</v>
      </c>
    </row>
    <row r="45" spans="1:6" ht="18.95" customHeight="1" x14ac:dyDescent="0.15">
      <c r="A45" s="9">
        <v>43</v>
      </c>
      <c r="B45" s="9" t="s">
        <v>66</v>
      </c>
      <c r="C45" s="10" t="s">
        <v>79</v>
      </c>
      <c r="D45" s="10" t="s">
        <v>78</v>
      </c>
      <c r="E45" s="9">
        <v>11</v>
      </c>
      <c r="F45" s="9" t="s">
        <v>38</v>
      </c>
    </row>
    <row r="46" spans="1:6" ht="18.95" customHeight="1" x14ac:dyDescent="0.15">
      <c r="A46" s="9">
        <v>44</v>
      </c>
      <c r="B46" s="9" t="s">
        <v>66</v>
      </c>
      <c r="C46" s="10" t="s">
        <v>80</v>
      </c>
      <c r="D46" s="10" t="s">
        <v>34</v>
      </c>
      <c r="E46" s="9">
        <v>11</v>
      </c>
      <c r="F46" s="9" t="s">
        <v>38</v>
      </c>
    </row>
    <row r="47" spans="1:6" ht="18.95" customHeight="1" x14ac:dyDescent="0.15">
      <c r="A47" s="9">
        <v>45</v>
      </c>
      <c r="B47" s="9" t="s">
        <v>66</v>
      </c>
      <c r="C47" s="10" t="s">
        <v>81</v>
      </c>
      <c r="D47" s="10" t="s">
        <v>76</v>
      </c>
      <c r="E47" s="9">
        <v>11</v>
      </c>
      <c r="F47" s="9" t="s">
        <v>38</v>
      </c>
    </row>
    <row r="48" spans="1:6" ht="18.95" customHeight="1" x14ac:dyDescent="0.15">
      <c r="A48" s="9">
        <v>46</v>
      </c>
      <c r="B48" s="9" t="s">
        <v>66</v>
      </c>
      <c r="C48" s="10" t="s">
        <v>82</v>
      </c>
      <c r="D48" s="10" t="s">
        <v>78</v>
      </c>
      <c r="E48" s="9">
        <v>33</v>
      </c>
      <c r="F48" s="9" t="s">
        <v>38</v>
      </c>
    </row>
    <row r="49" spans="1:6" ht="18.95" customHeight="1" x14ac:dyDescent="0.15">
      <c r="A49" s="16">
        <v>47</v>
      </c>
      <c r="B49" s="16" t="s">
        <v>88</v>
      </c>
      <c r="C49" s="8" t="s">
        <v>90</v>
      </c>
      <c r="D49" s="8" t="s">
        <v>89</v>
      </c>
      <c r="E49" s="16">
        <v>89</v>
      </c>
      <c r="F49" s="7" t="s">
        <v>28</v>
      </c>
    </row>
    <row r="50" spans="1:6" ht="18.95" customHeight="1" x14ac:dyDescent="0.15">
      <c r="A50" s="16">
        <v>48</v>
      </c>
      <c r="B50" s="16" t="s">
        <v>88</v>
      </c>
      <c r="C50" s="8" t="s">
        <v>91</v>
      </c>
      <c r="D50" s="8" t="s">
        <v>89</v>
      </c>
      <c r="E50" s="7">
        <v>43</v>
      </c>
      <c r="F50" s="7" t="s">
        <v>28</v>
      </c>
    </row>
  </sheetData>
  <autoFilter ref="A2:F37"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G9" sqref="G9"/>
    </sheetView>
  </sheetViews>
  <sheetFormatPr defaultRowHeight="13.5" x14ac:dyDescent="0.15"/>
  <cols>
    <col min="2" max="2" width="9.75" customWidth="1"/>
    <col min="3" max="4" width="9" customWidth="1"/>
    <col min="7" max="7" width="12.375" customWidth="1"/>
  </cols>
  <sheetData>
    <row r="1" spans="2:7" ht="35.25" customHeight="1" x14ac:dyDescent="0.15">
      <c r="B1" s="19" t="s">
        <v>87</v>
      </c>
      <c r="C1" s="20" t="s">
        <v>84</v>
      </c>
      <c r="D1" s="20"/>
      <c r="E1" s="20" t="s">
        <v>85</v>
      </c>
      <c r="F1" s="20"/>
      <c r="G1" s="20" t="s">
        <v>100</v>
      </c>
    </row>
    <row r="2" spans="2:7" ht="25.5" customHeight="1" x14ac:dyDescent="0.15">
      <c r="B2" s="19"/>
      <c r="C2" s="18" t="s">
        <v>96</v>
      </c>
      <c r="D2" s="18" t="s">
        <v>97</v>
      </c>
      <c r="E2" s="18" t="s">
        <v>96</v>
      </c>
      <c r="F2" s="18" t="s">
        <v>97</v>
      </c>
      <c r="G2" s="20"/>
    </row>
    <row r="3" spans="2:7" ht="18" customHeight="1" x14ac:dyDescent="0.15">
      <c r="B3" s="11" t="s">
        <v>95</v>
      </c>
      <c r="C3" s="12">
        <v>41</v>
      </c>
      <c r="D3" s="14">
        <f>C3/22</f>
        <v>1.8636363636363635</v>
      </c>
      <c r="E3" s="12">
        <v>41</v>
      </c>
      <c r="F3" s="14">
        <f>E3/22</f>
        <v>1.8636363636363635</v>
      </c>
      <c r="G3" s="11" t="s">
        <v>101</v>
      </c>
    </row>
    <row r="4" spans="2:7" ht="18" customHeight="1" x14ac:dyDescent="0.15">
      <c r="B4" s="11" t="s">
        <v>98</v>
      </c>
      <c r="C4" s="12">
        <v>56</v>
      </c>
      <c r="D4" s="14">
        <f t="shared" ref="D4:D10" si="0">C4/22</f>
        <v>2.5454545454545454</v>
      </c>
      <c r="E4" s="12">
        <v>50</v>
      </c>
      <c r="F4" s="14">
        <f t="shared" ref="F4:F10" si="1">E4/22</f>
        <v>2.2727272727272729</v>
      </c>
      <c r="G4" s="11" t="s">
        <v>102</v>
      </c>
    </row>
    <row r="5" spans="2:7" ht="18" customHeight="1" x14ac:dyDescent="0.15">
      <c r="B5" s="11" t="s">
        <v>99</v>
      </c>
      <c r="C5" s="12">
        <v>72</v>
      </c>
      <c r="D5" s="14">
        <f t="shared" si="0"/>
        <v>3.2727272727272729</v>
      </c>
      <c r="E5" s="12">
        <v>70</v>
      </c>
      <c r="F5" s="14">
        <f>E5/22</f>
        <v>3.1818181818181817</v>
      </c>
      <c r="G5" s="11" t="s">
        <v>101</v>
      </c>
    </row>
    <row r="6" spans="2:7" ht="18" customHeight="1" x14ac:dyDescent="0.15">
      <c r="B6" s="11" t="s">
        <v>103</v>
      </c>
      <c r="C6" s="12">
        <v>33.5</v>
      </c>
      <c r="D6" s="14">
        <f t="shared" si="0"/>
        <v>1.5227272727272727</v>
      </c>
      <c r="E6" s="12">
        <v>33.5</v>
      </c>
      <c r="F6" s="14">
        <f t="shared" si="1"/>
        <v>1.5227272727272727</v>
      </c>
      <c r="G6" s="13" t="s">
        <v>104</v>
      </c>
    </row>
    <row r="7" spans="2:7" ht="18" customHeight="1" x14ac:dyDescent="0.15">
      <c r="B7" s="11" t="s">
        <v>105</v>
      </c>
      <c r="C7" s="12">
        <v>93</v>
      </c>
      <c r="D7" s="14">
        <f t="shared" si="0"/>
        <v>4.2272727272727275</v>
      </c>
      <c r="E7" s="12">
        <v>93</v>
      </c>
      <c r="F7" s="14">
        <f t="shared" si="1"/>
        <v>4.2272727272727275</v>
      </c>
      <c r="G7" s="11" t="s">
        <v>106</v>
      </c>
    </row>
    <row r="8" spans="2:7" ht="18" customHeight="1" x14ac:dyDescent="0.15">
      <c r="B8" s="11" t="s">
        <v>107</v>
      </c>
      <c r="C8" s="12">
        <v>50</v>
      </c>
      <c r="D8" s="14">
        <f t="shared" si="0"/>
        <v>2.2727272727272729</v>
      </c>
      <c r="E8" s="12">
        <v>50</v>
      </c>
      <c r="F8" s="14">
        <f t="shared" si="1"/>
        <v>2.2727272727272729</v>
      </c>
      <c r="G8" s="11" t="s">
        <v>102</v>
      </c>
    </row>
    <row r="9" spans="2:7" ht="18" customHeight="1" x14ac:dyDescent="0.15">
      <c r="B9" s="11" t="s">
        <v>108</v>
      </c>
      <c r="C9" s="12">
        <v>48.5</v>
      </c>
      <c r="D9" s="14">
        <f t="shared" si="0"/>
        <v>2.2045454545454546</v>
      </c>
      <c r="E9" s="12">
        <v>48.5</v>
      </c>
      <c r="F9" s="14">
        <f t="shared" si="1"/>
        <v>2.2045454545454546</v>
      </c>
      <c r="G9" s="11" t="s">
        <v>106</v>
      </c>
    </row>
    <row r="10" spans="2:7" ht="18" customHeight="1" x14ac:dyDescent="0.15">
      <c r="B10" s="11" t="s">
        <v>88</v>
      </c>
      <c r="C10" s="12">
        <v>66</v>
      </c>
      <c r="D10" s="14">
        <f t="shared" si="0"/>
        <v>3</v>
      </c>
      <c r="E10" s="12">
        <v>66</v>
      </c>
      <c r="F10" s="14">
        <f t="shared" si="1"/>
        <v>3</v>
      </c>
      <c r="G10" s="12"/>
    </row>
  </sheetData>
  <sortState ref="B2:D11">
    <sortCondition ref="B1"/>
  </sortState>
  <mergeCells count="4">
    <mergeCell ref="B1:B2"/>
    <mergeCell ref="C1:D1"/>
    <mergeCell ref="E1:F1"/>
    <mergeCell ref="G1:G2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J19" sqref="J19"/>
    </sheetView>
  </sheetViews>
  <sheetFormatPr defaultRowHeight="13.5" x14ac:dyDescent="0.15"/>
  <cols>
    <col min="2" max="2" width="9.75" customWidth="1"/>
    <col min="3" max="4" width="9" customWidth="1"/>
    <col min="7" max="7" width="12.375" customWidth="1"/>
    <col min="9" max="9" width="15.875" customWidth="1"/>
    <col min="10" max="10" width="57.125" customWidth="1"/>
  </cols>
  <sheetData>
    <row r="1" spans="2:10" ht="35.25" customHeight="1" x14ac:dyDescent="0.15">
      <c r="B1" s="19" t="s">
        <v>87</v>
      </c>
      <c r="C1" s="20" t="s">
        <v>84</v>
      </c>
      <c r="D1" s="20"/>
      <c r="E1" s="20" t="s">
        <v>85</v>
      </c>
      <c r="F1" s="20"/>
      <c r="G1" s="20" t="s">
        <v>100</v>
      </c>
      <c r="H1" s="12"/>
      <c r="I1" s="12"/>
      <c r="J1" s="12"/>
    </row>
    <row r="2" spans="2:10" ht="31.5" customHeight="1" x14ac:dyDescent="0.15">
      <c r="B2" s="19"/>
      <c r="C2" s="18" t="s">
        <v>96</v>
      </c>
      <c r="D2" s="18" t="s">
        <v>97</v>
      </c>
      <c r="E2" s="18" t="s">
        <v>96</v>
      </c>
      <c r="F2" s="18" t="s">
        <v>97</v>
      </c>
      <c r="G2" s="20"/>
      <c r="H2" s="33" t="s">
        <v>112</v>
      </c>
      <c r="I2" s="33" t="s">
        <v>113</v>
      </c>
      <c r="J2" s="11" t="s">
        <v>117</v>
      </c>
    </row>
    <row r="3" spans="2:10" ht="28.5" customHeight="1" x14ac:dyDescent="0.15">
      <c r="B3" s="11" t="s">
        <v>98</v>
      </c>
      <c r="C3" s="12">
        <v>56</v>
      </c>
      <c r="D3" s="14">
        <f>C3/22</f>
        <v>2.5454545454545454</v>
      </c>
      <c r="E3" s="12">
        <v>50</v>
      </c>
      <c r="F3" s="14">
        <f>E3/22</f>
        <v>2.2727272727272729</v>
      </c>
      <c r="G3" s="37" t="s">
        <v>102</v>
      </c>
      <c r="H3" s="25">
        <f>SUM(D3:D4)</f>
        <v>4.8181818181818183</v>
      </c>
      <c r="I3" s="23">
        <f>H3/1.2</f>
        <v>4.0151515151515156</v>
      </c>
      <c r="J3" s="29" t="s">
        <v>115</v>
      </c>
    </row>
    <row r="4" spans="2:10" ht="87" customHeight="1" x14ac:dyDescent="0.15">
      <c r="B4" s="11" t="s">
        <v>107</v>
      </c>
      <c r="C4" s="12">
        <v>50</v>
      </c>
      <c r="D4" s="14">
        <f>C4/22</f>
        <v>2.2727272727272729</v>
      </c>
      <c r="E4" s="12">
        <v>50</v>
      </c>
      <c r="F4" s="14">
        <f>E4/22</f>
        <v>2.2727272727272729</v>
      </c>
      <c r="G4" s="38"/>
      <c r="H4" s="25"/>
      <c r="I4" s="23"/>
      <c r="J4" s="27"/>
    </row>
    <row r="5" spans="2:10" ht="25.5" customHeight="1" x14ac:dyDescent="0.15">
      <c r="B5" s="11" t="s">
        <v>103</v>
      </c>
      <c r="C5" s="12">
        <v>33.5</v>
      </c>
      <c r="D5" s="14">
        <f>C5/22</f>
        <v>1.5227272727272727</v>
      </c>
      <c r="E5" s="12">
        <v>33.5</v>
      </c>
      <c r="F5" s="14">
        <f>E5/22</f>
        <v>1.5227272727272727</v>
      </c>
      <c r="G5" s="39" t="s">
        <v>104</v>
      </c>
      <c r="H5" s="26">
        <v>1.5</v>
      </c>
      <c r="I5" s="32">
        <f>H5/1.2</f>
        <v>1.25</v>
      </c>
      <c r="J5" s="31" t="s">
        <v>111</v>
      </c>
    </row>
    <row r="6" spans="2:10" ht="18" customHeight="1" x14ac:dyDescent="0.15">
      <c r="B6" s="11" t="s">
        <v>105</v>
      </c>
      <c r="C6" s="12">
        <v>93</v>
      </c>
      <c r="D6" s="14">
        <f>C6/22</f>
        <v>4.2272727272727275</v>
      </c>
      <c r="E6" s="12">
        <v>93</v>
      </c>
      <c r="F6" s="14">
        <f>E6/22</f>
        <v>4.2272727272727275</v>
      </c>
      <c r="G6" s="37" t="s">
        <v>106</v>
      </c>
      <c r="H6" s="25">
        <f>SUM(D6:D7)</f>
        <v>6.4318181818181817</v>
      </c>
      <c r="I6" s="23">
        <f>H6/1.2</f>
        <v>5.3598484848484853</v>
      </c>
      <c r="J6" s="29" t="s">
        <v>114</v>
      </c>
    </row>
    <row r="7" spans="2:10" ht="40.5" customHeight="1" x14ac:dyDescent="0.15">
      <c r="B7" s="11" t="s">
        <v>108</v>
      </c>
      <c r="C7" s="12">
        <v>48.5</v>
      </c>
      <c r="D7" s="14">
        <f>C7/22</f>
        <v>2.2045454545454546</v>
      </c>
      <c r="E7" s="12">
        <v>48.5</v>
      </c>
      <c r="F7" s="14">
        <f>E7/22</f>
        <v>2.2045454545454546</v>
      </c>
      <c r="G7" s="38"/>
      <c r="H7" s="27"/>
      <c r="I7" s="23"/>
      <c r="J7" s="27"/>
    </row>
    <row r="8" spans="2:10" ht="18" customHeight="1" x14ac:dyDescent="0.15">
      <c r="B8" s="11" t="s">
        <v>95</v>
      </c>
      <c r="C8" s="12">
        <v>41</v>
      </c>
      <c r="D8" s="14">
        <f>C8/22</f>
        <v>1.8636363636363635</v>
      </c>
      <c r="E8" s="12">
        <v>41</v>
      </c>
      <c r="F8" s="14">
        <f>E8/22</f>
        <v>1.8636363636363635</v>
      </c>
      <c r="G8" s="37" t="s">
        <v>101</v>
      </c>
      <c r="H8" s="25">
        <f>SUM(D8:D9)</f>
        <v>5.1363636363636367</v>
      </c>
      <c r="I8" s="23">
        <f>H8/1.2</f>
        <v>4.2803030303030312</v>
      </c>
      <c r="J8" s="29" t="s">
        <v>116</v>
      </c>
    </row>
    <row r="9" spans="2:10" ht="18" customHeight="1" x14ac:dyDescent="0.15">
      <c r="B9" s="11" t="s">
        <v>99</v>
      </c>
      <c r="C9" s="12">
        <v>72</v>
      </c>
      <c r="D9" s="14">
        <f>C9/22</f>
        <v>3.2727272727272729</v>
      </c>
      <c r="E9" s="12">
        <v>70</v>
      </c>
      <c r="F9" s="14">
        <f>E9/22</f>
        <v>3.1818181818181817</v>
      </c>
      <c r="G9" s="38"/>
      <c r="H9" s="27"/>
      <c r="I9" s="23"/>
      <c r="J9" s="27"/>
    </row>
    <row r="10" spans="2:10" ht="18" customHeight="1" x14ac:dyDescent="0.15">
      <c r="B10" s="11" t="s">
        <v>88</v>
      </c>
      <c r="C10" s="12">
        <v>66</v>
      </c>
      <c r="D10" s="14">
        <f>C10/22</f>
        <v>3</v>
      </c>
      <c r="E10" s="12">
        <v>66</v>
      </c>
      <c r="F10" s="14">
        <f>E10/22</f>
        <v>3</v>
      </c>
      <c r="G10" s="40" t="s">
        <v>109</v>
      </c>
      <c r="H10" s="28">
        <v>3</v>
      </c>
      <c r="I10" s="24"/>
      <c r="J10" s="30" t="s">
        <v>110</v>
      </c>
    </row>
    <row r="11" spans="2:10" ht="21" customHeight="1" x14ac:dyDescent="0.15">
      <c r="B11" s="34"/>
      <c r="C11" s="35"/>
      <c r="D11" s="35"/>
      <c r="E11" s="35"/>
      <c r="F11" s="35"/>
      <c r="G11" s="35"/>
      <c r="H11" s="35"/>
      <c r="I11" s="36"/>
      <c r="J11" s="11" t="s">
        <v>118</v>
      </c>
    </row>
  </sheetData>
  <sortState ref="B3:G10">
    <sortCondition ref="G1"/>
  </sortState>
  <mergeCells count="17">
    <mergeCell ref="B11:I11"/>
    <mergeCell ref="G3:G4"/>
    <mergeCell ref="G6:G7"/>
    <mergeCell ref="G8:G9"/>
    <mergeCell ref="H8:H9"/>
    <mergeCell ref="J3:J4"/>
    <mergeCell ref="J6:J7"/>
    <mergeCell ref="J8:J9"/>
    <mergeCell ref="I3:I4"/>
    <mergeCell ref="I6:I7"/>
    <mergeCell ref="I8:I9"/>
    <mergeCell ref="B1:B2"/>
    <mergeCell ref="C1:D1"/>
    <mergeCell ref="E1:F1"/>
    <mergeCell ref="G1:G2"/>
    <mergeCell ref="H3:H4"/>
    <mergeCell ref="H6:H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原材料</vt:lpstr>
      <vt:lpstr>调整</vt:lpstr>
      <vt:lpstr>合伙人</vt:lpstr>
      <vt:lpstr>前端-组员盘点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butantan</dc:creator>
  <cp:lastModifiedBy>OFFICE</cp:lastModifiedBy>
  <dcterms:created xsi:type="dcterms:W3CDTF">2023-05-12T11:15:00Z</dcterms:created>
  <dcterms:modified xsi:type="dcterms:W3CDTF">2023-07-27T07:50:18Z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