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nergy &amp; Fuels Alan Marshall Manuscript\Distribution Calculations\"/>
    </mc:Choice>
  </mc:AlternateContent>
  <xr:revisionPtr revIDLastSave="0" documentId="8_{7F8C63E1-ABE0-4909-A489-DD2D1CFF8A34}" xr6:coauthVersionLast="46" xr6:coauthVersionMax="46" xr10:uidLastSave="{00000000-0000-0000-0000-000000000000}"/>
  <bookViews>
    <workbookView xWindow="-110" yWindow="-110" windowWidth="19420" windowHeight="10420" activeTab="2" xr2:uid="{AC79C3F6-3C8C-4645-839E-E4D225724615}"/>
  </bookViews>
  <sheets>
    <sheet name="Table S1" sheetId="1" r:id="rId1"/>
    <sheet name="Table 2" sheetId="2" r:id="rId2"/>
    <sheet name="Tabl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" i="2" l="1"/>
  <c r="C66" i="2"/>
  <c r="C62" i="2"/>
  <c r="C55" i="2"/>
  <c r="C47" i="2"/>
  <c r="C39" i="2"/>
  <c r="C33" i="2"/>
  <c r="C29" i="2"/>
  <c r="C26" i="2"/>
  <c r="C25" i="2"/>
  <c r="C23" i="2"/>
  <c r="C21" i="2"/>
  <c r="C19" i="2"/>
  <c r="C18" i="2"/>
  <c r="C16" i="2"/>
  <c r="C8" i="2"/>
  <c r="C6" i="2"/>
  <c r="C86" i="1" l="1"/>
  <c r="C34" i="1" l="1"/>
  <c r="C91" i="1" l="1"/>
  <c r="C96" i="1" l="1"/>
  <c r="C10" i="1" l="1"/>
  <c r="C24" i="1"/>
  <c r="C28" i="1" l="1"/>
  <c r="C30" i="1"/>
  <c r="C39" i="1"/>
  <c r="C19" i="1"/>
  <c r="C45" i="1"/>
  <c r="C58" i="1"/>
  <c r="C31" i="1"/>
  <c r="C74" i="1"/>
  <c r="C22" i="1"/>
  <c r="C21" i="1"/>
  <c r="C8" i="1"/>
</calcChain>
</file>

<file path=xl/sharedStrings.xml><?xml version="1.0" encoding="utf-8"?>
<sst xmlns="http://schemas.openxmlformats.org/spreadsheetml/2006/main" count="417" uniqueCount="115">
  <si>
    <t>Sample Name</t>
  </si>
  <si>
    <t>% Labile</t>
  </si>
  <si>
    <t>% Recalcitrant</t>
  </si>
  <si>
    <t>Cotton Glacier Stream</t>
  </si>
  <si>
    <t>glacial</t>
  </si>
  <si>
    <t>Algal Derived Marine DOM before Sand Filtration</t>
  </si>
  <si>
    <t>marine</t>
  </si>
  <si>
    <t>marine/glacial</t>
  </si>
  <si>
    <t>Algal Derived Marine DOM after Sand Filtration</t>
  </si>
  <si>
    <t>Subtropical Convergence: near coast (summer)</t>
  </si>
  <si>
    <t>Gulf of Mexico: Brine Pool</t>
  </si>
  <si>
    <t xml:space="preserve">Subtropical Convergence: SubAntarctic Surface Water (summer) </t>
  </si>
  <si>
    <t>Doubtful Sound (salinity 34.21)</t>
  </si>
  <si>
    <t>Subtropical Convergence: center (winter)</t>
  </si>
  <si>
    <t>Subtropical Convergence: SubAntarctic Surface Water (winter)</t>
  </si>
  <si>
    <t>Doubtful Sound (salinity 10.30)</t>
  </si>
  <si>
    <t>Weddell Sea Bottom Water</t>
  </si>
  <si>
    <t>Minnesota Lost River Deep Bog</t>
  </si>
  <si>
    <t>Gulf of Mexico: Bottom Water</t>
  </si>
  <si>
    <t>Gulf of Mexico: Bush Hill (hydrocarbon cold seep)</t>
  </si>
  <si>
    <t>Black River Irradiated</t>
  </si>
  <si>
    <t>Freshwater River, Stewart Island (salinity 5.00)</t>
  </si>
  <si>
    <t>Minnesota Lost River Surface Bog</t>
  </si>
  <si>
    <t>Freshwater River, Stewart Island (salinity 28.00)</t>
  </si>
  <si>
    <t>Minnesota Red Lake II Deep Fen</t>
  </si>
  <si>
    <t>Minnesota Red Lake II Deep Bog</t>
  </si>
  <si>
    <t>Minnesota Red Lake II Surface Fen</t>
  </si>
  <si>
    <t>Apalachicola River outlet to bay of Gulf of Mexico</t>
  </si>
  <si>
    <t>estuarine</t>
  </si>
  <si>
    <t>Minnesota Red Lake II Surface Bog</t>
  </si>
  <si>
    <t>Freshwater River, Stewart Island (salinity 14.00)</t>
  </si>
  <si>
    <t>Black River before Irradiation</t>
  </si>
  <si>
    <t>Minnesota Wester Water Track Deep Fen</t>
  </si>
  <si>
    <t>Doubtful Sound (salinity 0.00)</t>
  </si>
  <si>
    <t>Cape Fear Station M61 Irradiated</t>
  </si>
  <si>
    <t>Cape Fear Station M61 before Irradiation</t>
  </si>
  <si>
    <t>Freshwater River, Stewart Island (salinity 0.00)</t>
  </si>
  <si>
    <t>Ecosystem</t>
  </si>
  <si>
    <t>freshwater</t>
  </si>
  <si>
    <t>Minnesota Western Water Track Surface Fen</t>
  </si>
  <si>
    <t>Minnesota Forested Stream (S3)</t>
  </si>
  <si>
    <t>Elliott Soil Fulvic Acid</t>
  </si>
  <si>
    <t>Semi-arid Soil Fallow-Wheat (0-10 cm)</t>
  </si>
  <si>
    <t>Semi-arid Soil Fallow-Wheat (10-20 cm)</t>
  </si>
  <si>
    <t>Semi-arid Soil Fallow-Wheat (20-30 cm)</t>
  </si>
  <si>
    <t>Semi-arid Soil Annual Cropping (10-20 cm)</t>
  </si>
  <si>
    <t>Semi-arid Soil Annual Cropping (0-10 cm)</t>
  </si>
  <si>
    <t>Semi-arid Soil Annual Cropping (20-30 cm)</t>
  </si>
  <si>
    <t>Weddell Sea Sea-ice Brine</t>
  </si>
  <si>
    <t>Subtropical Convergence: Center (summer)</t>
  </si>
  <si>
    <t>Subtropical Convergence: Near coast (winter)</t>
  </si>
  <si>
    <t>Big Sky Headwater Stream: Upsetream of Golf Course (2016)</t>
  </si>
  <si>
    <t>Big Sky Headwater Stream: Downstream of Golf Course (2016)</t>
  </si>
  <si>
    <t>Big Sky Headwater Stream: Downstream of Golf Course (2015)</t>
  </si>
  <si>
    <t>Big Sky Headwater Stream: Upstream of Golf Course (2015)</t>
  </si>
  <si>
    <t>Yellowstone Lake (18 m)</t>
  </si>
  <si>
    <t>Yellowstone Lake (6 m)</t>
  </si>
  <si>
    <t>Macondo Oil (6 days irradiated: 24 h of irradiation)</t>
  </si>
  <si>
    <t>Heavy Fuel Oil (6 days irradiated: 24 h of irradiation)</t>
  </si>
  <si>
    <t>Yellowstone River Headwaters</t>
  </si>
  <si>
    <t>Grinnell Glacier Proglacial Lake</t>
  </si>
  <si>
    <t>Grinnell Lake</t>
  </si>
  <si>
    <t>Lake Josephine</t>
  </si>
  <si>
    <t>Swiftcurrent Lake</t>
  </si>
  <si>
    <t>Montane Grass Leachate</t>
  </si>
  <si>
    <t>Montane Leaf Leachate</t>
  </si>
  <si>
    <t>Sourdough Creek</t>
  </si>
  <si>
    <t>Montane Grass Leachate Microbial Incubation (Day 2)</t>
  </si>
  <si>
    <t>Montane Grass Leachate Microbial Incubation (Day 0)</t>
  </si>
  <si>
    <t>Montane Leaf Leachate Microbial Incubation (Day 0)</t>
  </si>
  <si>
    <t>Montane Leaf Leachate Microbial Incubation (Day 2)</t>
  </si>
  <si>
    <t>Montane Pine Needle Leachate Microbial Incubation (Day 2)</t>
  </si>
  <si>
    <t>Montane Pine Needle Leachate</t>
  </si>
  <si>
    <t>Montane Pine Needle Leachate Microbial Incubation (Day 0)</t>
  </si>
  <si>
    <t>LUMCON Gulf of Mexico Seawater</t>
  </si>
  <si>
    <t>Table 2: OM samples ranked from more biolabile to least biolabile nature.</t>
  </si>
  <si>
    <t>Minnesota Forested Stream (S6)</t>
  </si>
  <si>
    <t>Minnesota Forested Stream (S1)</t>
  </si>
  <si>
    <t>Minnesota Forested Stream (S2)</t>
  </si>
  <si>
    <t>Macondo Oil DOM Dark: 240 h</t>
  </si>
  <si>
    <t>Macondo Oil DOM Dark: 24 h</t>
  </si>
  <si>
    <t>Macondo Oil DOM (6 days irradiated: 24 h of irradiation)</t>
  </si>
  <si>
    <t>Macondo Oil DOM (60 days irradiated: 240 h irradiation)</t>
  </si>
  <si>
    <t>marine/terrestrial</t>
  </si>
  <si>
    <t>Macondo Oil Dark: 240 h</t>
  </si>
  <si>
    <t>Macondo Oil (60 days irradiated: 240 h of irradiation)</t>
  </si>
  <si>
    <t>Heavy Fuel Oil DOM Dark: 240 h</t>
  </si>
  <si>
    <t>Heavy Fuel Oil DOM (60 days irradiated: 240 h irradiation)</t>
  </si>
  <si>
    <t>Heavy Fuel Oil DOM (6 days irradiated: 24 h of irradiation)</t>
  </si>
  <si>
    <t>marine/terrestiral</t>
  </si>
  <si>
    <t>Heavy Fuel Oil Dark: 240 h</t>
  </si>
  <si>
    <t>Suwannee River Fulvic Acid (2011)</t>
  </si>
  <si>
    <t>Suwannee River NOM (2014)</t>
  </si>
  <si>
    <t>Suwannee River Fulvic Acid (2020)</t>
  </si>
  <si>
    <t>Suwannee River NOM (2020)</t>
  </si>
  <si>
    <t>Mississippi River NOM (2020)</t>
  </si>
  <si>
    <t>Pony Lake Fulvic Acid (2020)</t>
  </si>
  <si>
    <t>Pony Lake Fulvic Acid (2011)</t>
  </si>
  <si>
    <t>terrestrial</t>
  </si>
  <si>
    <t>Southeastern USA Grass: pyrolized at 250 C</t>
  </si>
  <si>
    <t>Southeastern USA Grass</t>
  </si>
  <si>
    <t>Southeastern USA Grass: pyrolized at 650 C</t>
  </si>
  <si>
    <t>Southeastern USA Grass: pyrolyzed at 400 C</t>
  </si>
  <si>
    <t>Southeastern USA Oak</t>
  </si>
  <si>
    <t>Southeastern USA Oak: pyrolized at 650 C</t>
  </si>
  <si>
    <t>Southeastern USA Oak: pyrolized at 400 C</t>
  </si>
  <si>
    <t>Southeastern USA Pine</t>
  </si>
  <si>
    <t>Southeastern USA Pine: pyrolized at 250 C</t>
  </si>
  <si>
    <t>Southeastern USA Pine: pyrolized at 650 C</t>
  </si>
  <si>
    <t>Southeastern USA Pine: pyrolized at 400 C</t>
  </si>
  <si>
    <t>Southeastern USA Oak: pyrolyzed at 250 C</t>
  </si>
  <si>
    <t>Heavy Fuel Oil (60 days irradiated: 240 h of irradiation)</t>
  </si>
  <si>
    <t>Heavy Fuel Oil: Parent 'Heavy' Oil after 24 h in the dark</t>
  </si>
  <si>
    <t>Macondo Oil: Parent 'Light' Oil after 24 h in the dark</t>
  </si>
  <si>
    <t>2015 Paper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</si>
</sst>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Fill="1"/>
    <xf numFmtId="0" fontId="2" fillId="0" borderId="0" xfId="0" applyFont="1" applyFill="1"/>
    <xf numFmtId="164" fontId="2" fillId="0" borderId="0" xfId="0" applyNumberFormat="1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1" xfId="0" applyFont="1" applyFill="1" applyBorder="1"/>
    <xf numFmtId="2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70F6-02E5-4A6D-8915-C0AEAFA1965E}">
  <dimension ref="A1:D105"/>
  <sheetViews>
    <sheetView topLeftCell="A89" workbookViewId="0">
      <selection activeCell="A108" sqref="A108"/>
    </sheetView>
  </sheetViews>
  <sheetFormatPr defaultRowHeight="14.5" x14ac:dyDescent="0.35"/>
  <cols>
    <col min="1" max="1" width="52.90625" style="3" customWidth="1"/>
    <col min="2" max="2" width="8.90625" style="4"/>
    <col min="3" max="3" width="13.453125" style="4" customWidth="1"/>
    <col min="4" max="4" width="14.7265625" style="3" bestFit="1" customWidth="1"/>
  </cols>
  <sheetData>
    <row r="1" spans="1:4" x14ac:dyDescent="0.35">
      <c r="A1" s="1" t="s">
        <v>75</v>
      </c>
      <c r="B1" s="2"/>
      <c r="C1" s="2"/>
    </row>
    <row r="2" spans="1:4" x14ac:dyDescent="0.35">
      <c r="D2" s="13"/>
    </row>
    <row r="3" spans="1:4" ht="15" thickBot="1" x14ac:dyDescent="0.4">
      <c r="A3" s="5" t="s">
        <v>0</v>
      </c>
      <c r="B3" s="6" t="s">
        <v>1</v>
      </c>
      <c r="C3" s="6" t="s">
        <v>2</v>
      </c>
      <c r="D3" s="5" t="s">
        <v>37</v>
      </c>
    </row>
    <row r="4" spans="1:4" ht="15" thickTop="1" x14ac:dyDescent="0.35">
      <c r="A4" s="3" t="s">
        <v>3</v>
      </c>
      <c r="B4" s="4">
        <v>46.5</v>
      </c>
      <c r="C4" s="4">
        <v>53.5</v>
      </c>
      <c r="D4" s="3" t="s">
        <v>4</v>
      </c>
    </row>
    <row r="5" spans="1:4" x14ac:dyDescent="0.35">
      <c r="A5" s="17" t="s">
        <v>85</v>
      </c>
      <c r="B5" s="18">
        <v>45</v>
      </c>
      <c r="C5" s="18">
        <v>55</v>
      </c>
      <c r="D5" s="17" t="s">
        <v>6</v>
      </c>
    </row>
    <row r="6" spans="1:4" x14ac:dyDescent="0.35">
      <c r="A6" s="17" t="s">
        <v>58</v>
      </c>
      <c r="B6" s="18">
        <v>40.5</v>
      </c>
      <c r="C6" s="18">
        <v>59.5</v>
      </c>
      <c r="D6" s="17" t="s">
        <v>83</v>
      </c>
    </row>
    <row r="7" spans="1:4" x14ac:dyDescent="0.35">
      <c r="A7" s="3" t="s">
        <v>5</v>
      </c>
      <c r="B7" s="4">
        <v>38.799999999999997</v>
      </c>
      <c r="C7" s="4">
        <v>61.2</v>
      </c>
      <c r="D7" s="3" t="s">
        <v>6</v>
      </c>
    </row>
    <row r="8" spans="1:4" x14ac:dyDescent="0.35">
      <c r="A8" s="17" t="s">
        <v>64</v>
      </c>
      <c r="B8" s="19">
        <v>34.5</v>
      </c>
      <c r="C8" s="19">
        <f>100-B8</f>
        <v>65.5</v>
      </c>
      <c r="D8" s="17" t="s">
        <v>98</v>
      </c>
    </row>
    <row r="9" spans="1:4" x14ac:dyDescent="0.35">
      <c r="A9" s="17" t="s">
        <v>84</v>
      </c>
      <c r="B9" s="19">
        <v>32.799999999999997</v>
      </c>
      <c r="C9" s="19">
        <v>67.3</v>
      </c>
      <c r="D9" s="17" t="s">
        <v>83</v>
      </c>
    </row>
    <row r="10" spans="1:4" x14ac:dyDescent="0.35">
      <c r="A10" s="17" t="s">
        <v>113</v>
      </c>
      <c r="B10" s="19">
        <v>32.4</v>
      </c>
      <c r="C10" s="19">
        <f>100-32.4</f>
        <v>67.599999999999994</v>
      </c>
      <c r="D10" s="17" t="s">
        <v>89</v>
      </c>
    </row>
    <row r="11" spans="1:4" x14ac:dyDescent="0.35">
      <c r="A11" s="17" t="s">
        <v>79</v>
      </c>
      <c r="B11" s="19">
        <v>32.299999999999997</v>
      </c>
      <c r="C11" s="19">
        <v>67.599999999999994</v>
      </c>
      <c r="D11" s="17" t="s">
        <v>6</v>
      </c>
    </row>
    <row r="12" spans="1:4" x14ac:dyDescent="0.35">
      <c r="A12" s="17" t="s">
        <v>57</v>
      </c>
      <c r="B12" s="19">
        <v>32.200000000000003</v>
      </c>
      <c r="C12" s="19">
        <v>67.8</v>
      </c>
      <c r="D12" s="17" t="s">
        <v>83</v>
      </c>
    </row>
    <row r="13" spans="1:4" x14ac:dyDescent="0.35">
      <c r="A13" s="17" t="s">
        <v>108</v>
      </c>
      <c r="B13" s="19">
        <v>31.7</v>
      </c>
      <c r="C13" s="19">
        <v>68.3</v>
      </c>
      <c r="D13" s="17" t="s">
        <v>98</v>
      </c>
    </row>
    <row r="14" spans="1:4" x14ac:dyDescent="0.35">
      <c r="A14" s="17" t="s">
        <v>100</v>
      </c>
      <c r="B14" s="19">
        <v>31.2</v>
      </c>
      <c r="C14" s="19">
        <v>68.8</v>
      </c>
      <c r="D14" s="17" t="s">
        <v>98</v>
      </c>
    </row>
    <row r="15" spans="1:4" x14ac:dyDescent="0.35">
      <c r="A15" s="17" t="s">
        <v>81</v>
      </c>
      <c r="B15" s="19">
        <v>28.8</v>
      </c>
      <c r="C15" s="19">
        <v>71.2</v>
      </c>
      <c r="D15" s="17" t="s">
        <v>6</v>
      </c>
    </row>
    <row r="16" spans="1:4" x14ac:dyDescent="0.35">
      <c r="A16" s="3" t="s">
        <v>48</v>
      </c>
      <c r="B16" s="4">
        <v>28.4</v>
      </c>
      <c r="C16" s="4">
        <v>71.599999999999994</v>
      </c>
      <c r="D16" s="3" t="s">
        <v>7</v>
      </c>
    </row>
    <row r="17" spans="1:4" x14ac:dyDescent="0.35">
      <c r="A17" s="17" t="s">
        <v>112</v>
      </c>
      <c r="B17" s="19">
        <v>27.7</v>
      </c>
      <c r="C17" s="19">
        <v>72.3</v>
      </c>
      <c r="D17" s="17" t="s">
        <v>6</v>
      </c>
    </row>
    <row r="18" spans="1:4" x14ac:dyDescent="0.35">
      <c r="A18" s="17" t="s">
        <v>90</v>
      </c>
      <c r="B18" s="19">
        <v>27.7</v>
      </c>
      <c r="C18" s="19">
        <v>72.400000000000006</v>
      </c>
      <c r="D18" s="17" t="s">
        <v>83</v>
      </c>
    </row>
    <row r="19" spans="1:4" x14ac:dyDescent="0.35">
      <c r="A19" s="17" t="s">
        <v>67</v>
      </c>
      <c r="B19" s="18">
        <v>26</v>
      </c>
      <c r="C19" s="18">
        <f>100-26</f>
        <v>74</v>
      </c>
      <c r="D19" s="17" t="s">
        <v>38</v>
      </c>
    </row>
    <row r="20" spans="1:4" x14ac:dyDescent="0.35">
      <c r="A20" s="17" t="s">
        <v>111</v>
      </c>
      <c r="B20" s="18">
        <v>25.8</v>
      </c>
      <c r="C20" s="18">
        <v>74.2</v>
      </c>
      <c r="D20" s="17" t="s">
        <v>6</v>
      </c>
    </row>
    <row r="21" spans="1:4" x14ac:dyDescent="0.35">
      <c r="A21" s="17" t="s">
        <v>65</v>
      </c>
      <c r="B21" s="19">
        <v>25.3</v>
      </c>
      <c r="C21" s="19">
        <f>100-B21</f>
        <v>74.7</v>
      </c>
      <c r="D21" s="17" t="s">
        <v>98</v>
      </c>
    </row>
    <row r="22" spans="1:4" x14ac:dyDescent="0.35">
      <c r="A22" s="17" t="s">
        <v>72</v>
      </c>
      <c r="B22" s="19">
        <v>25.2</v>
      </c>
      <c r="C22" s="19">
        <f>100-B22</f>
        <v>74.8</v>
      </c>
      <c r="D22" s="17" t="s">
        <v>98</v>
      </c>
    </row>
    <row r="23" spans="1:4" x14ac:dyDescent="0.35">
      <c r="A23" s="17" t="s">
        <v>103</v>
      </c>
      <c r="B23" s="19">
        <v>25.1</v>
      </c>
      <c r="C23" s="19">
        <v>74.900000000000006</v>
      </c>
      <c r="D23" s="17" t="s">
        <v>98</v>
      </c>
    </row>
    <row r="24" spans="1:4" x14ac:dyDescent="0.35">
      <c r="A24" s="17" t="s">
        <v>80</v>
      </c>
      <c r="B24" s="18">
        <v>22</v>
      </c>
      <c r="C24" s="18">
        <f>100-B24</f>
        <v>78</v>
      </c>
      <c r="D24" s="17" t="s">
        <v>6</v>
      </c>
    </row>
    <row r="25" spans="1:4" x14ac:dyDescent="0.35">
      <c r="A25" s="3" t="s">
        <v>8</v>
      </c>
      <c r="B25" s="4">
        <v>21.8</v>
      </c>
      <c r="C25" s="4">
        <v>78.2</v>
      </c>
      <c r="D25" s="3" t="s">
        <v>6</v>
      </c>
    </row>
    <row r="26" spans="1:4" x14ac:dyDescent="0.35">
      <c r="A26" s="3" t="s">
        <v>97</v>
      </c>
      <c r="B26" s="4">
        <v>20.8</v>
      </c>
      <c r="C26" s="4">
        <v>79.2</v>
      </c>
      <c r="D26" s="3" t="s">
        <v>4</v>
      </c>
    </row>
    <row r="27" spans="1:4" x14ac:dyDescent="0.35">
      <c r="A27" s="17" t="s">
        <v>109</v>
      </c>
      <c r="B27" s="19">
        <v>20.7</v>
      </c>
      <c r="C27" s="19">
        <v>79.3</v>
      </c>
      <c r="D27" s="17" t="s">
        <v>98</v>
      </c>
    </row>
    <row r="28" spans="1:4" x14ac:dyDescent="0.35">
      <c r="A28" s="17" t="s">
        <v>74</v>
      </c>
      <c r="B28" s="19">
        <v>20.6</v>
      </c>
      <c r="C28" s="19">
        <f>100-B28</f>
        <v>79.400000000000006</v>
      </c>
      <c r="D28" s="17" t="s">
        <v>6</v>
      </c>
    </row>
    <row r="29" spans="1:4" x14ac:dyDescent="0.35">
      <c r="A29" s="17" t="s">
        <v>86</v>
      </c>
      <c r="B29" s="19">
        <v>20.3</v>
      </c>
      <c r="C29" s="19">
        <v>79.7</v>
      </c>
      <c r="D29" s="17" t="s">
        <v>6</v>
      </c>
    </row>
    <row r="30" spans="1:4" x14ac:dyDescent="0.35">
      <c r="A30" s="17" t="s">
        <v>71</v>
      </c>
      <c r="B30" s="19">
        <v>21.7</v>
      </c>
      <c r="C30" s="19">
        <f>100-21.7</f>
        <v>78.3</v>
      </c>
      <c r="D30" s="17" t="s">
        <v>38</v>
      </c>
    </row>
    <row r="31" spans="1:4" x14ac:dyDescent="0.35">
      <c r="A31" s="17" t="s">
        <v>68</v>
      </c>
      <c r="B31" s="19">
        <v>19.3</v>
      </c>
      <c r="C31" s="19">
        <f>100-B31</f>
        <v>80.7</v>
      </c>
      <c r="D31" s="17" t="s">
        <v>38</v>
      </c>
    </row>
    <row r="32" spans="1:4" x14ac:dyDescent="0.35">
      <c r="A32" s="17" t="s">
        <v>106</v>
      </c>
      <c r="B32" s="18">
        <v>18.8</v>
      </c>
      <c r="C32" s="18">
        <v>81.2</v>
      </c>
      <c r="D32" s="17" t="s">
        <v>98</v>
      </c>
    </row>
    <row r="33" spans="1:4" x14ac:dyDescent="0.35">
      <c r="A33" s="17" t="s">
        <v>82</v>
      </c>
      <c r="B33" s="19">
        <v>18.5</v>
      </c>
      <c r="C33" s="19">
        <v>81.5</v>
      </c>
      <c r="D33" s="17" t="s">
        <v>6</v>
      </c>
    </row>
    <row r="34" spans="1:4" x14ac:dyDescent="0.35">
      <c r="A34" s="17" t="s">
        <v>96</v>
      </c>
      <c r="B34" s="19">
        <v>18.5</v>
      </c>
      <c r="C34" s="19">
        <f>100-18.5</f>
        <v>81.5</v>
      </c>
      <c r="D34" s="17" t="s">
        <v>4</v>
      </c>
    </row>
    <row r="35" spans="1:4" x14ac:dyDescent="0.35">
      <c r="A35" s="17" t="s">
        <v>104</v>
      </c>
      <c r="B35" s="18">
        <v>18.2</v>
      </c>
      <c r="C35" s="18">
        <v>81.8</v>
      </c>
      <c r="D35" s="17" t="s">
        <v>98</v>
      </c>
    </row>
    <row r="36" spans="1:4" x14ac:dyDescent="0.35">
      <c r="A36" s="3" t="s">
        <v>9</v>
      </c>
      <c r="B36" s="4">
        <v>17.8</v>
      </c>
      <c r="C36" s="4">
        <v>82.2</v>
      </c>
      <c r="D36" s="3" t="s">
        <v>6</v>
      </c>
    </row>
    <row r="37" spans="1:4" x14ac:dyDescent="0.35">
      <c r="A37" s="17" t="s">
        <v>42</v>
      </c>
      <c r="B37" s="19">
        <v>17.100000000000001</v>
      </c>
      <c r="C37" s="19">
        <v>82.9</v>
      </c>
      <c r="D37" s="17" t="s">
        <v>98</v>
      </c>
    </row>
    <row r="38" spans="1:4" x14ac:dyDescent="0.35">
      <c r="A38" s="17" t="s">
        <v>60</v>
      </c>
      <c r="B38" s="19">
        <v>16.8</v>
      </c>
      <c r="C38" s="19">
        <v>83.2</v>
      </c>
      <c r="D38" s="17" t="s">
        <v>4</v>
      </c>
    </row>
    <row r="39" spans="1:4" x14ac:dyDescent="0.35">
      <c r="A39" s="17" t="s">
        <v>70</v>
      </c>
      <c r="B39" s="19">
        <v>16.100000000000001</v>
      </c>
      <c r="C39" s="19">
        <f>100-16.1</f>
        <v>83.9</v>
      </c>
      <c r="D39" s="17" t="s">
        <v>38</v>
      </c>
    </row>
    <row r="40" spans="1:4" x14ac:dyDescent="0.35">
      <c r="A40" s="17" t="s">
        <v>43</v>
      </c>
      <c r="B40" s="18">
        <v>16</v>
      </c>
      <c r="C40" s="18">
        <v>84</v>
      </c>
      <c r="D40" s="17" t="s">
        <v>98</v>
      </c>
    </row>
    <row r="41" spans="1:4" x14ac:dyDescent="0.35">
      <c r="A41" s="17" t="s">
        <v>46</v>
      </c>
      <c r="B41" s="19">
        <v>15.6</v>
      </c>
      <c r="C41" s="18">
        <v>84.4</v>
      </c>
      <c r="D41" s="17" t="s">
        <v>98</v>
      </c>
    </row>
    <row r="42" spans="1:4" x14ac:dyDescent="0.35">
      <c r="A42" s="17" t="s">
        <v>45</v>
      </c>
      <c r="B42" s="19">
        <v>15.5</v>
      </c>
      <c r="C42" s="18">
        <v>84.5</v>
      </c>
      <c r="D42" s="17" t="s">
        <v>98</v>
      </c>
    </row>
    <row r="43" spans="1:4" x14ac:dyDescent="0.35">
      <c r="A43" s="17" t="s">
        <v>44</v>
      </c>
      <c r="B43" s="19">
        <v>15.3</v>
      </c>
      <c r="C43" s="18">
        <v>84.8</v>
      </c>
      <c r="D43" s="17" t="s">
        <v>98</v>
      </c>
    </row>
    <row r="44" spans="1:4" x14ac:dyDescent="0.35">
      <c r="A44" s="17" t="s">
        <v>47</v>
      </c>
      <c r="B44" s="19">
        <v>15.2</v>
      </c>
      <c r="C44" s="18">
        <v>84.8</v>
      </c>
      <c r="D44" s="17" t="s">
        <v>98</v>
      </c>
    </row>
    <row r="45" spans="1:4" x14ac:dyDescent="0.35">
      <c r="A45" s="17" t="s">
        <v>73</v>
      </c>
      <c r="B45" s="19">
        <v>15.2</v>
      </c>
      <c r="C45" s="18">
        <f>100-B45</f>
        <v>84.8</v>
      </c>
      <c r="D45" s="17" t="s">
        <v>38</v>
      </c>
    </row>
    <row r="46" spans="1:4" x14ac:dyDescent="0.35">
      <c r="A46" s="17" t="s">
        <v>102</v>
      </c>
      <c r="B46" s="18">
        <v>14</v>
      </c>
      <c r="C46" s="18">
        <v>86</v>
      </c>
      <c r="D46" s="17" t="s">
        <v>98</v>
      </c>
    </row>
    <row r="47" spans="1:4" x14ac:dyDescent="0.35">
      <c r="A47" s="3" t="s">
        <v>49</v>
      </c>
      <c r="B47" s="4">
        <v>14.6</v>
      </c>
      <c r="C47" s="4">
        <v>85.4</v>
      </c>
      <c r="D47" s="3" t="s">
        <v>6</v>
      </c>
    </row>
    <row r="48" spans="1:4" x14ac:dyDescent="0.35">
      <c r="A48" s="3" t="s">
        <v>50</v>
      </c>
      <c r="B48" s="4">
        <v>14.1</v>
      </c>
      <c r="C48" s="4">
        <v>85.9</v>
      </c>
      <c r="D48" s="3" t="s">
        <v>6</v>
      </c>
    </row>
    <row r="49" spans="1:4" x14ac:dyDescent="0.35">
      <c r="A49" s="3" t="s">
        <v>10</v>
      </c>
      <c r="B49" s="4">
        <v>13.8</v>
      </c>
      <c r="C49" s="4">
        <v>86.2</v>
      </c>
      <c r="D49" s="3" t="s">
        <v>6</v>
      </c>
    </row>
    <row r="50" spans="1:4" x14ac:dyDescent="0.35">
      <c r="A50" s="3" t="s">
        <v>11</v>
      </c>
      <c r="B50" s="4">
        <v>12.9</v>
      </c>
      <c r="C50" s="4">
        <v>87.1</v>
      </c>
      <c r="D50" s="3" t="s">
        <v>6</v>
      </c>
    </row>
    <row r="51" spans="1:4" x14ac:dyDescent="0.35">
      <c r="A51" s="17" t="s">
        <v>61</v>
      </c>
      <c r="B51" s="19">
        <v>12.5</v>
      </c>
      <c r="C51" s="19">
        <v>87.5</v>
      </c>
      <c r="D51" s="17" t="s">
        <v>38</v>
      </c>
    </row>
    <row r="52" spans="1:4" x14ac:dyDescent="0.35">
      <c r="A52" s="3" t="s">
        <v>12</v>
      </c>
      <c r="B52" s="4">
        <v>12.2</v>
      </c>
      <c r="C52" s="4">
        <v>87.8</v>
      </c>
      <c r="D52" s="3" t="s">
        <v>38</v>
      </c>
    </row>
    <row r="53" spans="1:4" x14ac:dyDescent="0.35">
      <c r="A53" s="17" t="s">
        <v>62</v>
      </c>
      <c r="B53" s="18">
        <v>12</v>
      </c>
      <c r="C53" s="18">
        <v>88</v>
      </c>
      <c r="D53" s="17" t="s">
        <v>38</v>
      </c>
    </row>
    <row r="54" spans="1:4" x14ac:dyDescent="0.35">
      <c r="A54" s="17" t="s">
        <v>63</v>
      </c>
      <c r="B54" s="18">
        <v>11.9</v>
      </c>
      <c r="C54" s="18">
        <v>88.1</v>
      </c>
      <c r="D54" s="17" t="s">
        <v>38</v>
      </c>
    </row>
    <row r="55" spans="1:4" x14ac:dyDescent="0.35">
      <c r="A55" s="17" t="s">
        <v>55</v>
      </c>
      <c r="B55" s="19">
        <v>11.6</v>
      </c>
      <c r="C55" s="19">
        <v>88.4</v>
      </c>
      <c r="D55" s="17" t="s">
        <v>38</v>
      </c>
    </row>
    <row r="56" spans="1:4" x14ac:dyDescent="0.35">
      <c r="A56" s="17" t="s">
        <v>56</v>
      </c>
      <c r="B56" s="19">
        <v>11.2</v>
      </c>
      <c r="C56" s="19">
        <v>88.8</v>
      </c>
      <c r="D56" s="17" t="s">
        <v>38</v>
      </c>
    </row>
    <row r="57" spans="1:4" x14ac:dyDescent="0.35">
      <c r="A57" s="17" t="s">
        <v>87</v>
      </c>
      <c r="B57" s="19">
        <v>10.9</v>
      </c>
      <c r="C57" s="19">
        <v>89.1</v>
      </c>
      <c r="D57" s="17" t="s">
        <v>6</v>
      </c>
    </row>
    <row r="58" spans="1:4" x14ac:dyDescent="0.35">
      <c r="A58" s="17" t="s">
        <v>69</v>
      </c>
      <c r="B58" s="19">
        <v>10.8</v>
      </c>
      <c r="C58" s="19">
        <f>100-B58</f>
        <v>89.2</v>
      </c>
      <c r="D58" s="17" t="s">
        <v>38</v>
      </c>
    </row>
    <row r="59" spans="1:4" x14ac:dyDescent="0.35">
      <c r="A59" s="3" t="s">
        <v>13</v>
      </c>
      <c r="B59" s="4">
        <v>10.1</v>
      </c>
      <c r="C59" s="4">
        <v>89.9</v>
      </c>
      <c r="D59" s="3" t="s">
        <v>6</v>
      </c>
    </row>
    <row r="60" spans="1:4" x14ac:dyDescent="0.35">
      <c r="A60" s="3" t="s">
        <v>14</v>
      </c>
      <c r="B60" s="4">
        <v>10.1</v>
      </c>
      <c r="C60" s="4">
        <v>89.9</v>
      </c>
      <c r="D60" s="3" t="s">
        <v>6</v>
      </c>
    </row>
    <row r="61" spans="1:4" x14ac:dyDescent="0.35">
      <c r="A61" s="17" t="s">
        <v>107</v>
      </c>
      <c r="B61" s="20">
        <v>9.7899999999999991</v>
      </c>
      <c r="C61" s="18">
        <v>90.2</v>
      </c>
      <c r="D61" s="17" t="s">
        <v>98</v>
      </c>
    </row>
    <row r="62" spans="1:4" x14ac:dyDescent="0.35">
      <c r="A62" s="3" t="s">
        <v>15</v>
      </c>
      <c r="B62" s="4">
        <v>9.51</v>
      </c>
      <c r="C62" s="4">
        <v>90.5</v>
      </c>
      <c r="D62" s="3" t="s">
        <v>38</v>
      </c>
    </row>
    <row r="63" spans="1:4" x14ac:dyDescent="0.35">
      <c r="A63" s="17" t="s">
        <v>41</v>
      </c>
      <c r="B63" s="19">
        <v>9.23</v>
      </c>
      <c r="C63" s="19">
        <v>90.8</v>
      </c>
      <c r="D63" s="17" t="s">
        <v>98</v>
      </c>
    </row>
    <row r="64" spans="1:4" x14ac:dyDescent="0.35">
      <c r="A64" s="3" t="s">
        <v>16</v>
      </c>
      <c r="B64" s="4">
        <v>8.98</v>
      </c>
      <c r="C64" s="7">
        <v>91</v>
      </c>
      <c r="D64" s="3" t="s">
        <v>6</v>
      </c>
    </row>
    <row r="65" spans="1:4" x14ac:dyDescent="0.35">
      <c r="A65" s="17" t="s">
        <v>88</v>
      </c>
      <c r="B65" s="19">
        <v>8.7200000000000006</v>
      </c>
      <c r="C65" s="18">
        <v>91.3</v>
      </c>
      <c r="D65" s="17" t="s">
        <v>6</v>
      </c>
    </row>
    <row r="66" spans="1:4" x14ac:dyDescent="0.35">
      <c r="A66" s="17" t="s">
        <v>52</v>
      </c>
      <c r="B66" s="19">
        <v>8.56</v>
      </c>
      <c r="C66" s="18">
        <v>91.4</v>
      </c>
      <c r="D66" s="17" t="s">
        <v>38</v>
      </c>
    </row>
    <row r="67" spans="1:4" x14ac:dyDescent="0.35">
      <c r="A67" s="17" t="s">
        <v>51</v>
      </c>
      <c r="B67" s="19">
        <v>8.42</v>
      </c>
      <c r="C67" s="18">
        <v>91.6</v>
      </c>
      <c r="D67" s="17" t="s">
        <v>38</v>
      </c>
    </row>
    <row r="68" spans="1:4" x14ac:dyDescent="0.35">
      <c r="A68" s="17" t="s">
        <v>110</v>
      </c>
      <c r="B68" s="19">
        <v>8.17</v>
      </c>
      <c r="C68" s="18">
        <v>91.8</v>
      </c>
      <c r="D68" s="17" t="s">
        <v>98</v>
      </c>
    </row>
    <row r="69" spans="1:4" x14ac:dyDescent="0.35">
      <c r="A69" s="3" t="s">
        <v>17</v>
      </c>
      <c r="B69" s="4">
        <v>7.93</v>
      </c>
      <c r="C69" s="7">
        <v>92</v>
      </c>
      <c r="D69" s="3" t="s">
        <v>38</v>
      </c>
    </row>
    <row r="70" spans="1:4" x14ac:dyDescent="0.35">
      <c r="A70" s="3" t="s">
        <v>18</v>
      </c>
      <c r="B70" s="4">
        <v>7.89</v>
      </c>
      <c r="C70" s="4">
        <v>92.1</v>
      </c>
      <c r="D70" s="3" t="s">
        <v>6</v>
      </c>
    </row>
    <row r="71" spans="1:4" x14ac:dyDescent="0.35">
      <c r="A71" s="17" t="s">
        <v>76</v>
      </c>
      <c r="B71" s="19">
        <v>7.71</v>
      </c>
      <c r="C71" s="19">
        <v>92.3</v>
      </c>
      <c r="D71" s="17" t="s">
        <v>38</v>
      </c>
    </row>
    <row r="72" spans="1:4" x14ac:dyDescent="0.35">
      <c r="A72" s="3" t="s">
        <v>91</v>
      </c>
      <c r="B72" s="4">
        <v>7.67</v>
      </c>
      <c r="C72" s="4">
        <v>92.3</v>
      </c>
      <c r="D72" s="3" t="s">
        <v>38</v>
      </c>
    </row>
    <row r="73" spans="1:4" x14ac:dyDescent="0.35">
      <c r="A73" s="3" t="s">
        <v>19</v>
      </c>
      <c r="B73" s="4">
        <v>7.14</v>
      </c>
      <c r="C73" s="4">
        <v>92.9</v>
      </c>
      <c r="D73" s="3" t="s">
        <v>6</v>
      </c>
    </row>
    <row r="74" spans="1:4" x14ac:dyDescent="0.35">
      <c r="A74" s="17" t="s">
        <v>66</v>
      </c>
      <c r="B74" s="19">
        <v>6.82</v>
      </c>
      <c r="C74" s="18">
        <f>100-B74</f>
        <v>93.18</v>
      </c>
      <c r="D74" s="17" t="s">
        <v>38</v>
      </c>
    </row>
    <row r="75" spans="1:4" x14ac:dyDescent="0.35">
      <c r="A75" s="3" t="s">
        <v>92</v>
      </c>
      <c r="B75" s="4">
        <v>6.72</v>
      </c>
      <c r="C75" s="4">
        <v>93.3</v>
      </c>
      <c r="D75" s="3" t="s">
        <v>38</v>
      </c>
    </row>
    <row r="76" spans="1:4" x14ac:dyDescent="0.35">
      <c r="A76" s="17" t="s">
        <v>59</v>
      </c>
      <c r="B76" s="19">
        <v>6.49</v>
      </c>
      <c r="C76" s="19">
        <v>93.5</v>
      </c>
      <c r="D76" s="17" t="s">
        <v>38</v>
      </c>
    </row>
    <row r="77" spans="1:4" x14ac:dyDescent="0.35">
      <c r="A77" s="17" t="s">
        <v>101</v>
      </c>
      <c r="B77" s="20">
        <v>6.19</v>
      </c>
      <c r="C77" s="18">
        <v>93.8</v>
      </c>
      <c r="D77" s="17" t="s">
        <v>98</v>
      </c>
    </row>
    <row r="78" spans="1:4" x14ac:dyDescent="0.35">
      <c r="A78" s="17" t="s">
        <v>77</v>
      </c>
      <c r="B78" s="19">
        <v>5.69</v>
      </c>
      <c r="C78" s="19">
        <v>94.3</v>
      </c>
      <c r="D78" s="17" t="s">
        <v>38</v>
      </c>
    </row>
    <row r="79" spans="1:4" x14ac:dyDescent="0.35">
      <c r="A79" s="17" t="s">
        <v>53</v>
      </c>
      <c r="B79" s="19">
        <v>5.05</v>
      </c>
      <c r="C79" s="18">
        <v>95</v>
      </c>
      <c r="D79" s="17" t="s">
        <v>38</v>
      </c>
    </row>
    <row r="80" spans="1:4" x14ac:dyDescent="0.35">
      <c r="A80" s="3" t="s">
        <v>20</v>
      </c>
      <c r="B80" s="4">
        <v>5.0199999999999996</v>
      </c>
      <c r="C80" s="4">
        <v>94.9</v>
      </c>
      <c r="D80" s="3" t="s">
        <v>38</v>
      </c>
    </row>
    <row r="81" spans="1:4" x14ac:dyDescent="0.35">
      <c r="A81" s="17" t="s">
        <v>54</v>
      </c>
      <c r="B81" s="19">
        <v>4.99</v>
      </c>
      <c r="C81" s="18">
        <v>95</v>
      </c>
      <c r="D81" s="17" t="s">
        <v>38</v>
      </c>
    </row>
    <row r="82" spans="1:4" x14ac:dyDescent="0.35">
      <c r="A82" s="3" t="s">
        <v>21</v>
      </c>
      <c r="B82" s="8">
        <v>4.9000000000000004</v>
      </c>
      <c r="C82" s="4">
        <v>95.1</v>
      </c>
      <c r="D82" s="3" t="s">
        <v>38</v>
      </c>
    </row>
    <row r="83" spans="1:4" x14ac:dyDescent="0.35">
      <c r="A83" s="17" t="s">
        <v>78</v>
      </c>
      <c r="B83" s="20">
        <v>4.7699999999999996</v>
      </c>
      <c r="C83" s="19">
        <v>95.2</v>
      </c>
      <c r="D83" s="17" t="s">
        <v>38</v>
      </c>
    </row>
    <row r="84" spans="1:4" x14ac:dyDescent="0.35">
      <c r="A84" s="3" t="s">
        <v>39</v>
      </c>
      <c r="B84" s="4">
        <v>4.67</v>
      </c>
      <c r="C84" s="4">
        <v>95.3</v>
      </c>
      <c r="D84" s="3" t="s">
        <v>38</v>
      </c>
    </row>
    <row r="85" spans="1:4" x14ac:dyDescent="0.35">
      <c r="A85" s="3" t="s">
        <v>22</v>
      </c>
      <c r="B85" s="8">
        <v>4.5999999999999996</v>
      </c>
      <c r="C85" s="4">
        <v>95.4</v>
      </c>
      <c r="D85" s="3" t="s">
        <v>38</v>
      </c>
    </row>
    <row r="86" spans="1:4" s="14" customFormat="1" x14ac:dyDescent="0.35">
      <c r="A86" s="17" t="s">
        <v>95</v>
      </c>
      <c r="B86" s="20">
        <v>4.38</v>
      </c>
      <c r="C86" s="18">
        <f>100-4.38</f>
        <v>95.62</v>
      </c>
      <c r="D86" s="17" t="s">
        <v>38</v>
      </c>
    </row>
    <row r="87" spans="1:4" x14ac:dyDescent="0.35">
      <c r="A87" s="17" t="s">
        <v>40</v>
      </c>
      <c r="B87" s="20">
        <v>4.3600000000000003</v>
      </c>
      <c r="C87" s="19">
        <v>95.6</v>
      </c>
      <c r="D87" s="17" t="s">
        <v>38</v>
      </c>
    </row>
    <row r="88" spans="1:4" x14ac:dyDescent="0.35">
      <c r="A88" s="3" t="s">
        <v>23</v>
      </c>
      <c r="B88" s="8">
        <v>4.3499999999999996</v>
      </c>
      <c r="C88" s="4">
        <v>95.6</v>
      </c>
      <c r="D88" s="3" t="s">
        <v>38</v>
      </c>
    </row>
    <row r="89" spans="1:4" x14ac:dyDescent="0.35">
      <c r="A89" s="17" t="s">
        <v>99</v>
      </c>
      <c r="B89" s="19">
        <v>3.96</v>
      </c>
      <c r="C89" s="21">
        <v>96</v>
      </c>
      <c r="D89" s="17" t="s">
        <v>98</v>
      </c>
    </row>
    <row r="90" spans="1:4" x14ac:dyDescent="0.35">
      <c r="A90" s="17" t="s">
        <v>105</v>
      </c>
      <c r="B90" s="20">
        <v>3.54</v>
      </c>
      <c r="C90" s="19">
        <v>96.5</v>
      </c>
      <c r="D90" s="17" t="s">
        <v>98</v>
      </c>
    </row>
    <row r="91" spans="1:4" x14ac:dyDescent="0.35">
      <c r="A91" s="17" t="s">
        <v>94</v>
      </c>
      <c r="B91" s="20">
        <v>3.5</v>
      </c>
      <c r="C91" s="18">
        <f>100-B91</f>
        <v>96.5</v>
      </c>
      <c r="D91" s="17" t="s">
        <v>38</v>
      </c>
    </row>
    <row r="92" spans="1:4" x14ac:dyDescent="0.35">
      <c r="A92" s="3" t="s">
        <v>24</v>
      </c>
      <c r="B92" s="4">
        <v>3.33</v>
      </c>
      <c r="C92" s="4">
        <v>96.6</v>
      </c>
      <c r="D92" s="3" t="s">
        <v>38</v>
      </c>
    </row>
    <row r="93" spans="1:4" x14ac:dyDescent="0.35">
      <c r="A93" s="3" t="s">
        <v>25</v>
      </c>
      <c r="B93" s="8">
        <v>3.22</v>
      </c>
      <c r="C93" s="4">
        <v>96.8</v>
      </c>
      <c r="D93" s="3" t="s">
        <v>38</v>
      </c>
    </row>
    <row r="94" spans="1:4" x14ac:dyDescent="0.35">
      <c r="A94" s="3" t="s">
        <v>26</v>
      </c>
      <c r="B94" s="4">
        <v>2.57</v>
      </c>
      <c r="C94" s="4">
        <v>97.4</v>
      </c>
      <c r="D94" s="3" t="s">
        <v>38</v>
      </c>
    </row>
    <row r="95" spans="1:4" x14ac:dyDescent="0.35">
      <c r="A95" s="3" t="s">
        <v>27</v>
      </c>
      <c r="B95" s="4">
        <v>2.31</v>
      </c>
      <c r="C95" s="4">
        <v>97.7</v>
      </c>
      <c r="D95" s="3" t="s">
        <v>28</v>
      </c>
    </row>
    <row r="96" spans="1:4" x14ac:dyDescent="0.35">
      <c r="A96" s="17" t="s">
        <v>93</v>
      </c>
      <c r="B96" s="20">
        <v>2.21</v>
      </c>
      <c r="C96" s="18">
        <f>100-B96</f>
        <v>97.79</v>
      </c>
      <c r="D96" s="17" t="s">
        <v>38</v>
      </c>
    </row>
    <row r="97" spans="1:4" x14ac:dyDescent="0.35">
      <c r="A97" s="3" t="s">
        <v>29</v>
      </c>
      <c r="B97" s="4">
        <v>2.06</v>
      </c>
      <c r="C97" s="4">
        <v>97.9</v>
      </c>
      <c r="D97" s="3" t="s">
        <v>38</v>
      </c>
    </row>
    <row r="98" spans="1:4" x14ac:dyDescent="0.35">
      <c r="A98" s="3" t="s">
        <v>30</v>
      </c>
      <c r="B98" s="8">
        <v>2</v>
      </c>
      <c r="C98" s="7">
        <v>98</v>
      </c>
      <c r="D98" s="3" t="s">
        <v>38</v>
      </c>
    </row>
    <row r="99" spans="1:4" x14ac:dyDescent="0.35">
      <c r="A99" s="3" t="s">
        <v>31</v>
      </c>
      <c r="B99" s="4">
        <v>1.94</v>
      </c>
      <c r="C99" s="4">
        <v>98.1</v>
      </c>
      <c r="D99" s="3" t="s">
        <v>38</v>
      </c>
    </row>
    <row r="100" spans="1:4" x14ac:dyDescent="0.35">
      <c r="A100" s="3" t="s">
        <v>32</v>
      </c>
      <c r="B100" s="9">
        <v>0.57999999999999996</v>
      </c>
      <c r="C100" s="4">
        <v>99.4</v>
      </c>
      <c r="D100" s="3" t="s">
        <v>38</v>
      </c>
    </row>
    <row r="101" spans="1:4" x14ac:dyDescent="0.35">
      <c r="A101" s="3" t="s">
        <v>33</v>
      </c>
      <c r="B101" s="9">
        <v>0.39300000000000002</v>
      </c>
      <c r="C101" s="4">
        <v>99.6</v>
      </c>
      <c r="D101" s="3" t="s">
        <v>38</v>
      </c>
    </row>
    <row r="102" spans="1:4" x14ac:dyDescent="0.35">
      <c r="A102" s="3" t="s">
        <v>34</v>
      </c>
      <c r="B102" s="10">
        <v>0</v>
      </c>
      <c r="C102" s="4">
        <v>100</v>
      </c>
      <c r="D102" s="3" t="s">
        <v>28</v>
      </c>
    </row>
    <row r="103" spans="1:4" x14ac:dyDescent="0.35">
      <c r="A103" s="3" t="s">
        <v>35</v>
      </c>
      <c r="B103" s="10">
        <v>0</v>
      </c>
      <c r="C103" s="4">
        <v>100</v>
      </c>
      <c r="D103" s="3" t="s">
        <v>28</v>
      </c>
    </row>
    <row r="104" spans="1:4" ht="15" thickBot="1" x14ac:dyDescent="0.4">
      <c r="A104" s="11" t="s">
        <v>36</v>
      </c>
      <c r="B104" s="12">
        <v>0</v>
      </c>
      <c r="C104" s="12">
        <v>100</v>
      </c>
      <c r="D104" s="11" t="s">
        <v>38</v>
      </c>
    </row>
    <row r="105" spans="1:4" ht="15" thickTop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F71-AE6D-4D10-8D82-CDB89E3C125E}">
  <dimension ref="A1:D68"/>
  <sheetViews>
    <sheetView topLeftCell="A9" workbookViewId="0">
      <selection activeCell="A14" sqref="A14"/>
    </sheetView>
  </sheetViews>
  <sheetFormatPr defaultRowHeight="14.5" x14ac:dyDescent="0.35"/>
  <cols>
    <col min="1" max="1" width="52.90625" style="3" customWidth="1"/>
    <col min="2" max="2" width="8.7265625" style="4"/>
    <col min="3" max="3" width="13.453125" style="4" customWidth="1"/>
    <col min="4" max="4" width="14.7265625" style="3" bestFit="1" customWidth="1"/>
  </cols>
  <sheetData>
    <row r="1" spans="1:4" x14ac:dyDescent="0.35">
      <c r="A1" s="1" t="s">
        <v>75</v>
      </c>
      <c r="B1" s="2"/>
      <c r="C1" s="2"/>
    </row>
    <row r="2" spans="1:4" x14ac:dyDescent="0.35">
      <c r="D2" s="13"/>
    </row>
    <row r="3" spans="1:4" ht="15" thickBot="1" x14ac:dyDescent="0.4">
      <c r="A3" s="5" t="s">
        <v>0</v>
      </c>
      <c r="B3" s="6" t="s">
        <v>1</v>
      </c>
      <c r="C3" s="6" t="s">
        <v>2</v>
      </c>
      <c r="D3" s="5" t="s">
        <v>37</v>
      </c>
    </row>
    <row r="4" spans="1:4" ht="15" thickTop="1" x14ac:dyDescent="0.35">
      <c r="A4" s="15" t="s">
        <v>85</v>
      </c>
      <c r="B4" s="16">
        <v>45</v>
      </c>
      <c r="C4" s="16">
        <v>55</v>
      </c>
      <c r="D4" s="15" t="s">
        <v>6</v>
      </c>
    </row>
    <row r="5" spans="1:4" x14ac:dyDescent="0.35">
      <c r="A5" s="15" t="s">
        <v>58</v>
      </c>
      <c r="B5" s="16">
        <v>40.5</v>
      </c>
      <c r="C5" s="16">
        <v>59.5</v>
      </c>
      <c r="D5" s="15" t="s">
        <v>83</v>
      </c>
    </row>
    <row r="6" spans="1:4" x14ac:dyDescent="0.35">
      <c r="A6" s="15" t="s">
        <v>64</v>
      </c>
      <c r="B6" s="22">
        <v>34.5</v>
      </c>
      <c r="C6" s="22">
        <f>100-B6</f>
        <v>65.5</v>
      </c>
      <c r="D6" s="15" t="s">
        <v>98</v>
      </c>
    </row>
    <row r="7" spans="1:4" x14ac:dyDescent="0.35">
      <c r="A7" s="15" t="s">
        <v>84</v>
      </c>
      <c r="B7" s="22">
        <v>32.799999999999997</v>
      </c>
      <c r="C7" s="22">
        <v>67.3</v>
      </c>
      <c r="D7" s="15" t="s">
        <v>83</v>
      </c>
    </row>
    <row r="8" spans="1:4" x14ac:dyDescent="0.35">
      <c r="A8" s="15" t="s">
        <v>113</v>
      </c>
      <c r="B8" s="22">
        <v>32.4</v>
      </c>
      <c r="C8" s="22">
        <f>100-32.4</f>
        <v>67.599999999999994</v>
      </c>
      <c r="D8" s="15" t="s">
        <v>89</v>
      </c>
    </row>
    <row r="9" spans="1:4" x14ac:dyDescent="0.35">
      <c r="A9" s="15" t="s">
        <v>79</v>
      </c>
      <c r="B9" s="22">
        <v>32.299999999999997</v>
      </c>
      <c r="C9" s="22">
        <v>67.599999999999994</v>
      </c>
      <c r="D9" s="15" t="s">
        <v>6</v>
      </c>
    </row>
    <row r="10" spans="1:4" x14ac:dyDescent="0.35">
      <c r="A10" s="15" t="s">
        <v>57</v>
      </c>
      <c r="B10" s="22">
        <v>32.200000000000003</v>
      </c>
      <c r="C10" s="22">
        <v>67.8</v>
      </c>
      <c r="D10" s="15" t="s">
        <v>83</v>
      </c>
    </row>
    <row r="11" spans="1:4" x14ac:dyDescent="0.35">
      <c r="A11" s="15" t="s">
        <v>108</v>
      </c>
      <c r="B11" s="22">
        <v>31.7</v>
      </c>
      <c r="C11" s="22">
        <v>68.3</v>
      </c>
      <c r="D11" s="15" t="s">
        <v>98</v>
      </c>
    </row>
    <row r="12" spans="1:4" x14ac:dyDescent="0.35">
      <c r="A12" s="15" t="s">
        <v>100</v>
      </c>
      <c r="B12" s="22">
        <v>31.2</v>
      </c>
      <c r="C12" s="22">
        <v>68.8</v>
      </c>
      <c r="D12" s="15" t="s">
        <v>98</v>
      </c>
    </row>
    <row r="13" spans="1:4" x14ac:dyDescent="0.35">
      <c r="A13" s="15" t="s">
        <v>81</v>
      </c>
      <c r="B13" s="22">
        <v>28.8</v>
      </c>
      <c r="C13" s="22">
        <v>71.2</v>
      </c>
      <c r="D13" s="15" t="s">
        <v>6</v>
      </c>
    </row>
    <row r="14" spans="1:4" x14ac:dyDescent="0.35">
      <c r="A14" s="15" t="s">
        <v>112</v>
      </c>
      <c r="B14" s="22">
        <v>27.7</v>
      </c>
      <c r="C14" s="22">
        <v>72.3</v>
      </c>
      <c r="D14" s="15" t="s">
        <v>6</v>
      </c>
    </row>
    <row r="15" spans="1:4" x14ac:dyDescent="0.35">
      <c r="A15" s="15" t="s">
        <v>90</v>
      </c>
      <c r="B15" s="22">
        <v>27.7</v>
      </c>
      <c r="C15" s="22">
        <v>72.400000000000006</v>
      </c>
      <c r="D15" s="15" t="s">
        <v>83</v>
      </c>
    </row>
    <row r="16" spans="1:4" x14ac:dyDescent="0.35">
      <c r="A16" s="15" t="s">
        <v>67</v>
      </c>
      <c r="B16" s="16">
        <v>26</v>
      </c>
      <c r="C16" s="16">
        <f>100-26</f>
        <v>74</v>
      </c>
      <c r="D16" s="15" t="s">
        <v>38</v>
      </c>
    </row>
    <row r="17" spans="1:4" x14ac:dyDescent="0.35">
      <c r="A17" s="15" t="s">
        <v>111</v>
      </c>
      <c r="B17" s="16">
        <v>25.8</v>
      </c>
      <c r="C17" s="16">
        <v>74.2</v>
      </c>
      <c r="D17" s="15" t="s">
        <v>6</v>
      </c>
    </row>
    <row r="18" spans="1:4" x14ac:dyDescent="0.35">
      <c r="A18" s="15" t="s">
        <v>65</v>
      </c>
      <c r="B18" s="22">
        <v>25.3</v>
      </c>
      <c r="C18" s="22">
        <f>100-B18</f>
        <v>74.7</v>
      </c>
      <c r="D18" s="15" t="s">
        <v>98</v>
      </c>
    </row>
    <row r="19" spans="1:4" x14ac:dyDescent="0.35">
      <c r="A19" s="15" t="s">
        <v>72</v>
      </c>
      <c r="B19" s="22">
        <v>25.2</v>
      </c>
      <c r="C19" s="22">
        <f>100-B19</f>
        <v>74.8</v>
      </c>
      <c r="D19" s="15" t="s">
        <v>98</v>
      </c>
    </row>
    <row r="20" spans="1:4" x14ac:dyDescent="0.35">
      <c r="A20" s="15" t="s">
        <v>103</v>
      </c>
      <c r="B20" s="22">
        <v>25.1</v>
      </c>
      <c r="C20" s="22">
        <v>74.900000000000006</v>
      </c>
      <c r="D20" s="15" t="s">
        <v>98</v>
      </c>
    </row>
    <row r="21" spans="1:4" x14ac:dyDescent="0.35">
      <c r="A21" s="15" t="s">
        <v>80</v>
      </c>
      <c r="B21" s="16">
        <v>22</v>
      </c>
      <c r="C21" s="16">
        <f>100-B21</f>
        <v>78</v>
      </c>
      <c r="D21" s="15" t="s">
        <v>6</v>
      </c>
    </row>
    <row r="22" spans="1:4" x14ac:dyDescent="0.35">
      <c r="A22" s="15" t="s">
        <v>109</v>
      </c>
      <c r="B22" s="22">
        <v>20.7</v>
      </c>
      <c r="C22" s="22">
        <v>79.3</v>
      </c>
      <c r="D22" s="15" t="s">
        <v>98</v>
      </c>
    </row>
    <row r="23" spans="1:4" x14ac:dyDescent="0.35">
      <c r="A23" s="15" t="s">
        <v>74</v>
      </c>
      <c r="B23" s="22">
        <v>20.6</v>
      </c>
      <c r="C23" s="22">
        <f>100-B23</f>
        <v>79.400000000000006</v>
      </c>
      <c r="D23" s="15" t="s">
        <v>6</v>
      </c>
    </row>
    <row r="24" spans="1:4" x14ac:dyDescent="0.35">
      <c r="A24" s="15" t="s">
        <v>86</v>
      </c>
      <c r="B24" s="22">
        <v>20.3</v>
      </c>
      <c r="C24" s="22">
        <v>79.7</v>
      </c>
      <c r="D24" s="15" t="s">
        <v>6</v>
      </c>
    </row>
    <row r="25" spans="1:4" x14ac:dyDescent="0.35">
      <c r="A25" s="15" t="s">
        <v>71</v>
      </c>
      <c r="B25" s="22">
        <v>21.7</v>
      </c>
      <c r="C25" s="22">
        <f>100-21.7</f>
        <v>78.3</v>
      </c>
      <c r="D25" s="15" t="s">
        <v>38</v>
      </c>
    </row>
    <row r="26" spans="1:4" x14ac:dyDescent="0.35">
      <c r="A26" s="15" t="s">
        <v>68</v>
      </c>
      <c r="B26" s="22">
        <v>19.3</v>
      </c>
      <c r="C26" s="22">
        <f>100-B26</f>
        <v>80.7</v>
      </c>
      <c r="D26" s="15" t="s">
        <v>38</v>
      </c>
    </row>
    <row r="27" spans="1:4" x14ac:dyDescent="0.35">
      <c r="A27" s="15" t="s">
        <v>106</v>
      </c>
      <c r="B27" s="16">
        <v>18.8</v>
      </c>
      <c r="C27" s="16">
        <v>81.2</v>
      </c>
      <c r="D27" s="15" t="s">
        <v>98</v>
      </c>
    </row>
    <row r="28" spans="1:4" x14ac:dyDescent="0.35">
      <c r="A28" s="15" t="s">
        <v>82</v>
      </c>
      <c r="B28" s="22">
        <v>18.5</v>
      </c>
      <c r="C28" s="22">
        <v>81.5</v>
      </c>
      <c r="D28" s="15" t="s">
        <v>6</v>
      </c>
    </row>
    <row r="29" spans="1:4" x14ac:dyDescent="0.35">
      <c r="A29" s="15" t="s">
        <v>96</v>
      </c>
      <c r="B29" s="22">
        <v>18.5</v>
      </c>
      <c r="C29" s="22">
        <f>100-18.5</f>
        <v>81.5</v>
      </c>
      <c r="D29" s="15" t="s">
        <v>4</v>
      </c>
    </row>
    <row r="30" spans="1:4" x14ac:dyDescent="0.35">
      <c r="A30" s="15" t="s">
        <v>104</v>
      </c>
      <c r="B30" s="16">
        <v>18.2</v>
      </c>
      <c r="C30" s="16">
        <v>81.8</v>
      </c>
      <c r="D30" s="15" t="s">
        <v>98</v>
      </c>
    </row>
    <row r="31" spans="1:4" x14ac:dyDescent="0.35">
      <c r="A31" s="15" t="s">
        <v>42</v>
      </c>
      <c r="B31" s="22">
        <v>17.100000000000001</v>
      </c>
      <c r="C31" s="22">
        <v>82.9</v>
      </c>
      <c r="D31" s="15" t="s">
        <v>98</v>
      </c>
    </row>
    <row r="32" spans="1:4" x14ac:dyDescent="0.35">
      <c r="A32" s="15" t="s">
        <v>60</v>
      </c>
      <c r="B32" s="22">
        <v>16.8</v>
      </c>
      <c r="C32" s="22">
        <v>83.2</v>
      </c>
      <c r="D32" s="15" t="s">
        <v>4</v>
      </c>
    </row>
    <row r="33" spans="1:4" x14ac:dyDescent="0.35">
      <c r="A33" s="15" t="s">
        <v>70</v>
      </c>
      <c r="B33" s="22">
        <v>16.100000000000001</v>
      </c>
      <c r="C33" s="22">
        <f>100-16.1</f>
        <v>83.9</v>
      </c>
      <c r="D33" s="15" t="s">
        <v>38</v>
      </c>
    </row>
    <row r="34" spans="1:4" x14ac:dyDescent="0.35">
      <c r="A34" s="15" t="s">
        <v>43</v>
      </c>
      <c r="B34" s="16">
        <v>16</v>
      </c>
      <c r="C34" s="16">
        <v>84</v>
      </c>
      <c r="D34" s="15" t="s">
        <v>98</v>
      </c>
    </row>
    <row r="35" spans="1:4" x14ac:dyDescent="0.35">
      <c r="A35" s="15" t="s">
        <v>46</v>
      </c>
      <c r="B35" s="22">
        <v>15.6</v>
      </c>
      <c r="C35" s="16">
        <v>84.4</v>
      </c>
      <c r="D35" s="15" t="s">
        <v>98</v>
      </c>
    </row>
    <row r="36" spans="1:4" x14ac:dyDescent="0.35">
      <c r="A36" s="15" t="s">
        <v>45</v>
      </c>
      <c r="B36" s="22">
        <v>15.5</v>
      </c>
      <c r="C36" s="16">
        <v>84.5</v>
      </c>
      <c r="D36" s="15" t="s">
        <v>98</v>
      </c>
    </row>
    <row r="37" spans="1:4" x14ac:dyDescent="0.35">
      <c r="A37" s="15" t="s">
        <v>44</v>
      </c>
      <c r="B37" s="22">
        <v>15.3</v>
      </c>
      <c r="C37" s="16">
        <v>84.8</v>
      </c>
      <c r="D37" s="15" t="s">
        <v>98</v>
      </c>
    </row>
    <row r="38" spans="1:4" x14ac:dyDescent="0.35">
      <c r="A38" s="15" t="s">
        <v>47</v>
      </c>
      <c r="B38" s="22">
        <v>15.2</v>
      </c>
      <c r="C38" s="16">
        <v>84.8</v>
      </c>
      <c r="D38" s="15" t="s">
        <v>98</v>
      </c>
    </row>
    <row r="39" spans="1:4" x14ac:dyDescent="0.35">
      <c r="A39" s="15" t="s">
        <v>73</v>
      </c>
      <c r="B39" s="22">
        <v>15.2</v>
      </c>
      <c r="C39" s="16">
        <f>100-B39</f>
        <v>84.8</v>
      </c>
      <c r="D39" s="15" t="s">
        <v>38</v>
      </c>
    </row>
    <row r="40" spans="1:4" x14ac:dyDescent="0.35">
      <c r="A40" s="15" t="s">
        <v>102</v>
      </c>
      <c r="B40" s="16">
        <v>14</v>
      </c>
      <c r="C40" s="16">
        <v>86</v>
      </c>
      <c r="D40" s="15" t="s">
        <v>98</v>
      </c>
    </row>
    <row r="41" spans="1:4" x14ac:dyDescent="0.35">
      <c r="A41" s="15" t="s">
        <v>61</v>
      </c>
      <c r="B41" s="22">
        <v>12.5</v>
      </c>
      <c r="C41" s="22">
        <v>87.5</v>
      </c>
      <c r="D41" s="15" t="s">
        <v>38</v>
      </c>
    </row>
    <row r="42" spans="1:4" x14ac:dyDescent="0.35">
      <c r="A42" s="15" t="s">
        <v>62</v>
      </c>
      <c r="B42" s="16">
        <v>12</v>
      </c>
      <c r="C42" s="16">
        <v>88</v>
      </c>
      <c r="D42" s="15" t="s">
        <v>38</v>
      </c>
    </row>
    <row r="43" spans="1:4" x14ac:dyDescent="0.35">
      <c r="A43" s="15" t="s">
        <v>63</v>
      </c>
      <c r="B43" s="16">
        <v>11.9</v>
      </c>
      <c r="C43" s="16">
        <v>88.1</v>
      </c>
      <c r="D43" s="15" t="s">
        <v>38</v>
      </c>
    </row>
    <row r="44" spans="1:4" x14ac:dyDescent="0.35">
      <c r="A44" s="15" t="s">
        <v>55</v>
      </c>
      <c r="B44" s="22">
        <v>11.6</v>
      </c>
      <c r="C44" s="22">
        <v>88.4</v>
      </c>
      <c r="D44" s="15" t="s">
        <v>38</v>
      </c>
    </row>
    <row r="45" spans="1:4" x14ac:dyDescent="0.35">
      <c r="A45" s="15" t="s">
        <v>56</v>
      </c>
      <c r="B45" s="22">
        <v>11.2</v>
      </c>
      <c r="C45" s="22">
        <v>88.8</v>
      </c>
      <c r="D45" s="15" t="s">
        <v>38</v>
      </c>
    </row>
    <row r="46" spans="1:4" x14ac:dyDescent="0.35">
      <c r="A46" s="15" t="s">
        <v>87</v>
      </c>
      <c r="B46" s="22">
        <v>10.9</v>
      </c>
      <c r="C46" s="22">
        <v>89.1</v>
      </c>
      <c r="D46" s="15" t="s">
        <v>6</v>
      </c>
    </row>
    <row r="47" spans="1:4" x14ac:dyDescent="0.35">
      <c r="A47" s="15" t="s">
        <v>69</v>
      </c>
      <c r="B47" s="22">
        <v>10.8</v>
      </c>
      <c r="C47" s="22">
        <f>100-B47</f>
        <v>89.2</v>
      </c>
      <c r="D47" s="15" t="s">
        <v>38</v>
      </c>
    </row>
    <row r="48" spans="1:4" x14ac:dyDescent="0.35">
      <c r="A48" s="15" t="s">
        <v>107</v>
      </c>
      <c r="B48" s="23">
        <v>9.7899999999999991</v>
      </c>
      <c r="C48" s="16">
        <v>90.2</v>
      </c>
      <c r="D48" s="15" t="s">
        <v>98</v>
      </c>
    </row>
    <row r="49" spans="1:4" x14ac:dyDescent="0.35">
      <c r="A49" s="15" t="s">
        <v>41</v>
      </c>
      <c r="B49" s="22">
        <v>9.23</v>
      </c>
      <c r="C49" s="22">
        <v>90.8</v>
      </c>
      <c r="D49" s="15" t="s">
        <v>98</v>
      </c>
    </row>
    <row r="50" spans="1:4" x14ac:dyDescent="0.35">
      <c r="A50" s="15" t="s">
        <v>88</v>
      </c>
      <c r="B50" s="22">
        <v>8.7200000000000006</v>
      </c>
      <c r="C50" s="16">
        <v>91.3</v>
      </c>
      <c r="D50" s="15" t="s">
        <v>6</v>
      </c>
    </row>
    <row r="51" spans="1:4" x14ac:dyDescent="0.35">
      <c r="A51" s="15" t="s">
        <v>52</v>
      </c>
      <c r="B51" s="22">
        <v>8.56</v>
      </c>
      <c r="C51" s="16">
        <v>91.4</v>
      </c>
      <c r="D51" s="15" t="s">
        <v>38</v>
      </c>
    </row>
    <row r="52" spans="1:4" x14ac:dyDescent="0.35">
      <c r="A52" s="15" t="s">
        <v>51</v>
      </c>
      <c r="B52" s="22">
        <v>8.42</v>
      </c>
      <c r="C52" s="16">
        <v>91.6</v>
      </c>
      <c r="D52" s="15" t="s">
        <v>38</v>
      </c>
    </row>
    <row r="53" spans="1:4" x14ac:dyDescent="0.35">
      <c r="A53" s="15" t="s">
        <v>110</v>
      </c>
      <c r="B53" s="22">
        <v>8.17</v>
      </c>
      <c r="C53" s="16">
        <v>91.8</v>
      </c>
      <c r="D53" s="15" t="s">
        <v>98</v>
      </c>
    </row>
    <row r="54" spans="1:4" x14ac:dyDescent="0.35">
      <c r="A54" s="15" t="s">
        <v>76</v>
      </c>
      <c r="B54" s="22">
        <v>7.71</v>
      </c>
      <c r="C54" s="22">
        <v>92.3</v>
      </c>
      <c r="D54" s="15" t="s">
        <v>38</v>
      </c>
    </row>
    <row r="55" spans="1:4" x14ac:dyDescent="0.35">
      <c r="A55" s="15" t="s">
        <v>66</v>
      </c>
      <c r="B55" s="22">
        <v>6.82</v>
      </c>
      <c r="C55" s="16">
        <f>100-B55</f>
        <v>93.18</v>
      </c>
      <c r="D55" s="15" t="s">
        <v>38</v>
      </c>
    </row>
    <row r="56" spans="1:4" x14ac:dyDescent="0.35">
      <c r="A56" s="15" t="s">
        <v>59</v>
      </c>
      <c r="B56" s="22">
        <v>6.49</v>
      </c>
      <c r="C56" s="22">
        <v>93.5</v>
      </c>
      <c r="D56" s="15" t="s">
        <v>38</v>
      </c>
    </row>
    <row r="57" spans="1:4" x14ac:dyDescent="0.35">
      <c r="A57" s="15" t="s">
        <v>101</v>
      </c>
      <c r="B57" s="23">
        <v>6.19</v>
      </c>
      <c r="C57" s="16">
        <v>93.8</v>
      </c>
      <c r="D57" s="15" t="s">
        <v>98</v>
      </c>
    </row>
    <row r="58" spans="1:4" x14ac:dyDescent="0.35">
      <c r="A58" s="15" t="s">
        <v>77</v>
      </c>
      <c r="B58" s="22">
        <v>5.69</v>
      </c>
      <c r="C58" s="22">
        <v>94.3</v>
      </c>
      <c r="D58" s="15" t="s">
        <v>38</v>
      </c>
    </row>
    <row r="59" spans="1:4" x14ac:dyDescent="0.35">
      <c r="A59" s="15" t="s">
        <v>53</v>
      </c>
      <c r="B59" s="22">
        <v>5.05</v>
      </c>
      <c r="C59" s="16">
        <v>95</v>
      </c>
      <c r="D59" s="15" t="s">
        <v>38</v>
      </c>
    </row>
    <row r="60" spans="1:4" x14ac:dyDescent="0.35">
      <c r="A60" s="15" t="s">
        <v>54</v>
      </c>
      <c r="B60" s="22">
        <v>4.99</v>
      </c>
      <c r="C60" s="16">
        <v>95</v>
      </c>
      <c r="D60" s="15" t="s">
        <v>38</v>
      </c>
    </row>
    <row r="61" spans="1:4" x14ac:dyDescent="0.35">
      <c r="A61" s="15" t="s">
        <v>78</v>
      </c>
      <c r="B61" s="23">
        <v>4.7699999999999996</v>
      </c>
      <c r="C61" s="22">
        <v>95.2</v>
      </c>
      <c r="D61" s="15" t="s">
        <v>38</v>
      </c>
    </row>
    <row r="62" spans="1:4" x14ac:dyDescent="0.35">
      <c r="A62" s="15" t="s">
        <v>95</v>
      </c>
      <c r="B62" s="23">
        <v>4.38</v>
      </c>
      <c r="C62" s="16">
        <f>100-4.38</f>
        <v>95.62</v>
      </c>
      <c r="D62" s="15" t="s">
        <v>38</v>
      </c>
    </row>
    <row r="63" spans="1:4" x14ac:dyDescent="0.35">
      <c r="A63" s="15" t="s">
        <v>40</v>
      </c>
      <c r="B63" s="23">
        <v>4.3600000000000003</v>
      </c>
      <c r="C63" s="22">
        <v>95.6</v>
      </c>
      <c r="D63" s="15" t="s">
        <v>38</v>
      </c>
    </row>
    <row r="64" spans="1:4" x14ac:dyDescent="0.35">
      <c r="A64" s="15" t="s">
        <v>99</v>
      </c>
      <c r="B64" s="22">
        <v>3.96</v>
      </c>
      <c r="C64" s="24">
        <v>96</v>
      </c>
      <c r="D64" s="15" t="s">
        <v>98</v>
      </c>
    </row>
    <row r="65" spans="1:4" x14ac:dyDescent="0.35">
      <c r="A65" s="15" t="s">
        <v>105</v>
      </c>
      <c r="B65" s="23">
        <v>3.54</v>
      </c>
      <c r="C65" s="22">
        <v>96.5</v>
      </c>
      <c r="D65" s="15" t="s">
        <v>98</v>
      </c>
    </row>
    <row r="66" spans="1:4" x14ac:dyDescent="0.35">
      <c r="A66" s="15" t="s">
        <v>94</v>
      </c>
      <c r="B66" s="23">
        <v>3.5</v>
      </c>
      <c r="C66" s="16">
        <f>100-B66</f>
        <v>96.5</v>
      </c>
      <c r="D66" s="15" t="s">
        <v>38</v>
      </c>
    </row>
    <row r="67" spans="1:4" ht="15" thickBot="1" x14ac:dyDescent="0.4">
      <c r="A67" s="25" t="s">
        <v>93</v>
      </c>
      <c r="B67" s="26">
        <v>2.21</v>
      </c>
      <c r="C67" s="27">
        <f>100-B67</f>
        <v>97.79</v>
      </c>
      <c r="D67" s="25" t="s">
        <v>38</v>
      </c>
    </row>
    <row r="68" spans="1:4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6934-F109-44E7-90A0-968725AE5B0E}">
  <dimension ref="A1:D40"/>
  <sheetViews>
    <sheetView tabSelected="1" workbookViewId="0">
      <selection activeCell="B1" sqref="B1"/>
    </sheetView>
  </sheetViews>
  <sheetFormatPr defaultRowHeight="14.5" x14ac:dyDescent="0.35"/>
  <cols>
    <col min="1" max="1" width="54.08984375" bestFit="1" customWidth="1"/>
    <col min="2" max="2" width="8.90625" bestFit="1" customWidth="1"/>
    <col min="3" max="3" width="13.90625" bestFit="1" customWidth="1"/>
    <col min="4" max="4" width="12" bestFit="1" customWidth="1"/>
  </cols>
  <sheetData>
    <row r="1" spans="1:4" x14ac:dyDescent="0.35">
      <c r="A1" t="s">
        <v>114</v>
      </c>
    </row>
    <row r="3" spans="1:4" ht="15" thickBot="1" x14ac:dyDescent="0.4">
      <c r="A3" s="5" t="s">
        <v>0</v>
      </c>
      <c r="B3" s="6" t="s">
        <v>1</v>
      </c>
      <c r="C3" s="6" t="s">
        <v>2</v>
      </c>
      <c r="D3" s="5" t="s">
        <v>37</v>
      </c>
    </row>
    <row r="4" spans="1:4" ht="15" thickTop="1" x14ac:dyDescent="0.35">
      <c r="A4" s="3" t="s">
        <v>3</v>
      </c>
      <c r="B4" s="4">
        <v>46.5</v>
      </c>
      <c r="C4" s="4">
        <v>53.5</v>
      </c>
      <c r="D4" s="3" t="s">
        <v>4</v>
      </c>
    </row>
    <row r="5" spans="1:4" x14ac:dyDescent="0.35">
      <c r="A5" s="3" t="s">
        <v>5</v>
      </c>
      <c r="B5" s="4">
        <v>38.799999999999997</v>
      </c>
      <c r="C5" s="4">
        <v>61.2</v>
      </c>
      <c r="D5" s="3" t="s">
        <v>6</v>
      </c>
    </row>
    <row r="6" spans="1:4" x14ac:dyDescent="0.35">
      <c r="A6" s="3" t="s">
        <v>48</v>
      </c>
      <c r="B6" s="4">
        <v>28.4</v>
      </c>
      <c r="C6" s="4">
        <v>71.599999999999994</v>
      </c>
      <c r="D6" s="3" t="s">
        <v>7</v>
      </c>
    </row>
    <row r="7" spans="1:4" x14ac:dyDescent="0.35">
      <c r="A7" s="3" t="s">
        <v>8</v>
      </c>
      <c r="B7" s="4">
        <v>21.8</v>
      </c>
      <c r="C7" s="4">
        <v>78.2</v>
      </c>
      <c r="D7" s="3" t="s">
        <v>6</v>
      </c>
    </row>
    <row r="8" spans="1:4" x14ac:dyDescent="0.35">
      <c r="A8" s="3" t="s">
        <v>97</v>
      </c>
      <c r="B8" s="4">
        <v>20.8</v>
      </c>
      <c r="C8" s="4">
        <v>79.2</v>
      </c>
      <c r="D8" s="3" t="s">
        <v>4</v>
      </c>
    </row>
    <row r="9" spans="1:4" x14ac:dyDescent="0.35">
      <c r="A9" s="3" t="s">
        <v>9</v>
      </c>
      <c r="B9" s="4">
        <v>17.8</v>
      </c>
      <c r="C9" s="4">
        <v>82.2</v>
      </c>
      <c r="D9" s="3" t="s">
        <v>6</v>
      </c>
    </row>
    <row r="10" spans="1:4" x14ac:dyDescent="0.35">
      <c r="A10" s="3" t="s">
        <v>49</v>
      </c>
      <c r="B10" s="4">
        <v>14.6</v>
      </c>
      <c r="C10" s="4">
        <v>85.4</v>
      </c>
      <c r="D10" s="3" t="s">
        <v>6</v>
      </c>
    </row>
    <row r="11" spans="1:4" x14ac:dyDescent="0.35">
      <c r="A11" s="3" t="s">
        <v>50</v>
      </c>
      <c r="B11" s="4">
        <v>14.1</v>
      </c>
      <c r="C11" s="4">
        <v>85.9</v>
      </c>
      <c r="D11" s="3" t="s">
        <v>6</v>
      </c>
    </row>
    <row r="12" spans="1:4" x14ac:dyDescent="0.35">
      <c r="A12" s="3" t="s">
        <v>10</v>
      </c>
      <c r="B12" s="4">
        <v>13.8</v>
      </c>
      <c r="C12" s="4">
        <v>86.2</v>
      </c>
      <c r="D12" s="3" t="s">
        <v>6</v>
      </c>
    </row>
    <row r="13" spans="1:4" x14ac:dyDescent="0.35">
      <c r="A13" s="3" t="s">
        <v>11</v>
      </c>
      <c r="B13" s="4">
        <v>12.9</v>
      </c>
      <c r="C13" s="4">
        <v>87.1</v>
      </c>
      <c r="D13" s="3" t="s">
        <v>6</v>
      </c>
    </row>
    <row r="14" spans="1:4" x14ac:dyDescent="0.35">
      <c r="A14" s="3" t="s">
        <v>12</v>
      </c>
      <c r="B14" s="4">
        <v>12.2</v>
      </c>
      <c r="C14" s="4">
        <v>87.8</v>
      </c>
      <c r="D14" s="3" t="s">
        <v>38</v>
      </c>
    </row>
    <row r="15" spans="1:4" x14ac:dyDescent="0.35">
      <c r="A15" s="3" t="s">
        <v>13</v>
      </c>
      <c r="B15" s="4">
        <v>10.1</v>
      </c>
      <c r="C15" s="4">
        <v>89.9</v>
      </c>
      <c r="D15" s="3" t="s">
        <v>6</v>
      </c>
    </row>
    <row r="16" spans="1:4" x14ac:dyDescent="0.35">
      <c r="A16" s="3" t="s">
        <v>14</v>
      </c>
      <c r="B16" s="4">
        <v>10.1</v>
      </c>
      <c r="C16" s="4">
        <v>89.9</v>
      </c>
      <c r="D16" s="3" t="s">
        <v>6</v>
      </c>
    </row>
    <row r="17" spans="1:4" x14ac:dyDescent="0.35">
      <c r="A17" s="3" t="s">
        <v>15</v>
      </c>
      <c r="B17" s="4">
        <v>9.51</v>
      </c>
      <c r="C17" s="4">
        <v>90.5</v>
      </c>
      <c r="D17" s="3" t="s">
        <v>38</v>
      </c>
    </row>
    <row r="18" spans="1:4" x14ac:dyDescent="0.35">
      <c r="A18" s="3" t="s">
        <v>16</v>
      </c>
      <c r="B18" s="4">
        <v>8.98</v>
      </c>
      <c r="C18" s="7">
        <v>91</v>
      </c>
      <c r="D18" s="3" t="s">
        <v>6</v>
      </c>
    </row>
    <row r="19" spans="1:4" x14ac:dyDescent="0.35">
      <c r="A19" s="3" t="s">
        <v>17</v>
      </c>
      <c r="B19" s="4">
        <v>7.93</v>
      </c>
      <c r="C19" s="7">
        <v>92</v>
      </c>
      <c r="D19" s="3" t="s">
        <v>38</v>
      </c>
    </row>
    <row r="20" spans="1:4" x14ac:dyDescent="0.35">
      <c r="A20" s="3" t="s">
        <v>18</v>
      </c>
      <c r="B20" s="4">
        <v>7.89</v>
      </c>
      <c r="C20" s="4">
        <v>92.1</v>
      </c>
      <c r="D20" s="3" t="s">
        <v>6</v>
      </c>
    </row>
    <row r="21" spans="1:4" x14ac:dyDescent="0.35">
      <c r="A21" s="3" t="s">
        <v>91</v>
      </c>
      <c r="B21" s="4">
        <v>7.67</v>
      </c>
      <c r="C21" s="4">
        <v>92.3</v>
      </c>
      <c r="D21" s="3" t="s">
        <v>38</v>
      </c>
    </row>
    <row r="22" spans="1:4" x14ac:dyDescent="0.35">
      <c r="A22" s="3" t="s">
        <v>19</v>
      </c>
      <c r="B22" s="4">
        <v>7.14</v>
      </c>
      <c r="C22" s="4">
        <v>92.9</v>
      </c>
      <c r="D22" s="3" t="s">
        <v>6</v>
      </c>
    </row>
    <row r="23" spans="1:4" x14ac:dyDescent="0.35">
      <c r="A23" s="3" t="s">
        <v>92</v>
      </c>
      <c r="B23" s="4">
        <v>6.72</v>
      </c>
      <c r="C23" s="4">
        <v>93.3</v>
      </c>
      <c r="D23" s="3" t="s">
        <v>38</v>
      </c>
    </row>
    <row r="24" spans="1:4" x14ac:dyDescent="0.35">
      <c r="A24" s="3" t="s">
        <v>20</v>
      </c>
      <c r="B24" s="4">
        <v>5.0199999999999996</v>
      </c>
      <c r="C24" s="4">
        <v>94.9</v>
      </c>
      <c r="D24" s="3" t="s">
        <v>38</v>
      </c>
    </row>
    <row r="25" spans="1:4" x14ac:dyDescent="0.35">
      <c r="A25" s="3" t="s">
        <v>39</v>
      </c>
      <c r="B25" s="4">
        <v>4.67</v>
      </c>
      <c r="C25" s="4">
        <v>95.3</v>
      </c>
      <c r="D25" s="3" t="s">
        <v>38</v>
      </c>
    </row>
    <row r="26" spans="1:4" x14ac:dyDescent="0.35">
      <c r="A26" s="3" t="s">
        <v>22</v>
      </c>
      <c r="B26" s="8">
        <v>4.5999999999999996</v>
      </c>
      <c r="C26" s="4">
        <v>95.4</v>
      </c>
      <c r="D26" s="3" t="s">
        <v>38</v>
      </c>
    </row>
    <row r="27" spans="1:4" x14ac:dyDescent="0.35">
      <c r="A27" s="3" t="s">
        <v>23</v>
      </c>
      <c r="B27" s="8">
        <v>4.3499999999999996</v>
      </c>
      <c r="C27" s="4">
        <v>95.6</v>
      </c>
      <c r="D27" s="3" t="s">
        <v>38</v>
      </c>
    </row>
    <row r="28" spans="1:4" x14ac:dyDescent="0.35">
      <c r="A28" s="3" t="s">
        <v>24</v>
      </c>
      <c r="B28" s="4">
        <v>3.33</v>
      </c>
      <c r="C28" s="4">
        <v>96.6</v>
      </c>
      <c r="D28" s="3" t="s">
        <v>38</v>
      </c>
    </row>
    <row r="29" spans="1:4" x14ac:dyDescent="0.35">
      <c r="A29" s="3" t="s">
        <v>25</v>
      </c>
      <c r="B29" s="8">
        <v>3.22</v>
      </c>
      <c r="C29" s="4">
        <v>96.8</v>
      </c>
      <c r="D29" s="3" t="s">
        <v>38</v>
      </c>
    </row>
    <row r="30" spans="1:4" x14ac:dyDescent="0.35">
      <c r="A30" s="3" t="s">
        <v>26</v>
      </c>
      <c r="B30" s="4">
        <v>2.57</v>
      </c>
      <c r="C30" s="4">
        <v>97.4</v>
      </c>
      <c r="D30" s="3" t="s">
        <v>38</v>
      </c>
    </row>
    <row r="31" spans="1:4" x14ac:dyDescent="0.35">
      <c r="A31" s="3" t="s">
        <v>27</v>
      </c>
      <c r="B31" s="4">
        <v>2.31</v>
      </c>
      <c r="C31" s="4">
        <v>97.7</v>
      </c>
      <c r="D31" s="3" t="s">
        <v>28</v>
      </c>
    </row>
    <row r="32" spans="1:4" x14ac:dyDescent="0.35">
      <c r="A32" s="3" t="s">
        <v>29</v>
      </c>
      <c r="B32" s="4">
        <v>2.06</v>
      </c>
      <c r="C32" s="4">
        <v>97.9</v>
      </c>
      <c r="D32" s="3" t="s">
        <v>38</v>
      </c>
    </row>
    <row r="33" spans="1:4" x14ac:dyDescent="0.35">
      <c r="A33" s="3" t="s">
        <v>30</v>
      </c>
      <c r="B33" s="8">
        <v>2</v>
      </c>
      <c r="C33" s="7">
        <v>98</v>
      </c>
      <c r="D33" s="3" t="s">
        <v>38</v>
      </c>
    </row>
    <row r="34" spans="1:4" x14ac:dyDescent="0.35">
      <c r="A34" s="3" t="s">
        <v>31</v>
      </c>
      <c r="B34" s="4">
        <v>1.94</v>
      </c>
      <c r="C34" s="4">
        <v>98.1</v>
      </c>
      <c r="D34" s="3" t="s">
        <v>38</v>
      </c>
    </row>
    <row r="35" spans="1:4" x14ac:dyDescent="0.35">
      <c r="A35" s="3" t="s">
        <v>32</v>
      </c>
      <c r="B35" s="9">
        <v>0.57999999999999996</v>
      </c>
      <c r="C35" s="4">
        <v>99.4</v>
      </c>
      <c r="D35" s="3" t="s">
        <v>38</v>
      </c>
    </row>
    <row r="36" spans="1:4" x14ac:dyDescent="0.35">
      <c r="A36" s="3" t="s">
        <v>33</v>
      </c>
      <c r="B36" s="9">
        <v>0.39300000000000002</v>
      </c>
      <c r="C36" s="4">
        <v>99.6</v>
      </c>
      <c r="D36" s="3" t="s">
        <v>38</v>
      </c>
    </row>
    <row r="37" spans="1:4" x14ac:dyDescent="0.35">
      <c r="A37" s="3" t="s">
        <v>34</v>
      </c>
      <c r="B37" s="10">
        <v>0</v>
      </c>
      <c r="C37" s="4">
        <v>100</v>
      </c>
      <c r="D37" s="3" t="s">
        <v>28</v>
      </c>
    </row>
    <row r="38" spans="1:4" x14ac:dyDescent="0.35">
      <c r="A38" s="3" t="s">
        <v>35</v>
      </c>
      <c r="B38" s="10">
        <v>0</v>
      </c>
      <c r="C38" s="4">
        <v>100</v>
      </c>
      <c r="D38" s="3" t="s">
        <v>28</v>
      </c>
    </row>
    <row r="39" spans="1:4" ht="15" thickBot="1" x14ac:dyDescent="0.4">
      <c r="A39" s="11" t="s">
        <v>36</v>
      </c>
      <c r="B39" s="12">
        <v>0</v>
      </c>
      <c r="C39" s="12">
        <v>100</v>
      </c>
      <c r="D39" s="11" t="s">
        <v>38</v>
      </c>
    </row>
    <row r="40" spans="1: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D'Andrilli</dc:creator>
  <cp:lastModifiedBy>Juliana D'Andrilli</cp:lastModifiedBy>
  <dcterms:created xsi:type="dcterms:W3CDTF">2021-04-02T17:58:19Z</dcterms:created>
  <dcterms:modified xsi:type="dcterms:W3CDTF">2021-10-29T23:15:05Z</dcterms:modified>
</cp:coreProperties>
</file>