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310" activeTab="1"/>
  </bookViews>
  <sheets>
    <sheet name="st7pre" sheetId="1" r:id="rId1"/>
    <sheet name="oh2pre" sheetId="2" r:id="rId2"/>
  </sheets>
  <calcPr calcId="0"/>
</workbook>
</file>

<file path=xl/calcChain.xml><?xml version="1.0" encoding="utf-8"?>
<calcChain xmlns="http://schemas.openxmlformats.org/spreadsheetml/2006/main">
  <c r="J3" i="2"/>
  <c r="K3" s="1"/>
  <c r="J4"/>
  <c r="K4" s="1"/>
  <c r="J2"/>
  <c r="K2" s="1"/>
  <c r="J2" i="1"/>
  <c r="K2" s="1"/>
  <c r="L2" s="1"/>
  <c r="L2" i="2" l="1"/>
</calcChain>
</file>

<file path=xl/sharedStrings.xml><?xml version="1.0" encoding="utf-8"?>
<sst xmlns="http://schemas.openxmlformats.org/spreadsheetml/2006/main" count="80" uniqueCount="40">
  <si>
    <t>Ostracod</t>
  </si>
  <si>
    <t>Sperchon</t>
  </si>
  <si>
    <t>Nematode</t>
  </si>
  <si>
    <t>Copepod</t>
  </si>
  <si>
    <t>Galba</t>
  </si>
  <si>
    <t>Potamo</t>
  </si>
  <si>
    <t>Capnia</t>
  </si>
  <si>
    <t>Limnophora</t>
  </si>
  <si>
    <t>Clinocerta</t>
  </si>
  <si>
    <t>Dicranota</t>
  </si>
  <si>
    <t>Tipula</t>
  </si>
  <si>
    <t>Limonia</t>
  </si>
  <si>
    <t>Prosimulium</t>
  </si>
  <si>
    <t>Thaumaleidae</t>
  </si>
  <si>
    <t>Tanypod</t>
  </si>
  <si>
    <t>Micropsectra</t>
  </si>
  <si>
    <t>Parochlus</t>
  </si>
  <si>
    <t>Thienemaniella</t>
  </si>
  <si>
    <t>Orthocladius</t>
  </si>
  <si>
    <t>Metriocnemus</t>
  </si>
  <si>
    <t>Rheocricotopus</t>
  </si>
  <si>
    <t>Chaetocladius</t>
  </si>
  <si>
    <t>Limnophyes</t>
  </si>
  <si>
    <t>Nais spp</t>
  </si>
  <si>
    <t>Oligo B</t>
  </si>
  <si>
    <t>Oligo C</t>
  </si>
  <si>
    <t>Chaetogaster diaphanous</t>
  </si>
  <si>
    <t>Radix balthica</t>
  </si>
  <si>
    <t>S. vittatum</t>
  </si>
  <si>
    <t>S. vernum</t>
  </si>
  <si>
    <t>Cerat A</t>
  </si>
  <si>
    <t>Cerat B</t>
  </si>
  <si>
    <t>E minor</t>
  </si>
  <si>
    <t>E claripennis</t>
  </si>
  <si>
    <t>D. zernyi</t>
  </si>
  <si>
    <t>D. bertrami</t>
  </si>
  <si>
    <t>Temp</t>
  </si>
  <si>
    <t>mass</t>
  </si>
  <si>
    <t>a</t>
  </si>
  <si>
    <t xml:space="preserve">growth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</si>
</sst>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st7pre!$B$1:$B$36</c:f>
              <c:numCache>
                <c:formatCode>General</c:formatCode>
                <c:ptCount val="36"/>
                <c:pt idx="0">
                  <c:v>3.23</c:v>
                </c:pt>
                <c:pt idx="1">
                  <c:v>23.46</c:v>
                </c:pt>
                <c:pt idx="2">
                  <c:v>0.93</c:v>
                </c:pt>
                <c:pt idx="3">
                  <c:v>0</c:v>
                </c:pt>
                <c:pt idx="4">
                  <c:v>0</c:v>
                </c:pt>
                <c:pt idx="5">
                  <c:v>24.65</c:v>
                </c:pt>
                <c:pt idx="6">
                  <c:v>1111.6500000000001</c:v>
                </c:pt>
                <c:pt idx="7">
                  <c:v>0</c:v>
                </c:pt>
                <c:pt idx="8">
                  <c:v>19.149999999999999</c:v>
                </c:pt>
                <c:pt idx="9">
                  <c:v>0</c:v>
                </c:pt>
                <c:pt idx="10">
                  <c:v>850</c:v>
                </c:pt>
                <c:pt idx="11">
                  <c:v>5.67</c:v>
                </c:pt>
                <c:pt idx="12">
                  <c:v>72</c:v>
                </c:pt>
                <c:pt idx="13">
                  <c:v>10.8</c:v>
                </c:pt>
                <c:pt idx="14">
                  <c:v>375</c:v>
                </c:pt>
                <c:pt idx="15">
                  <c:v>15</c:v>
                </c:pt>
                <c:pt idx="16">
                  <c:v>15</c:v>
                </c:pt>
                <c:pt idx="17">
                  <c:v>138</c:v>
                </c:pt>
                <c:pt idx="18">
                  <c:v>658</c:v>
                </c:pt>
                <c:pt idx="19">
                  <c:v>613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289</c:v>
                </c:pt>
                <c:pt idx="25">
                  <c:v>17.190000000000001</c:v>
                </c:pt>
                <c:pt idx="26">
                  <c:v>83</c:v>
                </c:pt>
                <c:pt idx="27">
                  <c:v>120</c:v>
                </c:pt>
                <c:pt idx="28">
                  <c:v>38</c:v>
                </c:pt>
                <c:pt idx="29">
                  <c:v>0.05</c:v>
                </c:pt>
                <c:pt idx="30">
                  <c:v>190</c:v>
                </c:pt>
                <c:pt idx="31">
                  <c:v>30</c:v>
                </c:pt>
                <c:pt idx="32">
                  <c:v>0.97</c:v>
                </c:pt>
                <c:pt idx="33">
                  <c:v>9</c:v>
                </c:pt>
                <c:pt idx="34">
                  <c:v>0.88</c:v>
                </c:pt>
                <c:pt idx="35">
                  <c:v>0.9</c:v>
                </c:pt>
              </c:numCache>
            </c:numRef>
          </c:xVal>
          <c:yVal>
            <c:numRef>
              <c:f>st7pre!$C$1:$C$36</c:f>
              <c:numCache>
                <c:formatCode>General</c:formatCode>
                <c:ptCount val="36"/>
                <c:pt idx="0">
                  <c:v>59</c:v>
                </c:pt>
                <c:pt idx="1">
                  <c:v>38</c:v>
                </c:pt>
                <c:pt idx="2">
                  <c:v>1</c:v>
                </c:pt>
                <c:pt idx="3">
                  <c:v>0</c:v>
                </c:pt>
                <c:pt idx="4">
                  <c:v>645</c:v>
                </c:pt>
                <c:pt idx="5">
                  <c:v>32</c:v>
                </c:pt>
                <c:pt idx="6">
                  <c:v>228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872</c:v>
                </c:pt>
                <c:pt idx="11">
                  <c:v>11</c:v>
                </c:pt>
                <c:pt idx="12">
                  <c:v>118</c:v>
                </c:pt>
                <c:pt idx="13">
                  <c:v>67</c:v>
                </c:pt>
                <c:pt idx="14">
                  <c:v>635</c:v>
                </c:pt>
                <c:pt idx="15">
                  <c:v>21</c:v>
                </c:pt>
                <c:pt idx="16">
                  <c:v>27</c:v>
                </c:pt>
                <c:pt idx="17">
                  <c:v>43</c:v>
                </c:pt>
                <c:pt idx="18">
                  <c:v>193</c:v>
                </c:pt>
                <c:pt idx="19">
                  <c:v>870</c:v>
                </c:pt>
                <c:pt idx="20">
                  <c:v>8</c:v>
                </c:pt>
                <c:pt idx="21">
                  <c:v>0</c:v>
                </c:pt>
                <c:pt idx="22">
                  <c:v>25</c:v>
                </c:pt>
                <c:pt idx="23">
                  <c:v>18</c:v>
                </c:pt>
                <c:pt idx="24">
                  <c:v>1433</c:v>
                </c:pt>
                <c:pt idx="25">
                  <c:v>56</c:v>
                </c:pt>
                <c:pt idx="26">
                  <c:v>3855</c:v>
                </c:pt>
                <c:pt idx="27">
                  <c:v>1770</c:v>
                </c:pt>
                <c:pt idx="28">
                  <c:v>83</c:v>
                </c:pt>
                <c:pt idx="29">
                  <c:v>7.0000000000000007E-2</c:v>
                </c:pt>
                <c:pt idx="30">
                  <c:v>147</c:v>
                </c:pt>
                <c:pt idx="31">
                  <c:v>737</c:v>
                </c:pt>
                <c:pt idx="32">
                  <c:v>2</c:v>
                </c:pt>
                <c:pt idx="33">
                  <c:v>169</c:v>
                </c:pt>
                <c:pt idx="34">
                  <c:v>59</c:v>
                </c:pt>
                <c:pt idx="35">
                  <c:v>0</c:v>
                </c:pt>
              </c:numCache>
            </c:numRef>
          </c:yVal>
        </c:ser>
        <c:axId val="104875520"/>
        <c:axId val="104873984"/>
      </c:scatterChart>
      <c:valAx>
        <c:axId val="104875520"/>
        <c:scaling>
          <c:orientation val="minMax"/>
        </c:scaling>
        <c:axPos val="b"/>
        <c:numFmt formatCode="General" sourceLinked="1"/>
        <c:tickLblPos val="nextTo"/>
        <c:crossAx val="104873984"/>
        <c:crosses val="autoZero"/>
        <c:crossBetween val="midCat"/>
      </c:valAx>
      <c:valAx>
        <c:axId val="104873984"/>
        <c:scaling>
          <c:orientation val="minMax"/>
        </c:scaling>
        <c:axPos val="l"/>
        <c:numFmt formatCode="General" sourceLinked="1"/>
        <c:tickLblPos val="nextTo"/>
        <c:crossAx val="1048755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oh2pre!$B$1:$B$36</c:f>
              <c:numCache>
                <c:formatCode>General</c:formatCode>
                <c:ptCount val="36"/>
                <c:pt idx="0">
                  <c:v>3.23</c:v>
                </c:pt>
                <c:pt idx="1">
                  <c:v>23.46</c:v>
                </c:pt>
                <c:pt idx="2">
                  <c:v>0.93</c:v>
                </c:pt>
                <c:pt idx="3">
                  <c:v>0</c:v>
                </c:pt>
                <c:pt idx="4">
                  <c:v>0</c:v>
                </c:pt>
                <c:pt idx="5">
                  <c:v>24.65</c:v>
                </c:pt>
                <c:pt idx="6">
                  <c:v>1111.6500000000001</c:v>
                </c:pt>
                <c:pt idx="7">
                  <c:v>0</c:v>
                </c:pt>
                <c:pt idx="8">
                  <c:v>19.149999999999999</c:v>
                </c:pt>
                <c:pt idx="9">
                  <c:v>0</c:v>
                </c:pt>
                <c:pt idx="10">
                  <c:v>850</c:v>
                </c:pt>
                <c:pt idx="11">
                  <c:v>5.67</c:v>
                </c:pt>
                <c:pt idx="12">
                  <c:v>72</c:v>
                </c:pt>
                <c:pt idx="13">
                  <c:v>10.8</c:v>
                </c:pt>
                <c:pt idx="14">
                  <c:v>375</c:v>
                </c:pt>
                <c:pt idx="15">
                  <c:v>15</c:v>
                </c:pt>
                <c:pt idx="16">
                  <c:v>15</c:v>
                </c:pt>
                <c:pt idx="17">
                  <c:v>138</c:v>
                </c:pt>
                <c:pt idx="18">
                  <c:v>658</c:v>
                </c:pt>
                <c:pt idx="19">
                  <c:v>613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289</c:v>
                </c:pt>
                <c:pt idx="25">
                  <c:v>17.190000000000001</c:v>
                </c:pt>
                <c:pt idx="26">
                  <c:v>83</c:v>
                </c:pt>
                <c:pt idx="27">
                  <c:v>120</c:v>
                </c:pt>
                <c:pt idx="28">
                  <c:v>38</c:v>
                </c:pt>
                <c:pt idx="29">
                  <c:v>0.05</c:v>
                </c:pt>
                <c:pt idx="30">
                  <c:v>190</c:v>
                </c:pt>
                <c:pt idx="31">
                  <c:v>30</c:v>
                </c:pt>
                <c:pt idx="32">
                  <c:v>0.97</c:v>
                </c:pt>
                <c:pt idx="33">
                  <c:v>9</c:v>
                </c:pt>
                <c:pt idx="34">
                  <c:v>0.88</c:v>
                </c:pt>
                <c:pt idx="35">
                  <c:v>0.9</c:v>
                </c:pt>
              </c:numCache>
            </c:numRef>
          </c:xVal>
          <c:yVal>
            <c:numRef>
              <c:f>oh2pre!$C$1:$C$36</c:f>
              <c:numCache>
                <c:formatCode>General</c:formatCode>
                <c:ptCount val="36"/>
                <c:pt idx="0">
                  <c:v>59</c:v>
                </c:pt>
                <c:pt idx="1">
                  <c:v>38</c:v>
                </c:pt>
                <c:pt idx="2">
                  <c:v>1</c:v>
                </c:pt>
                <c:pt idx="3">
                  <c:v>0</c:v>
                </c:pt>
                <c:pt idx="4">
                  <c:v>645</c:v>
                </c:pt>
                <c:pt idx="5">
                  <c:v>32</c:v>
                </c:pt>
                <c:pt idx="6">
                  <c:v>228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872</c:v>
                </c:pt>
                <c:pt idx="11">
                  <c:v>11</c:v>
                </c:pt>
                <c:pt idx="12">
                  <c:v>118</c:v>
                </c:pt>
                <c:pt idx="13">
                  <c:v>67</c:v>
                </c:pt>
                <c:pt idx="14">
                  <c:v>635</c:v>
                </c:pt>
                <c:pt idx="15">
                  <c:v>21</c:v>
                </c:pt>
                <c:pt idx="16">
                  <c:v>27</c:v>
                </c:pt>
                <c:pt idx="17">
                  <c:v>43</c:v>
                </c:pt>
                <c:pt idx="18">
                  <c:v>193</c:v>
                </c:pt>
                <c:pt idx="19">
                  <c:v>870</c:v>
                </c:pt>
                <c:pt idx="20">
                  <c:v>8</c:v>
                </c:pt>
                <c:pt idx="21">
                  <c:v>0</c:v>
                </c:pt>
                <c:pt idx="22">
                  <c:v>25</c:v>
                </c:pt>
                <c:pt idx="23">
                  <c:v>18</c:v>
                </c:pt>
                <c:pt idx="24">
                  <c:v>1433</c:v>
                </c:pt>
                <c:pt idx="25">
                  <c:v>56</c:v>
                </c:pt>
                <c:pt idx="26">
                  <c:v>3855</c:v>
                </c:pt>
                <c:pt idx="27">
                  <c:v>1770</c:v>
                </c:pt>
                <c:pt idx="28">
                  <c:v>83</c:v>
                </c:pt>
                <c:pt idx="29">
                  <c:v>7.0000000000000007E-2</c:v>
                </c:pt>
                <c:pt idx="30">
                  <c:v>147</c:v>
                </c:pt>
                <c:pt idx="31">
                  <c:v>737</c:v>
                </c:pt>
                <c:pt idx="32">
                  <c:v>2</c:v>
                </c:pt>
                <c:pt idx="33">
                  <c:v>169</c:v>
                </c:pt>
                <c:pt idx="34">
                  <c:v>59</c:v>
                </c:pt>
                <c:pt idx="35">
                  <c:v>0</c:v>
                </c:pt>
              </c:numCache>
            </c:numRef>
          </c:yVal>
        </c:ser>
        <c:axId val="175877120"/>
        <c:axId val="114668288"/>
      </c:scatterChart>
      <c:valAx>
        <c:axId val="175877120"/>
        <c:scaling>
          <c:orientation val="minMax"/>
        </c:scaling>
        <c:axPos val="b"/>
        <c:numFmt formatCode="General" sourceLinked="1"/>
        <c:tickLblPos val="nextTo"/>
        <c:crossAx val="114668288"/>
        <c:crosses val="autoZero"/>
        <c:crossBetween val="midCat"/>
      </c:valAx>
      <c:valAx>
        <c:axId val="114668288"/>
        <c:scaling>
          <c:orientation val="minMax"/>
        </c:scaling>
        <c:axPos val="l"/>
        <c:numFmt formatCode="General" sourceLinked="1"/>
        <c:tickLblPos val="nextTo"/>
        <c:crossAx val="17587712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4</xdr:row>
      <xdr:rowOff>66675</xdr:rowOff>
    </xdr:from>
    <xdr:to>
      <xdr:col>17</xdr:col>
      <xdr:colOff>295275</xdr:colOff>
      <xdr:row>18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10</xdr:row>
      <xdr:rowOff>142875</xdr:rowOff>
    </xdr:from>
    <xdr:to>
      <xdr:col>17</xdr:col>
      <xdr:colOff>123825</xdr:colOff>
      <xdr:row>25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4" workbookViewId="0">
      <selection activeCell="H3" sqref="H3"/>
    </sheetView>
  </sheetViews>
  <sheetFormatPr defaultRowHeight="15"/>
  <cols>
    <col min="1" max="1" width="18" customWidth="1"/>
    <col min="8" max="9" width="12" bestFit="1" customWidth="1"/>
    <col min="11" max="11" width="12" bestFit="1" customWidth="1"/>
  </cols>
  <sheetData>
    <row r="1" spans="1:12">
      <c r="A1" t="s">
        <v>0</v>
      </c>
      <c r="B1">
        <v>3.23</v>
      </c>
      <c r="C1">
        <v>59</v>
      </c>
      <c r="G1" t="s">
        <v>38</v>
      </c>
      <c r="H1" t="s">
        <v>36</v>
      </c>
      <c r="I1" t="s">
        <v>37</v>
      </c>
      <c r="J1" t="s">
        <v>39</v>
      </c>
    </row>
    <row r="2" spans="1:12">
      <c r="A2" t="s">
        <v>1</v>
      </c>
      <c r="B2">
        <v>23.46</v>
      </c>
      <c r="C2">
        <v>38</v>
      </c>
      <c r="G2">
        <v>5.0999999999999997E-2</v>
      </c>
      <c r="H2">
        <v>7.0000000000000001E-3</v>
      </c>
      <c r="I2">
        <v>6.1999999999999998E-3</v>
      </c>
      <c r="J2">
        <f>G2+(H2*H3) +(I2*LN(I3))</f>
        <v>9.8867767340541243E-2</v>
      </c>
      <c r="K2">
        <f>(J2*I3)*365</f>
        <v>81.195153928419501</v>
      </c>
      <c r="L2">
        <f>K2*0.92</f>
        <v>74.699541614145943</v>
      </c>
    </row>
    <row r="3" spans="1:12">
      <c r="A3" t="s">
        <v>2</v>
      </c>
      <c r="B3">
        <v>0.93</v>
      </c>
      <c r="C3">
        <v>1</v>
      </c>
      <c r="H3">
        <v>6.12</v>
      </c>
      <c r="I3">
        <v>2.25</v>
      </c>
    </row>
    <row r="4" spans="1:12">
      <c r="A4" t="s">
        <v>3</v>
      </c>
      <c r="B4">
        <v>0</v>
      </c>
      <c r="C4">
        <v>0</v>
      </c>
    </row>
    <row r="5" spans="1:12">
      <c r="A5" t="s">
        <v>23</v>
      </c>
      <c r="B5">
        <v>0</v>
      </c>
      <c r="C5">
        <v>645</v>
      </c>
    </row>
    <row r="6" spans="1:12">
      <c r="A6" t="s">
        <v>24</v>
      </c>
      <c r="B6">
        <v>24.65</v>
      </c>
      <c r="C6">
        <v>32</v>
      </c>
    </row>
    <row r="7" spans="1:12">
      <c r="A7" t="s">
        <v>25</v>
      </c>
      <c r="B7">
        <v>1111.6500000000001</v>
      </c>
      <c r="C7">
        <v>228</v>
      </c>
    </row>
    <row r="8" spans="1:12">
      <c r="A8" t="s">
        <v>26</v>
      </c>
      <c r="B8">
        <v>0</v>
      </c>
      <c r="C8">
        <v>0</v>
      </c>
    </row>
    <row r="9" spans="1:12">
      <c r="A9" t="s">
        <v>27</v>
      </c>
      <c r="B9">
        <v>19.149999999999999</v>
      </c>
      <c r="C9">
        <v>16</v>
      </c>
    </row>
    <row r="10" spans="1:12">
      <c r="A10" t="s">
        <v>4</v>
      </c>
      <c r="B10">
        <v>0</v>
      </c>
      <c r="C10">
        <v>0</v>
      </c>
    </row>
    <row r="11" spans="1:12">
      <c r="A11" t="s">
        <v>5</v>
      </c>
      <c r="B11">
        <v>850</v>
      </c>
      <c r="C11">
        <v>872</v>
      </c>
    </row>
    <row r="12" spans="1:12">
      <c r="A12" t="s">
        <v>6</v>
      </c>
      <c r="B12">
        <v>5.67</v>
      </c>
      <c r="C12">
        <v>11</v>
      </c>
    </row>
    <row r="13" spans="1:12">
      <c r="A13" t="s">
        <v>7</v>
      </c>
      <c r="B13">
        <v>72</v>
      </c>
      <c r="C13">
        <v>118</v>
      </c>
    </row>
    <row r="14" spans="1:12">
      <c r="A14" t="s">
        <v>8</v>
      </c>
      <c r="B14">
        <v>10.8</v>
      </c>
      <c r="C14">
        <v>67</v>
      </c>
    </row>
    <row r="15" spans="1:12">
      <c r="A15" t="s">
        <v>9</v>
      </c>
      <c r="B15">
        <v>375</v>
      </c>
      <c r="C15">
        <v>635</v>
      </c>
    </row>
    <row r="16" spans="1:12">
      <c r="A16" t="s">
        <v>10</v>
      </c>
      <c r="B16">
        <v>15</v>
      </c>
      <c r="C16">
        <v>21</v>
      </c>
    </row>
    <row r="17" spans="1:3">
      <c r="A17" t="s">
        <v>11</v>
      </c>
      <c r="B17">
        <v>15</v>
      </c>
      <c r="C17">
        <v>27</v>
      </c>
    </row>
    <row r="18" spans="1:3">
      <c r="A18" t="s">
        <v>28</v>
      </c>
      <c r="B18">
        <v>138</v>
      </c>
      <c r="C18">
        <v>43</v>
      </c>
    </row>
    <row r="19" spans="1:3">
      <c r="A19" t="s">
        <v>29</v>
      </c>
      <c r="B19">
        <v>658</v>
      </c>
      <c r="C19">
        <v>193</v>
      </c>
    </row>
    <row r="20" spans="1:3">
      <c r="A20" t="s">
        <v>12</v>
      </c>
      <c r="B20">
        <v>613</v>
      </c>
      <c r="C20">
        <v>870</v>
      </c>
    </row>
    <row r="21" spans="1:3">
      <c r="A21" t="s">
        <v>13</v>
      </c>
      <c r="B21">
        <v>6</v>
      </c>
      <c r="C21">
        <v>8</v>
      </c>
    </row>
    <row r="22" spans="1:3">
      <c r="A22" t="s">
        <v>30</v>
      </c>
      <c r="B22">
        <v>0</v>
      </c>
      <c r="C22">
        <v>0</v>
      </c>
    </row>
    <row r="23" spans="1:3">
      <c r="A23" t="s">
        <v>31</v>
      </c>
      <c r="B23">
        <v>0</v>
      </c>
      <c r="C23">
        <v>25</v>
      </c>
    </row>
    <row r="24" spans="1:3">
      <c r="A24" t="s">
        <v>14</v>
      </c>
      <c r="B24">
        <v>0</v>
      </c>
      <c r="C24">
        <v>18</v>
      </c>
    </row>
    <row r="25" spans="1:3">
      <c r="A25" t="s">
        <v>32</v>
      </c>
      <c r="B25">
        <v>289</v>
      </c>
      <c r="C25">
        <v>1433</v>
      </c>
    </row>
    <row r="26" spans="1:3">
      <c r="A26" t="s">
        <v>33</v>
      </c>
      <c r="B26">
        <v>17.190000000000001</v>
      </c>
      <c r="C26">
        <v>56</v>
      </c>
    </row>
    <row r="27" spans="1:3">
      <c r="A27" t="s">
        <v>34</v>
      </c>
      <c r="B27">
        <v>83</v>
      </c>
      <c r="C27">
        <v>3855</v>
      </c>
    </row>
    <row r="28" spans="1:3">
      <c r="A28" t="s">
        <v>35</v>
      </c>
      <c r="B28">
        <v>120</v>
      </c>
      <c r="C28">
        <v>1770</v>
      </c>
    </row>
    <row r="29" spans="1:3">
      <c r="A29" t="s">
        <v>15</v>
      </c>
      <c r="B29">
        <v>38</v>
      </c>
      <c r="C29">
        <v>83</v>
      </c>
    </row>
    <row r="30" spans="1:3">
      <c r="A30" t="s">
        <v>16</v>
      </c>
      <c r="B30">
        <v>0.05</v>
      </c>
      <c r="C30">
        <v>7.0000000000000007E-2</v>
      </c>
    </row>
    <row r="31" spans="1:3">
      <c r="A31" t="s">
        <v>17</v>
      </c>
      <c r="B31">
        <v>190</v>
      </c>
      <c r="C31">
        <v>147</v>
      </c>
    </row>
    <row r="32" spans="1:3">
      <c r="A32" t="s">
        <v>18</v>
      </c>
      <c r="B32">
        <v>30</v>
      </c>
      <c r="C32">
        <v>737</v>
      </c>
    </row>
    <row r="33" spans="1:3">
      <c r="A33" t="s">
        <v>19</v>
      </c>
      <c r="B33">
        <v>0.97</v>
      </c>
      <c r="C33">
        <v>2</v>
      </c>
    </row>
    <row r="34" spans="1:3">
      <c r="A34" t="s">
        <v>20</v>
      </c>
      <c r="B34">
        <v>9</v>
      </c>
      <c r="C34">
        <v>169</v>
      </c>
    </row>
    <row r="35" spans="1:3">
      <c r="A35" t="s">
        <v>21</v>
      </c>
      <c r="B35">
        <v>0.88</v>
      </c>
      <c r="C35">
        <v>59</v>
      </c>
    </row>
    <row r="36" spans="1:3">
      <c r="A36" t="s">
        <v>22</v>
      </c>
      <c r="B36">
        <v>0.9</v>
      </c>
      <c r="C3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I4" sqref="I4"/>
    </sheetView>
  </sheetViews>
  <sheetFormatPr defaultRowHeight="15"/>
  <cols>
    <col min="1" max="1" width="18" customWidth="1"/>
    <col min="8" max="9" width="12" bestFit="1" customWidth="1"/>
    <col min="11" max="11" width="12" bestFit="1" customWidth="1"/>
  </cols>
  <sheetData>
    <row r="1" spans="1:12">
      <c r="A1" t="s">
        <v>0</v>
      </c>
      <c r="B1">
        <v>3.23</v>
      </c>
      <c r="C1">
        <v>59</v>
      </c>
      <c r="G1" t="s">
        <v>38</v>
      </c>
      <c r="H1" t="s">
        <v>36</v>
      </c>
      <c r="I1" t="s">
        <v>37</v>
      </c>
      <c r="J1" t="s">
        <v>39</v>
      </c>
    </row>
    <row r="2" spans="1:12">
      <c r="A2" t="s">
        <v>1</v>
      </c>
      <c r="B2">
        <v>23.46</v>
      </c>
      <c r="C2">
        <v>38</v>
      </c>
      <c r="G2">
        <v>1.0290000000000001E-2</v>
      </c>
      <c r="H2">
        <v>3.021E-5</v>
      </c>
      <c r="I2">
        <v>8.0000000000000002E-8</v>
      </c>
      <c r="J2">
        <f>$G$2+($H$2*H3) +($I$2*$I$3)</f>
        <v>1.0457835E-2</v>
      </c>
      <c r="K2">
        <f>(J2*$I$3)*365</f>
        <v>80.159305274999994</v>
      </c>
      <c r="L2">
        <f>K2*0.92</f>
        <v>73.746560852999991</v>
      </c>
    </row>
    <row r="3" spans="1:12">
      <c r="A3" t="s">
        <v>2</v>
      </c>
      <c r="B3">
        <v>0.93</v>
      </c>
      <c r="C3">
        <v>1</v>
      </c>
      <c r="H3">
        <v>5.5</v>
      </c>
      <c r="I3">
        <v>21</v>
      </c>
      <c r="J3">
        <f t="shared" ref="J3:J4" si="0">$G$2+($H$2*H4) +($I$2*$I$3)</f>
        <v>1.0482003E-2</v>
      </c>
      <c r="K3">
        <f t="shared" ref="K3:K4" si="1">(J3*$I$3)*365</f>
        <v>80.344552995000001</v>
      </c>
    </row>
    <row r="4" spans="1:12">
      <c r="A4" t="s">
        <v>3</v>
      </c>
      <c r="B4">
        <v>0</v>
      </c>
      <c r="C4">
        <v>0</v>
      </c>
      <c r="H4">
        <v>6.3</v>
      </c>
      <c r="J4">
        <f t="shared" si="0"/>
        <v>1.0448772E-2</v>
      </c>
      <c r="K4">
        <f t="shared" si="1"/>
        <v>80.089837380000006</v>
      </c>
    </row>
    <row r="5" spans="1:12">
      <c r="A5" t="s">
        <v>23</v>
      </c>
      <c r="B5">
        <v>0</v>
      </c>
      <c r="C5">
        <v>645</v>
      </c>
      <c r="H5">
        <v>5.2</v>
      </c>
    </row>
    <row r="6" spans="1:12">
      <c r="A6" t="s">
        <v>24</v>
      </c>
      <c r="B6">
        <v>24.65</v>
      </c>
      <c r="C6">
        <v>32</v>
      </c>
    </row>
    <row r="7" spans="1:12">
      <c r="A7" t="s">
        <v>25</v>
      </c>
      <c r="B7">
        <v>1111.6500000000001</v>
      </c>
      <c r="C7">
        <v>228</v>
      </c>
    </row>
    <row r="8" spans="1:12">
      <c r="A8" t="s">
        <v>26</v>
      </c>
      <c r="B8">
        <v>0</v>
      </c>
      <c r="C8">
        <v>0</v>
      </c>
    </row>
    <row r="9" spans="1:12">
      <c r="A9" t="s">
        <v>27</v>
      </c>
      <c r="B9">
        <v>19.149999999999999</v>
      </c>
      <c r="C9">
        <v>16</v>
      </c>
    </row>
    <row r="10" spans="1:12">
      <c r="A10" t="s">
        <v>4</v>
      </c>
      <c r="B10">
        <v>0</v>
      </c>
      <c r="C10">
        <v>0</v>
      </c>
    </row>
    <row r="11" spans="1:12">
      <c r="A11" t="s">
        <v>5</v>
      </c>
      <c r="B11">
        <v>850</v>
      </c>
      <c r="C11">
        <v>872</v>
      </c>
    </row>
    <row r="12" spans="1:12">
      <c r="A12" t="s">
        <v>6</v>
      </c>
      <c r="B12">
        <v>5.67</v>
      </c>
      <c r="C12">
        <v>11</v>
      </c>
    </row>
    <row r="13" spans="1:12">
      <c r="A13" t="s">
        <v>7</v>
      </c>
      <c r="B13">
        <v>72</v>
      </c>
      <c r="C13">
        <v>118</v>
      </c>
    </row>
    <row r="14" spans="1:12">
      <c r="A14" t="s">
        <v>8</v>
      </c>
      <c r="B14">
        <v>10.8</v>
      </c>
      <c r="C14">
        <v>67</v>
      </c>
    </row>
    <row r="15" spans="1:12">
      <c r="A15" t="s">
        <v>9</v>
      </c>
      <c r="B15">
        <v>375</v>
      </c>
      <c r="C15">
        <v>635</v>
      </c>
    </row>
    <row r="16" spans="1:12">
      <c r="A16" t="s">
        <v>10</v>
      </c>
      <c r="B16">
        <v>15</v>
      </c>
      <c r="C16">
        <v>21</v>
      </c>
    </row>
    <row r="17" spans="1:3">
      <c r="A17" t="s">
        <v>11</v>
      </c>
      <c r="B17">
        <v>15</v>
      </c>
      <c r="C17">
        <v>27</v>
      </c>
    </row>
    <row r="18" spans="1:3">
      <c r="A18" t="s">
        <v>28</v>
      </c>
      <c r="B18">
        <v>138</v>
      </c>
      <c r="C18">
        <v>43</v>
      </c>
    </row>
    <row r="19" spans="1:3">
      <c r="A19" t="s">
        <v>29</v>
      </c>
      <c r="B19">
        <v>658</v>
      </c>
      <c r="C19">
        <v>193</v>
      </c>
    </row>
    <row r="20" spans="1:3">
      <c r="A20" t="s">
        <v>12</v>
      </c>
      <c r="B20">
        <v>613</v>
      </c>
      <c r="C20">
        <v>870</v>
      </c>
    </row>
    <row r="21" spans="1:3">
      <c r="A21" t="s">
        <v>13</v>
      </c>
      <c r="B21">
        <v>6</v>
      </c>
      <c r="C21">
        <v>8</v>
      </c>
    </row>
    <row r="22" spans="1:3">
      <c r="A22" t="s">
        <v>30</v>
      </c>
      <c r="B22">
        <v>0</v>
      </c>
      <c r="C22">
        <v>0</v>
      </c>
    </row>
    <row r="23" spans="1:3">
      <c r="A23" t="s">
        <v>31</v>
      </c>
      <c r="B23">
        <v>0</v>
      </c>
      <c r="C23">
        <v>25</v>
      </c>
    </row>
    <row r="24" spans="1:3">
      <c r="A24" t="s">
        <v>14</v>
      </c>
      <c r="B24">
        <v>0</v>
      </c>
      <c r="C24">
        <v>18</v>
      </c>
    </row>
    <row r="25" spans="1:3">
      <c r="A25" t="s">
        <v>32</v>
      </c>
      <c r="B25">
        <v>289</v>
      </c>
      <c r="C25">
        <v>1433</v>
      </c>
    </row>
    <row r="26" spans="1:3">
      <c r="A26" t="s">
        <v>33</v>
      </c>
      <c r="B26">
        <v>17.190000000000001</v>
      </c>
      <c r="C26">
        <v>56</v>
      </c>
    </row>
    <row r="27" spans="1:3">
      <c r="A27" t="s">
        <v>34</v>
      </c>
      <c r="B27">
        <v>83</v>
      </c>
      <c r="C27">
        <v>3855</v>
      </c>
    </row>
    <row r="28" spans="1:3">
      <c r="A28" t="s">
        <v>35</v>
      </c>
      <c r="B28">
        <v>120</v>
      </c>
      <c r="C28">
        <v>1770</v>
      </c>
    </row>
    <row r="29" spans="1:3">
      <c r="A29" t="s">
        <v>15</v>
      </c>
      <c r="B29">
        <v>38</v>
      </c>
      <c r="C29">
        <v>83</v>
      </c>
    </row>
    <row r="30" spans="1:3">
      <c r="A30" t="s">
        <v>16</v>
      </c>
      <c r="B30">
        <v>0.05</v>
      </c>
      <c r="C30">
        <v>7.0000000000000007E-2</v>
      </c>
    </row>
    <row r="31" spans="1:3">
      <c r="A31" t="s">
        <v>17</v>
      </c>
      <c r="B31">
        <v>190</v>
      </c>
      <c r="C31">
        <v>147</v>
      </c>
    </row>
    <row r="32" spans="1:3">
      <c r="A32" t="s">
        <v>18</v>
      </c>
      <c r="B32">
        <v>30</v>
      </c>
      <c r="C32">
        <v>737</v>
      </c>
    </row>
    <row r="33" spans="1:3">
      <c r="A33" t="s">
        <v>19</v>
      </c>
      <c r="B33">
        <v>0.97</v>
      </c>
      <c r="C33">
        <v>2</v>
      </c>
    </row>
    <row r="34" spans="1:3">
      <c r="A34" t="s">
        <v>20</v>
      </c>
      <c r="B34">
        <v>9</v>
      </c>
      <c r="C34">
        <v>169</v>
      </c>
    </row>
    <row r="35" spans="1:3">
      <c r="A35" t="s">
        <v>21</v>
      </c>
      <c r="B35">
        <v>0.88</v>
      </c>
      <c r="C35">
        <v>59</v>
      </c>
    </row>
    <row r="36" spans="1:3">
      <c r="A36" t="s">
        <v>22</v>
      </c>
      <c r="B36">
        <v>0.9</v>
      </c>
      <c r="C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st7pre</vt:lpstr>
      <vt:lpstr>oh2pre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2017-05-24T23:11:40Z</dcterms:created>
  <dcterms:modified xsi:type="dcterms:W3CDTF">2017-05-24T23:11:40Z</dcterms:modified>
</cp:coreProperties>
</file>