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XmR Chart Builder" sheetId="1" r:id="rId4"/>
    <sheet state="visible" name="Sample data" sheetId="2" r:id="rId5"/>
    <sheet state="visible" name="Helper Columns" sheetId="3" r:id="rId6"/>
    <sheet state="visible" name="About" sheetId="4" r:id="rId7"/>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Q1">
      <text>
        <t xml:space="preserve">Data is from page 20 of Walter Shewhart's book Economic Control of Quality of Manufactured Product
	-Jim Lehner</t>
      </text>
    </comment>
    <comment authorId="0" ref="A1">
      <text>
        <t xml:space="preserve">Data is from https://ycharts.com/indicators/us_trade_deficit_monthly
	-Jim Lehner</t>
      </text>
    </comment>
    <comment authorId="0" ref="I1">
      <text>
        <t xml:space="preserve">Data is from page 62 of Walter Shewhart's Economic Control of Quality of Manufactured Product.
	-Jim Lehner</t>
      </text>
    </comment>
  </commentList>
</comments>
</file>

<file path=xl/sharedStrings.xml><?xml version="1.0" encoding="utf-8"?>
<sst xmlns="http://schemas.openxmlformats.org/spreadsheetml/2006/main" count="403" uniqueCount="65">
  <si>
    <t>Sample #</t>
  </si>
  <si>
    <t>Value</t>
  </si>
  <si>
    <t>X-Bar</t>
  </si>
  <si>
    <t>UPL</t>
  </si>
  <si>
    <t>LPL</t>
  </si>
  <si>
    <t>mR</t>
  </si>
  <si>
    <t>R-Bar</t>
  </si>
  <si>
    <t>URL</t>
  </si>
  <si>
    <t>How to use this XmR Chart Builder</t>
  </si>
  <si>
    <r>
      <rPr>
        <rFont val="Montserrat"/>
        <color theme="1"/>
        <sz val="12.0"/>
      </rPr>
      <t xml:space="preserve">1. Make a copy of this document.
2. Copy the performance or quality characteristic values of the dataset you want to evaluate. Several sample datasets have been provided in the 'About' tab.
3. After copying the values from the dataset you want to evaluate, select cell B3 in the XmR Chart Table.
4. Paste the performance or quality characteristic values by either:
A) selecting 'Edit &gt; Paste Special &gt; Value Only' from the toolbar or 
B) hitting CTR+SHIFT+V using the keyboard.
</t>
    </r>
    <r>
      <rPr>
        <rFont val="Montserrat"/>
        <b/>
        <color theme="1"/>
        <sz val="12.0"/>
      </rPr>
      <t>Note</t>
    </r>
    <r>
      <rPr>
        <rFont val="Montserrat"/>
        <color theme="1"/>
        <sz val="12.0"/>
      </rPr>
      <t xml:space="preserve">: If you do not paste your dataset values in one of the two ways listed in Step 4, the XmR Chart Builder will still work but the conditional formating that applies to column B will be errased. 
If you have any questions or feedback, please reach out to the Broken Quality Initiative at </t>
    </r>
    <r>
      <rPr>
        <rFont val="Montserrat"/>
        <b/>
        <color theme="1"/>
        <sz val="12.0"/>
      </rPr>
      <t>QualityisBroken@gmail.com</t>
    </r>
    <r>
      <rPr>
        <rFont val="Montserrat"/>
        <color theme="1"/>
        <sz val="12.0"/>
      </rPr>
      <t xml:space="preserve">.
</t>
    </r>
  </si>
  <si>
    <t>X Chart Count &gt; UPL</t>
  </si>
  <si>
    <t>X Chart Count &lt; LPL</t>
  </si>
  <si>
    <t>X Chart Count = 0</t>
  </si>
  <si>
    <t>mR Chart Count &gt; URL</t>
  </si>
  <si>
    <t>Characterization:</t>
  </si>
  <si>
    <t>Monthly U.S. Trade Deficits ($ billions)</t>
  </si>
  <si>
    <t>OP200 Weekly First Pass Yield (FPY)</t>
  </si>
  <si>
    <t>Milikan's Ovservations of Charge on an Electron</t>
  </si>
  <si>
    <t>Automated Manufacturing Process Data</t>
  </si>
  <si>
    <t>Shewhart's Electrical Resistance Measurements</t>
  </si>
  <si>
    <t>Stage</t>
  </si>
  <si>
    <t>Month</t>
  </si>
  <si>
    <t>Week</t>
  </si>
  <si>
    <t>Sample</t>
  </si>
  <si>
    <t>Jan</t>
  </si>
  <si>
    <t>OP200</t>
  </si>
  <si>
    <t>Electron</t>
  </si>
  <si>
    <t>Baseline</t>
  </si>
  <si>
    <t>Initial</t>
  </si>
  <si>
    <t>Feb</t>
  </si>
  <si>
    <t>OP201</t>
  </si>
  <si>
    <t>Mar</t>
  </si>
  <si>
    <t>OP202</t>
  </si>
  <si>
    <t>Apr</t>
  </si>
  <si>
    <t>OP203</t>
  </si>
  <si>
    <t>May</t>
  </si>
  <si>
    <t>OP204</t>
  </si>
  <si>
    <t>Jun</t>
  </si>
  <si>
    <t>OP205</t>
  </si>
  <si>
    <t>Jul</t>
  </si>
  <si>
    <t>OP206</t>
  </si>
  <si>
    <t>Aug</t>
  </si>
  <si>
    <t>OP207</t>
  </si>
  <si>
    <t>Sep</t>
  </si>
  <si>
    <t>OP208</t>
  </si>
  <si>
    <t>Oct</t>
  </si>
  <si>
    <t>OP209</t>
  </si>
  <si>
    <t>Nov</t>
  </si>
  <si>
    <t>OP210</t>
  </si>
  <si>
    <t>Dec</t>
  </si>
  <si>
    <t>OP211</t>
  </si>
  <si>
    <t>OP212</t>
  </si>
  <si>
    <t>OP213</t>
  </si>
  <si>
    <t>OP214</t>
  </si>
  <si>
    <t>OP215</t>
  </si>
  <si>
    <t>OP216</t>
  </si>
  <si>
    <t>OP217</t>
  </si>
  <si>
    <t>OP218</t>
  </si>
  <si>
    <t>OP219</t>
  </si>
  <si>
    <t>OP220</t>
  </si>
  <si>
    <t>OP221</t>
  </si>
  <si>
    <t>OP222</t>
  </si>
  <si>
    <t>OP223</t>
  </si>
  <si>
    <t>Helper columns for plotting</t>
  </si>
  <si>
    <r>
      <rPr>
        <b/>
      </rPr>
      <t xml:space="preserve">About:
</t>
    </r>
    <r>
      <rPr/>
      <t xml:space="preserve">Quality has become an overused term of little substance. It has become a pervasive replacement for dimensional and performance characteristics that we have been trained to assume are synonymous with better. But better with respect to what? Better than the competition? Better than before? Better than expectations? Quality under the guise of better is subjective and inert. This leaves it vulnerable to wants and whims rather than analysis. It leaves it devoid of a definition that is part, product, process, and industry agnostic.
The Broken Quality Initiative is a response to our collective failure to establish manufacturing as a science and quality as a discipline. It is a response to the pervasive lack of knowledge of variation and the only tool capable of making sense of it: the process behavior chart (control chart).
Whether your new to industry or a seasoned veteran, understanding variation using process behavior charts is the key to managing the chaos that is an unavoidable part of manufacturing. 
Have questions? Email us at QualityIsBroken@gmail.com or visit </t>
    </r>
    <r>
      <rPr>
        <color rgb="FF1155CC"/>
        <u/>
      </rPr>
      <t>BrokenQuality.com</t>
    </r>
    <r>
      <rPr/>
      <t>.</t>
    </r>
  </si>
</sst>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theme="1"/>
      <name val="Arial"/>
      <scheme val="minor"/>
    </font>
    <font>
      <b/>
      <sz val="15.0"/>
      <color theme="1"/>
      <name val="Montserrat"/>
    </font>
    <font/>
    <font>
      <sz val="12.0"/>
      <color theme="1"/>
      <name val="Montserrat"/>
    </font>
    <font>
      <b/>
      <sz val="12.0"/>
      <color theme="1"/>
      <name val="Montserrat"/>
    </font>
    <font>
      <b/>
      <sz val="15.0"/>
      <color rgb="FFFF0000"/>
      <name val="Montserrat"/>
    </font>
    <font>
      <color theme="1"/>
      <name val="Montserrat"/>
    </font>
    <font>
      <sz val="10.0"/>
      <color rgb="FF000000"/>
      <name val="Montserrat"/>
    </font>
    <font>
      <b/>
      <sz val="16.0"/>
      <color theme="1"/>
      <name val="Montserrat"/>
    </font>
    <font>
      <color theme="1"/>
      <name val="Arial"/>
    </font>
    <font>
      <u/>
      <color rgb="FF0000FF"/>
    </font>
  </fonts>
  <fills count="2">
    <fill>
      <patternFill patternType="none"/>
    </fill>
    <fill>
      <patternFill patternType="lightGray"/>
    </fill>
  </fills>
  <borders count="24">
    <border/>
    <border>
      <left style="thin">
        <color rgb="FFA11A1A"/>
      </left>
      <right style="thin">
        <color rgb="FFD72323"/>
      </right>
      <top style="thin">
        <color rgb="FFA11A1A"/>
      </top>
      <bottom style="thin">
        <color rgb="FFA11A1A"/>
      </bottom>
    </border>
    <border>
      <left style="thin">
        <color rgb="FFD72323"/>
      </left>
      <right style="thin">
        <color rgb="FFD72323"/>
      </right>
      <top style="thin">
        <color rgb="FFA11A1A"/>
      </top>
      <bottom style="thin">
        <color rgb="FFA11A1A"/>
      </bottom>
    </border>
    <border>
      <left style="thin">
        <color rgb="FFD72323"/>
      </left>
      <right style="thin">
        <color rgb="FFA11A1A"/>
      </right>
      <top style="thin">
        <color rgb="FFA11A1A"/>
      </top>
      <bottom style="thin">
        <color rgb="FFA11A1A"/>
      </bottom>
    </border>
    <border>
      <top style="thin">
        <color rgb="FFB7B7B7"/>
      </top>
      <bottom style="thin">
        <color rgb="FFB7B7B7"/>
      </bottom>
    </border>
    <border>
      <left style="thin">
        <color rgb="FFA11A1A"/>
      </left>
      <right style="thin">
        <color rgb="FFFFFFFF"/>
      </right>
      <top style="thin">
        <color rgb="FFFFFFFF"/>
      </top>
      <bottom style="thin">
        <color rgb="FFFFFFFF"/>
      </bottom>
    </border>
    <border>
      <left style="thin">
        <color rgb="FFB7E1CD"/>
      </left>
      <right style="thin">
        <color rgb="FFB7E1CD"/>
      </right>
      <top style="thin">
        <color rgb="FFB7E1CD"/>
      </top>
      <bottom style="thin">
        <color rgb="FFB7E1CD"/>
      </bottom>
    </border>
    <border>
      <left style="thin">
        <color rgb="FFFFFFFF"/>
      </left>
      <right style="thin">
        <color rgb="FFFFFFFF"/>
      </right>
      <top style="thin">
        <color rgb="FFFFFFFF"/>
      </top>
      <bottom style="thin">
        <color rgb="FFFFFFFF"/>
      </bottom>
    </border>
    <border>
      <left style="thin">
        <color rgb="FFFFFFFF"/>
      </left>
      <right style="thin">
        <color rgb="FFA11A1A"/>
      </right>
      <top style="thin">
        <color rgb="FFFFFFFF"/>
      </top>
      <bottom style="thin">
        <color rgb="FFFFFFFF"/>
      </bottom>
    </border>
    <border>
      <left style="thin">
        <color rgb="FFB7B7B7"/>
      </left>
      <top style="thin">
        <color rgb="FFB7B7B7"/>
      </top>
    </border>
    <border>
      <top style="thin">
        <color rgb="FFB7B7B7"/>
      </top>
    </border>
    <border>
      <right style="thin">
        <color rgb="FFB7B7B7"/>
      </right>
      <top style="thin">
        <color rgb="FFB7B7B7"/>
      </top>
    </border>
    <border>
      <left style="thin">
        <color rgb="FFA11A1A"/>
      </left>
      <right style="thin">
        <color rgb="FFF6F8F9"/>
      </right>
      <top style="thin">
        <color rgb="FFF6F8F9"/>
      </top>
      <bottom style="thin">
        <color rgb="FFA11A1A"/>
      </bottom>
    </border>
    <border>
      <left style="thin">
        <color rgb="FFB7E1CD"/>
      </left>
      <right style="thin">
        <color rgb="FFB7E1CD"/>
      </right>
      <top style="thin">
        <color rgb="FFB7E1CD"/>
      </top>
      <bottom style="thin">
        <color rgb="FFA11A1A"/>
      </bottom>
    </border>
    <border>
      <left style="thin">
        <color rgb="FFF6F8F9"/>
      </left>
      <right style="thin">
        <color rgb="FFF6F8F9"/>
      </right>
      <top style="thin">
        <color rgb="FFF6F8F9"/>
      </top>
      <bottom style="thin">
        <color rgb="FFA11A1A"/>
      </bottom>
    </border>
    <border>
      <left style="thin">
        <color rgb="FFF6F8F9"/>
      </left>
      <right style="thin">
        <color rgb="FFA11A1A"/>
      </right>
      <top style="thin">
        <color rgb="FFF6F8F9"/>
      </top>
      <bottom style="thin">
        <color rgb="FFA11A1A"/>
      </bottom>
    </border>
    <border>
      <left style="thin">
        <color rgb="FFB7B7B7"/>
      </left>
    </border>
    <border>
      <right style="thin">
        <color rgb="FFB7B7B7"/>
      </right>
    </border>
    <border>
      <left style="thin">
        <color rgb="FFB7B7B7"/>
      </left>
      <bottom style="thin">
        <color rgb="FFB7B7B7"/>
      </bottom>
    </border>
    <border>
      <bottom style="thin">
        <color rgb="FFB7B7B7"/>
      </bottom>
    </border>
    <border>
      <right style="thin">
        <color rgb="FFB7B7B7"/>
      </right>
      <bottom style="thin">
        <color rgb="FFB7B7B7"/>
      </bottom>
    </border>
    <border>
      <left style="thin">
        <color rgb="FFB7B7B7"/>
      </left>
      <right style="thin">
        <color rgb="FFB7B7B7"/>
      </right>
      <top style="thin">
        <color rgb="FFB7B7B7"/>
      </top>
      <bottom style="thin">
        <color rgb="FFB7B7B7"/>
      </bottom>
    </border>
    <border>
      <left style="thin">
        <color rgb="FFB7B7B7"/>
      </left>
      <right style="thin">
        <color rgb="FFB7B7B7"/>
      </right>
      <top style="thin">
        <color rgb="FFB7B7B7"/>
      </top>
    </border>
    <border>
      <left style="thin">
        <color rgb="FFB7B7B7"/>
      </left>
      <right style="thin">
        <color rgb="FFB7B7B7"/>
      </right>
      <bottom style="thin">
        <color rgb="FFB7B7B7"/>
      </bottom>
    </border>
  </borders>
  <cellStyleXfs count="1">
    <xf borderId="0" fillId="0" fontId="0" numFmtId="0" applyAlignment="1" applyFont="1"/>
  </cellStyleXfs>
  <cellXfs count="66">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2" numFmtId="0" xfId="0" applyAlignment="1" applyBorder="1" applyFont="1">
      <alignment horizontal="center" readingOrder="0"/>
    </xf>
    <xf borderId="4" fillId="0" fontId="3" numFmtId="0" xfId="0" applyBorder="1" applyFont="1"/>
    <xf borderId="5"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7" fillId="0" fontId="1" numFmtId="2" xfId="0" applyAlignment="1" applyBorder="1" applyFont="1" applyNumberFormat="1">
      <alignment shrinkToFit="0" vertical="center" wrapText="0"/>
    </xf>
    <xf borderId="7" fillId="0" fontId="1" numFmtId="0" xfId="0" applyAlignment="1" applyBorder="1" applyFont="1">
      <alignment shrinkToFit="0" vertical="center" wrapText="0"/>
    </xf>
    <xf borderId="8" fillId="0" fontId="1" numFmtId="2" xfId="0" applyAlignment="1" applyBorder="1" applyFont="1" applyNumberFormat="1">
      <alignment shrinkToFit="0" vertical="center" wrapText="0"/>
    </xf>
    <xf borderId="9" fillId="0" fontId="4" numFmtId="0" xfId="0" applyAlignment="1" applyBorder="1" applyFont="1">
      <alignment readingOrder="0" shrinkToFit="0" vertical="top" wrapText="1"/>
    </xf>
    <xf borderId="10" fillId="0" fontId="3" numFmtId="0" xfId="0" applyBorder="1" applyFont="1"/>
    <xf borderId="11" fillId="0" fontId="3" numFmtId="0" xfId="0" applyBorder="1" applyFont="1"/>
    <xf borderId="0" fillId="0" fontId="4" numFmtId="0" xfId="0" applyAlignment="1" applyFont="1">
      <alignment readingOrder="0" shrinkToFit="0" vertical="top" wrapText="1"/>
    </xf>
    <xf borderId="12" fillId="0" fontId="1" numFmtId="0" xfId="0" applyAlignment="1" applyBorder="1" applyFont="1">
      <alignment readingOrder="0" shrinkToFit="0" vertical="center" wrapText="0"/>
    </xf>
    <xf borderId="13" fillId="0" fontId="1" numFmtId="0" xfId="0" applyAlignment="1" applyBorder="1" applyFont="1">
      <alignment shrinkToFit="0" vertical="center" wrapText="0"/>
    </xf>
    <xf borderId="14" fillId="0" fontId="1" numFmtId="2" xfId="0" applyAlignment="1" applyBorder="1" applyFont="1" applyNumberFormat="1">
      <alignment shrinkToFit="0" vertical="center" wrapText="0"/>
    </xf>
    <xf borderId="14" fillId="0" fontId="1" numFmtId="0" xfId="0" applyAlignment="1" applyBorder="1" applyFont="1">
      <alignment shrinkToFit="0" vertical="center" wrapText="0"/>
    </xf>
    <xf borderId="15" fillId="0" fontId="1" numFmtId="2" xfId="0" applyAlignment="1" applyBorder="1" applyFont="1" applyNumberFormat="1">
      <alignment shrinkToFit="0" vertical="center" wrapText="0"/>
    </xf>
    <xf borderId="16" fillId="0" fontId="3" numFmtId="0" xfId="0" applyBorder="1" applyFont="1"/>
    <xf borderId="17" fillId="0" fontId="3" numFmtId="0" xfId="0" applyBorder="1" applyFont="1"/>
    <xf borderId="0" fillId="0" fontId="1" numFmtId="2" xfId="0" applyAlignment="1" applyFont="1" applyNumberFormat="1">
      <alignment shrinkToFit="0" wrapText="0"/>
    </xf>
    <xf borderId="0" fillId="0" fontId="1" numFmtId="0" xfId="0" applyAlignment="1" applyFont="1">
      <alignment shrinkToFit="0" wrapText="0"/>
    </xf>
    <xf borderId="0" fillId="0" fontId="1" numFmtId="2" xfId="0" applyFont="1" applyNumberFormat="1"/>
    <xf borderId="0" fillId="0" fontId="5" numFmtId="0" xfId="0" applyAlignment="1" applyFont="1">
      <alignment horizontal="center" readingOrder="0" shrinkToFit="0" vertical="center" wrapText="1"/>
    </xf>
    <xf borderId="18" fillId="0" fontId="3" numFmtId="0" xfId="0" applyBorder="1" applyFont="1"/>
    <xf borderId="19" fillId="0" fontId="3" numFmtId="0" xfId="0" applyBorder="1" applyFont="1"/>
    <xf borderId="20" fillId="0" fontId="3" numFmtId="0" xfId="0" applyBorder="1" applyFont="1"/>
    <xf borderId="21" fillId="0" fontId="5" numFmtId="0" xfId="0" applyAlignment="1" applyBorder="1" applyFont="1">
      <alignment horizontal="center" readingOrder="0" shrinkToFit="0" vertical="center" wrapText="1"/>
    </xf>
    <xf borderId="21" fillId="0" fontId="6" numFmtId="0" xfId="0" applyAlignment="1" applyBorder="1" applyFont="1">
      <alignment horizontal="center" readingOrder="0" shrinkToFit="0" vertical="center" wrapText="1"/>
    </xf>
    <xf borderId="22" fillId="0" fontId="6" numFmtId="0" xfId="0" applyAlignment="1" applyBorder="1" applyFont="1">
      <alignment horizontal="center" readingOrder="0" shrinkToFit="0" vertical="center" wrapText="1"/>
    </xf>
    <xf borderId="0" fillId="0" fontId="7" numFmtId="0" xfId="0" applyFont="1"/>
    <xf borderId="9" fillId="0" fontId="5" numFmtId="0" xfId="0" applyAlignment="1" applyBorder="1" applyFont="1">
      <alignment horizontal="center" readingOrder="0" shrinkToFit="0" vertical="center" wrapText="1"/>
    </xf>
    <xf borderId="23" fillId="0" fontId="3" numFmtId="0" xfId="0" applyBorder="1" applyFont="1"/>
    <xf borderId="23" fillId="0" fontId="6" numFmtId="0" xfId="0" applyAlignment="1" applyBorder="1" applyFont="1">
      <alignment horizontal="center" readingOrder="0" shrinkToFit="0" vertical="center" wrapText="1"/>
    </xf>
    <xf borderId="0" fillId="0" fontId="8" numFmtId="0" xfId="0" applyAlignment="1" applyFont="1">
      <alignment readingOrder="0" shrinkToFit="0" vertical="center" wrapText="1"/>
    </xf>
    <xf borderId="9" fillId="0" fontId="9" numFmtId="0" xfId="0" applyAlignment="1" applyBorder="1" applyFont="1">
      <alignment horizontal="center" readingOrder="0" shrinkToFit="0" vertical="center" wrapText="1"/>
    </xf>
    <xf borderId="10" fillId="0" fontId="6" numFmtId="0" xfId="0" applyAlignment="1" applyBorder="1" applyFont="1">
      <alignment horizontal="center" readingOrder="0" shrinkToFit="0" vertical="center" wrapText="1"/>
    </xf>
    <xf borderId="9" fillId="0" fontId="8" numFmtId="0" xfId="0" applyAlignment="1" applyBorder="1" applyFont="1">
      <alignment horizontal="center" readingOrder="0" shrinkToFit="0" vertical="center" wrapText="1"/>
    </xf>
    <xf borderId="17" fillId="0" fontId="8" numFmtId="0" xfId="0" applyAlignment="1" applyBorder="1" applyFont="1">
      <alignment readingOrder="0" shrinkToFit="0" vertical="center" wrapText="1"/>
    </xf>
    <xf borderId="19" fillId="0" fontId="1" numFmtId="0" xfId="0" applyAlignment="1" applyBorder="1" applyFont="1">
      <alignment horizontal="left" readingOrder="0"/>
    </xf>
    <xf borderId="0" fillId="0" fontId="1" numFmtId="0" xfId="0" applyAlignment="1" applyFont="1">
      <alignment horizontal="center" readingOrder="0"/>
    </xf>
    <xf borderId="19" fillId="0" fontId="1" numFmtId="0" xfId="0" applyAlignment="1" applyBorder="1" applyFont="1">
      <alignment horizontal="center" readingOrder="0"/>
    </xf>
    <xf borderId="19" fillId="0" fontId="1" numFmtId="0" xfId="0" applyAlignment="1" applyBorder="1" applyFont="1">
      <alignment horizontal="left" readingOrder="0" vertical="bottom"/>
    </xf>
    <xf borderId="0" fillId="0" fontId="1" numFmtId="0" xfId="0" applyAlignment="1" applyFont="1">
      <alignment horizontal="left" readingOrder="0"/>
    </xf>
    <xf borderId="19" fillId="0" fontId="1" numFmtId="0" xfId="0" applyAlignment="1" applyBorder="1" applyFont="1">
      <alignment horizontal="left" readingOrder="0"/>
    </xf>
    <xf borderId="19" fillId="0" fontId="10" numFmtId="0" xfId="0" applyAlignment="1" applyBorder="1" applyFont="1">
      <alignment horizontal="left" readingOrder="0" vertical="bottom"/>
    </xf>
    <xf borderId="19" fillId="0" fontId="1" numFmtId="0" xfId="0" applyAlignment="1" applyBorder="1" applyFont="1">
      <alignment horizontal="right" readingOrder="0"/>
    </xf>
    <xf borderId="19" fillId="0" fontId="1" numFmtId="0" xfId="0" applyAlignment="1" applyBorder="1" applyFont="1">
      <alignment horizontal="right" readingOrder="0"/>
    </xf>
    <xf borderId="0" fillId="0" fontId="1" numFmtId="0" xfId="0" applyAlignment="1" applyFont="1">
      <alignment readingOrder="0"/>
    </xf>
    <xf borderId="19" fillId="0" fontId="1" numFmtId="0" xfId="0" applyAlignment="1" applyBorder="1" applyFont="1">
      <alignment readingOrder="0"/>
    </xf>
    <xf borderId="19" fillId="0" fontId="10" numFmtId="0" xfId="0" applyAlignment="1" applyBorder="1" applyFont="1">
      <alignment horizontal="right" readingOrder="0" vertical="bottom"/>
    </xf>
    <xf borderId="19" fillId="0" fontId="10" numFmtId="3" xfId="0" applyAlignment="1" applyBorder="1" applyFont="1" applyNumberFormat="1">
      <alignment horizontal="right" readingOrder="0" vertical="bottom"/>
    </xf>
    <xf borderId="0" fillId="0" fontId="1" numFmtId="0" xfId="0" applyAlignment="1" applyFont="1">
      <alignment horizontal="left" readingOrder="0"/>
    </xf>
    <xf borderId="0" fillId="0" fontId="1" numFmtId="0" xfId="0" applyAlignment="1" applyFont="1">
      <alignment horizontal="right" readingOrder="0"/>
    </xf>
    <xf borderId="0" fillId="0" fontId="1" numFmtId="0" xfId="0" applyAlignment="1" applyFont="1">
      <alignment horizontal="right" readingOrder="0"/>
    </xf>
    <xf borderId="0" fillId="0" fontId="10" numFmtId="0" xfId="0" applyAlignment="1" applyFont="1">
      <alignment horizontal="right" vertical="bottom"/>
    </xf>
    <xf borderId="0" fillId="0" fontId="10" numFmtId="3" xfId="0" applyAlignment="1" applyFont="1" applyNumberFormat="1">
      <alignment horizontal="right" vertical="bottom"/>
    </xf>
    <xf borderId="0" fillId="0" fontId="1" numFmtId="0" xfId="0" applyAlignment="1" applyFont="1">
      <alignment readingOrder="0"/>
    </xf>
    <xf borderId="0" fillId="0" fontId="1" numFmtId="0" xfId="0" applyFont="1"/>
    <xf borderId="0" fillId="0" fontId="1" numFmtId="0" xfId="0" applyFont="1"/>
    <xf borderId="0" fillId="0" fontId="1" numFmtId="0" xfId="0" applyAlignment="1" applyFont="1">
      <alignment readingOrder="0" shrinkToFit="0" vertical="top" wrapText="1"/>
    </xf>
    <xf borderId="0" fillId="0" fontId="11" numFmtId="0" xfId="0" applyAlignment="1" applyFont="1">
      <alignment horizontal="left" readingOrder="0" shrinkToFit="0" vertical="center" wrapText="1"/>
    </xf>
  </cellXfs>
  <cellStyles count="1">
    <cellStyle xfId="0" name="Normal" builtinId="0"/>
  </cellStyles>
  <dxfs count="6">
    <dxf>
      <font/>
      <fill>
        <patternFill patternType="solid">
          <fgColor rgb="FFF4C7C3"/>
          <bgColor rgb="FFF4C7C3"/>
        </patternFill>
      </fill>
      <border/>
    </dxf>
    <dxf>
      <font/>
      <fill>
        <patternFill patternType="solid">
          <fgColor rgb="FFB7E1CD"/>
          <bgColor rgb="FFB7E1CD"/>
        </patternFill>
      </fill>
      <border/>
    </dxf>
    <dxf>
      <font/>
      <fill>
        <patternFill patternType="none"/>
      </fill>
      <border/>
    </dxf>
    <dxf>
      <font/>
      <fill>
        <patternFill patternType="solid">
          <fgColor rgb="FFD72323"/>
          <bgColor rgb="FFD72323"/>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XmR Chart Builder-style">
      <tableStyleElement dxfId="3" type="headerRow"/>
      <tableStyleElement dxfId="4"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X Chart</a:t>
            </a:r>
          </a:p>
        </c:rich>
      </c:tx>
      <c:overlay val="0"/>
    </c:title>
    <c:plotArea>
      <c:layout/>
      <c:lineChart>
        <c:axId val="558218802"/>
        <c:axId val="425881368"/>
      </c:lineChart>
      <c:catAx>
        <c:axId val="55821880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Sample</a:t>
                </a:r>
              </a:p>
            </c:rich>
          </c:tx>
          <c:overlay val="0"/>
        </c:title>
        <c:numFmt formatCode="General" sourceLinked="1"/>
        <c:majorTickMark val="none"/>
        <c:minorTickMark val="none"/>
        <c:spPr/>
        <c:txPr>
          <a:bodyPr/>
          <a:lstStyle/>
          <a:p>
            <a:pPr lvl="0">
              <a:defRPr b="0">
                <a:solidFill>
                  <a:srgbClr val="000000"/>
                </a:solidFill>
                <a:latin typeface="+mn-lt"/>
              </a:defRPr>
            </a:pPr>
          </a:p>
        </c:txPr>
        <c:crossAx val="425881368"/>
      </c:catAx>
      <c:valAx>
        <c:axId val="425881368"/>
        <c:scaling>
          <c:orientation val="minMax"/>
        </c:scaling>
        <c:delete val="0"/>
        <c:axPos val="l"/>
        <c:tickLblPos val="nextTo"/>
        <c:spPr>
          <a:ln>
            <a:noFill/>
          </a:ln>
        </c:spPr>
        <c:crossAx val="558218802"/>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mR Chart</a:t>
            </a:r>
          </a:p>
        </c:rich>
      </c:tx>
      <c:overlay val="0"/>
    </c:title>
    <c:plotArea>
      <c:layout/>
      <c:lineChart>
        <c:axId val="527958509"/>
        <c:axId val="1565247732"/>
      </c:lineChart>
      <c:catAx>
        <c:axId val="52795850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565247732"/>
      </c:catAx>
      <c:valAx>
        <c:axId val="1565247732"/>
        <c:scaling>
          <c:orientation val="minMax"/>
        </c:scaling>
        <c:delete val="0"/>
        <c:axPos val="l"/>
        <c:tickLblPos val="nextTo"/>
        <c:spPr>
          <a:ln>
            <a:noFill/>
          </a:ln>
        </c:spPr>
        <c:crossAx val="527958509"/>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17</xdr:col>
      <xdr:colOff>228600</xdr:colOff>
      <xdr:row>1</xdr:row>
      <xdr:rowOff>276225</xdr:rowOff>
    </xdr:from>
    <xdr:ext cx="7734300" cy="28575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17</xdr:col>
      <xdr:colOff>228600</xdr:colOff>
      <xdr:row>12</xdr:row>
      <xdr:rowOff>161925</xdr:rowOff>
    </xdr:from>
    <xdr:ext cx="7734300" cy="28575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4297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ref="A2:H4" displayName="XmR_Table" name="XmR_Table" id="1">
  <tableColumns count="8">
    <tableColumn name="Sample #" id="1"/>
    <tableColumn name="Value" id="2"/>
    <tableColumn name="X-Bar" id="3"/>
    <tableColumn name="UPL" id="4"/>
    <tableColumn name="LPL" id="5"/>
    <tableColumn name="mR" id="6"/>
    <tableColumn name="R-Bar" id="7"/>
    <tableColumn name="URL" id="8"/>
  </tableColumns>
  <tableStyleInfo name="XmR Chart Builder-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brokenquality.com/"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9" max="9" width="3.25"/>
    <col customWidth="1" min="18" max="18" width="3.25"/>
  </cols>
  <sheetData>
    <row r="1">
      <c r="A1" s="1"/>
      <c r="B1" s="1"/>
      <c r="C1" s="1"/>
      <c r="D1" s="1"/>
      <c r="E1" s="1"/>
      <c r="F1" s="1"/>
    </row>
    <row r="2">
      <c r="A2" s="2" t="s">
        <v>0</v>
      </c>
      <c r="B2" s="3" t="s">
        <v>1</v>
      </c>
      <c r="C2" s="3" t="s">
        <v>2</v>
      </c>
      <c r="D2" s="3" t="s">
        <v>3</v>
      </c>
      <c r="E2" s="3" t="s">
        <v>4</v>
      </c>
      <c r="F2" s="3" t="s">
        <v>5</v>
      </c>
      <c r="G2" s="4" t="s">
        <v>6</v>
      </c>
      <c r="H2" s="5" t="s">
        <v>7</v>
      </c>
      <c r="J2" s="6" t="s">
        <v>8</v>
      </c>
      <c r="K2" s="7"/>
      <c r="L2" s="7"/>
      <c r="M2" s="7"/>
      <c r="N2" s="7"/>
      <c r="O2" s="7"/>
      <c r="P2" s="7"/>
      <c r="Q2" s="7"/>
    </row>
    <row r="3">
      <c r="A3" s="8">
        <v>1.0</v>
      </c>
      <c r="B3" s="9"/>
      <c r="C3" s="10" t="str">
        <f t="array" ref="C3">average(index(XmR_Table[], 0, 2))</f>
        <v>#DIV/0!</v>
      </c>
      <c r="D3" s="10" t="str">
        <f>C3+(2.66*G3)</f>
        <v>#DIV/0!</v>
      </c>
      <c r="E3" s="11" t="str">
        <f>max(0,C3-(2.66*G3))</f>
        <v>#DIV/0!</v>
      </c>
      <c r="F3" s="10"/>
      <c r="G3" s="10" t="str">
        <f t="array" ref="G3">average(index(XmR_Table[], 0, 6))</f>
        <v>#DIV/0!</v>
      </c>
      <c r="H3" s="12" t="str">
        <f>3.268*G3</f>
        <v>#DIV/0!</v>
      </c>
      <c r="J3" s="13" t="s">
        <v>9</v>
      </c>
      <c r="K3" s="14"/>
      <c r="L3" s="14"/>
      <c r="M3" s="14"/>
      <c r="N3" s="14"/>
      <c r="O3" s="14"/>
      <c r="P3" s="14"/>
      <c r="Q3" s="15"/>
      <c r="R3" s="16"/>
    </row>
    <row r="4">
      <c r="A4" s="17">
        <f>A3+1</f>
        <v>2</v>
      </c>
      <c r="B4" s="18"/>
      <c r="C4" s="19" t="str">
        <f t="shared" ref="C4:E4" si="1">C3</f>
        <v>#DIV/0!</v>
      </c>
      <c r="D4" s="19" t="str">
        <f t="shared" si="1"/>
        <v>#DIV/0!</v>
      </c>
      <c r="E4" s="20" t="str">
        <f t="shared" si="1"/>
        <v>#DIV/0!</v>
      </c>
      <c r="F4" s="19" t="str">
        <f>IF(AND(ISNUMBER(B3), ISNUMBER(B4)), ABS(B3 - B4), "")</f>
        <v/>
      </c>
      <c r="G4" s="19" t="str">
        <f t="shared" ref="G4:H4" si="2">G3</f>
        <v>#DIV/0!</v>
      </c>
      <c r="H4" s="21" t="str">
        <f t="shared" si="2"/>
        <v>#DIV/0!</v>
      </c>
      <c r="J4" s="22"/>
      <c r="Q4" s="23"/>
      <c r="R4" s="16"/>
    </row>
    <row r="5">
      <c r="C5" s="24"/>
      <c r="D5" s="24"/>
      <c r="E5" s="25"/>
      <c r="G5" s="26"/>
      <c r="H5" s="26"/>
      <c r="J5" s="22"/>
      <c r="Q5" s="23"/>
      <c r="R5" s="16"/>
    </row>
    <row r="6">
      <c r="C6" s="24"/>
      <c r="D6" s="24"/>
      <c r="E6" s="25"/>
      <c r="G6" s="26"/>
      <c r="H6" s="26"/>
      <c r="J6" s="22"/>
      <c r="Q6" s="23"/>
      <c r="R6" s="16"/>
    </row>
    <row r="7">
      <c r="C7" s="24"/>
      <c r="D7" s="24"/>
      <c r="E7" s="25"/>
      <c r="G7" s="26"/>
      <c r="H7" s="26"/>
      <c r="J7" s="22"/>
      <c r="Q7" s="23"/>
      <c r="R7" s="16"/>
    </row>
    <row r="8">
      <c r="C8" s="24"/>
      <c r="D8" s="24"/>
      <c r="E8" s="25"/>
      <c r="G8" s="26"/>
      <c r="H8" s="26"/>
      <c r="J8" s="22"/>
      <c r="Q8" s="23"/>
      <c r="R8" s="16"/>
    </row>
    <row r="9">
      <c r="C9" s="24"/>
      <c r="D9" s="24"/>
      <c r="E9" s="25"/>
      <c r="G9" s="26"/>
      <c r="H9" s="26"/>
      <c r="J9" s="22"/>
      <c r="Q9" s="23"/>
      <c r="R9" s="16"/>
    </row>
    <row r="10">
      <c r="C10" s="24"/>
      <c r="D10" s="24"/>
      <c r="E10" s="25"/>
      <c r="G10" s="26"/>
      <c r="H10" s="26"/>
      <c r="J10" s="22"/>
      <c r="Q10" s="23"/>
      <c r="R10" s="16"/>
    </row>
    <row r="11">
      <c r="C11" s="24"/>
      <c r="D11" s="24"/>
      <c r="E11" s="25"/>
      <c r="G11" s="26"/>
      <c r="H11" s="26"/>
      <c r="J11" s="22"/>
      <c r="Q11" s="23"/>
      <c r="R11" s="16"/>
    </row>
    <row r="12">
      <c r="C12" s="24"/>
      <c r="D12" s="24"/>
      <c r="E12" s="25"/>
      <c r="G12" s="26"/>
      <c r="H12" s="26"/>
      <c r="J12" s="22"/>
      <c r="Q12" s="23"/>
      <c r="R12" s="16"/>
    </row>
    <row r="13">
      <c r="C13" s="24"/>
      <c r="D13" s="24"/>
      <c r="E13" s="25"/>
      <c r="G13" s="26"/>
      <c r="H13" s="26"/>
      <c r="J13" s="22"/>
      <c r="Q13" s="23"/>
      <c r="R13" s="16"/>
    </row>
    <row r="14">
      <c r="C14" s="24"/>
      <c r="D14" s="24"/>
      <c r="G14" s="26"/>
      <c r="H14" s="26"/>
      <c r="J14" s="22"/>
      <c r="Q14" s="23"/>
      <c r="R14" s="16"/>
    </row>
    <row r="15">
      <c r="C15" s="24"/>
      <c r="D15" s="24"/>
      <c r="E15" s="25"/>
      <c r="G15" s="26"/>
      <c r="H15" s="26"/>
      <c r="J15" s="22"/>
      <c r="Q15" s="23"/>
      <c r="R15" s="16"/>
    </row>
    <row r="16">
      <c r="C16" s="24"/>
      <c r="D16" s="24"/>
      <c r="E16" s="25"/>
      <c r="G16" s="26"/>
      <c r="H16" s="26"/>
      <c r="J16" s="22"/>
      <c r="Q16" s="23"/>
      <c r="R16" s="27"/>
      <c r="S16" s="27"/>
    </row>
    <row r="17">
      <c r="C17" s="24"/>
      <c r="D17" s="24"/>
      <c r="E17" s="25"/>
      <c r="G17" s="26"/>
      <c r="H17" s="26"/>
      <c r="J17" s="28"/>
      <c r="K17" s="29"/>
      <c r="L17" s="29"/>
      <c r="M17" s="29"/>
      <c r="N17" s="29"/>
      <c r="O17" s="29"/>
      <c r="P17" s="29"/>
      <c r="Q17" s="30"/>
      <c r="R17" s="27"/>
      <c r="S17" s="27"/>
    </row>
    <row r="18">
      <c r="C18" s="24"/>
      <c r="D18" s="24"/>
      <c r="E18" s="25"/>
      <c r="G18" s="26"/>
      <c r="H18" s="26"/>
      <c r="J18" s="27"/>
      <c r="K18" s="31"/>
      <c r="L18" s="31"/>
      <c r="M18" s="32"/>
      <c r="N18" s="31"/>
      <c r="O18" s="31"/>
      <c r="P18" s="33"/>
      <c r="Q18" s="27"/>
      <c r="R18" s="34"/>
    </row>
    <row r="19">
      <c r="C19" s="24"/>
      <c r="D19" s="24"/>
      <c r="E19" s="25"/>
      <c r="G19" s="26"/>
      <c r="H19" s="26"/>
      <c r="J19" s="27"/>
      <c r="K19" s="35" t="s">
        <v>10</v>
      </c>
      <c r="L19" s="15"/>
      <c r="M19" s="33" t="str">
        <f>IF(COUNTA(B3:B1000)=0, "0", COUNTIF(B3:B1000, "&gt;" &amp; D3))
</f>
        <v>0</v>
      </c>
      <c r="N19" s="35" t="s">
        <v>11</v>
      </c>
      <c r="O19" s="15"/>
      <c r="P19" s="33" t="str">
        <f>IF(COUNTA(B3:B1000)=0, "0", COUNTIF(B3:B1000, "&lt;" &amp; E3))</f>
        <v>0</v>
      </c>
      <c r="Q19" s="27"/>
      <c r="R19" s="34"/>
    </row>
    <row r="20">
      <c r="C20" s="24"/>
      <c r="D20" s="24"/>
      <c r="E20" s="25"/>
      <c r="G20" s="26"/>
      <c r="H20" s="26"/>
      <c r="J20" s="27"/>
      <c r="K20" s="28"/>
      <c r="L20" s="30"/>
      <c r="M20" s="36"/>
      <c r="N20" s="28"/>
      <c r="O20" s="30"/>
      <c r="P20" s="37"/>
      <c r="Q20" s="27"/>
    </row>
    <row r="21">
      <c r="C21" s="24"/>
      <c r="D21" s="24"/>
      <c r="E21" s="25"/>
      <c r="G21" s="26"/>
      <c r="H21" s="26"/>
      <c r="J21" s="27"/>
      <c r="K21" s="35" t="s">
        <v>12</v>
      </c>
      <c r="L21" s="15"/>
      <c r="M21" s="33" t="str">
        <f>IF(COUNTA(B3:B1000)=0, "0", COUNTIF(B3:B1000, "=0"))
</f>
        <v>0</v>
      </c>
      <c r="N21" s="35" t="s">
        <v>13</v>
      </c>
      <c r="O21" s="15"/>
      <c r="P21" s="33">
        <f>IF(COUNTA(F4:F1000)=0, "0", COUNTIF(F4:F1000, "&gt;" &amp; H3))
</f>
        <v>0</v>
      </c>
      <c r="Q21" s="34"/>
      <c r="R21" s="38"/>
    </row>
    <row r="22">
      <c r="C22" s="24"/>
      <c r="D22" s="24"/>
      <c r="E22" s="25"/>
      <c r="G22" s="26"/>
      <c r="H22" s="26"/>
      <c r="J22" s="27"/>
      <c r="K22" s="28"/>
      <c r="L22" s="30"/>
      <c r="M22" s="36"/>
      <c r="N22" s="28"/>
      <c r="O22" s="30"/>
      <c r="P22" s="36"/>
      <c r="Q22" s="34"/>
      <c r="R22" s="38"/>
    </row>
    <row r="23">
      <c r="C23" s="24"/>
      <c r="D23" s="24"/>
      <c r="E23" s="25"/>
      <c r="G23" s="26"/>
      <c r="H23" s="26"/>
      <c r="J23" s="39" t="s">
        <v>14</v>
      </c>
      <c r="K23" s="14"/>
      <c r="L23" s="40" t="str">
        <f>IF(COUNT(B3:B1000)=0, 
    "Add process data to determine characterization", 
    IF(
        OR(
            MAX(F4:F1000) &gt; H3,
            NOT(AND(MIN(B3:B1000) &gt; E3, MAX(B3:B1000) &lt; D3))
        ),
        "Unpredictable",
        "Predictable"
    )
)</f>
        <v>Add process data to determine characterization</v>
      </c>
      <c r="M23" s="14"/>
      <c r="N23" s="14"/>
      <c r="O23" s="14"/>
      <c r="P23" s="14"/>
      <c r="Q23" s="15"/>
      <c r="R23" s="38"/>
    </row>
    <row r="24">
      <c r="C24" s="24"/>
      <c r="D24" s="24"/>
      <c r="E24" s="25"/>
      <c r="G24" s="26"/>
      <c r="H24" s="26"/>
      <c r="J24" s="28"/>
      <c r="K24" s="29"/>
      <c r="L24" s="29"/>
      <c r="M24" s="29"/>
      <c r="N24" s="29"/>
      <c r="O24" s="29"/>
      <c r="P24" s="29"/>
      <c r="Q24" s="30"/>
      <c r="R24" s="38"/>
    </row>
    <row r="25">
      <c r="C25" s="24"/>
      <c r="D25" s="24"/>
      <c r="E25" s="25"/>
      <c r="G25" s="26"/>
      <c r="H25" s="26"/>
      <c r="J25" s="41" t="str">
        <f>IF(L23="Add process data to determine characterization", "Add data to determine characterize process", 
    IF(L23="unpredictable", 
        "An unpredictable process is influenced by both common causes of routine variation and assignable causes of exceptional variation. 
While few in number, assignable causes of exceptional variation are dominant in their effect on process behavior. Thus, in "&amp;"order to improve an unpredictable process, the time and attention of technical resources must work to identify, understand, and eliminate the influence of assignable causes on process behavior. 
When, and only when, the influence of the assignable causes"&amp;" has been eliminated show time and attention turn towards identifying, understanding, and reducing the influence of common causes.
To learn more about the two types of variation, see chapter 10 of The Virus of Variation and Process Behavior Charts or vis"&amp;"it BrokenQuality.com", 
        "A predictable process is influneced by only common causes of routine variation. 
While many in number, common causes of routine variation have a minimal effect on process behavior. Thus, if it is deemed economically necessary, the time and attention of t"&amp;"echnical resources must work to identify, understand, and mitigate the influence of common causes on process behavior. 
This is achieved by making fundemental changes to a process through reengineering that occurs in one or more of the six improvement do"&amp;"mains: Machine, Material, Method, Measurement, Environment, Personnel. 
For more on these improvement domains see chapter 13 of The Virus of Variation and Process Behavior Charts or visit BrokenQuality.com.")
)
</f>
        <v>Add data to determine characterize process</v>
      </c>
      <c r="K25" s="14"/>
      <c r="L25" s="14"/>
      <c r="M25" s="14"/>
      <c r="N25" s="14"/>
      <c r="O25" s="14"/>
      <c r="P25" s="14"/>
      <c r="Q25" s="15"/>
      <c r="R25" s="38"/>
      <c r="S25" s="38"/>
      <c r="T25" s="38"/>
      <c r="U25" s="38"/>
      <c r="V25" s="38"/>
      <c r="W25" s="38"/>
      <c r="X25" s="38"/>
      <c r="Y25" s="38"/>
      <c r="Z25" s="38"/>
      <c r="AA25" s="38"/>
    </row>
    <row r="26">
      <c r="C26" s="24"/>
      <c r="D26" s="24"/>
      <c r="E26" s="25"/>
      <c r="G26" s="26"/>
      <c r="H26" s="26"/>
      <c r="J26" s="22"/>
      <c r="Q26" s="23"/>
      <c r="R26" s="38"/>
      <c r="S26" s="38"/>
      <c r="T26" s="38"/>
      <c r="U26" s="38"/>
      <c r="V26" s="38"/>
      <c r="W26" s="38"/>
      <c r="X26" s="38"/>
      <c r="Y26" s="38"/>
      <c r="Z26" s="38"/>
      <c r="AA26" s="38"/>
    </row>
    <row r="27">
      <c r="C27" s="24"/>
      <c r="D27" s="24"/>
      <c r="E27" s="25"/>
      <c r="G27" s="26"/>
      <c r="H27" s="26"/>
      <c r="J27" s="22"/>
      <c r="Q27" s="23"/>
      <c r="R27" s="38"/>
      <c r="S27" s="38"/>
      <c r="T27" s="38"/>
      <c r="U27" s="38"/>
      <c r="V27" s="38"/>
      <c r="W27" s="38"/>
      <c r="X27" s="38"/>
      <c r="Y27" s="38"/>
      <c r="Z27" s="38"/>
      <c r="AA27" s="38"/>
    </row>
    <row r="28">
      <c r="C28" s="24"/>
      <c r="D28" s="24"/>
      <c r="E28" s="25"/>
      <c r="G28" s="26"/>
      <c r="H28" s="26"/>
      <c r="J28" s="22"/>
      <c r="Q28" s="23"/>
      <c r="R28" s="38"/>
      <c r="S28" s="38"/>
      <c r="T28" s="38"/>
      <c r="U28" s="38"/>
      <c r="V28" s="38"/>
      <c r="W28" s="38"/>
      <c r="X28" s="38"/>
      <c r="Y28" s="38"/>
      <c r="Z28" s="38"/>
      <c r="AA28" s="38"/>
    </row>
    <row r="29">
      <c r="C29" s="24"/>
      <c r="D29" s="24"/>
      <c r="E29" s="25"/>
      <c r="G29" s="26"/>
      <c r="H29" s="26"/>
      <c r="J29" s="22"/>
      <c r="Q29" s="23"/>
      <c r="R29" s="38"/>
      <c r="S29" s="38"/>
      <c r="T29" s="38"/>
      <c r="U29" s="38"/>
      <c r="V29" s="38"/>
      <c r="W29" s="38"/>
      <c r="X29" s="38"/>
      <c r="Y29" s="38"/>
      <c r="Z29" s="38"/>
      <c r="AA29" s="38"/>
    </row>
    <row r="30">
      <c r="C30" s="24"/>
      <c r="D30" s="24"/>
      <c r="E30" s="25"/>
      <c r="G30" s="26"/>
      <c r="H30" s="26"/>
      <c r="J30" s="22"/>
      <c r="Q30" s="23"/>
      <c r="R30" s="38"/>
      <c r="S30" s="38"/>
      <c r="T30" s="38"/>
      <c r="U30" s="38"/>
      <c r="V30" s="38"/>
      <c r="W30" s="38"/>
      <c r="X30" s="38"/>
      <c r="Y30" s="38"/>
      <c r="Z30" s="38"/>
      <c r="AA30" s="38"/>
    </row>
    <row r="31">
      <c r="C31" s="24"/>
      <c r="D31" s="24"/>
      <c r="E31" s="25"/>
      <c r="G31" s="26"/>
      <c r="H31" s="26"/>
      <c r="J31" s="22"/>
      <c r="Q31" s="23"/>
      <c r="R31" s="38"/>
      <c r="S31" s="38"/>
      <c r="T31" s="38"/>
      <c r="U31" s="38"/>
      <c r="V31" s="38"/>
      <c r="W31" s="38"/>
      <c r="X31" s="38"/>
      <c r="Y31" s="38"/>
      <c r="Z31" s="38"/>
      <c r="AA31" s="42"/>
    </row>
    <row r="32">
      <c r="C32" s="24"/>
      <c r="D32" s="24"/>
      <c r="E32" s="25"/>
      <c r="G32" s="26"/>
      <c r="H32" s="26"/>
      <c r="J32" s="22"/>
      <c r="Q32" s="23"/>
      <c r="R32" s="38"/>
      <c r="S32" s="38"/>
      <c r="T32" s="38"/>
      <c r="U32" s="38"/>
      <c r="V32" s="38"/>
      <c r="W32" s="38"/>
      <c r="X32" s="38"/>
      <c r="Y32" s="38"/>
      <c r="Z32" s="38"/>
      <c r="AA32" s="42"/>
    </row>
    <row r="33">
      <c r="C33" s="24"/>
      <c r="D33" s="24"/>
      <c r="E33" s="25"/>
      <c r="G33" s="26"/>
      <c r="H33" s="26"/>
      <c r="J33" s="28"/>
      <c r="K33" s="29"/>
      <c r="L33" s="29"/>
      <c r="M33" s="29"/>
      <c r="N33" s="29"/>
      <c r="O33" s="29"/>
      <c r="P33" s="29"/>
      <c r="Q33" s="30"/>
    </row>
    <row r="34">
      <c r="C34" s="24"/>
      <c r="D34" s="24"/>
      <c r="E34" s="25"/>
      <c r="G34" s="26"/>
      <c r="H34" s="26"/>
      <c r="J34" s="38"/>
      <c r="K34" s="38"/>
      <c r="L34" s="38"/>
      <c r="M34" s="38"/>
      <c r="N34" s="38"/>
      <c r="O34" s="38"/>
      <c r="P34" s="38"/>
      <c r="Q34" s="38"/>
    </row>
    <row r="35">
      <c r="C35" s="24"/>
      <c r="D35" s="24"/>
      <c r="E35" s="25"/>
      <c r="G35" s="26"/>
      <c r="H35" s="26"/>
      <c r="J35" s="38"/>
      <c r="K35" s="38"/>
      <c r="L35" s="38"/>
      <c r="M35" s="38"/>
      <c r="N35" s="38"/>
      <c r="O35" s="38"/>
      <c r="P35" s="38"/>
      <c r="Q35" s="38"/>
    </row>
    <row r="36">
      <c r="C36" s="24"/>
      <c r="D36" s="24"/>
      <c r="E36" s="25"/>
      <c r="G36" s="26"/>
      <c r="H36" s="26"/>
      <c r="J36" s="38"/>
      <c r="K36" s="38"/>
      <c r="L36" s="38"/>
      <c r="M36" s="38"/>
      <c r="N36" s="38"/>
      <c r="O36" s="38"/>
      <c r="P36" s="38"/>
      <c r="Q36" s="38"/>
    </row>
    <row r="37">
      <c r="C37" s="24"/>
      <c r="D37" s="24"/>
      <c r="E37" s="25"/>
      <c r="G37" s="26"/>
      <c r="H37" s="26"/>
      <c r="J37" s="38"/>
      <c r="K37" s="38"/>
      <c r="L37" s="38"/>
      <c r="M37" s="38"/>
      <c r="N37" s="38"/>
      <c r="O37" s="38"/>
      <c r="P37" s="38"/>
      <c r="Q37" s="38"/>
    </row>
    <row r="38">
      <c r="C38" s="24"/>
      <c r="D38" s="24"/>
      <c r="E38" s="25"/>
      <c r="G38" s="26"/>
      <c r="H38" s="26"/>
      <c r="J38" s="38"/>
      <c r="K38" s="38"/>
      <c r="L38" s="38"/>
      <c r="M38" s="38"/>
      <c r="N38" s="38"/>
      <c r="O38" s="38"/>
      <c r="P38" s="38"/>
      <c r="Q38" s="38"/>
    </row>
    <row r="39">
      <c r="C39" s="24"/>
      <c r="D39" s="24"/>
      <c r="E39" s="25"/>
      <c r="G39" s="26"/>
      <c r="H39" s="26"/>
      <c r="J39" s="38"/>
      <c r="K39" s="38"/>
      <c r="L39" s="38"/>
      <c r="M39" s="38"/>
      <c r="N39" s="38"/>
      <c r="O39" s="38"/>
      <c r="P39" s="38"/>
      <c r="Q39" s="38"/>
    </row>
    <row r="40">
      <c r="C40" s="24"/>
      <c r="D40" s="24"/>
      <c r="E40" s="25"/>
      <c r="G40" s="26"/>
      <c r="H40" s="26"/>
    </row>
    <row r="41">
      <c r="C41" s="24"/>
      <c r="D41" s="24"/>
      <c r="E41" s="25"/>
      <c r="G41" s="26"/>
      <c r="H41" s="26"/>
    </row>
    <row r="42">
      <c r="C42" s="24"/>
      <c r="D42" s="24"/>
      <c r="E42" s="25"/>
      <c r="G42" s="26"/>
      <c r="H42" s="26"/>
    </row>
    <row r="43">
      <c r="C43" s="24"/>
      <c r="D43" s="24"/>
      <c r="E43" s="25"/>
      <c r="G43" s="26"/>
      <c r="H43" s="26"/>
    </row>
    <row r="44">
      <c r="C44" s="24"/>
      <c r="D44" s="24"/>
      <c r="E44" s="25"/>
      <c r="G44" s="26"/>
      <c r="H44" s="26"/>
    </row>
    <row r="45">
      <c r="C45" s="24"/>
      <c r="D45" s="24"/>
      <c r="E45" s="25"/>
      <c r="G45" s="26"/>
      <c r="H45" s="26"/>
    </row>
    <row r="46">
      <c r="C46" s="24"/>
      <c r="D46" s="24"/>
      <c r="E46" s="25"/>
      <c r="G46" s="26"/>
      <c r="H46" s="26"/>
    </row>
    <row r="47">
      <c r="C47" s="24"/>
      <c r="D47" s="24"/>
      <c r="E47" s="25"/>
      <c r="G47" s="26"/>
      <c r="H47" s="26"/>
    </row>
    <row r="48">
      <c r="C48" s="24"/>
      <c r="D48" s="24"/>
      <c r="E48" s="25"/>
      <c r="G48" s="26"/>
      <c r="H48" s="26"/>
    </row>
    <row r="49">
      <c r="C49" s="24"/>
      <c r="D49" s="24"/>
      <c r="E49" s="25"/>
      <c r="G49" s="26"/>
      <c r="H49" s="26"/>
    </row>
    <row r="50">
      <c r="C50" s="24"/>
      <c r="D50" s="24"/>
      <c r="E50" s="25"/>
      <c r="G50" s="26"/>
      <c r="H50" s="26"/>
    </row>
    <row r="51">
      <c r="C51" s="24"/>
      <c r="D51" s="24"/>
      <c r="E51" s="25"/>
      <c r="G51" s="26"/>
      <c r="H51" s="26"/>
    </row>
    <row r="52">
      <c r="C52" s="24"/>
      <c r="D52" s="24"/>
      <c r="E52" s="25"/>
      <c r="G52" s="26"/>
      <c r="H52" s="26"/>
    </row>
    <row r="53">
      <c r="C53" s="24"/>
      <c r="D53" s="24"/>
      <c r="E53" s="25"/>
      <c r="G53" s="26"/>
      <c r="H53" s="26"/>
    </row>
    <row r="54">
      <c r="C54" s="24"/>
      <c r="D54" s="24"/>
      <c r="E54" s="25"/>
      <c r="G54" s="26"/>
      <c r="H54" s="26"/>
    </row>
    <row r="55">
      <c r="C55" s="24"/>
      <c r="D55" s="24"/>
      <c r="E55" s="25"/>
      <c r="G55" s="26"/>
      <c r="H55" s="26"/>
    </row>
    <row r="56">
      <c r="C56" s="24"/>
      <c r="D56" s="24"/>
      <c r="E56" s="25"/>
      <c r="G56" s="26"/>
      <c r="H56" s="26"/>
    </row>
    <row r="57">
      <c r="C57" s="24"/>
      <c r="D57" s="24"/>
      <c r="E57" s="25"/>
      <c r="G57" s="26"/>
      <c r="H57" s="26"/>
    </row>
    <row r="58">
      <c r="C58" s="24"/>
      <c r="D58" s="24"/>
      <c r="E58" s="25"/>
      <c r="G58" s="26"/>
      <c r="H58" s="26"/>
    </row>
    <row r="59">
      <c r="C59" s="24"/>
      <c r="D59" s="24"/>
      <c r="E59" s="25"/>
      <c r="G59" s="26"/>
      <c r="H59" s="26"/>
    </row>
    <row r="60">
      <c r="C60" s="24"/>
      <c r="D60" s="24"/>
      <c r="E60" s="25"/>
      <c r="G60" s="26"/>
      <c r="H60" s="26"/>
    </row>
    <row r="61">
      <c r="C61" s="24"/>
      <c r="D61" s="24"/>
      <c r="E61" s="25"/>
      <c r="G61" s="26"/>
      <c r="H61" s="26"/>
    </row>
    <row r="62">
      <c r="C62" s="24"/>
      <c r="D62" s="24"/>
      <c r="E62" s="25"/>
      <c r="G62" s="26"/>
      <c r="H62" s="26"/>
    </row>
    <row r="63">
      <c r="C63" s="24"/>
      <c r="D63" s="24"/>
      <c r="E63" s="25"/>
      <c r="G63" s="26"/>
      <c r="H63" s="26"/>
    </row>
    <row r="64">
      <c r="C64" s="24"/>
      <c r="D64" s="24"/>
      <c r="E64" s="25"/>
      <c r="G64" s="26"/>
      <c r="H64" s="26"/>
    </row>
    <row r="65">
      <c r="C65" s="24"/>
      <c r="D65" s="24"/>
      <c r="E65" s="25"/>
      <c r="G65" s="26"/>
      <c r="H65" s="26"/>
    </row>
    <row r="66">
      <c r="C66" s="24"/>
      <c r="D66" s="24"/>
      <c r="E66" s="25"/>
      <c r="G66" s="26"/>
      <c r="H66" s="26"/>
    </row>
    <row r="67">
      <c r="C67" s="24"/>
      <c r="D67" s="24"/>
      <c r="E67" s="25"/>
      <c r="G67" s="26"/>
      <c r="H67" s="26"/>
    </row>
    <row r="68">
      <c r="C68" s="24"/>
      <c r="D68" s="24"/>
      <c r="E68" s="25"/>
      <c r="G68" s="26"/>
      <c r="H68" s="26"/>
    </row>
    <row r="69">
      <c r="C69" s="24"/>
      <c r="D69" s="24"/>
      <c r="E69" s="25"/>
      <c r="G69" s="26"/>
      <c r="H69" s="26"/>
    </row>
    <row r="70">
      <c r="C70" s="24"/>
      <c r="D70" s="24"/>
      <c r="E70" s="25"/>
      <c r="G70" s="26"/>
      <c r="H70" s="26"/>
    </row>
    <row r="71">
      <c r="C71" s="24"/>
      <c r="D71" s="24"/>
      <c r="E71" s="25"/>
      <c r="G71" s="26"/>
      <c r="H71" s="26"/>
    </row>
    <row r="72">
      <c r="C72" s="24"/>
      <c r="D72" s="24"/>
      <c r="E72" s="25"/>
      <c r="G72" s="26"/>
      <c r="H72" s="26"/>
    </row>
    <row r="73">
      <c r="C73" s="24"/>
      <c r="D73" s="24"/>
      <c r="E73" s="25"/>
      <c r="G73" s="26"/>
      <c r="H73" s="26"/>
    </row>
    <row r="74">
      <c r="C74" s="24"/>
      <c r="D74" s="24"/>
      <c r="E74" s="25"/>
      <c r="G74" s="26"/>
      <c r="H74" s="26"/>
    </row>
    <row r="75">
      <c r="C75" s="24"/>
      <c r="D75" s="24"/>
      <c r="E75" s="25"/>
      <c r="G75" s="26"/>
      <c r="H75" s="26"/>
    </row>
    <row r="76">
      <c r="C76" s="24"/>
      <c r="D76" s="24"/>
      <c r="E76" s="25"/>
      <c r="G76" s="26"/>
      <c r="H76" s="26"/>
    </row>
    <row r="77">
      <c r="C77" s="24"/>
      <c r="D77" s="24"/>
      <c r="E77" s="25"/>
      <c r="G77" s="26"/>
      <c r="H77" s="26"/>
    </row>
    <row r="78">
      <c r="C78" s="24"/>
      <c r="D78" s="24"/>
      <c r="E78" s="25"/>
      <c r="G78" s="26"/>
      <c r="H78" s="26"/>
    </row>
  </sheetData>
  <mergeCells count="12">
    <mergeCell ref="N21:O22"/>
    <mergeCell ref="P21:P22"/>
    <mergeCell ref="J23:K24"/>
    <mergeCell ref="L23:Q24"/>
    <mergeCell ref="J25:Q33"/>
    <mergeCell ref="J2:Q2"/>
    <mergeCell ref="J3:Q17"/>
    <mergeCell ref="K19:L20"/>
    <mergeCell ref="M19:M20"/>
    <mergeCell ref="N19:O20"/>
    <mergeCell ref="K21:L22"/>
    <mergeCell ref="M21:M22"/>
  </mergeCells>
  <conditionalFormatting sqref="B79:B1014">
    <cfRule type="expression" dxfId="0" priority="1">
      <formula>AND(B79 &lt;&gt; "", OR(B79 &gt; D79, B79 &lt; E79, B79 = 0))</formula>
    </cfRule>
  </conditionalFormatting>
  <conditionalFormatting sqref="F4:F1000">
    <cfRule type="expression" dxfId="0" priority="2">
      <formula>F4 &gt; H4 </formula>
    </cfRule>
  </conditionalFormatting>
  <conditionalFormatting sqref="A3:B4">
    <cfRule type="containsBlanks" dxfId="1" priority="3">
      <formula>LEN(TRIM(A3))=0</formula>
    </cfRule>
  </conditionalFormatting>
  <conditionalFormatting sqref="B3:B1014">
    <cfRule type="expression" dxfId="0" priority="4">
      <formula>AND(B3 &lt;&gt; "", OR(B3 &gt; D3, B3 &lt; E3))</formula>
    </cfRule>
  </conditionalFormatting>
  <conditionalFormatting sqref="B3:B1014">
    <cfRule type="cellIs" dxfId="0" priority="5" operator="equal">
      <formula>0</formula>
    </cfRule>
  </conditionalFormatting>
  <dataValidations>
    <dataValidation type="custom" allowBlank="1" showDropDown="1" sqref="C3:D4 F3:H4">
      <formula1>AND(ISNUMBER(C3),(NOT(OR(NOT(ISERROR(DATEVALUE(C3))), AND(ISNUMBER(C3), LEFT(CELL("format", C3))="D")))))</formula1>
    </dataValidation>
  </dataValidation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4" max="4" width="3.25"/>
    <col customWidth="1" min="5" max="7" width="12.63"/>
    <col customWidth="1" min="8" max="8" width="3.25"/>
    <col customWidth="1" min="12" max="12" width="3.25"/>
    <col customWidth="1" min="16" max="16" width="3.25"/>
  </cols>
  <sheetData>
    <row r="1">
      <c r="A1" s="43" t="s">
        <v>15</v>
      </c>
      <c r="B1" s="29"/>
      <c r="C1" s="29"/>
      <c r="D1" s="44"/>
      <c r="E1" s="45" t="s">
        <v>16</v>
      </c>
      <c r="F1" s="29"/>
      <c r="G1" s="29"/>
      <c r="H1" s="44"/>
      <c r="I1" s="46" t="s">
        <v>17</v>
      </c>
      <c r="J1" s="29"/>
      <c r="K1" s="29"/>
      <c r="L1" s="47"/>
      <c r="M1" s="48" t="s">
        <v>18</v>
      </c>
      <c r="N1" s="29"/>
      <c r="O1" s="29"/>
      <c r="Q1" s="49" t="s">
        <v>19</v>
      </c>
      <c r="R1" s="29"/>
      <c r="S1" s="29"/>
    </row>
    <row r="2">
      <c r="A2" s="43" t="s">
        <v>20</v>
      </c>
      <c r="B2" s="50" t="s">
        <v>21</v>
      </c>
      <c r="C2" s="51" t="s">
        <v>1</v>
      </c>
      <c r="D2" s="52"/>
      <c r="E2" s="43" t="s">
        <v>20</v>
      </c>
      <c r="F2" s="50" t="s">
        <v>22</v>
      </c>
      <c r="G2" s="51" t="s">
        <v>1</v>
      </c>
      <c r="H2" s="52"/>
      <c r="I2" s="53" t="s">
        <v>20</v>
      </c>
      <c r="J2" s="51" t="s">
        <v>23</v>
      </c>
      <c r="K2" s="51" t="s">
        <v>1</v>
      </c>
      <c r="L2" s="52"/>
      <c r="M2" s="53" t="s">
        <v>20</v>
      </c>
      <c r="N2" s="51" t="s">
        <v>23</v>
      </c>
      <c r="O2" s="51" t="s">
        <v>1</v>
      </c>
      <c r="Q2" s="53" t="s">
        <v>20</v>
      </c>
      <c r="R2" s="54" t="s">
        <v>23</v>
      </c>
      <c r="S2" s="55" t="s">
        <v>1</v>
      </c>
    </row>
    <row r="3">
      <c r="A3" s="56">
        <v>2024.0</v>
      </c>
      <c r="B3" s="57" t="s">
        <v>24</v>
      </c>
      <c r="C3" s="58">
        <v>66.86</v>
      </c>
      <c r="D3" s="52"/>
      <c r="E3" s="52" t="s">
        <v>25</v>
      </c>
      <c r="F3" s="52">
        <v>1.0</v>
      </c>
      <c r="G3" s="52">
        <v>81.0</v>
      </c>
      <c r="H3" s="52"/>
      <c r="I3" s="52" t="s">
        <v>26</v>
      </c>
      <c r="J3" s="59">
        <v>1.0</v>
      </c>
      <c r="K3" s="59">
        <v>4.781</v>
      </c>
      <c r="L3" s="52"/>
      <c r="M3" s="52" t="s">
        <v>27</v>
      </c>
      <c r="N3" s="58">
        <v>1.0</v>
      </c>
      <c r="O3" s="58">
        <v>0.0</v>
      </c>
      <c r="Q3" s="52" t="s">
        <v>28</v>
      </c>
      <c r="R3" s="59">
        <v>1.0</v>
      </c>
      <c r="S3" s="60">
        <v>5045.0</v>
      </c>
    </row>
    <row r="4">
      <c r="A4" s="56">
        <v>2024.0</v>
      </c>
      <c r="B4" s="57" t="s">
        <v>29</v>
      </c>
      <c r="C4" s="58">
        <v>69.34</v>
      </c>
      <c r="D4" s="52"/>
      <c r="E4" s="52" t="s">
        <v>30</v>
      </c>
      <c r="F4" s="52">
        <v>2.0</v>
      </c>
      <c r="G4" s="52">
        <v>84.0</v>
      </c>
      <c r="H4" s="52"/>
      <c r="I4" s="52" t="s">
        <v>26</v>
      </c>
      <c r="J4" s="59">
        <v>2.0</v>
      </c>
      <c r="K4" s="59">
        <v>4.795</v>
      </c>
      <c r="L4" s="52"/>
      <c r="M4" s="52" t="s">
        <v>27</v>
      </c>
      <c r="N4" s="58">
        <v>2.0</v>
      </c>
      <c r="O4" s="58">
        <v>0.82</v>
      </c>
      <c r="Q4" s="52" t="s">
        <v>28</v>
      </c>
      <c r="R4" s="59">
        <v>2.0</v>
      </c>
      <c r="S4" s="60">
        <v>4350.0</v>
      </c>
    </row>
    <row r="5">
      <c r="A5" s="56">
        <v>2024.0</v>
      </c>
      <c r="B5" s="57" t="s">
        <v>31</v>
      </c>
      <c r="C5" s="58">
        <v>68.55</v>
      </c>
      <c r="D5" s="52"/>
      <c r="E5" s="52" t="s">
        <v>32</v>
      </c>
      <c r="F5" s="52">
        <v>3.0</v>
      </c>
      <c r="G5" s="52">
        <v>79.0</v>
      </c>
      <c r="H5" s="52"/>
      <c r="I5" s="52" t="s">
        <v>26</v>
      </c>
      <c r="J5" s="59">
        <v>3.0</v>
      </c>
      <c r="K5" s="59">
        <v>4.769</v>
      </c>
      <c r="L5" s="52"/>
      <c r="M5" s="52" t="s">
        <v>27</v>
      </c>
      <c r="N5" s="58">
        <v>3.0</v>
      </c>
      <c r="O5" s="58">
        <v>0.98</v>
      </c>
      <c r="Q5" s="52" t="s">
        <v>28</v>
      </c>
      <c r="R5" s="59">
        <v>3.0</v>
      </c>
      <c r="S5" s="60">
        <v>4350.0</v>
      </c>
    </row>
    <row r="6">
      <c r="A6" s="56">
        <v>2024.0</v>
      </c>
      <c r="B6" s="57" t="s">
        <v>33</v>
      </c>
      <c r="C6" s="58">
        <v>75.9</v>
      </c>
      <c r="D6" s="52"/>
      <c r="E6" s="52" t="s">
        <v>34</v>
      </c>
      <c r="F6" s="52">
        <v>4.0</v>
      </c>
      <c r="G6" s="52">
        <v>85.0</v>
      </c>
      <c r="H6" s="52"/>
      <c r="I6" s="52" t="s">
        <v>26</v>
      </c>
      <c r="J6" s="59">
        <v>4.0</v>
      </c>
      <c r="K6" s="59">
        <v>4.792</v>
      </c>
      <c r="L6" s="52"/>
      <c r="M6" s="52" t="s">
        <v>27</v>
      </c>
      <c r="N6" s="58">
        <v>4.0</v>
      </c>
      <c r="O6" s="58">
        <v>0.89</v>
      </c>
      <c r="Q6" s="52" t="s">
        <v>28</v>
      </c>
      <c r="R6" s="59">
        <v>4.0</v>
      </c>
      <c r="S6" s="60">
        <v>3975.0</v>
      </c>
    </row>
    <row r="7">
      <c r="A7" s="56">
        <v>2024.0</v>
      </c>
      <c r="B7" s="57" t="s">
        <v>35</v>
      </c>
      <c r="C7" s="58">
        <v>76.63</v>
      </c>
      <c r="D7" s="52"/>
      <c r="E7" s="52" t="s">
        <v>36</v>
      </c>
      <c r="F7" s="52">
        <v>5.0</v>
      </c>
      <c r="G7" s="52">
        <v>86.0</v>
      </c>
      <c r="H7" s="52"/>
      <c r="I7" s="52" t="s">
        <v>26</v>
      </c>
      <c r="J7" s="59">
        <v>5.0</v>
      </c>
      <c r="K7" s="59">
        <v>4.779</v>
      </c>
      <c r="L7" s="52"/>
      <c r="M7" s="52" t="s">
        <v>27</v>
      </c>
      <c r="N7" s="58">
        <v>5.0</v>
      </c>
      <c r="O7" s="58">
        <v>1.76</v>
      </c>
      <c r="Q7" s="52" t="s">
        <v>28</v>
      </c>
      <c r="R7" s="59">
        <v>5.0</v>
      </c>
      <c r="S7" s="60">
        <v>4290.0</v>
      </c>
    </row>
    <row r="8">
      <c r="A8" s="56">
        <v>2024.0</v>
      </c>
      <c r="B8" s="57" t="s">
        <v>37</v>
      </c>
      <c r="C8" s="58">
        <v>74.18</v>
      </c>
      <c r="D8" s="52"/>
      <c r="E8" s="52" t="s">
        <v>38</v>
      </c>
      <c r="F8" s="52">
        <v>6.0</v>
      </c>
      <c r="G8" s="52">
        <v>78.0</v>
      </c>
      <c r="H8" s="52"/>
      <c r="I8" s="52" t="s">
        <v>26</v>
      </c>
      <c r="J8" s="59">
        <v>6.0</v>
      </c>
      <c r="K8" s="59">
        <v>4.775</v>
      </c>
      <c r="L8" s="52"/>
      <c r="M8" s="52" t="s">
        <v>27</v>
      </c>
      <c r="N8" s="58">
        <v>6.0</v>
      </c>
      <c r="O8" s="58">
        <v>1.12</v>
      </c>
      <c r="Q8" s="52" t="s">
        <v>28</v>
      </c>
      <c r="R8" s="59">
        <v>6.0</v>
      </c>
      <c r="S8" s="60">
        <v>4430.0</v>
      </c>
    </row>
    <row r="9">
      <c r="A9" s="56">
        <v>2024.0</v>
      </c>
      <c r="B9" s="57" t="s">
        <v>39</v>
      </c>
      <c r="C9" s="58">
        <v>79.89</v>
      </c>
      <c r="D9" s="52"/>
      <c r="E9" s="52" t="s">
        <v>40</v>
      </c>
      <c r="F9" s="52">
        <v>7.0</v>
      </c>
      <c r="G9" s="52">
        <v>74.0</v>
      </c>
      <c r="H9" s="52"/>
      <c r="I9" s="52" t="s">
        <v>26</v>
      </c>
      <c r="J9" s="59">
        <v>7.0</v>
      </c>
      <c r="K9" s="59">
        <v>4.772</v>
      </c>
      <c r="L9" s="52"/>
      <c r="M9" s="52" t="s">
        <v>27</v>
      </c>
      <c r="N9" s="58">
        <v>7.0</v>
      </c>
      <c r="O9" s="58">
        <v>0.98</v>
      </c>
      <c r="Q9" s="52" t="s">
        <v>28</v>
      </c>
      <c r="R9" s="59">
        <v>7.0</v>
      </c>
      <c r="S9" s="60">
        <v>4485.0</v>
      </c>
    </row>
    <row r="10">
      <c r="A10" s="56">
        <v>2024.0</v>
      </c>
      <c r="B10" s="57" t="s">
        <v>41</v>
      </c>
      <c r="C10" s="58">
        <v>71.44</v>
      </c>
      <c r="D10" s="52"/>
      <c r="E10" s="52" t="s">
        <v>42</v>
      </c>
      <c r="F10" s="52">
        <v>8.0</v>
      </c>
      <c r="G10" s="52">
        <v>72.0</v>
      </c>
      <c r="H10" s="52"/>
      <c r="I10" s="52" t="s">
        <v>26</v>
      </c>
      <c r="J10" s="59">
        <v>8.0</v>
      </c>
      <c r="K10" s="59">
        <v>4.791</v>
      </c>
      <c r="L10" s="52"/>
      <c r="M10" s="52" t="s">
        <v>27</v>
      </c>
      <c r="N10" s="58">
        <v>8.0</v>
      </c>
      <c r="O10" s="58">
        <v>1.72</v>
      </c>
      <c r="Q10" s="52" t="s">
        <v>28</v>
      </c>
      <c r="R10" s="59">
        <v>8.0</v>
      </c>
      <c r="S10" s="60">
        <v>4285.0</v>
      </c>
    </row>
    <row r="11">
      <c r="A11" s="56">
        <v>2024.0</v>
      </c>
      <c r="B11" s="57" t="s">
        <v>43</v>
      </c>
      <c r="C11" s="58">
        <v>85.01</v>
      </c>
      <c r="D11" s="52"/>
      <c r="E11" s="52" t="s">
        <v>44</v>
      </c>
      <c r="F11" s="52">
        <v>9.0</v>
      </c>
      <c r="G11" s="52">
        <v>70.0</v>
      </c>
      <c r="H11" s="52"/>
      <c r="I11" s="52" t="s">
        <v>26</v>
      </c>
      <c r="J11" s="59">
        <v>9.0</v>
      </c>
      <c r="K11" s="59">
        <v>4.782</v>
      </c>
      <c r="L11" s="52"/>
      <c r="M11" s="52" t="s">
        <v>27</v>
      </c>
      <c r="N11" s="58">
        <v>9.0</v>
      </c>
      <c r="O11" s="58">
        <v>0.76</v>
      </c>
      <c r="Q11" s="52" t="s">
        <v>28</v>
      </c>
      <c r="R11" s="59">
        <v>9.0</v>
      </c>
      <c r="S11" s="60">
        <v>3980.0</v>
      </c>
    </row>
    <row r="12">
      <c r="A12" s="56">
        <v>2024.0</v>
      </c>
      <c r="B12" s="57" t="s">
        <v>45</v>
      </c>
      <c r="C12" s="58">
        <v>73.73</v>
      </c>
      <c r="D12" s="52"/>
      <c r="E12" s="52" t="s">
        <v>46</v>
      </c>
      <c r="F12" s="52">
        <v>10.0</v>
      </c>
      <c r="G12" s="52">
        <v>69.0</v>
      </c>
      <c r="H12" s="52"/>
      <c r="I12" s="52" t="s">
        <v>26</v>
      </c>
      <c r="J12" s="59">
        <v>10.0</v>
      </c>
      <c r="K12" s="59">
        <v>4.767</v>
      </c>
      <c r="L12" s="52"/>
      <c r="M12" s="52" t="s">
        <v>27</v>
      </c>
      <c r="N12" s="58">
        <v>10.0</v>
      </c>
      <c r="O12" s="58">
        <v>0.81</v>
      </c>
      <c r="Q12" s="52" t="s">
        <v>28</v>
      </c>
      <c r="R12" s="59">
        <v>10.0</v>
      </c>
      <c r="S12" s="60">
        <v>3925.0</v>
      </c>
    </row>
    <row r="13">
      <c r="A13" s="56">
        <v>2024.0</v>
      </c>
      <c r="B13" s="57" t="s">
        <v>47</v>
      </c>
      <c r="C13" s="58">
        <v>78.24</v>
      </c>
      <c r="D13" s="52"/>
      <c r="E13" s="52" t="s">
        <v>48</v>
      </c>
      <c r="F13" s="52">
        <v>11.0</v>
      </c>
      <c r="G13" s="52">
        <v>65.0</v>
      </c>
      <c r="H13" s="52"/>
      <c r="I13" s="52" t="s">
        <v>26</v>
      </c>
      <c r="J13" s="59">
        <v>11.0</v>
      </c>
      <c r="K13" s="59">
        <v>4.764</v>
      </c>
      <c r="L13" s="52"/>
      <c r="M13" s="52" t="s">
        <v>27</v>
      </c>
      <c r="N13" s="58">
        <v>11.0</v>
      </c>
      <c r="O13" s="58">
        <v>1.43</v>
      </c>
      <c r="Q13" s="52" t="s">
        <v>28</v>
      </c>
      <c r="R13" s="59">
        <v>11.0</v>
      </c>
      <c r="S13" s="60">
        <v>3645.0</v>
      </c>
    </row>
    <row r="14">
      <c r="A14" s="56">
        <v>2024.0</v>
      </c>
      <c r="B14" s="57" t="s">
        <v>49</v>
      </c>
      <c r="C14" s="58">
        <v>98.06</v>
      </c>
      <c r="D14" s="52"/>
      <c r="E14" s="52" t="s">
        <v>50</v>
      </c>
      <c r="F14" s="52">
        <v>12.0</v>
      </c>
      <c r="G14" s="52">
        <v>69.0</v>
      </c>
      <c r="H14" s="52"/>
      <c r="I14" s="52" t="s">
        <v>26</v>
      </c>
      <c r="J14" s="59">
        <v>12.0</v>
      </c>
      <c r="K14" s="59">
        <v>4.776</v>
      </c>
      <c r="L14" s="52"/>
      <c r="M14" s="52" t="s">
        <v>27</v>
      </c>
      <c r="N14" s="58">
        <v>12.0</v>
      </c>
      <c r="O14" s="58">
        <v>0.81</v>
      </c>
      <c r="Q14" s="52" t="s">
        <v>28</v>
      </c>
      <c r="R14" s="59">
        <v>12.0</v>
      </c>
      <c r="S14" s="60">
        <v>3760.0</v>
      </c>
    </row>
    <row r="15">
      <c r="A15" s="61"/>
      <c r="B15" s="62"/>
      <c r="C15" s="52"/>
      <c r="D15" s="52"/>
      <c r="E15" s="52" t="s">
        <v>51</v>
      </c>
      <c r="F15" s="52">
        <v>13.0</v>
      </c>
      <c r="G15" s="52">
        <v>70.0</v>
      </c>
      <c r="H15" s="52"/>
      <c r="I15" s="52" t="s">
        <v>26</v>
      </c>
      <c r="J15" s="59">
        <v>13.0</v>
      </c>
      <c r="K15" s="59">
        <v>4.771</v>
      </c>
      <c r="L15" s="52"/>
      <c r="M15" s="52" t="s">
        <v>27</v>
      </c>
      <c r="N15" s="58">
        <v>13.0</v>
      </c>
      <c r="O15" s="58">
        <v>0.86</v>
      </c>
      <c r="Q15" s="52" t="s">
        <v>28</v>
      </c>
      <c r="R15" s="59">
        <v>13.0</v>
      </c>
      <c r="S15" s="60">
        <v>3300.0</v>
      </c>
    </row>
    <row r="16">
      <c r="A16" s="62"/>
      <c r="B16" s="62"/>
      <c r="C16" s="52"/>
      <c r="D16" s="52"/>
      <c r="E16" s="52" t="s">
        <v>52</v>
      </c>
      <c r="F16" s="52">
        <v>14.0</v>
      </c>
      <c r="G16" s="52">
        <v>82.0</v>
      </c>
      <c r="H16" s="52"/>
      <c r="I16" s="52" t="s">
        <v>26</v>
      </c>
      <c r="J16" s="59">
        <v>14.0</v>
      </c>
      <c r="K16" s="59">
        <v>4.789</v>
      </c>
      <c r="L16" s="52"/>
      <c r="M16" s="52" t="s">
        <v>27</v>
      </c>
      <c r="N16" s="58">
        <v>14.0</v>
      </c>
      <c r="O16" s="58">
        <v>0.79</v>
      </c>
      <c r="Q16" s="52" t="s">
        <v>28</v>
      </c>
      <c r="R16" s="59">
        <v>14.0</v>
      </c>
      <c r="S16" s="60">
        <v>3685.0</v>
      </c>
    </row>
    <row r="17">
      <c r="C17" s="52"/>
      <c r="D17" s="52"/>
      <c r="E17" s="52" t="s">
        <v>53</v>
      </c>
      <c r="F17" s="52">
        <v>15.0</v>
      </c>
      <c r="G17" s="52">
        <v>76.0</v>
      </c>
      <c r="H17" s="52"/>
      <c r="I17" s="52" t="s">
        <v>26</v>
      </c>
      <c r="J17" s="59">
        <v>15.0</v>
      </c>
      <c r="K17" s="59">
        <v>4.772</v>
      </c>
      <c r="L17" s="52"/>
      <c r="M17" s="52" t="s">
        <v>27</v>
      </c>
      <c r="N17" s="58">
        <v>15.0</v>
      </c>
      <c r="O17" s="58">
        <v>1.25</v>
      </c>
      <c r="Q17" s="52" t="s">
        <v>28</v>
      </c>
      <c r="R17" s="59">
        <v>15.0</v>
      </c>
      <c r="S17" s="60">
        <v>3463.0</v>
      </c>
    </row>
    <row r="18">
      <c r="C18" s="52"/>
      <c r="D18" s="52"/>
      <c r="E18" s="52" t="s">
        <v>54</v>
      </c>
      <c r="F18" s="52">
        <v>16.0</v>
      </c>
      <c r="G18" s="52">
        <v>80.0</v>
      </c>
      <c r="H18" s="52"/>
      <c r="I18" s="52" t="s">
        <v>26</v>
      </c>
      <c r="J18" s="59">
        <v>16.0</v>
      </c>
      <c r="K18" s="59">
        <v>4.789</v>
      </c>
      <c r="L18" s="52"/>
      <c r="M18" s="52" t="s">
        <v>27</v>
      </c>
      <c r="N18" s="58">
        <v>16.0</v>
      </c>
      <c r="O18" s="58">
        <v>0.79</v>
      </c>
      <c r="Q18" s="52" t="s">
        <v>28</v>
      </c>
      <c r="R18" s="59">
        <v>16.0</v>
      </c>
      <c r="S18" s="60">
        <v>5200.0</v>
      </c>
    </row>
    <row r="19">
      <c r="C19" s="52"/>
      <c r="D19" s="52"/>
      <c r="E19" s="52" t="s">
        <v>55</v>
      </c>
      <c r="F19" s="52">
        <v>17.0</v>
      </c>
      <c r="G19" s="52">
        <v>86.0</v>
      </c>
      <c r="H19" s="52"/>
      <c r="I19" s="52" t="s">
        <v>26</v>
      </c>
      <c r="J19" s="59">
        <v>17.0</v>
      </c>
      <c r="K19" s="59">
        <v>4.764</v>
      </c>
      <c r="L19" s="52"/>
      <c r="M19" s="52" t="s">
        <v>27</v>
      </c>
      <c r="N19" s="58">
        <v>17.0</v>
      </c>
      <c r="O19" s="58">
        <v>0.99</v>
      </c>
      <c r="Q19" s="52" t="s">
        <v>28</v>
      </c>
      <c r="R19" s="59">
        <v>17.0</v>
      </c>
      <c r="S19" s="60">
        <v>5100.0</v>
      </c>
    </row>
    <row r="20">
      <c r="C20" s="52"/>
      <c r="D20" s="52"/>
      <c r="E20" s="52" t="s">
        <v>56</v>
      </c>
      <c r="F20" s="52">
        <v>18.0</v>
      </c>
      <c r="G20" s="52">
        <v>87.0</v>
      </c>
      <c r="H20" s="52"/>
      <c r="I20" s="52" t="s">
        <v>26</v>
      </c>
      <c r="J20" s="59">
        <v>18.0</v>
      </c>
      <c r="K20" s="59">
        <v>4.774</v>
      </c>
      <c r="L20" s="52"/>
      <c r="M20" s="52" t="s">
        <v>27</v>
      </c>
      <c r="N20" s="58">
        <v>18.0</v>
      </c>
      <c r="O20" s="58">
        <v>0.98</v>
      </c>
      <c r="Q20" s="52" t="s">
        <v>28</v>
      </c>
      <c r="R20" s="59">
        <v>18.0</v>
      </c>
      <c r="S20" s="60">
        <v>4635.0</v>
      </c>
    </row>
    <row r="21">
      <c r="C21" s="52"/>
      <c r="D21" s="52"/>
      <c r="E21" s="52" t="s">
        <v>57</v>
      </c>
      <c r="F21" s="52">
        <v>19.0</v>
      </c>
      <c r="G21" s="52">
        <v>90.0</v>
      </c>
      <c r="H21" s="52"/>
      <c r="I21" s="52" t="s">
        <v>26</v>
      </c>
      <c r="J21" s="59">
        <v>19.0</v>
      </c>
      <c r="K21" s="59">
        <v>4.778</v>
      </c>
      <c r="L21" s="52"/>
      <c r="M21" s="52" t="s">
        <v>27</v>
      </c>
      <c r="N21" s="58">
        <v>19.0</v>
      </c>
      <c r="O21" s="58">
        <v>1.74</v>
      </c>
      <c r="Q21" s="52" t="s">
        <v>28</v>
      </c>
      <c r="R21" s="59">
        <v>19.0</v>
      </c>
      <c r="S21" s="60">
        <v>5100.0</v>
      </c>
    </row>
    <row r="22">
      <c r="C22" s="52"/>
      <c r="D22" s="52"/>
      <c r="E22" s="52" t="s">
        <v>58</v>
      </c>
      <c r="F22" s="52">
        <v>20.0</v>
      </c>
      <c r="G22" s="52">
        <v>95.0</v>
      </c>
      <c r="H22" s="52"/>
      <c r="I22" s="52" t="s">
        <v>26</v>
      </c>
      <c r="J22" s="59">
        <v>20.0</v>
      </c>
      <c r="K22" s="59">
        <v>4.791</v>
      </c>
      <c r="L22" s="52"/>
      <c r="M22" s="52" t="s">
        <v>27</v>
      </c>
      <c r="N22" s="58">
        <v>20.0</v>
      </c>
      <c r="O22" s="58">
        <v>0.87</v>
      </c>
      <c r="Q22" s="52" t="s">
        <v>28</v>
      </c>
      <c r="R22" s="59">
        <v>20.0</v>
      </c>
      <c r="S22" s="60">
        <v>5450.0</v>
      </c>
    </row>
    <row r="23">
      <c r="C23" s="52"/>
      <c r="D23" s="52"/>
      <c r="E23" s="52" t="s">
        <v>59</v>
      </c>
      <c r="F23" s="52">
        <v>21.0</v>
      </c>
      <c r="G23" s="52">
        <v>93.0</v>
      </c>
      <c r="H23" s="52"/>
      <c r="I23" s="52" t="s">
        <v>26</v>
      </c>
      <c r="J23" s="59">
        <v>21.0</v>
      </c>
      <c r="K23" s="59">
        <v>4.777</v>
      </c>
      <c r="L23" s="52"/>
      <c r="M23" s="52" t="s">
        <v>27</v>
      </c>
      <c r="N23" s="58">
        <v>21.0</v>
      </c>
      <c r="O23" s="58">
        <v>0.93</v>
      </c>
      <c r="Q23" s="52" t="s">
        <v>28</v>
      </c>
      <c r="R23" s="59">
        <v>21.0</v>
      </c>
      <c r="S23" s="60">
        <v>4635.0</v>
      </c>
    </row>
    <row r="24">
      <c r="C24" s="52"/>
      <c r="D24" s="52"/>
      <c r="E24" s="52" t="s">
        <v>60</v>
      </c>
      <c r="F24" s="52">
        <v>22.0</v>
      </c>
      <c r="G24" s="52">
        <v>95.0</v>
      </c>
      <c r="H24" s="52"/>
      <c r="I24" s="52" t="s">
        <v>26</v>
      </c>
      <c r="J24" s="59">
        <v>22.0</v>
      </c>
      <c r="K24" s="59">
        <v>4.765</v>
      </c>
      <c r="L24" s="52"/>
      <c r="M24" s="52" t="s">
        <v>27</v>
      </c>
      <c r="N24" s="58">
        <v>22.0</v>
      </c>
      <c r="O24" s="58">
        <v>1.22</v>
      </c>
      <c r="Q24" s="52" t="s">
        <v>28</v>
      </c>
      <c r="R24" s="59">
        <v>22.0</v>
      </c>
      <c r="S24" s="60">
        <v>4720.0</v>
      </c>
    </row>
    <row r="25">
      <c r="C25" s="52"/>
      <c r="D25" s="52"/>
      <c r="E25" s="52" t="s">
        <v>61</v>
      </c>
      <c r="F25" s="52">
        <v>23.0</v>
      </c>
      <c r="G25" s="52">
        <v>94.0</v>
      </c>
      <c r="H25" s="52"/>
      <c r="I25" s="52" t="s">
        <v>26</v>
      </c>
      <c r="J25" s="59">
        <v>23.0</v>
      </c>
      <c r="K25" s="59">
        <v>4.785</v>
      </c>
      <c r="L25" s="52"/>
      <c r="M25" s="52" t="s">
        <v>27</v>
      </c>
      <c r="N25" s="58">
        <v>23.0</v>
      </c>
      <c r="O25" s="58">
        <v>1.24</v>
      </c>
      <c r="Q25" s="52" t="s">
        <v>28</v>
      </c>
      <c r="R25" s="59">
        <v>23.0</v>
      </c>
      <c r="S25" s="60">
        <v>4810.0</v>
      </c>
    </row>
    <row r="26">
      <c r="C26" s="52"/>
      <c r="D26" s="52"/>
      <c r="E26" s="52" t="s">
        <v>62</v>
      </c>
      <c r="F26" s="52">
        <v>24.0</v>
      </c>
      <c r="G26" s="52">
        <v>94.0</v>
      </c>
      <c r="H26" s="52"/>
      <c r="I26" s="52" t="s">
        <v>26</v>
      </c>
      <c r="J26" s="59">
        <v>24.0</v>
      </c>
      <c r="K26" s="59">
        <v>4.805</v>
      </c>
      <c r="L26" s="52"/>
      <c r="M26" s="52" t="s">
        <v>27</v>
      </c>
      <c r="N26" s="58">
        <v>24.0</v>
      </c>
      <c r="O26" s="58">
        <v>1.26</v>
      </c>
      <c r="Q26" s="52" t="s">
        <v>28</v>
      </c>
      <c r="R26" s="59">
        <v>24.0</v>
      </c>
      <c r="S26" s="60">
        <v>4565.0</v>
      </c>
    </row>
    <row r="27">
      <c r="C27" s="52"/>
      <c r="D27" s="52"/>
      <c r="E27" s="52"/>
      <c r="F27" s="52"/>
      <c r="G27" s="52"/>
      <c r="H27" s="52"/>
      <c r="I27" s="52" t="s">
        <v>26</v>
      </c>
      <c r="J27" s="59">
        <v>25.0</v>
      </c>
      <c r="K27" s="59">
        <v>4.768</v>
      </c>
      <c r="L27" s="52"/>
      <c r="M27" s="52" t="s">
        <v>27</v>
      </c>
      <c r="N27" s="58">
        <v>25.0</v>
      </c>
      <c r="O27" s="58">
        <v>0.0</v>
      </c>
      <c r="Q27" s="52" t="s">
        <v>28</v>
      </c>
      <c r="R27" s="59">
        <v>25.0</v>
      </c>
      <c r="S27" s="60">
        <v>4410.0</v>
      </c>
    </row>
    <row r="28">
      <c r="C28" s="52"/>
      <c r="D28" s="52"/>
      <c r="E28" s="52"/>
      <c r="F28" s="52"/>
      <c r="G28" s="52"/>
      <c r="H28" s="52"/>
      <c r="I28" s="52" t="s">
        <v>26</v>
      </c>
      <c r="J28" s="59">
        <v>26.0</v>
      </c>
      <c r="K28" s="59">
        <v>4.801</v>
      </c>
      <c r="L28" s="52"/>
      <c r="M28" s="52" t="s">
        <v>27</v>
      </c>
      <c r="N28" s="58">
        <v>26.0</v>
      </c>
      <c r="O28" s="58">
        <v>1.09</v>
      </c>
      <c r="Q28" s="52" t="s">
        <v>28</v>
      </c>
      <c r="R28" s="59">
        <v>26.0</v>
      </c>
      <c r="S28" s="60">
        <v>4065.0</v>
      </c>
    </row>
    <row r="29">
      <c r="C29" s="52"/>
      <c r="D29" s="52"/>
      <c r="E29" s="52"/>
      <c r="F29" s="52"/>
      <c r="G29" s="52"/>
      <c r="H29" s="52"/>
      <c r="I29" s="52" t="s">
        <v>26</v>
      </c>
      <c r="J29" s="59">
        <v>27.0</v>
      </c>
      <c r="K29" s="59">
        <v>4.785</v>
      </c>
      <c r="L29" s="52"/>
      <c r="M29" s="52" t="s">
        <v>27</v>
      </c>
      <c r="N29" s="58">
        <v>27.0</v>
      </c>
      <c r="O29" s="58">
        <v>1.17</v>
      </c>
      <c r="Q29" s="52" t="s">
        <v>28</v>
      </c>
      <c r="R29" s="59">
        <v>27.0</v>
      </c>
      <c r="S29" s="60">
        <v>4565.0</v>
      </c>
    </row>
    <row r="30">
      <c r="C30" s="52"/>
      <c r="D30" s="52"/>
      <c r="E30" s="52"/>
      <c r="F30" s="52"/>
      <c r="G30" s="52"/>
      <c r="H30" s="52"/>
      <c r="I30" s="52" t="s">
        <v>26</v>
      </c>
      <c r="J30" s="59">
        <v>28.0</v>
      </c>
      <c r="K30" s="59">
        <v>4.783</v>
      </c>
      <c r="L30" s="52"/>
      <c r="M30" s="52" t="s">
        <v>27</v>
      </c>
      <c r="N30" s="58">
        <v>28.0</v>
      </c>
      <c r="O30" s="58">
        <v>0.88</v>
      </c>
      <c r="Q30" s="52" t="s">
        <v>28</v>
      </c>
      <c r="R30" s="59">
        <v>28.0</v>
      </c>
      <c r="S30" s="60">
        <v>5190.0</v>
      </c>
    </row>
    <row r="31">
      <c r="C31" s="52"/>
      <c r="D31" s="52"/>
      <c r="E31" s="52"/>
      <c r="F31" s="52"/>
      <c r="G31" s="52"/>
      <c r="H31" s="52"/>
      <c r="I31" s="52" t="s">
        <v>26</v>
      </c>
      <c r="J31" s="59">
        <v>29.0</v>
      </c>
      <c r="K31" s="59">
        <v>4.808</v>
      </c>
      <c r="L31" s="52"/>
      <c r="M31" s="52" t="s">
        <v>27</v>
      </c>
      <c r="N31" s="58">
        <v>29.0</v>
      </c>
      <c r="O31" s="58">
        <v>1.13</v>
      </c>
      <c r="Q31" s="52" t="s">
        <v>28</v>
      </c>
      <c r="R31" s="59">
        <v>29.0</v>
      </c>
      <c r="S31" s="60">
        <v>4725.0</v>
      </c>
    </row>
    <row r="32">
      <c r="C32" s="52"/>
      <c r="D32" s="52"/>
      <c r="E32" s="52"/>
      <c r="F32" s="52"/>
      <c r="G32" s="52"/>
      <c r="H32" s="52"/>
      <c r="I32" s="52" t="s">
        <v>26</v>
      </c>
      <c r="J32" s="59">
        <v>30.0</v>
      </c>
      <c r="K32" s="59">
        <v>4.771</v>
      </c>
      <c r="L32" s="52"/>
      <c r="M32" s="52" t="s">
        <v>27</v>
      </c>
      <c r="N32" s="58">
        <v>30.0</v>
      </c>
      <c r="O32" s="58">
        <v>1.81</v>
      </c>
      <c r="Q32" s="52" t="s">
        <v>28</v>
      </c>
      <c r="R32" s="59">
        <v>30.0</v>
      </c>
      <c r="S32" s="60">
        <v>4640.0</v>
      </c>
    </row>
    <row r="33">
      <c r="C33" s="52"/>
      <c r="D33" s="52"/>
      <c r="E33" s="52"/>
      <c r="F33" s="52"/>
      <c r="G33" s="52"/>
      <c r="H33" s="52"/>
      <c r="I33" s="52" t="s">
        <v>26</v>
      </c>
      <c r="J33" s="59">
        <v>31.0</v>
      </c>
      <c r="K33" s="59">
        <v>4.809</v>
      </c>
      <c r="L33" s="52"/>
      <c r="M33" s="52" t="s">
        <v>27</v>
      </c>
      <c r="N33" s="58">
        <v>31.0</v>
      </c>
      <c r="O33" s="58">
        <v>1.17</v>
      </c>
      <c r="Q33" s="52" t="s">
        <v>28</v>
      </c>
      <c r="R33" s="59">
        <v>31.0</v>
      </c>
      <c r="S33" s="60">
        <v>4640.0</v>
      </c>
    </row>
    <row r="34">
      <c r="C34" s="52"/>
      <c r="D34" s="52"/>
      <c r="E34" s="52"/>
      <c r="F34" s="52"/>
      <c r="G34" s="52"/>
      <c r="H34" s="52"/>
      <c r="I34" s="52" t="s">
        <v>26</v>
      </c>
      <c r="J34" s="59">
        <v>32.0</v>
      </c>
      <c r="K34" s="59">
        <v>4.79</v>
      </c>
      <c r="L34" s="52"/>
      <c r="M34" s="52" t="s">
        <v>27</v>
      </c>
      <c r="N34" s="58">
        <v>32.0</v>
      </c>
      <c r="O34" s="58">
        <v>1.74</v>
      </c>
      <c r="Q34" s="52" t="s">
        <v>28</v>
      </c>
      <c r="R34" s="59">
        <v>32.0</v>
      </c>
      <c r="S34" s="60">
        <v>4895.0</v>
      </c>
    </row>
    <row r="35">
      <c r="C35" s="52"/>
      <c r="D35" s="52"/>
      <c r="E35" s="52"/>
      <c r="F35" s="52"/>
      <c r="G35" s="52"/>
      <c r="H35" s="52"/>
      <c r="I35" s="52" t="s">
        <v>26</v>
      </c>
      <c r="J35" s="59">
        <v>33.0</v>
      </c>
      <c r="K35" s="59">
        <v>4.779</v>
      </c>
      <c r="L35" s="52"/>
      <c r="M35" s="52" t="s">
        <v>27</v>
      </c>
      <c r="N35" s="58">
        <v>33.0</v>
      </c>
      <c r="O35" s="58">
        <v>0.81</v>
      </c>
      <c r="Q35" s="52" t="s">
        <v>28</v>
      </c>
      <c r="R35" s="59">
        <v>33.0</v>
      </c>
      <c r="S35" s="60">
        <v>4790.0</v>
      </c>
    </row>
    <row r="36">
      <c r="C36" s="52"/>
      <c r="D36" s="52"/>
      <c r="E36" s="52"/>
      <c r="F36" s="52"/>
      <c r="G36" s="52"/>
      <c r="H36" s="52"/>
      <c r="I36" s="52" t="s">
        <v>26</v>
      </c>
      <c r="J36" s="59">
        <v>34.0</v>
      </c>
      <c r="K36" s="59">
        <v>4.788</v>
      </c>
      <c r="L36" s="52"/>
      <c r="M36" s="52" t="s">
        <v>27</v>
      </c>
      <c r="N36" s="58">
        <v>34.0</v>
      </c>
      <c r="O36" s="58">
        <v>1.28</v>
      </c>
      <c r="Q36" s="52" t="s">
        <v>28</v>
      </c>
      <c r="R36" s="59">
        <v>34.0</v>
      </c>
      <c r="S36" s="60">
        <v>4845.0</v>
      </c>
    </row>
    <row r="37">
      <c r="C37" s="52"/>
      <c r="D37" s="52"/>
      <c r="E37" s="52"/>
      <c r="F37" s="52"/>
      <c r="G37" s="52"/>
      <c r="H37" s="52"/>
      <c r="I37" s="52" t="s">
        <v>26</v>
      </c>
      <c r="J37" s="59">
        <v>35.0</v>
      </c>
      <c r="K37" s="59">
        <v>4.772</v>
      </c>
      <c r="L37" s="52"/>
      <c r="M37" s="52" t="s">
        <v>27</v>
      </c>
      <c r="N37" s="58">
        <v>35.0</v>
      </c>
      <c r="O37" s="58">
        <v>0.0</v>
      </c>
      <c r="Q37" s="52" t="s">
        <v>28</v>
      </c>
      <c r="R37" s="59">
        <v>35.0</v>
      </c>
      <c r="S37" s="60">
        <v>4700.0</v>
      </c>
    </row>
    <row r="38">
      <c r="C38" s="52"/>
      <c r="D38" s="52"/>
      <c r="E38" s="52"/>
      <c r="F38" s="52"/>
      <c r="G38" s="52"/>
      <c r="H38" s="52"/>
      <c r="I38" s="52" t="s">
        <v>26</v>
      </c>
      <c r="J38" s="59">
        <v>36.0</v>
      </c>
      <c r="K38" s="59">
        <v>4.791</v>
      </c>
      <c r="L38" s="52"/>
      <c r="M38" s="52" t="s">
        <v>27</v>
      </c>
      <c r="N38" s="58">
        <v>36.0</v>
      </c>
      <c r="O38" s="58">
        <v>1.11</v>
      </c>
      <c r="Q38" s="52" t="s">
        <v>28</v>
      </c>
      <c r="R38" s="59">
        <v>36.0</v>
      </c>
      <c r="S38" s="60">
        <v>4600.0</v>
      </c>
    </row>
    <row r="39">
      <c r="C39" s="52"/>
      <c r="D39" s="52"/>
      <c r="E39" s="52"/>
      <c r="F39" s="52"/>
      <c r="G39" s="52"/>
      <c r="H39" s="52"/>
      <c r="I39" s="52" t="s">
        <v>26</v>
      </c>
      <c r="J39" s="59">
        <v>37.0</v>
      </c>
      <c r="K39" s="59">
        <v>4.788</v>
      </c>
      <c r="L39" s="52"/>
      <c r="M39" s="52" t="s">
        <v>27</v>
      </c>
      <c r="N39" s="58">
        <v>37.0</v>
      </c>
      <c r="O39" s="58">
        <v>1.17</v>
      </c>
      <c r="Q39" s="52" t="s">
        <v>28</v>
      </c>
      <c r="R39" s="59">
        <v>37.0</v>
      </c>
      <c r="S39" s="60">
        <v>4110.0</v>
      </c>
    </row>
    <row r="40">
      <c r="C40" s="52"/>
      <c r="D40" s="52"/>
      <c r="E40" s="52"/>
      <c r="F40" s="52"/>
      <c r="G40" s="52"/>
      <c r="H40" s="52"/>
      <c r="I40" s="52" t="s">
        <v>26</v>
      </c>
      <c r="J40" s="59">
        <v>38.0</v>
      </c>
      <c r="K40" s="59">
        <v>4.783</v>
      </c>
      <c r="L40" s="52"/>
      <c r="M40" s="52" t="s">
        <v>27</v>
      </c>
      <c r="N40" s="58">
        <v>38.0</v>
      </c>
      <c r="O40" s="58">
        <v>1.22</v>
      </c>
      <c r="Q40" s="52" t="s">
        <v>28</v>
      </c>
      <c r="R40" s="59">
        <v>38.0</v>
      </c>
      <c r="S40" s="60">
        <v>4410.0</v>
      </c>
    </row>
    <row r="41">
      <c r="C41" s="52"/>
      <c r="D41" s="52"/>
      <c r="E41" s="52"/>
      <c r="F41" s="52"/>
      <c r="G41" s="52"/>
      <c r="H41" s="52"/>
      <c r="I41" s="52" t="s">
        <v>26</v>
      </c>
      <c r="J41" s="59">
        <v>39.0</v>
      </c>
      <c r="K41" s="59">
        <v>4.74</v>
      </c>
      <c r="L41" s="52"/>
      <c r="M41" s="52" t="s">
        <v>27</v>
      </c>
      <c r="N41" s="58">
        <v>39.0</v>
      </c>
      <c r="O41" s="58">
        <v>1.26</v>
      </c>
      <c r="Q41" s="52" t="s">
        <v>28</v>
      </c>
      <c r="R41" s="59">
        <v>39.0</v>
      </c>
      <c r="S41" s="60">
        <v>4180.0</v>
      </c>
    </row>
    <row r="42">
      <c r="C42" s="52"/>
      <c r="D42" s="52"/>
      <c r="E42" s="52"/>
      <c r="F42" s="52"/>
      <c r="G42" s="52"/>
      <c r="H42" s="52"/>
      <c r="I42" s="52" t="s">
        <v>26</v>
      </c>
      <c r="J42" s="59">
        <v>40.0</v>
      </c>
      <c r="K42" s="59">
        <v>4.775</v>
      </c>
      <c r="L42" s="52"/>
      <c r="M42" s="52" t="s">
        <v>27</v>
      </c>
      <c r="N42" s="58">
        <v>40.0</v>
      </c>
      <c r="O42" s="58">
        <v>1.01</v>
      </c>
      <c r="Q42" s="52" t="s">
        <v>28</v>
      </c>
      <c r="R42" s="59">
        <v>40.0</v>
      </c>
      <c r="S42" s="60">
        <v>4790.0</v>
      </c>
    </row>
    <row r="43">
      <c r="C43" s="52"/>
      <c r="D43" s="52"/>
      <c r="E43" s="52"/>
      <c r="F43" s="52"/>
      <c r="G43" s="52"/>
      <c r="H43" s="52"/>
      <c r="I43" s="52" t="s">
        <v>26</v>
      </c>
      <c r="J43" s="59">
        <v>41.0</v>
      </c>
      <c r="K43" s="59">
        <v>4.761</v>
      </c>
      <c r="L43" s="52"/>
      <c r="M43" s="52" t="s">
        <v>27</v>
      </c>
      <c r="N43" s="58">
        <v>41.0</v>
      </c>
      <c r="O43" s="58">
        <v>2.62</v>
      </c>
      <c r="Q43" s="52" t="s">
        <v>28</v>
      </c>
      <c r="R43" s="59">
        <v>41.0</v>
      </c>
      <c r="S43" s="60">
        <v>4790.0</v>
      </c>
    </row>
    <row r="44">
      <c r="C44" s="52"/>
      <c r="D44" s="52"/>
      <c r="E44" s="52"/>
      <c r="F44" s="52"/>
      <c r="G44" s="52"/>
      <c r="H44" s="52"/>
      <c r="I44" s="52" t="s">
        <v>26</v>
      </c>
      <c r="J44" s="59">
        <v>42.0</v>
      </c>
      <c r="K44" s="59">
        <v>4.792</v>
      </c>
      <c r="L44" s="52"/>
      <c r="M44" s="52" t="s">
        <v>27</v>
      </c>
      <c r="N44" s="58">
        <v>42.0</v>
      </c>
      <c r="O44" s="58">
        <v>1.44</v>
      </c>
      <c r="Q44" s="52" t="s">
        <v>28</v>
      </c>
      <c r="R44" s="59">
        <v>42.0</v>
      </c>
      <c r="S44" s="60">
        <v>4340.0</v>
      </c>
    </row>
    <row r="45">
      <c r="C45" s="52"/>
      <c r="D45" s="52"/>
      <c r="E45" s="52"/>
      <c r="F45" s="52"/>
      <c r="G45" s="52"/>
      <c r="H45" s="52"/>
      <c r="I45" s="52" t="s">
        <v>26</v>
      </c>
      <c r="J45" s="59">
        <v>43.0</v>
      </c>
      <c r="K45" s="59">
        <v>4.758</v>
      </c>
      <c r="L45" s="52"/>
      <c r="M45" s="52" t="s">
        <v>27</v>
      </c>
      <c r="N45" s="58">
        <v>43.0</v>
      </c>
      <c r="O45" s="58">
        <v>1.24</v>
      </c>
      <c r="Q45" s="52" t="s">
        <v>28</v>
      </c>
      <c r="R45" s="59">
        <v>43.0</v>
      </c>
      <c r="S45" s="60">
        <v>4895.0</v>
      </c>
    </row>
    <row r="46">
      <c r="C46" s="52"/>
      <c r="D46" s="52"/>
      <c r="E46" s="52"/>
      <c r="F46" s="52"/>
      <c r="G46" s="52"/>
      <c r="H46" s="52"/>
      <c r="I46" s="52" t="s">
        <v>26</v>
      </c>
      <c r="J46" s="59">
        <v>44.0</v>
      </c>
      <c r="K46" s="59">
        <v>4.764</v>
      </c>
      <c r="L46" s="52"/>
      <c r="M46" s="52" t="s">
        <v>27</v>
      </c>
      <c r="N46" s="58">
        <v>44.0</v>
      </c>
      <c r="O46" s="58">
        <v>1.05</v>
      </c>
      <c r="Q46" s="52" t="s">
        <v>28</v>
      </c>
      <c r="R46" s="59">
        <v>44.0</v>
      </c>
      <c r="S46" s="60">
        <v>5750.0</v>
      </c>
    </row>
    <row r="47">
      <c r="C47" s="52"/>
      <c r="D47" s="52"/>
      <c r="E47" s="52"/>
      <c r="F47" s="52"/>
      <c r="G47" s="52"/>
      <c r="H47" s="52"/>
      <c r="I47" s="52" t="s">
        <v>26</v>
      </c>
      <c r="J47" s="59">
        <v>45.0</v>
      </c>
      <c r="K47" s="59">
        <v>4.81</v>
      </c>
      <c r="L47" s="52"/>
      <c r="M47" s="52" t="s">
        <v>27</v>
      </c>
      <c r="N47" s="58">
        <v>45.0</v>
      </c>
      <c r="O47" s="58">
        <v>1.02</v>
      </c>
      <c r="Q47" s="52" t="s">
        <v>28</v>
      </c>
      <c r="R47" s="59">
        <v>45.0</v>
      </c>
      <c r="S47" s="60">
        <v>4740.0</v>
      </c>
    </row>
    <row r="48">
      <c r="C48" s="52"/>
      <c r="D48" s="52"/>
      <c r="E48" s="52"/>
      <c r="F48" s="52"/>
      <c r="G48" s="52"/>
      <c r="H48" s="52"/>
      <c r="I48" s="52" t="s">
        <v>26</v>
      </c>
      <c r="J48" s="59">
        <v>46.0</v>
      </c>
      <c r="K48" s="59">
        <v>4.799</v>
      </c>
      <c r="L48" s="52"/>
      <c r="M48" s="52" t="s">
        <v>27</v>
      </c>
      <c r="N48" s="58">
        <v>46.0</v>
      </c>
      <c r="O48" s="58">
        <v>0.99</v>
      </c>
      <c r="Q48" s="52" t="s">
        <v>28</v>
      </c>
      <c r="R48" s="59">
        <v>46.0</v>
      </c>
      <c r="S48" s="60">
        <v>5000.0</v>
      </c>
    </row>
    <row r="49">
      <c r="C49" s="52"/>
      <c r="D49" s="52"/>
      <c r="E49" s="52"/>
      <c r="F49" s="52"/>
      <c r="G49" s="52"/>
      <c r="H49" s="52"/>
      <c r="I49" s="52" t="s">
        <v>26</v>
      </c>
      <c r="J49" s="59">
        <v>47.0</v>
      </c>
      <c r="K49" s="59">
        <v>4.779</v>
      </c>
      <c r="L49" s="52"/>
      <c r="M49" s="52" t="s">
        <v>27</v>
      </c>
      <c r="N49" s="58">
        <v>47.0</v>
      </c>
      <c r="O49" s="58">
        <v>0.9</v>
      </c>
      <c r="Q49" s="52" t="s">
        <v>28</v>
      </c>
      <c r="R49" s="59">
        <v>47.0</v>
      </c>
      <c r="S49" s="60">
        <v>4895.0</v>
      </c>
    </row>
    <row r="50">
      <c r="C50" s="52"/>
      <c r="D50" s="52"/>
      <c r="E50" s="52"/>
      <c r="F50" s="52"/>
      <c r="G50" s="52"/>
      <c r="H50" s="52"/>
      <c r="I50" s="52" t="s">
        <v>26</v>
      </c>
      <c r="J50" s="59">
        <v>48.0</v>
      </c>
      <c r="K50" s="59">
        <v>4.797</v>
      </c>
      <c r="L50" s="52"/>
      <c r="M50" s="52" t="s">
        <v>27</v>
      </c>
      <c r="N50" s="58">
        <v>48.0</v>
      </c>
      <c r="O50" s="58">
        <v>0.0</v>
      </c>
      <c r="Q50" s="52" t="s">
        <v>28</v>
      </c>
      <c r="R50" s="59">
        <v>48.0</v>
      </c>
      <c r="S50" s="60">
        <v>4255.0</v>
      </c>
    </row>
    <row r="51">
      <c r="C51" s="52"/>
      <c r="D51" s="52"/>
      <c r="E51" s="52"/>
      <c r="F51" s="52"/>
      <c r="G51" s="52"/>
      <c r="H51" s="52"/>
      <c r="I51" s="52" t="s">
        <v>26</v>
      </c>
      <c r="J51" s="59">
        <v>49.0</v>
      </c>
      <c r="K51" s="59">
        <v>4.79</v>
      </c>
      <c r="L51" s="52"/>
      <c r="M51" s="52" t="s">
        <v>27</v>
      </c>
      <c r="N51" s="58">
        <v>49.0</v>
      </c>
      <c r="O51" s="58">
        <v>1.12</v>
      </c>
      <c r="Q51" s="52" t="s">
        <v>28</v>
      </c>
      <c r="R51" s="59">
        <v>49.0</v>
      </c>
      <c r="S51" s="60">
        <v>4170.0</v>
      </c>
    </row>
    <row r="52">
      <c r="C52" s="52"/>
      <c r="D52" s="52"/>
      <c r="E52" s="52"/>
      <c r="F52" s="52"/>
      <c r="G52" s="52"/>
      <c r="H52" s="52"/>
      <c r="I52" s="52" t="s">
        <v>26</v>
      </c>
      <c r="J52" s="59">
        <v>50.0</v>
      </c>
      <c r="K52" s="59">
        <v>4.747</v>
      </c>
      <c r="L52" s="52"/>
      <c r="M52" s="52" t="s">
        <v>27</v>
      </c>
      <c r="N52" s="58">
        <v>50.0</v>
      </c>
      <c r="O52" s="58">
        <v>1.23</v>
      </c>
      <c r="Q52" s="52" t="s">
        <v>28</v>
      </c>
      <c r="R52" s="59">
        <v>50.0</v>
      </c>
      <c r="S52" s="60">
        <v>3850.0</v>
      </c>
    </row>
    <row r="53">
      <c r="C53" s="52"/>
      <c r="D53" s="52"/>
      <c r="E53" s="52"/>
      <c r="F53" s="52"/>
      <c r="G53" s="52"/>
      <c r="H53" s="52"/>
      <c r="I53" s="52" t="s">
        <v>26</v>
      </c>
      <c r="J53" s="59">
        <v>51.0</v>
      </c>
      <c r="K53" s="59">
        <v>4.769</v>
      </c>
      <c r="L53" s="52"/>
      <c r="M53" s="52" t="s">
        <v>27</v>
      </c>
      <c r="N53" s="58">
        <v>51.0</v>
      </c>
      <c r="O53" s="58">
        <v>1.18</v>
      </c>
      <c r="Q53" s="52" t="s">
        <v>28</v>
      </c>
      <c r="R53" s="59">
        <v>51.0</v>
      </c>
      <c r="S53" s="60">
        <v>4445.0</v>
      </c>
    </row>
    <row r="54">
      <c r="C54" s="52"/>
      <c r="D54" s="52"/>
      <c r="E54" s="52"/>
      <c r="F54" s="52"/>
      <c r="G54" s="52"/>
      <c r="H54" s="52"/>
      <c r="I54" s="52" t="s">
        <v>26</v>
      </c>
      <c r="J54" s="59">
        <v>52.0</v>
      </c>
      <c r="K54" s="59">
        <v>4.806</v>
      </c>
      <c r="L54" s="52"/>
      <c r="M54" s="52" t="s">
        <v>27</v>
      </c>
      <c r="N54" s="58">
        <v>52.0</v>
      </c>
      <c r="O54" s="58">
        <v>1.42</v>
      </c>
      <c r="Q54" s="52" t="s">
        <v>28</v>
      </c>
      <c r="R54" s="59">
        <v>52.0</v>
      </c>
      <c r="S54" s="60">
        <v>4650.0</v>
      </c>
    </row>
    <row r="55">
      <c r="C55" s="52"/>
      <c r="D55" s="52"/>
      <c r="E55" s="52"/>
      <c r="F55" s="52"/>
      <c r="G55" s="52"/>
      <c r="H55" s="52"/>
      <c r="I55" s="52" t="s">
        <v>26</v>
      </c>
      <c r="J55" s="59">
        <v>53.0</v>
      </c>
      <c r="K55" s="59">
        <v>4.779</v>
      </c>
      <c r="L55" s="52"/>
      <c r="M55" s="52" t="s">
        <v>27</v>
      </c>
      <c r="N55" s="58">
        <v>53.0</v>
      </c>
      <c r="O55" s="58">
        <v>1.38</v>
      </c>
      <c r="Q55" s="52" t="s">
        <v>28</v>
      </c>
      <c r="R55" s="59">
        <v>53.0</v>
      </c>
      <c r="S55" s="60">
        <v>4170.0</v>
      </c>
    </row>
    <row r="56">
      <c r="C56" s="52"/>
      <c r="D56" s="52"/>
      <c r="E56" s="52"/>
      <c r="F56" s="52"/>
      <c r="G56" s="52"/>
      <c r="H56" s="52"/>
      <c r="I56" s="52" t="s">
        <v>26</v>
      </c>
      <c r="J56" s="59">
        <v>54.0</v>
      </c>
      <c r="K56" s="59">
        <v>4.785</v>
      </c>
      <c r="L56" s="52"/>
      <c r="M56" s="52" t="s">
        <v>27</v>
      </c>
      <c r="N56" s="58">
        <v>54.0</v>
      </c>
      <c r="O56" s="58">
        <v>0.77</v>
      </c>
      <c r="Q56" s="52" t="s">
        <v>28</v>
      </c>
      <c r="R56" s="59">
        <v>54.0</v>
      </c>
      <c r="S56" s="60">
        <v>4255.0</v>
      </c>
    </row>
    <row r="57">
      <c r="C57" s="52"/>
      <c r="D57" s="52"/>
      <c r="E57" s="52"/>
      <c r="F57" s="52"/>
      <c r="G57" s="52"/>
      <c r="H57" s="52"/>
      <c r="I57" s="52" t="s">
        <v>26</v>
      </c>
      <c r="J57" s="59">
        <v>55.0</v>
      </c>
      <c r="K57" s="59">
        <v>4.79</v>
      </c>
      <c r="L57" s="52"/>
      <c r="M57" s="52" t="s">
        <v>27</v>
      </c>
      <c r="N57" s="58">
        <v>55.0</v>
      </c>
      <c r="O57" s="58">
        <v>0.97</v>
      </c>
      <c r="Q57" s="52" t="s">
        <v>28</v>
      </c>
      <c r="R57" s="59">
        <v>55.0</v>
      </c>
      <c r="S57" s="60">
        <v>4170.0</v>
      </c>
    </row>
    <row r="58">
      <c r="C58" s="52"/>
      <c r="D58" s="52"/>
      <c r="E58" s="52"/>
      <c r="F58" s="52"/>
      <c r="G58" s="52"/>
      <c r="H58" s="52"/>
      <c r="I58" s="52" t="s">
        <v>26</v>
      </c>
      <c r="J58" s="59">
        <v>56.0</v>
      </c>
      <c r="K58" s="59">
        <v>4.777</v>
      </c>
      <c r="L58" s="52"/>
      <c r="M58" s="52" t="s">
        <v>27</v>
      </c>
      <c r="N58" s="58">
        <v>56.0</v>
      </c>
      <c r="O58" s="58">
        <v>0.86</v>
      </c>
      <c r="Q58" s="52" t="s">
        <v>28</v>
      </c>
      <c r="R58" s="59">
        <v>56.0</v>
      </c>
      <c r="S58" s="60">
        <v>4375.0</v>
      </c>
    </row>
    <row r="59">
      <c r="C59" s="52"/>
      <c r="D59" s="52"/>
      <c r="E59" s="52"/>
      <c r="F59" s="52"/>
      <c r="G59" s="52"/>
      <c r="H59" s="52"/>
      <c r="I59" s="52" t="s">
        <v>26</v>
      </c>
      <c r="J59" s="59">
        <v>57.0</v>
      </c>
      <c r="K59" s="59">
        <v>4.749</v>
      </c>
      <c r="L59" s="52"/>
      <c r="M59" s="52" t="s">
        <v>27</v>
      </c>
      <c r="N59" s="58">
        <v>57.0</v>
      </c>
      <c r="O59" s="58">
        <v>1.56</v>
      </c>
      <c r="Q59" s="52" t="s">
        <v>28</v>
      </c>
      <c r="R59" s="59">
        <v>57.0</v>
      </c>
      <c r="S59" s="60">
        <v>4175.0</v>
      </c>
    </row>
    <row r="60">
      <c r="C60" s="52"/>
      <c r="D60" s="52"/>
      <c r="E60" s="52"/>
      <c r="F60" s="52"/>
      <c r="G60" s="52"/>
      <c r="H60" s="52"/>
      <c r="I60" s="52" t="s">
        <v>26</v>
      </c>
      <c r="J60" s="59">
        <v>58.0</v>
      </c>
      <c r="K60" s="59">
        <v>4.781</v>
      </c>
      <c r="L60" s="52"/>
      <c r="M60" s="52" t="s">
        <v>27</v>
      </c>
      <c r="N60" s="58">
        <v>58.0</v>
      </c>
      <c r="O60" s="58">
        <v>1.73</v>
      </c>
      <c r="Q60" s="52" t="s">
        <v>28</v>
      </c>
      <c r="R60" s="59">
        <v>58.0</v>
      </c>
      <c r="S60" s="60">
        <v>4550.0</v>
      </c>
    </row>
    <row r="61">
      <c r="C61" s="52"/>
      <c r="D61" s="52"/>
      <c r="E61" s="52"/>
      <c r="F61" s="52"/>
      <c r="G61" s="52"/>
      <c r="H61" s="52"/>
      <c r="L61" s="52"/>
      <c r="M61" s="52" t="s">
        <v>27</v>
      </c>
      <c r="N61" s="58">
        <v>59.0</v>
      </c>
      <c r="O61" s="58">
        <v>1.64</v>
      </c>
      <c r="Q61" s="52" t="s">
        <v>28</v>
      </c>
      <c r="R61" s="59">
        <v>59.0</v>
      </c>
      <c r="S61" s="60">
        <v>4450.0</v>
      </c>
    </row>
    <row r="62">
      <c r="C62" s="52"/>
      <c r="D62" s="52"/>
      <c r="E62" s="52"/>
      <c r="H62" s="52"/>
      <c r="L62" s="52"/>
      <c r="M62" s="52" t="s">
        <v>27</v>
      </c>
      <c r="N62" s="58">
        <v>60.0</v>
      </c>
      <c r="O62" s="58">
        <v>1.49</v>
      </c>
      <c r="Q62" s="52" t="s">
        <v>28</v>
      </c>
      <c r="R62" s="59">
        <v>60.0</v>
      </c>
      <c r="S62" s="60">
        <v>2855.0</v>
      </c>
    </row>
    <row r="63">
      <c r="Q63" s="52" t="s">
        <v>28</v>
      </c>
      <c r="R63" s="59">
        <v>61.0</v>
      </c>
      <c r="S63" s="60">
        <v>2920.0</v>
      </c>
    </row>
    <row r="64">
      <c r="Q64" s="52" t="s">
        <v>28</v>
      </c>
      <c r="R64" s="59">
        <v>62.0</v>
      </c>
      <c r="S64" s="60">
        <v>4375.0</v>
      </c>
    </row>
    <row r="65">
      <c r="Q65" s="52" t="s">
        <v>28</v>
      </c>
      <c r="R65" s="59">
        <v>63.0</v>
      </c>
      <c r="S65" s="60">
        <v>4375.0</v>
      </c>
    </row>
    <row r="66">
      <c r="Q66" s="52" t="s">
        <v>28</v>
      </c>
      <c r="R66" s="59">
        <v>64.0</v>
      </c>
      <c r="S66" s="60">
        <v>4355.0</v>
      </c>
    </row>
    <row r="67">
      <c r="Q67" s="52" t="s">
        <v>28</v>
      </c>
      <c r="R67" s="59">
        <v>65.0</v>
      </c>
      <c r="S67" s="60">
        <v>4090.0</v>
      </c>
    </row>
    <row r="68">
      <c r="Q68" s="52" t="s">
        <v>28</v>
      </c>
      <c r="R68" s="59">
        <v>66.0</v>
      </c>
      <c r="S68" s="60">
        <v>5000.0</v>
      </c>
    </row>
    <row r="69">
      <c r="Q69" s="52" t="s">
        <v>28</v>
      </c>
      <c r="R69" s="59">
        <v>67.0</v>
      </c>
      <c r="S69" s="60">
        <v>4335.0</v>
      </c>
    </row>
    <row r="70">
      <c r="Q70" s="52" t="s">
        <v>28</v>
      </c>
      <c r="R70" s="59">
        <v>68.0</v>
      </c>
      <c r="S70" s="60">
        <v>5000.0</v>
      </c>
    </row>
    <row r="71">
      <c r="Q71" s="52" t="s">
        <v>28</v>
      </c>
      <c r="R71" s="59">
        <v>69.0</v>
      </c>
      <c r="S71" s="60">
        <v>4640.0</v>
      </c>
    </row>
    <row r="72">
      <c r="Q72" s="52" t="s">
        <v>28</v>
      </c>
      <c r="R72" s="59">
        <v>70.0</v>
      </c>
      <c r="S72" s="60">
        <v>4335.0</v>
      </c>
    </row>
    <row r="73">
      <c r="Q73" s="52" t="s">
        <v>28</v>
      </c>
      <c r="R73" s="59">
        <v>71.0</v>
      </c>
      <c r="S73" s="60">
        <v>5000.0</v>
      </c>
    </row>
    <row r="74">
      <c r="Q74" s="52" t="s">
        <v>28</v>
      </c>
      <c r="R74" s="59">
        <v>72.0</v>
      </c>
      <c r="S74" s="60">
        <v>4615.0</v>
      </c>
    </row>
    <row r="75">
      <c r="Q75" s="52" t="s">
        <v>28</v>
      </c>
      <c r="R75" s="59">
        <v>73.0</v>
      </c>
      <c r="S75" s="60">
        <v>4215.0</v>
      </c>
    </row>
    <row r="76">
      <c r="Q76" s="52" t="s">
        <v>28</v>
      </c>
      <c r="R76" s="59">
        <v>74.0</v>
      </c>
      <c r="S76" s="60">
        <v>4275.0</v>
      </c>
    </row>
    <row r="77">
      <c r="Q77" s="52" t="s">
        <v>28</v>
      </c>
      <c r="R77" s="59">
        <v>75.0</v>
      </c>
      <c r="S77" s="60">
        <v>4275.0</v>
      </c>
    </row>
    <row r="78">
      <c r="Q78" s="52" t="s">
        <v>28</v>
      </c>
      <c r="R78" s="59">
        <v>76.0</v>
      </c>
      <c r="S78" s="60">
        <v>5000.0</v>
      </c>
    </row>
    <row r="79">
      <c r="Q79" s="52" t="s">
        <v>28</v>
      </c>
      <c r="R79" s="59">
        <v>77.0</v>
      </c>
      <c r="S79" s="60">
        <v>4615.0</v>
      </c>
    </row>
    <row r="80">
      <c r="Q80" s="52" t="s">
        <v>28</v>
      </c>
      <c r="R80" s="59">
        <v>78.0</v>
      </c>
      <c r="S80" s="60">
        <v>4735.0</v>
      </c>
    </row>
    <row r="81">
      <c r="Q81" s="52" t="s">
        <v>28</v>
      </c>
      <c r="R81" s="59">
        <v>79.0</v>
      </c>
      <c r="S81" s="60">
        <v>4215.0</v>
      </c>
    </row>
    <row r="82">
      <c r="Q82" s="52" t="s">
        <v>28</v>
      </c>
      <c r="R82" s="59">
        <v>80.0</v>
      </c>
      <c r="S82" s="60">
        <v>4700.0</v>
      </c>
    </row>
    <row r="83">
      <c r="Q83" s="52" t="s">
        <v>28</v>
      </c>
      <c r="R83" s="59">
        <v>81.0</v>
      </c>
      <c r="S83" s="60">
        <v>4700.0</v>
      </c>
    </row>
    <row r="84">
      <c r="Q84" s="52" t="s">
        <v>28</v>
      </c>
      <c r="R84" s="59">
        <v>82.0</v>
      </c>
      <c r="S84" s="60">
        <v>4700.0</v>
      </c>
    </row>
    <row r="85">
      <c r="Q85" s="52" t="s">
        <v>28</v>
      </c>
      <c r="R85" s="59">
        <v>83.0</v>
      </c>
      <c r="S85" s="60">
        <v>4700.0</v>
      </c>
    </row>
    <row r="86">
      <c r="Q86" s="52" t="s">
        <v>28</v>
      </c>
      <c r="R86" s="59">
        <v>84.0</v>
      </c>
      <c r="S86" s="60">
        <v>4095.0</v>
      </c>
    </row>
    <row r="87">
      <c r="Q87" s="52" t="s">
        <v>28</v>
      </c>
      <c r="R87" s="59">
        <v>85.0</v>
      </c>
      <c r="S87" s="60">
        <v>4095.0</v>
      </c>
    </row>
    <row r="88">
      <c r="Q88" s="52" t="s">
        <v>28</v>
      </c>
      <c r="R88" s="59">
        <v>86.0</v>
      </c>
      <c r="S88" s="60">
        <v>3940.0</v>
      </c>
    </row>
    <row r="89">
      <c r="Q89" s="52" t="s">
        <v>28</v>
      </c>
      <c r="R89" s="59">
        <v>87.0</v>
      </c>
      <c r="S89" s="60">
        <v>3700.0</v>
      </c>
    </row>
    <row r="90">
      <c r="Q90" s="52" t="s">
        <v>28</v>
      </c>
      <c r="R90" s="59">
        <v>88.0</v>
      </c>
      <c r="S90" s="60">
        <v>3650.0</v>
      </c>
    </row>
    <row r="91">
      <c r="Q91" s="52" t="s">
        <v>28</v>
      </c>
      <c r="R91" s="59">
        <v>89.0</v>
      </c>
      <c r="S91" s="60">
        <v>4445.0</v>
      </c>
    </row>
    <row r="92">
      <c r="Q92" s="52" t="s">
        <v>28</v>
      </c>
      <c r="R92" s="59">
        <v>90.0</v>
      </c>
      <c r="S92" s="60">
        <v>4000.0</v>
      </c>
    </row>
    <row r="93">
      <c r="Q93" s="52" t="s">
        <v>28</v>
      </c>
      <c r="R93" s="59">
        <v>91.0</v>
      </c>
      <c r="S93" s="60">
        <v>4845.0</v>
      </c>
    </row>
    <row r="94">
      <c r="Q94" s="52" t="s">
        <v>28</v>
      </c>
      <c r="R94" s="59">
        <v>92.0</v>
      </c>
      <c r="S94" s="60">
        <v>5000.0</v>
      </c>
    </row>
    <row r="95">
      <c r="Q95" s="52" t="s">
        <v>28</v>
      </c>
      <c r="R95" s="59">
        <v>93.0</v>
      </c>
      <c r="S95" s="60">
        <v>4560.0</v>
      </c>
    </row>
    <row r="96">
      <c r="Q96" s="52" t="s">
        <v>28</v>
      </c>
      <c r="R96" s="59">
        <v>94.0</v>
      </c>
      <c r="S96" s="60">
        <v>4700.0</v>
      </c>
    </row>
    <row r="97">
      <c r="Q97" s="52" t="s">
        <v>28</v>
      </c>
      <c r="R97" s="59">
        <v>95.0</v>
      </c>
      <c r="S97" s="60">
        <v>4310.0</v>
      </c>
    </row>
    <row r="98">
      <c r="Q98" s="52" t="s">
        <v>28</v>
      </c>
      <c r="R98" s="59">
        <v>96.0</v>
      </c>
      <c r="S98" s="60">
        <v>4310.0</v>
      </c>
    </row>
    <row r="99">
      <c r="Q99" s="52" t="s">
        <v>28</v>
      </c>
      <c r="R99" s="59">
        <v>97.0</v>
      </c>
      <c r="S99" s="60">
        <v>5000.0</v>
      </c>
    </row>
    <row r="100">
      <c r="Q100" s="52" t="s">
        <v>28</v>
      </c>
      <c r="R100" s="59">
        <v>98.0</v>
      </c>
      <c r="S100" s="60">
        <v>4575.0</v>
      </c>
    </row>
    <row r="101">
      <c r="Q101" s="52" t="s">
        <v>28</v>
      </c>
      <c r="R101" s="59">
        <v>99.0</v>
      </c>
      <c r="S101" s="60">
        <v>4700.0</v>
      </c>
    </row>
    <row r="102">
      <c r="Q102" s="52" t="s">
        <v>28</v>
      </c>
      <c r="R102" s="59">
        <v>100.0</v>
      </c>
      <c r="S102" s="60">
        <v>4430.0</v>
      </c>
    </row>
    <row r="103">
      <c r="Q103" s="52" t="s">
        <v>28</v>
      </c>
      <c r="R103" s="59">
        <v>101.0</v>
      </c>
      <c r="S103" s="60">
        <v>4850.0</v>
      </c>
    </row>
    <row r="104">
      <c r="Q104" s="52" t="s">
        <v>28</v>
      </c>
      <c r="R104" s="59">
        <v>102.0</v>
      </c>
      <c r="S104" s="60">
        <v>4850.0</v>
      </c>
    </row>
    <row r="105">
      <c r="Q105" s="52" t="s">
        <v>28</v>
      </c>
      <c r="R105" s="59">
        <v>103.0</v>
      </c>
      <c r="S105" s="60">
        <v>4570.0</v>
      </c>
    </row>
    <row r="106">
      <c r="Q106" s="52" t="s">
        <v>28</v>
      </c>
      <c r="R106" s="59">
        <v>104.0</v>
      </c>
      <c r="S106" s="60">
        <v>4570.0</v>
      </c>
    </row>
    <row r="107">
      <c r="Q107" s="52" t="s">
        <v>28</v>
      </c>
      <c r="R107" s="59">
        <v>105.0</v>
      </c>
      <c r="S107" s="60">
        <v>4855.0</v>
      </c>
    </row>
    <row r="108">
      <c r="Q108" s="52" t="s">
        <v>28</v>
      </c>
      <c r="R108" s="59">
        <v>106.0</v>
      </c>
      <c r="S108" s="60">
        <v>4160.0</v>
      </c>
    </row>
    <row r="109">
      <c r="Q109" s="52" t="s">
        <v>28</v>
      </c>
      <c r="R109" s="59">
        <v>107.0</v>
      </c>
      <c r="S109" s="60">
        <v>4325.0</v>
      </c>
    </row>
    <row r="110">
      <c r="Q110" s="52" t="s">
        <v>28</v>
      </c>
      <c r="R110" s="59">
        <v>108.0</v>
      </c>
      <c r="S110" s="60">
        <v>4125.0</v>
      </c>
    </row>
    <row r="111">
      <c r="Q111" s="52" t="s">
        <v>28</v>
      </c>
      <c r="R111" s="59">
        <v>109.0</v>
      </c>
      <c r="S111" s="60">
        <v>4100.0</v>
      </c>
    </row>
    <row r="112">
      <c r="Q112" s="52" t="s">
        <v>28</v>
      </c>
      <c r="R112" s="59">
        <v>110.0</v>
      </c>
      <c r="S112" s="60">
        <v>4340.0</v>
      </c>
    </row>
    <row r="113">
      <c r="Q113" s="52" t="s">
        <v>28</v>
      </c>
      <c r="R113" s="59">
        <v>111.0</v>
      </c>
      <c r="S113" s="60">
        <v>4575.0</v>
      </c>
    </row>
    <row r="114">
      <c r="Q114" s="52" t="s">
        <v>28</v>
      </c>
      <c r="R114" s="59">
        <v>112.0</v>
      </c>
      <c r="S114" s="60">
        <v>3875.0</v>
      </c>
    </row>
    <row r="115">
      <c r="Q115" s="52" t="s">
        <v>28</v>
      </c>
      <c r="R115" s="59">
        <v>113.0</v>
      </c>
      <c r="S115" s="60">
        <v>4050.0</v>
      </c>
    </row>
    <row r="116">
      <c r="Q116" s="52" t="s">
        <v>28</v>
      </c>
      <c r="R116" s="59">
        <v>114.0</v>
      </c>
      <c r="S116" s="60">
        <v>4050.0</v>
      </c>
    </row>
    <row r="117">
      <c r="Q117" s="52" t="s">
        <v>28</v>
      </c>
      <c r="R117" s="59">
        <v>115.0</v>
      </c>
      <c r="S117" s="60">
        <v>4685.0</v>
      </c>
    </row>
    <row r="118">
      <c r="Q118" s="52" t="s">
        <v>28</v>
      </c>
      <c r="R118" s="59">
        <v>116.0</v>
      </c>
      <c r="S118" s="60">
        <v>4685.0</v>
      </c>
    </row>
    <row r="119">
      <c r="Q119" s="52" t="s">
        <v>28</v>
      </c>
      <c r="R119" s="59">
        <v>117.0</v>
      </c>
      <c r="S119" s="60">
        <v>4430.0</v>
      </c>
    </row>
    <row r="120">
      <c r="Q120" s="52" t="s">
        <v>28</v>
      </c>
      <c r="R120" s="59">
        <v>118.0</v>
      </c>
      <c r="S120" s="60">
        <v>4300.0</v>
      </c>
    </row>
    <row r="121">
      <c r="Q121" s="52" t="s">
        <v>28</v>
      </c>
      <c r="R121" s="59">
        <v>119.0</v>
      </c>
      <c r="S121" s="60">
        <v>4690.0</v>
      </c>
    </row>
    <row r="122">
      <c r="Q122" s="52" t="s">
        <v>28</v>
      </c>
      <c r="R122" s="59">
        <v>120.0</v>
      </c>
      <c r="S122" s="60">
        <v>4560.0</v>
      </c>
    </row>
    <row r="123">
      <c r="Q123" s="52" t="s">
        <v>28</v>
      </c>
      <c r="R123" s="59">
        <v>121.0</v>
      </c>
      <c r="S123" s="60">
        <v>3075.0</v>
      </c>
    </row>
    <row r="124">
      <c r="Q124" s="52" t="s">
        <v>28</v>
      </c>
      <c r="R124" s="59">
        <v>122.0</v>
      </c>
      <c r="S124" s="60">
        <v>2965.0</v>
      </c>
    </row>
    <row r="125">
      <c r="Q125" s="52" t="s">
        <v>28</v>
      </c>
      <c r="R125" s="59">
        <v>123.0</v>
      </c>
      <c r="S125" s="60">
        <v>4080.0</v>
      </c>
    </row>
    <row r="126">
      <c r="Q126" s="52" t="s">
        <v>28</v>
      </c>
      <c r="R126" s="59">
        <v>124.0</v>
      </c>
      <c r="S126" s="60">
        <v>4080.0</v>
      </c>
    </row>
    <row r="127">
      <c r="Q127" s="52" t="s">
        <v>28</v>
      </c>
      <c r="R127" s="59">
        <v>125.0</v>
      </c>
      <c r="S127" s="60">
        <v>4425.0</v>
      </c>
    </row>
    <row r="128">
      <c r="Q128" s="52" t="s">
        <v>28</v>
      </c>
      <c r="R128" s="59">
        <v>126.0</v>
      </c>
      <c r="S128" s="60">
        <v>4300.0</v>
      </c>
    </row>
    <row r="129">
      <c r="Q129" s="52" t="s">
        <v>28</v>
      </c>
      <c r="R129" s="59">
        <v>127.0</v>
      </c>
      <c r="S129" s="60">
        <v>4430.0</v>
      </c>
    </row>
    <row r="130">
      <c r="Q130" s="52" t="s">
        <v>28</v>
      </c>
      <c r="R130" s="59">
        <v>128.0</v>
      </c>
      <c r="S130" s="60">
        <v>4840.0</v>
      </c>
    </row>
    <row r="131">
      <c r="Q131" s="52" t="s">
        <v>28</v>
      </c>
      <c r="R131" s="59">
        <v>129.0</v>
      </c>
      <c r="S131" s="60">
        <v>4840.0</v>
      </c>
    </row>
    <row r="132">
      <c r="Q132" s="52" t="s">
        <v>28</v>
      </c>
      <c r="R132" s="59">
        <v>130.0</v>
      </c>
      <c r="S132" s="60">
        <v>4310.0</v>
      </c>
    </row>
    <row r="133">
      <c r="Q133" s="52" t="s">
        <v>28</v>
      </c>
      <c r="R133" s="59">
        <v>131.0</v>
      </c>
      <c r="S133" s="60">
        <v>4185.0</v>
      </c>
    </row>
    <row r="134">
      <c r="Q134" s="52" t="s">
        <v>28</v>
      </c>
      <c r="R134" s="59">
        <v>132.0</v>
      </c>
      <c r="S134" s="60">
        <v>4570.0</v>
      </c>
    </row>
    <row r="135">
      <c r="Q135" s="52" t="s">
        <v>28</v>
      </c>
      <c r="R135" s="59">
        <v>133.0</v>
      </c>
      <c r="S135" s="60">
        <v>4700.0</v>
      </c>
    </row>
    <row r="136">
      <c r="Q136" s="52" t="s">
        <v>28</v>
      </c>
      <c r="R136" s="59">
        <v>134.0</v>
      </c>
      <c r="S136" s="60">
        <v>4440.0</v>
      </c>
    </row>
    <row r="137">
      <c r="Q137" s="52" t="s">
        <v>28</v>
      </c>
      <c r="R137" s="59">
        <v>135.0</v>
      </c>
      <c r="S137" s="60">
        <v>4850.0</v>
      </c>
    </row>
    <row r="138">
      <c r="Q138" s="52" t="s">
        <v>28</v>
      </c>
      <c r="R138" s="59">
        <v>136.0</v>
      </c>
      <c r="S138" s="60">
        <v>4125.0</v>
      </c>
    </row>
    <row r="139">
      <c r="Q139" s="52" t="s">
        <v>28</v>
      </c>
      <c r="R139" s="59">
        <v>137.0</v>
      </c>
      <c r="S139" s="60">
        <v>4450.0</v>
      </c>
    </row>
    <row r="140">
      <c r="Q140" s="52" t="s">
        <v>28</v>
      </c>
      <c r="R140" s="59">
        <v>138.0</v>
      </c>
      <c r="S140" s="60">
        <v>4450.0</v>
      </c>
    </row>
    <row r="141">
      <c r="Q141" s="52" t="s">
        <v>28</v>
      </c>
      <c r="R141" s="59">
        <v>139.0</v>
      </c>
      <c r="S141" s="60">
        <v>4850.0</v>
      </c>
    </row>
    <row r="142">
      <c r="Q142" s="52" t="s">
        <v>28</v>
      </c>
      <c r="R142" s="59">
        <v>140.0</v>
      </c>
      <c r="S142" s="60">
        <v>4450.0</v>
      </c>
    </row>
    <row r="143">
      <c r="Q143" s="52" t="s">
        <v>28</v>
      </c>
      <c r="R143" s="59">
        <v>141.0</v>
      </c>
      <c r="S143" s="60">
        <v>3635.0</v>
      </c>
    </row>
    <row r="144">
      <c r="Q144" s="52" t="s">
        <v>28</v>
      </c>
      <c r="R144" s="59">
        <v>142.0</v>
      </c>
      <c r="S144" s="60">
        <v>3635.0</v>
      </c>
    </row>
    <row r="145">
      <c r="Q145" s="52" t="s">
        <v>28</v>
      </c>
      <c r="R145" s="59">
        <v>143.0</v>
      </c>
      <c r="S145" s="60">
        <v>3635.0</v>
      </c>
    </row>
    <row r="146">
      <c r="Q146" s="52" t="s">
        <v>28</v>
      </c>
      <c r="R146" s="59">
        <v>144.0</v>
      </c>
      <c r="S146" s="60">
        <v>3900.0</v>
      </c>
    </row>
    <row r="147">
      <c r="Q147" s="52" t="s">
        <v>28</v>
      </c>
      <c r="R147" s="59">
        <v>145.0</v>
      </c>
      <c r="S147" s="60">
        <v>4340.0</v>
      </c>
    </row>
    <row r="148">
      <c r="Q148" s="52" t="s">
        <v>28</v>
      </c>
      <c r="R148" s="59">
        <v>146.0</v>
      </c>
      <c r="S148" s="60">
        <v>4340.0</v>
      </c>
    </row>
    <row r="149">
      <c r="Q149" s="52" t="s">
        <v>28</v>
      </c>
      <c r="R149" s="59">
        <v>147.0</v>
      </c>
      <c r="S149" s="60">
        <v>3665.0</v>
      </c>
    </row>
    <row r="150">
      <c r="Q150" s="52" t="s">
        <v>28</v>
      </c>
      <c r="R150" s="59">
        <v>148.0</v>
      </c>
      <c r="S150" s="60">
        <v>3775.0</v>
      </c>
    </row>
    <row r="151">
      <c r="Q151" s="52" t="s">
        <v>28</v>
      </c>
      <c r="R151" s="59">
        <v>149.0</v>
      </c>
      <c r="S151" s="60">
        <v>5000.0</v>
      </c>
    </row>
    <row r="152">
      <c r="Q152" s="52" t="s">
        <v>28</v>
      </c>
      <c r="R152" s="59">
        <v>150.0</v>
      </c>
      <c r="S152" s="60">
        <v>4850.0</v>
      </c>
    </row>
    <row r="153">
      <c r="Q153" s="52" t="s">
        <v>28</v>
      </c>
      <c r="R153" s="59">
        <v>151.0</v>
      </c>
      <c r="S153" s="60">
        <v>4775.0</v>
      </c>
    </row>
    <row r="154">
      <c r="Q154" s="52" t="s">
        <v>28</v>
      </c>
      <c r="R154" s="59">
        <v>152.0</v>
      </c>
      <c r="S154" s="60">
        <v>4500.0</v>
      </c>
    </row>
    <row r="155">
      <c r="Q155" s="52" t="s">
        <v>28</v>
      </c>
      <c r="R155" s="59">
        <v>153.0</v>
      </c>
      <c r="S155" s="60">
        <v>4770.0</v>
      </c>
    </row>
    <row r="156">
      <c r="Q156" s="52" t="s">
        <v>28</v>
      </c>
      <c r="R156" s="59">
        <v>154.0</v>
      </c>
      <c r="S156" s="60">
        <v>4500.0</v>
      </c>
    </row>
    <row r="157">
      <c r="Q157" s="52" t="s">
        <v>28</v>
      </c>
      <c r="R157" s="59">
        <v>155.0</v>
      </c>
      <c r="S157" s="60">
        <v>4770.0</v>
      </c>
    </row>
    <row r="158">
      <c r="Q158" s="52" t="s">
        <v>28</v>
      </c>
      <c r="R158" s="59">
        <v>156.0</v>
      </c>
      <c r="S158" s="60">
        <v>5150.0</v>
      </c>
    </row>
    <row r="159">
      <c r="Q159" s="52" t="s">
        <v>28</v>
      </c>
      <c r="R159" s="59">
        <v>157.0</v>
      </c>
      <c r="S159" s="60">
        <v>4850.0</v>
      </c>
    </row>
    <row r="160">
      <c r="Q160" s="52" t="s">
        <v>28</v>
      </c>
      <c r="R160" s="59">
        <v>158.0</v>
      </c>
      <c r="S160" s="60">
        <v>4700.0</v>
      </c>
    </row>
    <row r="161">
      <c r="Q161" s="52" t="s">
        <v>28</v>
      </c>
      <c r="R161" s="59">
        <v>159.0</v>
      </c>
      <c r="S161" s="60">
        <v>5000.0</v>
      </c>
    </row>
    <row r="162">
      <c r="Q162" s="52" t="s">
        <v>28</v>
      </c>
      <c r="R162" s="59">
        <v>160.0</v>
      </c>
      <c r="S162" s="60">
        <v>5000.0</v>
      </c>
    </row>
    <row r="163">
      <c r="Q163" s="52" t="s">
        <v>28</v>
      </c>
      <c r="R163" s="59">
        <v>161.0</v>
      </c>
      <c r="S163" s="60">
        <v>5000.0</v>
      </c>
    </row>
    <row r="164">
      <c r="Q164" s="52" t="s">
        <v>28</v>
      </c>
      <c r="R164" s="59">
        <v>162.0</v>
      </c>
      <c r="S164" s="60">
        <v>4700.0</v>
      </c>
    </row>
    <row r="165">
      <c r="Q165" s="52" t="s">
        <v>28</v>
      </c>
      <c r="R165" s="59">
        <v>163.0</v>
      </c>
      <c r="S165" s="60">
        <v>4500.0</v>
      </c>
    </row>
    <row r="166">
      <c r="Q166" s="52" t="s">
        <v>28</v>
      </c>
      <c r="R166" s="59">
        <v>164.0</v>
      </c>
      <c r="S166" s="60">
        <v>4840.0</v>
      </c>
    </row>
    <row r="167">
      <c r="Q167" s="52" t="s">
        <v>28</v>
      </c>
      <c r="R167" s="59">
        <v>165.0</v>
      </c>
      <c r="S167" s="60">
        <v>5075.0</v>
      </c>
    </row>
    <row r="168">
      <c r="Q168" s="52" t="s">
        <v>28</v>
      </c>
      <c r="R168" s="59">
        <v>166.0</v>
      </c>
      <c r="S168" s="60">
        <v>5000.0</v>
      </c>
    </row>
    <row r="169">
      <c r="Q169" s="52" t="s">
        <v>28</v>
      </c>
      <c r="R169" s="59">
        <v>167.0</v>
      </c>
      <c r="S169" s="60">
        <v>4770.0</v>
      </c>
    </row>
    <row r="170">
      <c r="Q170" s="52" t="s">
        <v>28</v>
      </c>
      <c r="R170" s="59">
        <v>168.0</v>
      </c>
      <c r="S170" s="60">
        <v>4570.0</v>
      </c>
    </row>
    <row r="171">
      <c r="Q171" s="52" t="s">
        <v>28</v>
      </c>
      <c r="R171" s="59">
        <v>169.0</v>
      </c>
      <c r="S171" s="60">
        <v>4925.0</v>
      </c>
    </row>
    <row r="172">
      <c r="Q172" s="52" t="s">
        <v>28</v>
      </c>
      <c r="R172" s="59">
        <v>170.0</v>
      </c>
      <c r="S172" s="60">
        <v>4775.0</v>
      </c>
    </row>
    <row r="173">
      <c r="Q173" s="52" t="s">
        <v>28</v>
      </c>
      <c r="R173" s="59">
        <v>171.0</v>
      </c>
      <c r="S173" s="60">
        <v>5075.0</v>
      </c>
    </row>
    <row r="174">
      <c r="Q174" s="52" t="s">
        <v>28</v>
      </c>
      <c r="R174" s="59">
        <v>172.0</v>
      </c>
      <c r="S174" s="60">
        <v>4925.0</v>
      </c>
    </row>
    <row r="175">
      <c r="Q175" s="52" t="s">
        <v>28</v>
      </c>
      <c r="R175" s="59">
        <v>173.0</v>
      </c>
      <c r="S175" s="60">
        <v>5075.0</v>
      </c>
    </row>
    <row r="176">
      <c r="Q176" s="52" t="s">
        <v>28</v>
      </c>
      <c r="R176" s="59">
        <v>174.0</v>
      </c>
      <c r="S176" s="60">
        <v>4925.0</v>
      </c>
    </row>
    <row r="177">
      <c r="Q177" s="52" t="s">
        <v>28</v>
      </c>
      <c r="R177" s="59">
        <v>175.0</v>
      </c>
      <c r="S177" s="60">
        <v>5250.0</v>
      </c>
    </row>
    <row r="178">
      <c r="Q178" s="52" t="s">
        <v>28</v>
      </c>
      <c r="R178" s="59">
        <v>176.0</v>
      </c>
      <c r="S178" s="60">
        <v>4915.0</v>
      </c>
    </row>
    <row r="179">
      <c r="Q179" s="52" t="s">
        <v>28</v>
      </c>
      <c r="R179" s="59">
        <v>177.0</v>
      </c>
      <c r="S179" s="60">
        <v>5600.0</v>
      </c>
    </row>
    <row r="180">
      <c r="Q180" s="52" t="s">
        <v>28</v>
      </c>
      <c r="R180" s="59">
        <v>178.0</v>
      </c>
      <c r="S180" s="60">
        <v>5075.0</v>
      </c>
    </row>
    <row r="181">
      <c r="Q181" s="52" t="s">
        <v>28</v>
      </c>
      <c r="R181" s="59">
        <v>179.0</v>
      </c>
      <c r="S181" s="60">
        <v>4450.0</v>
      </c>
    </row>
    <row r="182">
      <c r="Q182" s="52" t="s">
        <v>28</v>
      </c>
      <c r="R182" s="59">
        <v>180.0</v>
      </c>
      <c r="S182" s="60">
        <v>4215.0</v>
      </c>
    </row>
    <row r="183">
      <c r="Q183" s="52" t="s">
        <v>28</v>
      </c>
      <c r="R183" s="59">
        <v>181.0</v>
      </c>
      <c r="S183" s="60">
        <v>4325.0</v>
      </c>
    </row>
    <row r="184">
      <c r="Q184" s="52" t="s">
        <v>28</v>
      </c>
      <c r="R184" s="59">
        <v>182.0</v>
      </c>
      <c r="S184" s="60">
        <v>4665.0</v>
      </c>
    </row>
    <row r="185">
      <c r="Q185" s="52" t="s">
        <v>28</v>
      </c>
      <c r="R185" s="59">
        <v>183.0</v>
      </c>
      <c r="S185" s="60">
        <v>4615.0</v>
      </c>
    </row>
    <row r="186">
      <c r="Q186" s="52" t="s">
        <v>28</v>
      </c>
      <c r="R186" s="59">
        <v>184.0</v>
      </c>
      <c r="S186" s="60">
        <v>4615.0</v>
      </c>
    </row>
    <row r="187">
      <c r="Q187" s="52" t="s">
        <v>28</v>
      </c>
      <c r="R187" s="59">
        <v>185.0</v>
      </c>
      <c r="S187" s="60">
        <v>4500.0</v>
      </c>
    </row>
    <row r="188">
      <c r="Q188" s="52" t="s">
        <v>28</v>
      </c>
      <c r="R188" s="59">
        <v>186.0</v>
      </c>
      <c r="S188" s="60">
        <v>4765.0</v>
      </c>
    </row>
    <row r="189">
      <c r="Q189" s="52" t="s">
        <v>28</v>
      </c>
      <c r="R189" s="59">
        <v>187.0</v>
      </c>
      <c r="S189" s="60">
        <v>4500.0</v>
      </c>
    </row>
    <row r="190">
      <c r="Q190" s="52" t="s">
        <v>28</v>
      </c>
      <c r="R190" s="59">
        <v>188.0</v>
      </c>
      <c r="S190" s="60">
        <v>4500.0</v>
      </c>
    </row>
    <row r="191">
      <c r="Q191" s="52" t="s">
        <v>28</v>
      </c>
      <c r="R191" s="59">
        <v>189.0</v>
      </c>
      <c r="S191" s="60">
        <v>4850.0</v>
      </c>
    </row>
    <row r="192">
      <c r="Q192" s="52" t="s">
        <v>28</v>
      </c>
      <c r="R192" s="59">
        <v>190.0</v>
      </c>
      <c r="S192" s="60">
        <v>4930.0</v>
      </c>
    </row>
    <row r="193">
      <c r="Q193" s="52" t="s">
        <v>28</v>
      </c>
      <c r="R193" s="59">
        <v>191.0</v>
      </c>
      <c r="S193" s="60">
        <v>4700.0</v>
      </c>
    </row>
    <row r="194">
      <c r="Q194" s="52" t="s">
        <v>28</v>
      </c>
      <c r="R194" s="59">
        <v>192.0</v>
      </c>
      <c r="S194" s="60">
        <v>4890.0</v>
      </c>
    </row>
    <row r="195">
      <c r="Q195" s="52" t="s">
        <v>28</v>
      </c>
      <c r="R195" s="59">
        <v>193.0</v>
      </c>
      <c r="S195" s="60">
        <v>4625.0</v>
      </c>
    </row>
    <row r="196">
      <c r="Q196" s="52" t="s">
        <v>28</v>
      </c>
      <c r="R196" s="59">
        <v>194.0</v>
      </c>
      <c r="S196" s="60">
        <v>4425.0</v>
      </c>
    </row>
    <row r="197">
      <c r="Q197" s="52" t="s">
        <v>28</v>
      </c>
      <c r="R197" s="59">
        <v>195.0</v>
      </c>
      <c r="S197" s="60">
        <v>4135.0</v>
      </c>
    </row>
    <row r="198">
      <c r="Q198" s="52" t="s">
        <v>28</v>
      </c>
      <c r="R198" s="59">
        <v>196.0</v>
      </c>
      <c r="S198" s="60">
        <v>4190.0</v>
      </c>
    </row>
    <row r="199">
      <c r="Q199" s="52" t="s">
        <v>28</v>
      </c>
      <c r="R199" s="59">
        <v>197.0</v>
      </c>
      <c r="S199" s="60">
        <v>4080.0</v>
      </c>
    </row>
    <row r="200">
      <c r="Q200" s="52" t="s">
        <v>28</v>
      </c>
      <c r="R200" s="59">
        <v>198.0</v>
      </c>
      <c r="S200" s="60">
        <v>3690.0</v>
      </c>
    </row>
    <row r="201">
      <c r="Q201" s="52" t="s">
        <v>28</v>
      </c>
      <c r="R201" s="59">
        <v>199.0</v>
      </c>
      <c r="S201" s="60">
        <v>5050.0</v>
      </c>
    </row>
    <row r="202">
      <c r="Q202" s="52" t="s">
        <v>28</v>
      </c>
      <c r="R202" s="59">
        <v>200.0</v>
      </c>
      <c r="S202" s="60">
        <v>4625.0</v>
      </c>
    </row>
    <row r="203">
      <c r="Q203" s="52" t="s">
        <v>28</v>
      </c>
      <c r="R203" s="59">
        <v>201.0</v>
      </c>
      <c r="S203" s="60">
        <v>5150.0</v>
      </c>
    </row>
    <row r="204">
      <c r="Q204" s="52" t="s">
        <v>28</v>
      </c>
      <c r="R204" s="59">
        <v>202.0</v>
      </c>
      <c r="S204" s="60">
        <v>5250.0</v>
      </c>
    </row>
    <row r="205">
      <c r="Q205" s="52" t="s">
        <v>28</v>
      </c>
      <c r="R205" s="59">
        <v>203.0</v>
      </c>
      <c r="S205" s="60">
        <v>5000.0</v>
      </c>
    </row>
    <row r="206">
      <c r="Q206" s="52" t="s">
        <v>28</v>
      </c>
      <c r="R206" s="59">
        <v>204.0</v>
      </c>
      <c r="S206" s="60">
        <v>5000.0</v>
      </c>
    </row>
    <row r="207">
      <c r="R207" s="59"/>
      <c r="S207" s="59"/>
    </row>
    <row r="208">
      <c r="R208" s="59"/>
      <c r="S208" s="59"/>
    </row>
    <row r="209">
      <c r="R209" s="59"/>
      <c r="S209" s="59"/>
    </row>
    <row r="210">
      <c r="R210" s="59"/>
      <c r="S210" s="59"/>
    </row>
    <row r="211">
      <c r="R211" s="59"/>
      <c r="S211" s="59"/>
    </row>
    <row r="212">
      <c r="R212" s="59"/>
      <c r="S212" s="59"/>
    </row>
    <row r="213">
      <c r="R213" s="59"/>
      <c r="S213" s="59"/>
    </row>
    <row r="214">
      <c r="R214" s="59"/>
      <c r="S214" s="59"/>
    </row>
    <row r="215">
      <c r="R215" s="59"/>
      <c r="S215" s="59"/>
    </row>
    <row r="216">
      <c r="R216" s="59"/>
      <c r="S216" s="59"/>
    </row>
    <row r="217">
      <c r="R217" s="59"/>
      <c r="S217" s="59"/>
    </row>
    <row r="218">
      <c r="R218" s="59"/>
      <c r="S218" s="59"/>
    </row>
    <row r="219">
      <c r="R219" s="59"/>
      <c r="S219" s="59"/>
    </row>
    <row r="220">
      <c r="R220" s="59"/>
      <c r="S220" s="59"/>
    </row>
    <row r="221">
      <c r="R221" s="59"/>
      <c r="S221" s="59"/>
    </row>
    <row r="222">
      <c r="R222" s="59"/>
      <c r="S222" s="59"/>
    </row>
    <row r="223">
      <c r="R223" s="59"/>
      <c r="S223" s="59"/>
    </row>
    <row r="224">
      <c r="R224" s="59"/>
      <c r="S224" s="59"/>
    </row>
    <row r="225">
      <c r="R225" s="59"/>
      <c r="S225" s="59"/>
    </row>
    <row r="226">
      <c r="R226" s="59"/>
      <c r="S226" s="59"/>
    </row>
    <row r="227">
      <c r="R227" s="59"/>
      <c r="S227" s="59"/>
    </row>
    <row r="228">
      <c r="R228" s="59"/>
      <c r="S228" s="59"/>
    </row>
    <row r="229">
      <c r="R229" s="59"/>
      <c r="S229" s="59"/>
    </row>
    <row r="230">
      <c r="R230" s="59"/>
      <c r="S230" s="59"/>
    </row>
    <row r="231">
      <c r="R231" s="59"/>
      <c r="S231" s="59"/>
    </row>
    <row r="232">
      <c r="R232" s="59"/>
      <c r="S232" s="59"/>
    </row>
    <row r="233">
      <c r="R233" s="59"/>
      <c r="S233" s="59"/>
    </row>
    <row r="234">
      <c r="R234" s="59"/>
      <c r="S234" s="59"/>
    </row>
    <row r="235">
      <c r="R235" s="59"/>
      <c r="S235" s="59"/>
    </row>
    <row r="236">
      <c r="R236" s="59"/>
      <c r="S236" s="59"/>
    </row>
    <row r="237">
      <c r="R237" s="59"/>
      <c r="S237" s="59"/>
    </row>
    <row r="238">
      <c r="R238" s="59"/>
      <c r="S238" s="59"/>
    </row>
    <row r="239">
      <c r="R239" s="59"/>
      <c r="S239" s="59"/>
    </row>
    <row r="240">
      <c r="R240" s="59"/>
      <c r="S240" s="59"/>
    </row>
    <row r="241">
      <c r="R241" s="59"/>
      <c r="S241" s="59"/>
    </row>
    <row r="242">
      <c r="R242" s="59"/>
      <c r="S242" s="59"/>
    </row>
    <row r="243">
      <c r="R243" s="59"/>
      <c r="S243" s="59"/>
    </row>
    <row r="244">
      <c r="R244" s="59"/>
      <c r="S244" s="59"/>
    </row>
    <row r="245">
      <c r="R245" s="59"/>
      <c r="S245" s="59"/>
    </row>
    <row r="246">
      <c r="R246" s="59"/>
      <c r="S246" s="59"/>
    </row>
    <row r="247">
      <c r="R247" s="59"/>
      <c r="S247" s="59"/>
    </row>
    <row r="248">
      <c r="R248" s="59"/>
      <c r="S248" s="59"/>
    </row>
    <row r="249">
      <c r="R249" s="59"/>
      <c r="S249" s="59"/>
    </row>
    <row r="250">
      <c r="R250" s="59"/>
      <c r="S250" s="59"/>
    </row>
    <row r="251">
      <c r="R251" s="59"/>
      <c r="S251" s="59"/>
    </row>
    <row r="252">
      <c r="R252" s="59"/>
      <c r="S252" s="59"/>
    </row>
    <row r="253">
      <c r="R253" s="59"/>
      <c r="S253" s="59"/>
    </row>
    <row r="254">
      <c r="R254" s="59"/>
      <c r="S254" s="59"/>
    </row>
    <row r="255">
      <c r="R255" s="59"/>
      <c r="S255" s="59"/>
    </row>
    <row r="256">
      <c r="R256" s="59"/>
      <c r="S256" s="59"/>
    </row>
    <row r="257">
      <c r="R257" s="59"/>
      <c r="S257" s="59"/>
    </row>
    <row r="258">
      <c r="R258" s="59"/>
      <c r="S258" s="59"/>
    </row>
    <row r="259">
      <c r="R259" s="59"/>
      <c r="S259" s="59"/>
    </row>
    <row r="260">
      <c r="R260" s="59"/>
      <c r="S260" s="59"/>
    </row>
    <row r="261">
      <c r="R261" s="59"/>
      <c r="S261" s="59"/>
    </row>
    <row r="262">
      <c r="R262" s="59"/>
      <c r="S262" s="59"/>
    </row>
    <row r="263">
      <c r="R263" s="59"/>
      <c r="S263" s="59"/>
    </row>
    <row r="264">
      <c r="R264" s="59"/>
      <c r="S264" s="59"/>
    </row>
    <row r="265">
      <c r="R265" s="59"/>
      <c r="S265" s="59"/>
    </row>
    <row r="266">
      <c r="R266" s="59"/>
      <c r="S266" s="59"/>
    </row>
    <row r="267">
      <c r="R267" s="59"/>
      <c r="S267" s="59"/>
    </row>
    <row r="268">
      <c r="R268" s="59"/>
      <c r="S268" s="59"/>
    </row>
    <row r="269">
      <c r="R269" s="59"/>
      <c r="S269" s="59"/>
    </row>
    <row r="270">
      <c r="R270" s="59"/>
      <c r="S270" s="59"/>
    </row>
  </sheetData>
  <mergeCells count="5">
    <mergeCell ref="A1:C1"/>
    <mergeCell ref="E1:G1"/>
    <mergeCell ref="I1:K1"/>
    <mergeCell ref="M1:O1"/>
    <mergeCell ref="Q1:S1"/>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4" t="s">
        <v>63</v>
      </c>
    </row>
    <row r="2">
      <c r="A2" s="52" t="s">
        <v>23</v>
      </c>
      <c r="B2" s="52" t="s">
        <v>1</v>
      </c>
      <c r="C2" s="52" t="s">
        <v>2</v>
      </c>
      <c r="D2" s="52" t="s">
        <v>3</v>
      </c>
      <c r="E2" s="52" t="s">
        <v>4</v>
      </c>
      <c r="F2" s="52" t="s">
        <v>5</v>
      </c>
      <c r="G2" s="52" t="s">
        <v>6</v>
      </c>
      <c r="H2" s="52" t="s">
        <v>7</v>
      </c>
    </row>
    <row r="3">
      <c r="A3" s="63">
        <f>IFERROR(__xludf.DUMMYFUNCTION("FILTER('XmR Chart Builder'!A3:H1000, 'XmR Chart Builder'!A3:A1000 &lt;&gt; """")"),1.0)</f>
        <v>1</v>
      </c>
      <c r="B3" s="63"/>
      <c r="C3" s="26" t="str">
        <f>IFERROR(__xludf.DUMMYFUNCTION("""COMPUTED_VALUE"""),"#DIV/0!")</f>
        <v>#DIV/0!</v>
      </c>
      <c r="D3" s="26" t="str">
        <f>IFERROR(__xludf.DUMMYFUNCTION("""COMPUTED_VALUE"""),"#DIV/0!")</f>
        <v>#DIV/0!</v>
      </c>
      <c r="E3" s="63" t="str">
        <f>IFERROR(__xludf.DUMMYFUNCTION("""COMPUTED_VALUE"""),"#DIV/0!")</f>
        <v>#DIV/0!</v>
      </c>
      <c r="F3" s="26"/>
      <c r="G3" s="26" t="str">
        <f>IFERROR(__xludf.DUMMYFUNCTION("""COMPUTED_VALUE"""),"#DIV/0!")</f>
        <v>#DIV/0!</v>
      </c>
      <c r="H3" s="26" t="str">
        <f>IFERROR(__xludf.DUMMYFUNCTION("""COMPUTED_VALUE"""),"#DIV/0!")</f>
        <v>#DIV/0!</v>
      </c>
    </row>
    <row r="4">
      <c r="A4" s="63">
        <f>IFERROR(__xludf.DUMMYFUNCTION("""COMPUTED_VALUE"""),2.0)</f>
        <v>2</v>
      </c>
      <c r="B4" s="63"/>
      <c r="C4" s="26" t="str">
        <f>IFERROR(__xludf.DUMMYFUNCTION("""COMPUTED_VALUE"""),"#DIV/0!")</f>
        <v>#DIV/0!</v>
      </c>
      <c r="D4" s="26" t="str">
        <f>IFERROR(__xludf.DUMMYFUNCTION("""COMPUTED_VALUE"""),"#DIV/0!")</f>
        <v>#DIV/0!</v>
      </c>
      <c r="E4" s="63" t="str">
        <f>IFERROR(__xludf.DUMMYFUNCTION("""COMPUTED_VALUE"""),"#DIV/0!")</f>
        <v>#DIV/0!</v>
      </c>
      <c r="F4" s="26" t="str">
        <f>IFERROR(__xludf.DUMMYFUNCTION("""COMPUTED_VALUE"""),"")</f>
        <v/>
      </c>
      <c r="G4" s="26" t="str">
        <f>IFERROR(__xludf.DUMMYFUNCTION("""COMPUTED_VALUE"""),"#DIV/0!")</f>
        <v>#DIV/0!</v>
      </c>
      <c r="H4" s="26" t="str">
        <f>IFERROR(__xludf.DUMMYFUNCTION("""COMPUTED_VALUE"""),"#DIV/0!")</f>
        <v>#DIV/0!</v>
      </c>
    </row>
  </sheetData>
  <mergeCells count="1">
    <mergeCell ref="A1:H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4"/>
    </row>
    <row r="10">
      <c r="A10" s="65" t="s">
        <v>64</v>
      </c>
    </row>
  </sheetData>
  <mergeCells count="2">
    <mergeCell ref="A10:I20"/>
    <mergeCell ref="A1:I9"/>
  </mergeCells>
  <hyperlinks>
    <hyperlink r:id="rId1" ref="A10"/>
  </hyperlinks>
  <drawing r:id="rId2"/>
</worksheet>
</file>