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 state="visible" name="Step 1" sheetId="3" r:id="rId6"/>
    <sheet state="visible" name="Step 2" sheetId="4" r:id="rId7"/>
    <sheet state="visible" name="Step 3" sheetId="5" r:id="rId8"/>
    <sheet state="visible" name="Step 4" sheetId="6" r:id="rId9"/>
    <sheet state="visible" name="Step 5" sheetId="7" r:id="rId10"/>
    <sheet state="visible" name="Step 6" sheetId="8" r:id="rId11"/>
    <sheet state="visible" name="RESULTS" sheetId="9" r:id="rId12"/>
  </sheets>
  <definedNames/>
  <calcPr/>
</workbook>
</file>

<file path=xl/sharedStrings.xml><?xml version="1.0" encoding="utf-8"?>
<sst xmlns="http://schemas.openxmlformats.org/spreadsheetml/2006/main" count="59" uniqueCount="27">
  <si>
    <r>
      <rPr>
        <rFont val="Arial"/>
        <color theme="1"/>
        <sz val="13.0"/>
      </rPr>
      <t xml:space="preserve">This worksheet reflects the 6 steps outlined in </t>
    </r>
    <r>
      <rPr>
        <rFont val="Arial"/>
        <i/>
        <color theme="1"/>
        <sz val="13.0"/>
      </rPr>
      <t>How to</t>
    </r>
    <r>
      <rPr>
        <rFont val="Arial"/>
        <color theme="1"/>
        <sz val="13.0"/>
      </rPr>
      <t xml:space="preserve"> </t>
    </r>
    <r>
      <rPr>
        <rFont val="Arial"/>
        <i/>
        <color theme="1"/>
        <sz val="13.0"/>
      </rPr>
      <t xml:space="preserve">Build a Process Behavior Chart. Those steps include:
</t>
    </r>
    <r>
      <rPr>
        <rFont val="Arial"/>
        <color theme="1"/>
        <sz val="13.0"/>
      </rPr>
      <t>1. Gather the data
2. Calculate the mean
3. Calculate the moving ranges (mRs)
4. Calculate the average moving range (AmR)
5. Calculate the process limits 
6. Put it all together! (Plot the data)
Each of these steps corresponds to a tab in this worksheet. If you get stuck the subsequent tab for each step can be used as reference for the prior step (i.e. the answers to step 1 will be shown in step 2).
Also included is the RESULTS tab. This tab can be used as further reference as you build the PBC.</t>
    </r>
  </si>
  <si>
    <t>CreateHolisticSolutions.com</t>
  </si>
  <si>
    <t>Year</t>
  </si>
  <si>
    <t>Anchored SPM Poverty Rate (2012) without Taxes and Transfers</t>
  </si>
  <si>
    <t>Anchored SPM Poverty Rate (2012) with Taxes and Transfers</t>
  </si>
  <si>
    <t>Step 1: Gather the data</t>
  </si>
  <si>
    <t>Poverty Rate (%)</t>
  </si>
  <si>
    <r>
      <rPr>
        <rFont val="Arial"/>
        <color theme="1"/>
        <sz val="14.0"/>
      </rPr>
      <t xml:space="preserve">Add the year in cells A3 through A13. 
Add the associated childhood poverty rate </t>
    </r>
    <r>
      <rPr>
        <rFont val="Arial"/>
        <b/>
        <color theme="1"/>
        <sz val="14.0"/>
      </rPr>
      <t xml:space="preserve">WITH </t>
    </r>
    <r>
      <rPr>
        <rFont val="Arial"/>
        <color theme="1"/>
        <sz val="14.0"/>
      </rPr>
      <t xml:space="preserve">taxes and transfers data in cells B3 through B13. 
The data can be found on the DATA tab of this workbook. </t>
    </r>
  </si>
  <si>
    <t>Step 2: Calculate the mean</t>
  </si>
  <si>
    <t>Mean</t>
  </si>
  <si>
    <t>Using the AVERAGE function, calculate the mean for the poverty rates. 
After calculating the mean, use the absolute cell reference (dollar sign, $) to ensure that the meand does not change when the formula is copied to cells C4 through C13.</t>
  </si>
  <si>
    <t>Step 3: Calculate the moving ranges (mRs)</t>
  </si>
  <si>
    <t>mRs</t>
  </si>
  <si>
    <r>
      <rPr>
        <rFont val="Arial"/>
        <color theme="1"/>
        <sz val="14.0"/>
      </rPr>
      <t>Calculate the moving range values (mRs) in cells D4 through D13. 
Recall that the mR is the absolute value of the difference between subsequent data points. 
If some of the mRs are negative you did not take the absolute value of the difference.</t>
    </r>
    <r>
      <rPr>
        <rFont val="Arial"/>
        <color theme="1"/>
      </rPr>
      <t xml:space="preserve"> </t>
    </r>
  </si>
  <si>
    <t>Step 4: Calculate the average moving range (AmR)</t>
  </si>
  <si>
    <t>AmR</t>
  </si>
  <si>
    <t>Using the AVERAGE function, calculate the average moving range (AmR) using the moving range values (mRs). 
After calculating the AmR, use the absolute cell reference (dollar sign, $) to ensure the AmR does not change when the formula is copied to cells E4 through E13.</t>
  </si>
  <si>
    <t>Step 5: Calculate the process limits</t>
  </si>
  <si>
    <t>UPL</t>
  </si>
  <si>
    <t>LPL</t>
  </si>
  <si>
    <t>URL</t>
  </si>
  <si>
    <t xml:space="preserve">Using the formulas provided in the text, calculate the Upper Process Limit (UPL), Lower Process Limit (LPL), and Upper Range Limit (URL). 
After calculating the limits, use the absolute cell reference (dollar sign, $) to ensure the values do not change when the formulas are copied to rows 4 through 13. </t>
  </si>
  <si>
    <t>Step 6: Put it all together! (Plot the data)</t>
  </si>
  <si>
    <t xml:space="preserve">With all the requisit steps complete it is time to create a Process Behavior Chart (PBC). </t>
  </si>
  <si>
    <t>Individual values plot</t>
  </si>
  <si>
    <t xml:space="preserve">Recall that PBCs are composed of two time series, the individual values plot and the moving range plot. 
</t>
  </si>
  <si>
    <t>Moving range plot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</si>
</sst>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Arial"/>
      <scheme val="minor"/>
    </font>
    <font>
      <sz val="13.0"/>
      <color theme="1"/>
      <name val="Arial"/>
    </font>
    <font>
      <u/>
      <sz val="14.0"/>
      <color rgb="FF0000FF"/>
    </font>
    <font>
      <color theme="1"/>
      <name val="Arial"/>
    </font>
    <font>
      <b/>
      <sz val="14.0"/>
      <color theme="1"/>
      <name val="Arial"/>
    </font>
    <font/>
    <font>
      <sz val="14.0"/>
      <color theme="1"/>
      <name val="Arial"/>
    </font>
    <font>
      <sz val="30.0"/>
      <color theme="1"/>
      <name val="Arial"/>
    </font>
  </fonts>
  <fills count="3">
    <fill>
      <patternFill patternType="none"/>
    </fill>
    <fill>
      <patternFill patternType="lightGray"/>
    </fill>
    <fill>
      <patternFill patternType="solid">
        <fgColor rgb="FFCCCCCC"/>
        <bgColor rgb="FFCCCCCC"/>
      </patternFill>
    </fill>
  </fills>
  <borders count="12">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vertical="center"/>
    </xf>
    <xf borderId="1" fillId="0" fontId="3" numFmtId="0" xfId="0" applyAlignment="1" applyBorder="1" applyFont="1">
      <alignment vertical="bottom"/>
    </xf>
    <xf borderId="1" fillId="0" fontId="3" numFmtId="0" xfId="0" applyAlignment="1" applyBorder="1" applyFont="1">
      <alignment horizontal="center" shrinkToFit="0" vertical="bottom" wrapText="1"/>
    </xf>
    <xf borderId="0" fillId="0" fontId="3" numFmtId="0" xfId="0" applyAlignment="1" applyFont="1">
      <alignment horizontal="left" vertical="bottom"/>
    </xf>
    <xf borderId="0" fillId="0" fontId="3" numFmtId="10" xfId="0" applyAlignment="1" applyFont="1" applyNumberFormat="1">
      <alignment horizontal="right" vertical="bottom"/>
    </xf>
    <xf borderId="1" fillId="0" fontId="4" numFmtId="0" xfId="0" applyAlignment="1" applyBorder="1" applyFont="1">
      <alignment horizontal="center"/>
    </xf>
    <xf borderId="1" fillId="0" fontId="5" numFmtId="0" xfId="0" applyBorder="1" applyFont="1"/>
    <xf borderId="2" fillId="0" fontId="3" numFmtId="0" xfId="0" applyAlignment="1" applyBorder="1" applyFont="1">
      <alignment horizontal="left" vertical="bottom"/>
    </xf>
    <xf borderId="3" fillId="0" fontId="3" numFmtId="0" xfId="0" applyAlignment="1" applyBorder="1" applyFont="1">
      <alignment horizontal="right" vertical="bottom"/>
    </xf>
    <xf borderId="4" fillId="2" fontId="3" numFmtId="0" xfId="0" applyAlignment="1" applyBorder="1" applyFill="1" applyFont="1">
      <alignment horizontal="left" vertical="bottom"/>
    </xf>
    <xf borderId="5" fillId="2" fontId="3" numFmtId="0" xfId="0" applyAlignment="1" applyBorder="1" applyFont="1">
      <alignment horizontal="right" vertical="bottom"/>
    </xf>
    <xf borderId="0" fillId="0" fontId="6" numFmtId="0" xfId="0" applyAlignment="1" applyFont="1">
      <alignment horizontal="center" shrinkToFit="0" vertical="center" wrapText="1"/>
    </xf>
    <xf borderId="6" fillId="2" fontId="3" numFmtId="0" xfId="0" applyAlignment="1" applyBorder="1" applyFont="1">
      <alignment horizontal="left" vertical="bottom"/>
    </xf>
    <xf borderId="7" fillId="2" fontId="3" numFmtId="0" xfId="0" applyAlignment="1" applyBorder="1" applyFont="1">
      <alignment horizontal="right" vertical="bottom"/>
    </xf>
    <xf borderId="0" fillId="0" fontId="3" numFmtId="0" xfId="0" applyAlignment="1" applyFont="1">
      <alignment horizontal="right" vertical="bottom"/>
    </xf>
    <xf borderId="8" fillId="0" fontId="3" numFmtId="0" xfId="0" applyAlignment="1" applyBorder="1" applyFont="1">
      <alignment horizontal="left" vertical="bottom"/>
    </xf>
    <xf borderId="9" fillId="0" fontId="3" numFmtId="0" xfId="0" applyAlignment="1" applyBorder="1" applyFont="1">
      <alignment horizontal="right" vertical="bottom"/>
    </xf>
    <xf borderId="10" fillId="0" fontId="3" numFmtId="0" xfId="0" applyAlignment="1" applyBorder="1" applyFont="1">
      <alignment horizontal="right"/>
    </xf>
    <xf borderId="4" fillId="0" fontId="3" numFmtId="0" xfId="0" applyAlignment="1" applyBorder="1" applyFont="1">
      <alignment horizontal="left" vertical="bottom"/>
    </xf>
    <xf borderId="5" fillId="2" fontId="3" numFmtId="0" xfId="0" applyBorder="1" applyFont="1"/>
    <xf borderId="0" fillId="0" fontId="3" numFmtId="0" xfId="0" applyAlignment="1" applyFont="1">
      <alignment horizontal="center" vertical="center"/>
    </xf>
    <xf borderId="6" fillId="0" fontId="3" numFmtId="0" xfId="0" applyAlignment="1" applyBorder="1" applyFont="1">
      <alignment horizontal="left" vertical="bottom"/>
    </xf>
    <xf borderId="1" fillId="0" fontId="3" numFmtId="0" xfId="0" applyAlignment="1" applyBorder="1" applyFont="1">
      <alignment horizontal="right" vertical="bottom"/>
    </xf>
    <xf borderId="7" fillId="2" fontId="3" numFmtId="0" xfId="0" applyBorder="1" applyFont="1"/>
    <xf borderId="9" fillId="0" fontId="3" numFmtId="0" xfId="0" applyAlignment="1" applyBorder="1" applyFont="1">
      <alignment horizontal="right"/>
    </xf>
    <xf borderId="0" fillId="0" fontId="3" numFmtId="2" xfId="0" applyFont="1" applyNumberFormat="1"/>
    <xf borderId="5" fillId="0" fontId="3" numFmtId="0" xfId="0" applyBorder="1" applyFont="1"/>
    <xf borderId="0" fillId="0" fontId="3" numFmtId="0" xfId="0" applyAlignment="1" applyFont="1">
      <alignment horizontal="center" shrinkToFit="0" vertical="center" wrapText="1"/>
    </xf>
    <xf borderId="1" fillId="0" fontId="3" numFmtId="2" xfId="0" applyBorder="1" applyFont="1" applyNumberFormat="1"/>
    <xf borderId="0" fillId="0" fontId="3" numFmtId="0" xfId="0" applyFont="1"/>
    <xf borderId="1" fillId="0" fontId="3" numFmtId="0" xfId="0" applyBorder="1" applyFont="1"/>
    <xf borderId="0" fillId="2" fontId="3" numFmtId="0" xfId="0" applyFont="1"/>
    <xf borderId="1" fillId="2" fontId="3" numFmtId="0" xfId="0" applyBorder="1" applyFont="1"/>
    <xf borderId="0" fillId="0" fontId="3" numFmtId="164" xfId="0" applyFont="1" applyNumberFormat="1"/>
    <xf borderId="5" fillId="0" fontId="3" numFmtId="164" xfId="0" applyBorder="1" applyFont="1" applyNumberFormat="1"/>
    <xf borderId="1" fillId="0" fontId="3" numFmtId="164" xfId="0" applyBorder="1" applyFont="1" applyNumberFormat="1"/>
    <xf borderId="7" fillId="0" fontId="3" numFmtId="164" xfId="0" applyBorder="1" applyFont="1" applyNumberFormat="1"/>
    <xf borderId="2" fillId="2" fontId="7" numFmtId="0" xfId="0" applyAlignment="1" applyBorder="1" applyFont="1">
      <alignment horizontal="center" vertical="center"/>
    </xf>
    <xf borderId="11" fillId="0" fontId="5" numFmtId="0" xfId="0" applyBorder="1" applyFont="1"/>
    <xf borderId="3" fillId="0" fontId="5" numFmtId="0" xfId="0" applyBorder="1" applyFont="1"/>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9" fillId="0" fontId="3" numFmtId="0" xfId="0" applyAlignment="1" applyBorder="1" applyFont="1">
      <alignment horizontal="center"/>
    </xf>
    <xf borderId="0" fillId="0" fontId="3" numFmtId="164" xfId="0" applyAlignment="1" applyFont="1" applyNumberFormat="1">
      <alignment horizontal="center"/>
    </xf>
    <xf borderId="1" fillId="0" fontId="3"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Childhood Poverty Rate (%) XmR-Chart</a:t>
            </a:r>
          </a:p>
        </c:rich>
      </c:tx>
      <c:overlay val="0"/>
    </c:title>
    <c:plotArea>
      <c:layout/>
      <c:lineChart>
        <c:ser>
          <c:idx val="0"/>
          <c:order val="0"/>
          <c:tx>
            <c:strRef>
              <c:f>RESULTS!$B$2</c:f>
            </c:strRef>
          </c:tx>
          <c:spPr>
            <a:ln cmpd="sng">
              <a:solidFill>
                <a:srgbClr val="4285F4"/>
              </a:solidFill>
              <a:prstDash val="solid"/>
            </a:ln>
          </c:spPr>
          <c:marker>
            <c:symbol val="circle"/>
            <c:size val="7"/>
            <c:spPr>
              <a:solidFill>
                <a:srgbClr val="4285F4"/>
              </a:solidFill>
              <a:ln cmpd="sng">
                <a:solidFill>
                  <a:srgbClr val="4285F4"/>
                </a:solidFill>
              </a:ln>
            </c:spPr>
          </c:marker>
          <c:cat>
            <c:strRef>
              <c:f>RESULTS!$A$3:$A$13</c:f>
            </c:strRef>
          </c:cat>
          <c:val>
            <c:numRef>
              <c:f>RESULTS!$B$3:$B$13</c:f>
              <c:numCache/>
            </c:numRef>
          </c:val>
          <c:smooth val="0"/>
        </c:ser>
        <c:ser>
          <c:idx val="1"/>
          <c:order val="1"/>
          <c:tx>
            <c:strRef>
              <c:f>RESULTS!$C$2</c:f>
            </c:strRef>
          </c:tx>
          <c:spPr>
            <a:ln cmpd="sng">
              <a:solidFill>
                <a:srgbClr val="000000"/>
              </a:solidFill>
              <a:prstDash val="dash"/>
            </a:ln>
          </c:spPr>
          <c:marker>
            <c:symbol val="none"/>
          </c:marker>
          <c:cat>
            <c:strRef>
              <c:f>RESULTS!$A$3:$A$13</c:f>
            </c:strRef>
          </c:cat>
          <c:val>
            <c:numRef>
              <c:f>RESULTS!$C$3:$C$13</c:f>
              <c:numCache/>
            </c:numRef>
          </c:val>
          <c:smooth val="0"/>
        </c:ser>
        <c:ser>
          <c:idx val="2"/>
          <c:order val="2"/>
          <c:tx>
            <c:strRef>
              <c:f>RESULTS!$F$2</c:f>
            </c:strRef>
          </c:tx>
          <c:spPr>
            <a:ln cmpd="sng">
              <a:solidFill>
                <a:srgbClr val="FF0000"/>
              </a:solidFill>
              <a:prstDash val="dash"/>
            </a:ln>
          </c:spPr>
          <c:marker>
            <c:symbol val="none"/>
          </c:marker>
          <c:cat>
            <c:strRef>
              <c:f>RESULTS!$A$3:$A$13</c:f>
            </c:strRef>
          </c:cat>
          <c:val>
            <c:numRef>
              <c:f>RESULTS!$F$3:$F$13</c:f>
              <c:numCache/>
            </c:numRef>
          </c:val>
          <c:smooth val="0"/>
        </c:ser>
        <c:ser>
          <c:idx val="3"/>
          <c:order val="3"/>
          <c:tx>
            <c:strRef>
              <c:f>RESULTS!$G$2</c:f>
            </c:strRef>
          </c:tx>
          <c:spPr>
            <a:ln cmpd="sng">
              <a:solidFill>
                <a:srgbClr val="FF0000"/>
              </a:solidFill>
              <a:prstDash val="dash"/>
            </a:ln>
          </c:spPr>
          <c:marker>
            <c:symbol val="none"/>
          </c:marker>
          <c:cat>
            <c:strRef>
              <c:f>RESULTS!$A$3:$A$13</c:f>
            </c:strRef>
          </c:cat>
          <c:val>
            <c:numRef>
              <c:f>RESULTS!$G$3:$G$13</c:f>
              <c:numCache/>
            </c:numRef>
          </c:val>
          <c:smooth val="0"/>
        </c:ser>
        <c:axId val="767442728"/>
        <c:axId val="768337691"/>
      </c:lineChart>
      <c:catAx>
        <c:axId val="767442728"/>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Year</a:t>
                </a:r>
              </a:p>
            </c:rich>
          </c:tx>
          <c:overlay val="0"/>
        </c:title>
        <c:numFmt formatCode="General" sourceLinked="1"/>
        <c:majorTickMark val="none"/>
        <c:minorTickMark val="none"/>
        <c:spPr/>
        <c:txPr>
          <a:bodyPr/>
          <a:lstStyle/>
          <a:p>
            <a:pPr lvl="0">
              <a:defRPr b="0" i="0">
                <a:solidFill>
                  <a:srgbClr val="000000"/>
                </a:solidFill>
                <a:latin typeface="+mn-lt"/>
              </a:defRPr>
            </a:pPr>
          </a:p>
        </c:txPr>
        <c:crossAx val="768337691"/>
      </c:catAx>
      <c:valAx>
        <c:axId val="7683376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Individual Values</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767442728"/>
      </c:valAx>
    </c:plotArea>
    <c:legend>
      <c:legendPos val="t"/>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spPr>
            <a:ln cmpd="sng">
              <a:solidFill>
                <a:srgbClr val="4285F4"/>
              </a:solidFill>
              <a:prstDash val="solid"/>
            </a:ln>
          </c:spPr>
          <c:marker>
            <c:symbol val="circle"/>
            <c:size val="7"/>
            <c:spPr>
              <a:solidFill>
                <a:srgbClr val="4285F4"/>
              </a:solidFill>
              <a:ln cmpd="sng">
                <a:solidFill>
                  <a:srgbClr val="4285F4"/>
                </a:solidFill>
              </a:ln>
            </c:spPr>
          </c:marker>
          <c:cat>
            <c:strRef>
              <c:f>RESULTS!$A$4:$A$13</c:f>
            </c:strRef>
          </c:cat>
          <c:val>
            <c:numRef>
              <c:f>RESULTS!$D$4:$D$13</c:f>
              <c:numCache/>
            </c:numRef>
          </c:val>
          <c:smooth val="0"/>
        </c:ser>
        <c:ser>
          <c:idx val="1"/>
          <c:order val="1"/>
          <c:spPr>
            <a:ln cmpd="sng">
              <a:solidFill>
                <a:srgbClr val="000000"/>
              </a:solidFill>
              <a:prstDash val="dash"/>
            </a:ln>
          </c:spPr>
          <c:marker>
            <c:symbol val="none"/>
          </c:marker>
          <c:cat>
            <c:strRef>
              <c:f>RESULTS!$A$4:$A$13</c:f>
            </c:strRef>
          </c:cat>
          <c:val>
            <c:numRef>
              <c:f>RESULTS!$E$4:$E$13</c:f>
              <c:numCache/>
            </c:numRef>
          </c:val>
          <c:smooth val="0"/>
        </c:ser>
        <c:ser>
          <c:idx val="2"/>
          <c:order val="2"/>
          <c:spPr>
            <a:ln cmpd="sng">
              <a:solidFill>
                <a:srgbClr val="FF0000"/>
              </a:solidFill>
              <a:prstDash val="dash"/>
            </a:ln>
          </c:spPr>
          <c:marker>
            <c:symbol val="none"/>
          </c:marker>
          <c:cat>
            <c:strRef>
              <c:f>RESULTS!$A$4:$A$13</c:f>
            </c:strRef>
          </c:cat>
          <c:val>
            <c:numRef>
              <c:f>RESULTS!$H$4:$H$13</c:f>
              <c:numCache/>
            </c:numRef>
          </c:val>
          <c:smooth val="0"/>
        </c:ser>
        <c:axId val="370865330"/>
        <c:axId val="1988728285"/>
      </c:lineChart>
      <c:catAx>
        <c:axId val="370865330"/>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Year</a:t>
                </a:r>
              </a:p>
            </c:rich>
          </c:tx>
          <c:overlay val="0"/>
        </c:title>
        <c:numFmt formatCode="General" sourceLinked="1"/>
        <c:majorTickMark val="none"/>
        <c:minorTickMark val="none"/>
        <c:spPr/>
        <c:txPr>
          <a:bodyPr/>
          <a:lstStyle/>
          <a:p>
            <a:pPr lvl="0">
              <a:defRPr b="0" i="0">
                <a:solidFill>
                  <a:srgbClr val="000000"/>
                </a:solidFill>
                <a:latin typeface="+mn-lt"/>
              </a:defRPr>
            </a:pPr>
          </a:p>
        </c:txPr>
        <c:crossAx val="1988728285"/>
      </c:catAx>
      <c:valAx>
        <c:axId val="19887282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Moving Range</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370865330"/>
      </c:valAx>
    </c:plotArea>
    <c:plotVisOnly val="1"/>
  </c:chart>
</c:chartSpac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14</xdr:row>
      <xdr:rowOff>38100</xdr:rowOff>
    </xdr:from>
    <xdr:ext cx="7286625"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32</xdr:row>
      <xdr:rowOff>0</xdr:rowOff>
    </xdr:from>
    <xdr:ext cx="7286625"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reateholisticsolution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5" width="12.63"/>
  </cols>
  <sheetData>
    <row r="1" ht="15.75" customHeight="1">
      <c r="A1" s="1" t="s">
        <v>0</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c r="A21" s="2" t="s">
        <v>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F20"/>
    <mergeCell ref="A21:F21"/>
  </mergeCells>
  <hyperlinks>
    <hyperlink r:id="rId1" ref="A2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8.0"/>
    <col customWidth="1" min="2" max="2" width="20.0"/>
    <col customWidth="1" min="3" max="3" width="20.38"/>
    <col customWidth="1" min="4" max="4" width="3.63"/>
    <col customWidth="1" min="5" max="6" width="12.63"/>
  </cols>
  <sheetData>
    <row r="1" ht="15.75" customHeight="1">
      <c r="A1" s="3" t="s">
        <v>2</v>
      </c>
      <c r="B1" s="4" t="s">
        <v>3</v>
      </c>
      <c r="C1" s="4" t="s">
        <v>4</v>
      </c>
    </row>
    <row r="2" ht="15.75" customHeight="1">
      <c r="A2" s="5">
        <v>2010.0</v>
      </c>
      <c r="B2" s="6">
        <v>0.294</v>
      </c>
      <c r="C2" s="6">
        <v>0.172</v>
      </c>
    </row>
    <row r="3" ht="15.75" customHeight="1">
      <c r="A3" s="5">
        <v>2011.0</v>
      </c>
      <c r="B3" s="6">
        <v>0.292</v>
      </c>
      <c r="C3" s="6">
        <v>0.172</v>
      </c>
    </row>
    <row r="4" ht="15.75" customHeight="1">
      <c r="A4" s="5">
        <v>2012.0</v>
      </c>
      <c r="B4" s="6">
        <v>0.297</v>
      </c>
      <c r="C4" s="6">
        <v>0.181</v>
      </c>
    </row>
    <row r="5" ht="15.75" customHeight="1">
      <c r="A5" s="5">
        <v>2013.0</v>
      </c>
      <c r="B5" s="6">
        <v>0.277</v>
      </c>
      <c r="C5" s="6">
        <v>0.172</v>
      </c>
    </row>
    <row r="6" ht="15.75" customHeight="1">
      <c r="A6" s="5">
        <v>2014.0</v>
      </c>
      <c r="B6" s="6">
        <v>0.282</v>
      </c>
      <c r="C6" s="6">
        <v>0.175</v>
      </c>
    </row>
    <row r="7" ht="15.75" customHeight="1">
      <c r="A7" s="5">
        <v>2015.0</v>
      </c>
      <c r="B7" s="6">
        <v>0.271</v>
      </c>
      <c r="C7" s="6">
        <v>0.167</v>
      </c>
    </row>
    <row r="8" ht="15.75" customHeight="1">
      <c r="A8" s="5">
        <v>2016.0</v>
      </c>
      <c r="B8" s="6">
        <v>0.252</v>
      </c>
      <c r="C8" s="6">
        <v>0.156</v>
      </c>
    </row>
    <row r="9" ht="15.75" customHeight="1">
      <c r="A9" s="5">
        <v>2017.0</v>
      </c>
      <c r="B9" s="6">
        <v>0.247</v>
      </c>
      <c r="C9" s="6">
        <v>0.156</v>
      </c>
    </row>
    <row r="10" ht="15.75" customHeight="1">
      <c r="A10" s="5">
        <v>2018.0</v>
      </c>
      <c r="B10" s="6">
        <v>0.226</v>
      </c>
      <c r="C10" s="6">
        <v>0.131</v>
      </c>
    </row>
    <row r="11" ht="15.75" customHeight="1">
      <c r="A11" s="5">
        <v>2019.0</v>
      </c>
      <c r="B11" s="6">
        <v>0.207</v>
      </c>
      <c r="C11" s="6">
        <v>0.114</v>
      </c>
    </row>
    <row r="12" ht="15.75" customHeight="1">
      <c r="A12" s="5">
        <v>2020.0</v>
      </c>
      <c r="B12" s="6">
        <v>0.229</v>
      </c>
      <c r="C12" s="6">
        <v>0.086</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9.13"/>
    <col customWidth="1" min="2" max="2" width="18.13"/>
    <col customWidth="1" min="3" max="3" width="4.5"/>
    <col customWidth="1" min="4" max="4" width="54.13"/>
    <col customWidth="1" min="5" max="6" width="12.63"/>
  </cols>
  <sheetData>
    <row r="1" ht="15.75" customHeight="1">
      <c r="A1" s="7" t="s">
        <v>5</v>
      </c>
      <c r="B1" s="8"/>
      <c r="C1" s="8"/>
      <c r="D1" s="8"/>
    </row>
    <row r="2" ht="15.75" customHeight="1">
      <c r="A2" s="9" t="s">
        <v>2</v>
      </c>
      <c r="B2" s="10" t="s">
        <v>6</v>
      </c>
    </row>
    <row r="3" ht="15.75" customHeight="1">
      <c r="A3" s="11"/>
      <c r="B3" s="12"/>
      <c r="D3" s="13" t="s">
        <v>7</v>
      </c>
    </row>
    <row r="4" ht="15.75" customHeight="1">
      <c r="A4" s="11"/>
      <c r="B4" s="12"/>
    </row>
    <row r="5" ht="15.75" customHeight="1">
      <c r="A5" s="11"/>
      <c r="B5" s="12"/>
    </row>
    <row r="6" ht="15.75" customHeight="1">
      <c r="A6" s="11"/>
      <c r="B6" s="12"/>
    </row>
    <row r="7" ht="15.75" customHeight="1">
      <c r="A7" s="11"/>
      <c r="B7" s="12"/>
    </row>
    <row r="8" ht="15.75" customHeight="1">
      <c r="A8" s="11"/>
      <c r="B8" s="12"/>
    </row>
    <row r="9" ht="15.75" customHeight="1">
      <c r="A9" s="11"/>
      <c r="B9" s="12"/>
    </row>
    <row r="10" ht="15.75" customHeight="1">
      <c r="A10" s="11"/>
      <c r="B10" s="12"/>
    </row>
    <row r="11" ht="15.75" customHeight="1">
      <c r="A11" s="11"/>
      <c r="B11" s="12"/>
    </row>
    <row r="12" ht="15.75" customHeight="1">
      <c r="A12" s="11"/>
      <c r="B12" s="12"/>
    </row>
    <row r="13" ht="15.75" customHeight="1">
      <c r="A13" s="14"/>
      <c r="B13" s="15"/>
    </row>
    <row r="14" ht="15.75" customHeight="1">
      <c r="A14" s="5"/>
      <c r="B14" s="16"/>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D3:D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6.63"/>
    <col customWidth="1" min="2" max="2" width="16.5"/>
    <col customWidth="1" min="3" max="3" width="12.63"/>
    <col customWidth="1" min="4" max="4" width="4.5"/>
    <col customWidth="1" min="5" max="5" width="53.75"/>
    <col customWidth="1" min="6" max="6" width="12.63"/>
  </cols>
  <sheetData>
    <row r="1" ht="15.75" customHeight="1">
      <c r="A1" s="7" t="s">
        <v>8</v>
      </c>
      <c r="B1" s="8"/>
      <c r="C1" s="8"/>
      <c r="D1" s="8"/>
      <c r="E1" s="8"/>
    </row>
    <row r="2" ht="15.75" customHeight="1">
      <c r="A2" s="17" t="s">
        <v>2</v>
      </c>
      <c r="B2" s="18" t="s">
        <v>6</v>
      </c>
      <c r="C2" s="19" t="s">
        <v>9</v>
      </c>
    </row>
    <row r="3" ht="15.75" customHeight="1">
      <c r="A3" s="20">
        <v>2010.0</v>
      </c>
      <c r="B3" s="16">
        <v>17.2</v>
      </c>
      <c r="C3" s="21"/>
      <c r="D3" s="22"/>
      <c r="E3" s="13" t="s">
        <v>10</v>
      </c>
    </row>
    <row r="4" ht="15.75" customHeight="1">
      <c r="A4" s="20">
        <v>2011.0</v>
      </c>
      <c r="B4" s="16">
        <v>17.2</v>
      </c>
      <c r="C4" s="21"/>
      <c r="D4" s="22"/>
    </row>
    <row r="5" ht="15.75" customHeight="1">
      <c r="A5" s="20">
        <v>2012.0</v>
      </c>
      <c r="B5" s="16">
        <v>18.1</v>
      </c>
      <c r="C5" s="21"/>
      <c r="D5" s="22"/>
    </row>
    <row r="6" ht="15.75" customHeight="1">
      <c r="A6" s="20">
        <v>2013.0</v>
      </c>
      <c r="B6" s="16">
        <v>17.2</v>
      </c>
      <c r="C6" s="21"/>
      <c r="D6" s="22"/>
    </row>
    <row r="7" ht="15.75" customHeight="1">
      <c r="A7" s="20">
        <v>2014.0</v>
      </c>
      <c r="B7" s="16">
        <v>17.5</v>
      </c>
      <c r="C7" s="21"/>
      <c r="D7" s="22"/>
    </row>
    <row r="8" ht="15.75" customHeight="1">
      <c r="A8" s="20">
        <v>2015.0</v>
      </c>
      <c r="B8" s="16">
        <v>16.7</v>
      </c>
      <c r="C8" s="21"/>
      <c r="D8" s="22"/>
    </row>
    <row r="9" ht="15.75" customHeight="1">
      <c r="A9" s="20">
        <v>2016.0</v>
      </c>
      <c r="B9" s="16">
        <v>15.6</v>
      </c>
      <c r="C9" s="21"/>
      <c r="D9" s="22"/>
    </row>
    <row r="10" ht="15.75" customHeight="1">
      <c r="A10" s="20">
        <v>2017.0</v>
      </c>
      <c r="B10" s="16">
        <v>15.6</v>
      </c>
      <c r="C10" s="21"/>
      <c r="D10" s="22"/>
    </row>
    <row r="11" ht="15.75" customHeight="1">
      <c r="A11" s="20">
        <v>2018.0</v>
      </c>
      <c r="B11" s="16">
        <v>13.1</v>
      </c>
      <c r="C11" s="21"/>
      <c r="D11" s="22"/>
    </row>
    <row r="12" ht="15.75" customHeight="1">
      <c r="A12" s="20">
        <v>2019.0</v>
      </c>
      <c r="B12" s="16">
        <v>11.4</v>
      </c>
      <c r="C12" s="21"/>
      <c r="D12" s="22"/>
    </row>
    <row r="13" ht="15.75" customHeight="1">
      <c r="A13" s="23">
        <v>2020.0</v>
      </c>
      <c r="B13" s="24">
        <v>8.6</v>
      </c>
      <c r="C13" s="25"/>
      <c r="D13" s="22"/>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E3:E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7.0"/>
    <col customWidth="1" min="2" max="2" width="13.63"/>
    <col customWidth="1" min="3" max="3" width="12.63"/>
    <col customWidth="1" min="4" max="4" width="18.0"/>
    <col customWidth="1" min="5" max="5" width="5.5"/>
    <col customWidth="1" min="6" max="6" width="51.88"/>
  </cols>
  <sheetData>
    <row r="1" ht="15.75" customHeight="1">
      <c r="A1" s="7" t="s">
        <v>11</v>
      </c>
      <c r="B1" s="8"/>
      <c r="C1" s="8"/>
      <c r="D1" s="8"/>
      <c r="E1" s="8"/>
      <c r="F1" s="8"/>
    </row>
    <row r="2" ht="15.75" customHeight="1">
      <c r="A2" s="17" t="s">
        <v>2</v>
      </c>
      <c r="B2" s="18" t="s">
        <v>6</v>
      </c>
      <c r="C2" s="26" t="s">
        <v>9</v>
      </c>
      <c r="D2" s="19" t="s">
        <v>12</v>
      </c>
    </row>
    <row r="3" ht="15.75" customHeight="1">
      <c r="A3" s="20">
        <v>2010.0</v>
      </c>
      <c r="B3" s="16">
        <v>17.2</v>
      </c>
      <c r="C3" s="27">
        <f t="shared" ref="C3:C13" si="1">average($B$3:$B$13)</f>
        <v>15.29090909</v>
      </c>
      <c r="D3" s="28"/>
      <c r="F3" s="29" t="s">
        <v>13</v>
      </c>
    </row>
    <row r="4" ht="15.75" customHeight="1">
      <c r="A4" s="20">
        <v>2011.0</v>
      </c>
      <c r="B4" s="16">
        <v>17.2</v>
      </c>
      <c r="C4" s="27">
        <f t="shared" si="1"/>
        <v>15.29090909</v>
      </c>
      <c r="D4" s="21"/>
    </row>
    <row r="5" ht="15.75" customHeight="1">
      <c r="A5" s="20">
        <v>2012.0</v>
      </c>
      <c r="B5" s="16">
        <v>18.1</v>
      </c>
      <c r="C5" s="27">
        <f t="shared" si="1"/>
        <v>15.29090909</v>
      </c>
      <c r="D5" s="21"/>
    </row>
    <row r="6" ht="15.75" customHeight="1">
      <c r="A6" s="20">
        <v>2013.0</v>
      </c>
      <c r="B6" s="16">
        <v>17.2</v>
      </c>
      <c r="C6" s="27">
        <f t="shared" si="1"/>
        <v>15.29090909</v>
      </c>
      <c r="D6" s="21"/>
    </row>
    <row r="7" ht="15.75" customHeight="1">
      <c r="A7" s="20">
        <v>2014.0</v>
      </c>
      <c r="B7" s="16">
        <v>17.5</v>
      </c>
      <c r="C7" s="27">
        <f t="shared" si="1"/>
        <v>15.29090909</v>
      </c>
      <c r="D7" s="21"/>
    </row>
    <row r="8" ht="15.75" customHeight="1">
      <c r="A8" s="20">
        <v>2015.0</v>
      </c>
      <c r="B8" s="16">
        <v>16.7</v>
      </c>
      <c r="C8" s="27">
        <f t="shared" si="1"/>
        <v>15.29090909</v>
      </c>
      <c r="D8" s="21"/>
    </row>
    <row r="9" ht="15.75" customHeight="1">
      <c r="A9" s="20">
        <v>2016.0</v>
      </c>
      <c r="B9" s="16">
        <v>15.6</v>
      </c>
      <c r="C9" s="27">
        <f t="shared" si="1"/>
        <v>15.29090909</v>
      </c>
      <c r="D9" s="21"/>
    </row>
    <row r="10" ht="15.75" customHeight="1">
      <c r="A10" s="20">
        <v>2017.0</v>
      </c>
      <c r="B10" s="16">
        <v>15.6</v>
      </c>
      <c r="C10" s="27">
        <f t="shared" si="1"/>
        <v>15.29090909</v>
      </c>
      <c r="D10" s="21"/>
    </row>
    <row r="11" ht="15.75" customHeight="1">
      <c r="A11" s="20">
        <v>2018.0</v>
      </c>
      <c r="B11" s="16">
        <v>13.1</v>
      </c>
      <c r="C11" s="27">
        <f t="shared" si="1"/>
        <v>15.29090909</v>
      </c>
      <c r="D11" s="21"/>
    </row>
    <row r="12" ht="15.75" customHeight="1">
      <c r="A12" s="20">
        <v>2019.0</v>
      </c>
      <c r="B12" s="16">
        <v>11.4</v>
      </c>
      <c r="C12" s="27">
        <f t="shared" si="1"/>
        <v>15.29090909</v>
      </c>
      <c r="D12" s="21"/>
    </row>
    <row r="13" ht="15.75" customHeight="1">
      <c r="A13" s="23">
        <v>2020.0</v>
      </c>
      <c r="B13" s="24">
        <v>8.6</v>
      </c>
      <c r="C13" s="30">
        <f t="shared" si="1"/>
        <v>15.29090909</v>
      </c>
      <c r="D13" s="25"/>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F3:F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6.5"/>
    <col customWidth="1" min="2" max="2" width="13.63"/>
    <col customWidth="1" min="3" max="5" width="12.63"/>
    <col customWidth="1" min="6" max="6" width="4.13"/>
    <col customWidth="1" min="7" max="7" width="52.0"/>
  </cols>
  <sheetData>
    <row r="1" ht="15.75" customHeight="1">
      <c r="A1" s="7" t="s">
        <v>14</v>
      </c>
      <c r="B1" s="8"/>
      <c r="C1" s="8"/>
      <c r="D1" s="8"/>
      <c r="E1" s="8"/>
      <c r="F1" s="8"/>
      <c r="G1" s="8"/>
    </row>
    <row r="2" ht="15.75" customHeight="1">
      <c r="A2" s="17" t="s">
        <v>2</v>
      </c>
      <c r="B2" s="18" t="s">
        <v>6</v>
      </c>
      <c r="C2" s="26" t="s">
        <v>9</v>
      </c>
      <c r="D2" s="26" t="s">
        <v>12</v>
      </c>
      <c r="E2" s="19" t="s">
        <v>15</v>
      </c>
    </row>
    <row r="3" ht="15.75" customHeight="1">
      <c r="A3" s="20">
        <v>2010.0</v>
      </c>
      <c r="B3" s="16">
        <v>17.2</v>
      </c>
      <c r="C3" s="27">
        <f t="shared" ref="C3:C13" si="1">average($B$3:$B$13)</f>
        <v>15.29090909</v>
      </c>
      <c r="E3" s="21"/>
      <c r="G3" s="13" t="s">
        <v>16</v>
      </c>
    </row>
    <row r="4" ht="15.75" customHeight="1">
      <c r="A4" s="20">
        <v>2011.0</v>
      </c>
      <c r="B4" s="16">
        <v>17.2</v>
      </c>
      <c r="C4" s="27">
        <f t="shared" si="1"/>
        <v>15.29090909</v>
      </c>
      <c r="D4" s="31">
        <f t="shared" ref="D4:D13" si="2">abs(B3-B4)</f>
        <v>0</v>
      </c>
      <c r="E4" s="21"/>
    </row>
    <row r="5" ht="15.75" customHeight="1">
      <c r="A5" s="20">
        <v>2012.0</v>
      </c>
      <c r="B5" s="16">
        <v>18.1</v>
      </c>
      <c r="C5" s="27">
        <f t="shared" si="1"/>
        <v>15.29090909</v>
      </c>
      <c r="D5" s="31">
        <f t="shared" si="2"/>
        <v>0.9</v>
      </c>
      <c r="E5" s="21"/>
    </row>
    <row r="6" ht="15.75" customHeight="1">
      <c r="A6" s="20">
        <v>2013.0</v>
      </c>
      <c r="B6" s="16">
        <v>17.2</v>
      </c>
      <c r="C6" s="27">
        <f t="shared" si="1"/>
        <v>15.29090909</v>
      </c>
      <c r="D6" s="31">
        <f t="shared" si="2"/>
        <v>0.9</v>
      </c>
      <c r="E6" s="21"/>
    </row>
    <row r="7" ht="15.75" customHeight="1">
      <c r="A7" s="20">
        <v>2014.0</v>
      </c>
      <c r="B7" s="16">
        <v>17.5</v>
      </c>
      <c r="C7" s="27">
        <f t="shared" si="1"/>
        <v>15.29090909</v>
      </c>
      <c r="D7" s="31">
        <f t="shared" si="2"/>
        <v>0.3</v>
      </c>
      <c r="E7" s="21"/>
    </row>
    <row r="8" ht="15.75" customHeight="1">
      <c r="A8" s="20">
        <v>2015.0</v>
      </c>
      <c r="B8" s="16">
        <v>16.7</v>
      </c>
      <c r="C8" s="27">
        <f t="shared" si="1"/>
        <v>15.29090909</v>
      </c>
      <c r="D8" s="31">
        <f t="shared" si="2"/>
        <v>0.8</v>
      </c>
      <c r="E8" s="21"/>
    </row>
    <row r="9" ht="15.75" customHeight="1">
      <c r="A9" s="20">
        <v>2016.0</v>
      </c>
      <c r="B9" s="16">
        <v>15.6</v>
      </c>
      <c r="C9" s="27">
        <f t="shared" si="1"/>
        <v>15.29090909</v>
      </c>
      <c r="D9" s="31">
        <f t="shared" si="2"/>
        <v>1.1</v>
      </c>
      <c r="E9" s="21"/>
    </row>
    <row r="10" ht="15.75" customHeight="1">
      <c r="A10" s="20">
        <v>2017.0</v>
      </c>
      <c r="B10" s="16">
        <v>15.6</v>
      </c>
      <c r="C10" s="27">
        <f t="shared" si="1"/>
        <v>15.29090909</v>
      </c>
      <c r="D10" s="31">
        <f t="shared" si="2"/>
        <v>0</v>
      </c>
      <c r="E10" s="21"/>
    </row>
    <row r="11" ht="15.75" customHeight="1">
      <c r="A11" s="20">
        <v>2018.0</v>
      </c>
      <c r="B11" s="16">
        <v>13.1</v>
      </c>
      <c r="C11" s="27">
        <f t="shared" si="1"/>
        <v>15.29090909</v>
      </c>
      <c r="D11" s="31">
        <f t="shared" si="2"/>
        <v>2.5</v>
      </c>
      <c r="E11" s="21"/>
    </row>
    <row r="12" ht="15.75" customHeight="1">
      <c r="A12" s="20">
        <v>2019.0</v>
      </c>
      <c r="B12" s="16">
        <v>11.4</v>
      </c>
      <c r="C12" s="27">
        <f t="shared" si="1"/>
        <v>15.29090909</v>
      </c>
      <c r="D12" s="31">
        <f t="shared" si="2"/>
        <v>1.7</v>
      </c>
      <c r="E12" s="21"/>
    </row>
    <row r="13" ht="15.75" customHeight="1">
      <c r="A13" s="23">
        <v>2020.0</v>
      </c>
      <c r="B13" s="24">
        <v>8.6</v>
      </c>
      <c r="C13" s="30">
        <f t="shared" si="1"/>
        <v>15.29090909</v>
      </c>
      <c r="D13" s="32">
        <f t="shared" si="2"/>
        <v>2.8</v>
      </c>
      <c r="E13" s="25"/>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G1"/>
    <mergeCell ref="G3:G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6.5"/>
    <col customWidth="1" min="2" max="2" width="14.25"/>
    <col customWidth="1" min="3" max="6" width="12.63"/>
    <col customWidth="1" min="9" max="9" width="5.63"/>
    <col customWidth="1" min="10" max="10" width="54.13"/>
  </cols>
  <sheetData>
    <row r="1" ht="15.75" customHeight="1">
      <c r="A1" s="7" t="s">
        <v>17</v>
      </c>
      <c r="B1" s="8"/>
      <c r="C1" s="8"/>
      <c r="D1" s="8"/>
      <c r="E1" s="8"/>
      <c r="F1" s="8"/>
      <c r="G1" s="8"/>
      <c r="H1" s="8"/>
      <c r="I1" s="8"/>
      <c r="J1" s="8"/>
    </row>
    <row r="2" ht="15.75" customHeight="1">
      <c r="A2" s="17" t="s">
        <v>2</v>
      </c>
      <c r="B2" s="18" t="s">
        <v>6</v>
      </c>
      <c r="C2" s="26" t="s">
        <v>9</v>
      </c>
      <c r="D2" s="26" t="s">
        <v>12</v>
      </c>
      <c r="E2" s="26" t="s">
        <v>15</v>
      </c>
      <c r="F2" s="26" t="s">
        <v>18</v>
      </c>
      <c r="G2" s="26" t="s">
        <v>19</v>
      </c>
      <c r="H2" s="19" t="s">
        <v>20</v>
      </c>
    </row>
    <row r="3" ht="15.75" customHeight="1">
      <c r="A3" s="20">
        <v>2010.0</v>
      </c>
      <c r="B3" s="16">
        <v>17.2</v>
      </c>
      <c r="C3" s="27">
        <f t="shared" ref="C3:C13" si="1">average($B$3:$B$13)</f>
        <v>15.29090909</v>
      </c>
      <c r="E3" s="31">
        <f t="shared" ref="E3:E13" si="2">average($D$4:$D$13)</f>
        <v>1.1</v>
      </c>
      <c r="F3" s="33"/>
      <c r="G3" s="33"/>
      <c r="H3" s="21"/>
      <c r="J3" s="13" t="s">
        <v>21</v>
      </c>
    </row>
    <row r="4" ht="15.75" customHeight="1">
      <c r="A4" s="20">
        <v>2011.0</v>
      </c>
      <c r="B4" s="16">
        <v>17.2</v>
      </c>
      <c r="C4" s="27">
        <f t="shared" si="1"/>
        <v>15.29090909</v>
      </c>
      <c r="D4" s="31">
        <f t="shared" ref="D4:D13" si="3">abs(B3-B4)</f>
        <v>0</v>
      </c>
      <c r="E4" s="31">
        <f t="shared" si="2"/>
        <v>1.1</v>
      </c>
      <c r="F4" s="33"/>
      <c r="G4" s="33"/>
      <c r="H4" s="21"/>
    </row>
    <row r="5" ht="15.75" customHeight="1">
      <c r="A5" s="20">
        <v>2012.0</v>
      </c>
      <c r="B5" s="16">
        <v>18.1</v>
      </c>
      <c r="C5" s="27">
        <f t="shared" si="1"/>
        <v>15.29090909</v>
      </c>
      <c r="D5" s="31">
        <f t="shared" si="3"/>
        <v>0.9</v>
      </c>
      <c r="E5" s="31">
        <f t="shared" si="2"/>
        <v>1.1</v>
      </c>
      <c r="F5" s="33"/>
      <c r="G5" s="33"/>
      <c r="H5" s="21"/>
    </row>
    <row r="6" ht="15.75" customHeight="1">
      <c r="A6" s="20">
        <v>2013.0</v>
      </c>
      <c r="B6" s="16">
        <v>17.2</v>
      </c>
      <c r="C6" s="27">
        <f t="shared" si="1"/>
        <v>15.29090909</v>
      </c>
      <c r="D6" s="31">
        <f t="shared" si="3"/>
        <v>0.9</v>
      </c>
      <c r="E6" s="31">
        <f t="shared" si="2"/>
        <v>1.1</v>
      </c>
      <c r="F6" s="33"/>
      <c r="G6" s="33"/>
      <c r="H6" s="21"/>
    </row>
    <row r="7" ht="15.75" customHeight="1">
      <c r="A7" s="20">
        <v>2014.0</v>
      </c>
      <c r="B7" s="16">
        <v>17.5</v>
      </c>
      <c r="C7" s="27">
        <f t="shared" si="1"/>
        <v>15.29090909</v>
      </c>
      <c r="D7" s="31">
        <f t="shared" si="3"/>
        <v>0.3</v>
      </c>
      <c r="E7" s="31">
        <f t="shared" si="2"/>
        <v>1.1</v>
      </c>
      <c r="F7" s="33"/>
      <c r="G7" s="33"/>
      <c r="H7" s="21"/>
    </row>
    <row r="8" ht="15.75" customHeight="1">
      <c r="A8" s="20">
        <v>2015.0</v>
      </c>
      <c r="B8" s="16">
        <v>16.7</v>
      </c>
      <c r="C8" s="27">
        <f t="shared" si="1"/>
        <v>15.29090909</v>
      </c>
      <c r="D8" s="31">
        <f t="shared" si="3"/>
        <v>0.8</v>
      </c>
      <c r="E8" s="31">
        <f t="shared" si="2"/>
        <v>1.1</v>
      </c>
      <c r="F8" s="33"/>
      <c r="G8" s="33"/>
      <c r="H8" s="21"/>
    </row>
    <row r="9" ht="15.75" customHeight="1">
      <c r="A9" s="20">
        <v>2016.0</v>
      </c>
      <c r="B9" s="16">
        <v>15.6</v>
      </c>
      <c r="C9" s="27">
        <f t="shared" si="1"/>
        <v>15.29090909</v>
      </c>
      <c r="D9" s="31">
        <f t="shared" si="3"/>
        <v>1.1</v>
      </c>
      <c r="E9" s="31">
        <f t="shared" si="2"/>
        <v>1.1</v>
      </c>
      <c r="F9" s="33"/>
      <c r="G9" s="33"/>
      <c r="H9" s="21"/>
    </row>
    <row r="10" ht="15.75" customHeight="1">
      <c r="A10" s="20">
        <v>2017.0</v>
      </c>
      <c r="B10" s="16">
        <v>15.6</v>
      </c>
      <c r="C10" s="27">
        <f t="shared" si="1"/>
        <v>15.29090909</v>
      </c>
      <c r="D10" s="31">
        <f t="shared" si="3"/>
        <v>0</v>
      </c>
      <c r="E10" s="31">
        <f t="shared" si="2"/>
        <v>1.1</v>
      </c>
      <c r="F10" s="33"/>
      <c r="G10" s="33"/>
      <c r="H10" s="21"/>
    </row>
    <row r="11" ht="15.75" customHeight="1">
      <c r="A11" s="20">
        <v>2018.0</v>
      </c>
      <c r="B11" s="16">
        <v>13.1</v>
      </c>
      <c r="C11" s="27">
        <f t="shared" si="1"/>
        <v>15.29090909</v>
      </c>
      <c r="D11" s="31">
        <f t="shared" si="3"/>
        <v>2.5</v>
      </c>
      <c r="E11" s="31">
        <f t="shared" si="2"/>
        <v>1.1</v>
      </c>
      <c r="F11" s="33"/>
      <c r="G11" s="33"/>
      <c r="H11" s="21"/>
    </row>
    <row r="12" ht="15.75" customHeight="1">
      <c r="A12" s="20">
        <v>2019.0</v>
      </c>
      <c r="B12" s="16">
        <v>11.4</v>
      </c>
      <c r="C12" s="27">
        <f t="shared" si="1"/>
        <v>15.29090909</v>
      </c>
      <c r="D12" s="31">
        <f t="shared" si="3"/>
        <v>1.7</v>
      </c>
      <c r="E12" s="31">
        <f t="shared" si="2"/>
        <v>1.1</v>
      </c>
      <c r="F12" s="33"/>
      <c r="G12" s="33"/>
      <c r="H12" s="21"/>
    </row>
    <row r="13" ht="15.75" customHeight="1">
      <c r="A13" s="23">
        <v>2020.0</v>
      </c>
      <c r="B13" s="24">
        <v>8.6</v>
      </c>
      <c r="C13" s="30">
        <f t="shared" si="1"/>
        <v>15.29090909</v>
      </c>
      <c r="D13" s="32">
        <f t="shared" si="3"/>
        <v>2.8</v>
      </c>
      <c r="E13" s="32">
        <f t="shared" si="2"/>
        <v>1.1</v>
      </c>
      <c r="F13" s="34"/>
      <c r="G13" s="34"/>
      <c r="H13" s="25"/>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J1"/>
    <mergeCell ref="J3:J1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6.63"/>
    <col customWidth="1" min="2" max="2" width="14.25"/>
    <col customWidth="1" min="3" max="6" width="12.63"/>
    <col customWidth="1" min="9" max="9" width="3.75"/>
    <col customWidth="1" min="10" max="10" width="48.38"/>
  </cols>
  <sheetData>
    <row r="1" ht="15.75" customHeight="1">
      <c r="A1" s="7" t="s">
        <v>22</v>
      </c>
      <c r="B1" s="8"/>
      <c r="C1" s="8"/>
      <c r="D1" s="8"/>
      <c r="E1" s="8"/>
      <c r="F1" s="8"/>
      <c r="G1" s="8"/>
      <c r="H1" s="8"/>
      <c r="I1" s="8"/>
      <c r="J1" s="8"/>
    </row>
    <row r="2" ht="15.75" customHeight="1">
      <c r="A2" s="17" t="s">
        <v>2</v>
      </c>
      <c r="B2" s="18" t="s">
        <v>6</v>
      </c>
      <c r="C2" s="26" t="s">
        <v>9</v>
      </c>
      <c r="D2" s="26" t="s">
        <v>12</v>
      </c>
      <c r="E2" s="26" t="s">
        <v>15</v>
      </c>
      <c r="F2" s="26" t="s">
        <v>18</v>
      </c>
      <c r="G2" s="26" t="s">
        <v>19</v>
      </c>
      <c r="H2" s="19" t="s">
        <v>20</v>
      </c>
      <c r="J2" s="13" t="s">
        <v>23</v>
      </c>
    </row>
    <row r="3" ht="15.75" customHeight="1">
      <c r="A3" s="20">
        <v>2010.0</v>
      </c>
      <c r="B3" s="16">
        <v>17.2</v>
      </c>
      <c r="C3" s="35">
        <f t="shared" ref="C3:C13" si="1">average($B$3:$B$13)</f>
        <v>15.29090909</v>
      </c>
      <c r="E3" s="31">
        <f t="shared" ref="E3:E13" si="2">average($D$4:$D$13)</f>
        <v>1.1</v>
      </c>
      <c r="F3" s="35">
        <f t="shared" ref="F3:F13" si="3">C3+(2.66*E3)</f>
        <v>18.21690909</v>
      </c>
      <c r="G3" s="35">
        <f t="shared" ref="G3:G13" si="4">C3-(2.66*E3)</f>
        <v>12.36490909</v>
      </c>
      <c r="H3" s="36">
        <f t="shared" ref="H3:H13" si="5">3.27*E3</f>
        <v>3.597</v>
      </c>
    </row>
    <row r="4" ht="15.75" customHeight="1">
      <c r="A4" s="20">
        <v>2011.0</v>
      </c>
      <c r="B4" s="16">
        <v>17.2</v>
      </c>
      <c r="C4" s="35">
        <f t="shared" si="1"/>
        <v>15.29090909</v>
      </c>
      <c r="D4" s="31">
        <f t="shared" ref="D4:D13" si="6">abs(B3-B4)</f>
        <v>0</v>
      </c>
      <c r="E4" s="31">
        <f t="shared" si="2"/>
        <v>1.1</v>
      </c>
      <c r="F4" s="35">
        <f t="shared" si="3"/>
        <v>18.21690909</v>
      </c>
      <c r="G4" s="35">
        <f t="shared" si="4"/>
        <v>12.36490909</v>
      </c>
      <c r="H4" s="36">
        <f t="shared" si="5"/>
        <v>3.597</v>
      </c>
    </row>
    <row r="5" ht="15.75" customHeight="1">
      <c r="A5" s="20">
        <v>2012.0</v>
      </c>
      <c r="B5" s="16">
        <v>18.1</v>
      </c>
      <c r="C5" s="35">
        <f t="shared" si="1"/>
        <v>15.29090909</v>
      </c>
      <c r="D5" s="31">
        <f t="shared" si="6"/>
        <v>0.9</v>
      </c>
      <c r="E5" s="31">
        <f t="shared" si="2"/>
        <v>1.1</v>
      </c>
      <c r="F5" s="35">
        <f t="shared" si="3"/>
        <v>18.21690909</v>
      </c>
      <c r="G5" s="35">
        <f t="shared" si="4"/>
        <v>12.36490909</v>
      </c>
      <c r="H5" s="36">
        <f t="shared" si="5"/>
        <v>3.597</v>
      </c>
    </row>
    <row r="6" ht="15.75" customHeight="1">
      <c r="A6" s="20">
        <v>2013.0</v>
      </c>
      <c r="B6" s="16">
        <v>17.2</v>
      </c>
      <c r="C6" s="35">
        <f t="shared" si="1"/>
        <v>15.29090909</v>
      </c>
      <c r="D6" s="31">
        <f t="shared" si="6"/>
        <v>0.9</v>
      </c>
      <c r="E6" s="31">
        <f t="shared" si="2"/>
        <v>1.1</v>
      </c>
      <c r="F6" s="35">
        <f t="shared" si="3"/>
        <v>18.21690909</v>
      </c>
      <c r="G6" s="35">
        <f t="shared" si="4"/>
        <v>12.36490909</v>
      </c>
      <c r="H6" s="36">
        <f t="shared" si="5"/>
        <v>3.597</v>
      </c>
    </row>
    <row r="7" ht="15.75" customHeight="1">
      <c r="A7" s="20">
        <v>2014.0</v>
      </c>
      <c r="B7" s="16">
        <v>17.5</v>
      </c>
      <c r="C7" s="35">
        <f t="shared" si="1"/>
        <v>15.29090909</v>
      </c>
      <c r="D7" s="31">
        <f t="shared" si="6"/>
        <v>0.3</v>
      </c>
      <c r="E7" s="31">
        <f t="shared" si="2"/>
        <v>1.1</v>
      </c>
      <c r="F7" s="35">
        <f t="shared" si="3"/>
        <v>18.21690909</v>
      </c>
      <c r="G7" s="35">
        <f t="shared" si="4"/>
        <v>12.36490909</v>
      </c>
      <c r="H7" s="36">
        <f t="shared" si="5"/>
        <v>3.597</v>
      </c>
    </row>
    <row r="8" ht="15.75" customHeight="1">
      <c r="A8" s="20">
        <v>2015.0</v>
      </c>
      <c r="B8" s="16">
        <v>16.7</v>
      </c>
      <c r="C8" s="35">
        <f t="shared" si="1"/>
        <v>15.29090909</v>
      </c>
      <c r="D8" s="31">
        <f t="shared" si="6"/>
        <v>0.8</v>
      </c>
      <c r="E8" s="31">
        <f t="shared" si="2"/>
        <v>1.1</v>
      </c>
      <c r="F8" s="35">
        <f t="shared" si="3"/>
        <v>18.21690909</v>
      </c>
      <c r="G8" s="35">
        <f t="shared" si="4"/>
        <v>12.36490909</v>
      </c>
      <c r="H8" s="36">
        <f t="shared" si="5"/>
        <v>3.597</v>
      </c>
    </row>
    <row r="9" ht="15.75" customHeight="1">
      <c r="A9" s="20">
        <v>2016.0</v>
      </c>
      <c r="B9" s="16">
        <v>15.6</v>
      </c>
      <c r="C9" s="35">
        <f t="shared" si="1"/>
        <v>15.29090909</v>
      </c>
      <c r="D9" s="31">
        <f t="shared" si="6"/>
        <v>1.1</v>
      </c>
      <c r="E9" s="31">
        <f t="shared" si="2"/>
        <v>1.1</v>
      </c>
      <c r="F9" s="35">
        <f t="shared" si="3"/>
        <v>18.21690909</v>
      </c>
      <c r="G9" s="35">
        <f t="shared" si="4"/>
        <v>12.36490909</v>
      </c>
      <c r="H9" s="36">
        <f t="shared" si="5"/>
        <v>3.597</v>
      </c>
    </row>
    <row r="10" ht="15.75" customHeight="1">
      <c r="A10" s="20">
        <v>2017.0</v>
      </c>
      <c r="B10" s="16">
        <v>15.6</v>
      </c>
      <c r="C10" s="35">
        <f t="shared" si="1"/>
        <v>15.29090909</v>
      </c>
      <c r="D10" s="31">
        <f t="shared" si="6"/>
        <v>0</v>
      </c>
      <c r="E10" s="31">
        <f t="shared" si="2"/>
        <v>1.1</v>
      </c>
      <c r="F10" s="35">
        <f t="shared" si="3"/>
        <v>18.21690909</v>
      </c>
      <c r="G10" s="35">
        <f t="shared" si="4"/>
        <v>12.36490909</v>
      </c>
      <c r="H10" s="36">
        <f t="shared" si="5"/>
        <v>3.597</v>
      </c>
    </row>
    <row r="11" ht="15.75" customHeight="1">
      <c r="A11" s="20">
        <v>2018.0</v>
      </c>
      <c r="B11" s="16">
        <v>13.1</v>
      </c>
      <c r="C11" s="35">
        <f t="shared" si="1"/>
        <v>15.29090909</v>
      </c>
      <c r="D11" s="31">
        <f t="shared" si="6"/>
        <v>2.5</v>
      </c>
      <c r="E11" s="31">
        <f t="shared" si="2"/>
        <v>1.1</v>
      </c>
      <c r="F11" s="35">
        <f t="shared" si="3"/>
        <v>18.21690909</v>
      </c>
      <c r="G11" s="35">
        <f t="shared" si="4"/>
        <v>12.36490909</v>
      </c>
      <c r="H11" s="36">
        <f t="shared" si="5"/>
        <v>3.597</v>
      </c>
    </row>
    <row r="12" ht="15.75" customHeight="1">
      <c r="A12" s="20">
        <v>2019.0</v>
      </c>
      <c r="B12" s="16">
        <v>11.4</v>
      </c>
      <c r="C12" s="35">
        <f t="shared" si="1"/>
        <v>15.29090909</v>
      </c>
      <c r="D12" s="31">
        <f t="shared" si="6"/>
        <v>1.7</v>
      </c>
      <c r="E12" s="31">
        <f t="shared" si="2"/>
        <v>1.1</v>
      </c>
      <c r="F12" s="35">
        <f t="shared" si="3"/>
        <v>18.21690909</v>
      </c>
      <c r="G12" s="35">
        <f t="shared" si="4"/>
        <v>12.36490909</v>
      </c>
      <c r="H12" s="36">
        <f t="shared" si="5"/>
        <v>3.597</v>
      </c>
    </row>
    <row r="13" ht="15.75" customHeight="1">
      <c r="A13" s="23">
        <v>2020.0</v>
      </c>
      <c r="B13" s="24">
        <v>8.6</v>
      </c>
      <c r="C13" s="37">
        <f t="shared" si="1"/>
        <v>15.29090909</v>
      </c>
      <c r="D13" s="32">
        <f t="shared" si="6"/>
        <v>2.8</v>
      </c>
      <c r="E13" s="32">
        <f t="shared" si="2"/>
        <v>1.1</v>
      </c>
      <c r="F13" s="37">
        <f t="shared" si="3"/>
        <v>18.21690909</v>
      </c>
      <c r="G13" s="37">
        <f t="shared" si="4"/>
        <v>12.36490909</v>
      </c>
      <c r="H13" s="38">
        <f t="shared" si="5"/>
        <v>3.597</v>
      </c>
    </row>
    <row r="14" ht="15.75" customHeight="1"/>
    <row r="15" ht="15.75" customHeight="1">
      <c r="A15" s="39" t="s">
        <v>24</v>
      </c>
      <c r="B15" s="40"/>
      <c r="C15" s="40"/>
      <c r="D15" s="40"/>
      <c r="E15" s="40"/>
      <c r="F15" s="40"/>
      <c r="G15" s="40"/>
      <c r="H15" s="41"/>
      <c r="J15" s="13" t="s">
        <v>25</v>
      </c>
    </row>
    <row r="16" ht="15.75" customHeight="1">
      <c r="A16" s="42"/>
      <c r="H16" s="43"/>
    </row>
    <row r="17" ht="15.75" customHeight="1">
      <c r="A17" s="42"/>
      <c r="H17" s="43"/>
    </row>
    <row r="18" ht="15.75" customHeight="1">
      <c r="A18" s="42"/>
      <c r="H18" s="43"/>
    </row>
    <row r="19" ht="15.75" customHeight="1">
      <c r="A19" s="42"/>
      <c r="H19" s="43"/>
    </row>
    <row r="20" ht="15.75" customHeight="1">
      <c r="A20" s="42"/>
      <c r="H20" s="43"/>
    </row>
    <row r="21" ht="15.75" customHeight="1">
      <c r="A21" s="42"/>
      <c r="H21" s="43"/>
    </row>
    <row r="22" ht="15.75" customHeight="1">
      <c r="A22" s="42"/>
      <c r="H22" s="43"/>
    </row>
    <row r="23" ht="15.75" customHeight="1">
      <c r="A23" s="42"/>
      <c r="H23" s="43"/>
    </row>
    <row r="24" ht="15.75" customHeight="1">
      <c r="A24" s="42"/>
      <c r="H24" s="43"/>
    </row>
    <row r="25" ht="15.75" customHeight="1">
      <c r="A25" s="42"/>
      <c r="H25" s="43"/>
    </row>
    <row r="26" ht="15.75" customHeight="1">
      <c r="A26" s="42"/>
      <c r="H26" s="43"/>
    </row>
    <row r="27" ht="15.75" customHeight="1">
      <c r="A27" s="42"/>
      <c r="H27" s="43"/>
    </row>
    <row r="28" ht="15.75" customHeight="1">
      <c r="A28" s="42"/>
      <c r="H28" s="43"/>
    </row>
    <row r="29" ht="15.75" customHeight="1">
      <c r="A29" s="42"/>
      <c r="H29" s="43"/>
    </row>
    <row r="30" ht="15.75" customHeight="1">
      <c r="A30" s="42"/>
      <c r="H30" s="43"/>
    </row>
    <row r="31" ht="15.75" customHeight="1">
      <c r="A31" s="42"/>
      <c r="H31" s="43"/>
    </row>
    <row r="32" ht="15.75" customHeight="1">
      <c r="A32" s="44"/>
      <c r="B32" s="8"/>
      <c r="C32" s="8"/>
      <c r="D32" s="8"/>
      <c r="E32" s="8"/>
      <c r="F32" s="8"/>
      <c r="G32" s="8"/>
      <c r="H32" s="45"/>
    </row>
    <row r="33" ht="15.75" customHeight="1">
      <c r="A33" s="39" t="s">
        <v>26</v>
      </c>
      <c r="B33" s="40"/>
      <c r="C33" s="40"/>
      <c r="D33" s="40"/>
      <c r="E33" s="40"/>
      <c r="F33" s="40"/>
      <c r="G33" s="40"/>
      <c r="H33" s="41"/>
    </row>
    <row r="34" ht="15.75" customHeight="1">
      <c r="A34" s="42"/>
      <c r="H34" s="43"/>
    </row>
    <row r="35" ht="15.75" customHeight="1">
      <c r="A35" s="42"/>
      <c r="H35" s="43"/>
    </row>
    <row r="36" ht="15.75" customHeight="1">
      <c r="A36" s="42"/>
      <c r="H36" s="43"/>
    </row>
    <row r="37" ht="15.75" customHeight="1">
      <c r="A37" s="42"/>
      <c r="H37" s="43"/>
    </row>
    <row r="38" ht="15.75" customHeight="1">
      <c r="A38" s="42"/>
      <c r="H38" s="43"/>
    </row>
    <row r="39" ht="15.75" customHeight="1">
      <c r="A39" s="42"/>
      <c r="H39" s="43"/>
    </row>
    <row r="40" ht="15.75" customHeight="1">
      <c r="A40" s="42"/>
      <c r="H40" s="43"/>
    </row>
    <row r="41" ht="15.75" customHeight="1">
      <c r="A41" s="42"/>
      <c r="H41" s="43"/>
    </row>
    <row r="42" ht="15.75" customHeight="1">
      <c r="A42" s="42"/>
      <c r="H42" s="43"/>
    </row>
    <row r="43" ht="15.75" customHeight="1">
      <c r="A43" s="42"/>
      <c r="H43" s="43"/>
    </row>
    <row r="44" ht="15.75" customHeight="1">
      <c r="A44" s="42"/>
      <c r="H44" s="43"/>
    </row>
    <row r="45" ht="15.75" customHeight="1">
      <c r="A45" s="42"/>
      <c r="H45" s="43"/>
    </row>
    <row r="46" ht="15.75" customHeight="1">
      <c r="A46" s="42"/>
      <c r="H46" s="43"/>
    </row>
    <row r="47" ht="15.75" customHeight="1">
      <c r="A47" s="42"/>
      <c r="H47" s="43"/>
    </row>
    <row r="48" ht="15.75" customHeight="1">
      <c r="A48" s="42"/>
      <c r="H48" s="43"/>
    </row>
    <row r="49" ht="15.75" customHeight="1">
      <c r="A49" s="42"/>
      <c r="H49" s="43"/>
    </row>
    <row r="50" ht="15.75" customHeight="1">
      <c r="A50" s="44"/>
      <c r="B50" s="8"/>
      <c r="C50" s="8"/>
      <c r="D50" s="8"/>
      <c r="E50" s="8"/>
      <c r="F50" s="8"/>
      <c r="G50" s="8"/>
      <c r="H50" s="45"/>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J1"/>
    <mergeCell ref="J2:J13"/>
    <mergeCell ref="A15:H32"/>
    <mergeCell ref="J15:J32"/>
    <mergeCell ref="A33:H5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7.25"/>
    <col customWidth="1" min="2" max="2" width="13.5"/>
    <col customWidth="1" min="3" max="6" width="12.63"/>
  </cols>
  <sheetData>
    <row r="1" ht="15.75" customHeight="1">
      <c r="A1" s="7" t="s">
        <v>22</v>
      </c>
      <c r="B1" s="8"/>
      <c r="C1" s="8"/>
      <c r="D1" s="8"/>
      <c r="E1" s="8"/>
      <c r="F1" s="8"/>
      <c r="G1" s="8"/>
      <c r="H1" s="8"/>
    </row>
    <row r="2" ht="15.75" customHeight="1">
      <c r="A2" s="17" t="s">
        <v>2</v>
      </c>
      <c r="B2" s="18" t="s">
        <v>6</v>
      </c>
      <c r="C2" s="26" t="s">
        <v>9</v>
      </c>
      <c r="D2" s="26" t="s">
        <v>12</v>
      </c>
      <c r="E2" s="26" t="s">
        <v>15</v>
      </c>
      <c r="F2" s="26" t="s">
        <v>18</v>
      </c>
      <c r="G2" s="46" t="s">
        <v>19</v>
      </c>
      <c r="H2" s="19" t="s">
        <v>20</v>
      </c>
    </row>
    <row r="3" ht="15.75" customHeight="1">
      <c r="A3" s="20">
        <v>2010.0</v>
      </c>
      <c r="B3" s="16">
        <v>17.2</v>
      </c>
      <c r="C3" s="35">
        <f t="shared" ref="C3:C13" si="1">average($B$3:$B$13)</f>
        <v>15.29090909</v>
      </c>
      <c r="E3" s="31">
        <f t="shared" ref="E3:E13" si="2">average($D$4:$D$13)</f>
        <v>1.1</v>
      </c>
      <c r="F3" s="35">
        <f t="shared" ref="F3:F13" si="3">C3+(2.66*E3)</f>
        <v>18.21690909</v>
      </c>
      <c r="G3" s="47">
        <f t="shared" ref="G3:G13" si="4">C3-(2.66*E3)</f>
        <v>12.36490909</v>
      </c>
      <c r="H3" s="36">
        <f t="shared" ref="H3:H13" si="5">3.27*E3</f>
        <v>3.597</v>
      </c>
    </row>
    <row r="4" ht="15.75" customHeight="1">
      <c r="A4" s="20">
        <v>2011.0</v>
      </c>
      <c r="B4" s="16">
        <v>17.2</v>
      </c>
      <c r="C4" s="35">
        <f t="shared" si="1"/>
        <v>15.29090909</v>
      </c>
      <c r="D4" s="31">
        <f t="shared" ref="D4:D13" si="6">abs(B3-B4)</f>
        <v>0</v>
      </c>
      <c r="E4" s="31">
        <f t="shared" si="2"/>
        <v>1.1</v>
      </c>
      <c r="F4" s="35">
        <f t="shared" si="3"/>
        <v>18.21690909</v>
      </c>
      <c r="G4" s="47">
        <f t="shared" si="4"/>
        <v>12.36490909</v>
      </c>
      <c r="H4" s="36">
        <f t="shared" si="5"/>
        <v>3.597</v>
      </c>
    </row>
    <row r="5" ht="15.75" customHeight="1">
      <c r="A5" s="20">
        <v>2012.0</v>
      </c>
      <c r="B5" s="16">
        <v>18.1</v>
      </c>
      <c r="C5" s="35">
        <f t="shared" si="1"/>
        <v>15.29090909</v>
      </c>
      <c r="D5" s="31">
        <f t="shared" si="6"/>
        <v>0.9</v>
      </c>
      <c r="E5" s="31">
        <f t="shared" si="2"/>
        <v>1.1</v>
      </c>
      <c r="F5" s="35">
        <f t="shared" si="3"/>
        <v>18.21690909</v>
      </c>
      <c r="G5" s="47">
        <f t="shared" si="4"/>
        <v>12.36490909</v>
      </c>
      <c r="H5" s="36">
        <f t="shared" si="5"/>
        <v>3.597</v>
      </c>
    </row>
    <row r="6" ht="15.75" customHeight="1">
      <c r="A6" s="20">
        <v>2013.0</v>
      </c>
      <c r="B6" s="16">
        <v>17.2</v>
      </c>
      <c r="C6" s="35">
        <f t="shared" si="1"/>
        <v>15.29090909</v>
      </c>
      <c r="D6" s="31">
        <f t="shared" si="6"/>
        <v>0.9</v>
      </c>
      <c r="E6" s="31">
        <f t="shared" si="2"/>
        <v>1.1</v>
      </c>
      <c r="F6" s="35">
        <f t="shared" si="3"/>
        <v>18.21690909</v>
      </c>
      <c r="G6" s="47">
        <f t="shared" si="4"/>
        <v>12.36490909</v>
      </c>
      <c r="H6" s="36">
        <f t="shared" si="5"/>
        <v>3.597</v>
      </c>
    </row>
    <row r="7" ht="15.75" customHeight="1">
      <c r="A7" s="20">
        <v>2014.0</v>
      </c>
      <c r="B7" s="16">
        <v>17.5</v>
      </c>
      <c r="C7" s="35">
        <f t="shared" si="1"/>
        <v>15.29090909</v>
      </c>
      <c r="D7" s="31">
        <f t="shared" si="6"/>
        <v>0.3</v>
      </c>
      <c r="E7" s="31">
        <f t="shared" si="2"/>
        <v>1.1</v>
      </c>
      <c r="F7" s="35">
        <f t="shared" si="3"/>
        <v>18.21690909</v>
      </c>
      <c r="G7" s="47">
        <f t="shared" si="4"/>
        <v>12.36490909</v>
      </c>
      <c r="H7" s="36">
        <f t="shared" si="5"/>
        <v>3.597</v>
      </c>
    </row>
    <row r="8" ht="15.75" customHeight="1">
      <c r="A8" s="20">
        <v>2015.0</v>
      </c>
      <c r="B8" s="16">
        <v>16.7</v>
      </c>
      <c r="C8" s="35">
        <f t="shared" si="1"/>
        <v>15.29090909</v>
      </c>
      <c r="D8" s="31">
        <f t="shared" si="6"/>
        <v>0.8</v>
      </c>
      <c r="E8" s="31">
        <f t="shared" si="2"/>
        <v>1.1</v>
      </c>
      <c r="F8" s="35">
        <f t="shared" si="3"/>
        <v>18.21690909</v>
      </c>
      <c r="G8" s="47">
        <f t="shared" si="4"/>
        <v>12.36490909</v>
      </c>
      <c r="H8" s="36">
        <f t="shared" si="5"/>
        <v>3.597</v>
      </c>
    </row>
    <row r="9" ht="15.75" customHeight="1">
      <c r="A9" s="20">
        <v>2016.0</v>
      </c>
      <c r="B9" s="16">
        <v>15.6</v>
      </c>
      <c r="C9" s="35">
        <f t="shared" si="1"/>
        <v>15.29090909</v>
      </c>
      <c r="D9" s="31">
        <f t="shared" si="6"/>
        <v>1.1</v>
      </c>
      <c r="E9" s="31">
        <f t="shared" si="2"/>
        <v>1.1</v>
      </c>
      <c r="F9" s="35">
        <f t="shared" si="3"/>
        <v>18.21690909</v>
      </c>
      <c r="G9" s="47">
        <f t="shared" si="4"/>
        <v>12.36490909</v>
      </c>
      <c r="H9" s="36">
        <f t="shared" si="5"/>
        <v>3.597</v>
      </c>
    </row>
    <row r="10" ht="15.75" customHeight="1">
      <c r="A10" s="20">
        <v>2017.0</v>
      </c>
      <c r="B10" s="16">
        <v>15.6</v>
      </c>
      <c r="C10" s="35">
        <f t="shared" si="1"/>
        <v>15.29090909</v>
      </c>
      <c r="D10" s="31">
        <f t="shared" si="6"/>
        <v>0</v>
      </c>
      <c r="E10" s="31">
        <f t="shared" si="2"/>
        <v>1.1</v>
      </c>
      <c r="F10" s="35">
        <f t="shared" si="3"/>
        <v>18.21690909</v>
      </c>
      <c r="G10" s="47">
        <f t="shared" si="4"/>
        <v>12.36490909</v>
      </c>
      <c r="H10" s="36">
        <f t="shared" si="5"/>
        <v>3.597</v>
      </c>
    </row>
    <row r="11" ht="15.75" customHeight="1">
      <c r="A11" s="20">
        <v>2018.0</v>
      </c>
      <c r="B11" s="16">
        <v>13.1</v>
      </c>
      <c r="C11" s="35">
        <f t="shared" si="1"/>
        <v>15.29090909</v>
      </c>
      <c r="D11" s="31">
        <f t="shared" si="6"/>
        <v>2.5</v>
      </c>
      <c r="E11" s="31">
        <f t="shared" si="2"/>
        <v>1.1</v>
      </c>
      <c r="F11" s="35">
        <f t="shared" si="3"/>
        <v>18.21690909</v>
      </c>
      <c r="G11" s="47">
        <f t="shared" si="4"/>
        <v>12.36490909</v>
      </c>
      <c r="H11" s="36">
        <f t="shared" si="5"/>
        <v>3.597</v>
      </c>
    </row>
    <row r="12" ht="15.75" customHeight="1">
      <c r="A12" s="20">
        <v>2019.0</v>
      </c>
      <c r="B12" s="16">
        <v>11.4</v>
      </c>
      <c r="C12" s="35">
        <f t="shared" si="1"/>
        <v>15.29090909</v>
      </c>
      <c r="D12" s="31">
        <f t="shared" si="6"/>
        <v>1.7</v>
      </c>
      <c r="E12" s="31">
        <f t="shared" si="2"/>
        <v>1.1</v>
      </c>
      <c r="F12" s="35">
        <f t="shared" si="3"/>
        <v>18.21690909</v>
      </c>
      <c r="G12" s="47">
        <f t="shared" si="4"/>
        <v>12.36490909</v>
      </c>
      <c r="H12" s="36">
        <f t="shared" si="5"/>
        <v>3.597</v>
      </c>
    </row>
    <row r="13" ht="15.75" customHeight="1">
      <c r="A13" s="23">
        <v>2020.0</v>
      </c>
      <c r="B13" s="24">
        <v>8.6</v>
      </c>
      <c r="C13" s="37">
        <f t="shared" si="1"/>
        <v>15.29090909</v>
      </c>
      <c r="D13" s="32">
        <f t="shared" si="6"/>
        <v>2.8</v>
      </c>
      <c r="E13" s="32">
        <f t="shared" si="2"/>
        <v>1.1</v>
      </c>
      <c r="F13" s="37">
        <f t="shared" si="3"/>
        <v>18.21690909</v>
      </c>
      <c r="G13" s="48">
        <f t="shared" si="4"/>
        <v>12.36490909</v>
      </c>
      <c r="H13" s="38">
        <f t="shared" si="5"/>
        <v>3.597</v>
      </c>
    </row>
    <row r="14" ht="15.75" customHeight="1">
      <c r="H14" s="35"/>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H1"/>
  </mergeCells>
  <drawing r:id="rId1"/>
</worksheet>
</file>