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\Desktop\BPP\DA&amp;DM\Structure\Session 11\"/>
    </mc:Choice>
  </mc:AlternateContent>
  <xr:revisionPtr revIDLastSave="0" documentId="13_ncr:1_{3461FAB3-6C06-43E6-8853-2C627D979269}" xr6:coauthVersionLast="45" xr6:coauthVersionMax="45" xr10:uidLastSave="{00000000-0000-0000-0000-000000000000}"/>
  <bookViews>
    <workbookView xWindow="-120" yWindow="-120" windowWidth="29040" windowHeight="16440" activeTab="1" xr2:uid="{378003AE-5E54-402F-AA46-8B9B80AEF808}"/>
  </bookViews>
  <sheets>
    <sheet name="Solution" sheetId="1" r:id="rId1"/>
    <sheet name="Work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6" i="2" s="1"/>
  <c r="E2" i="2"/>
  <c r="E3" i="2"/>
  <c r="E5" i="2" s="1"/>
  <c r="E2" i="1"/>
  <c r="E12" i="1" s="1"/>
  <c r="E5" i="1"/>
  <c r="E6" i="1"/>
  <c r="E11" i="1" s="1"/>
  <c r="E3" i="1"/>
  <c r="E11" i="2" l="1"/>
  <c r="E12" i="2"/>
  <c r="E20" i="2"/>
  <c r="E26" i="1"/>
  <c r="E19" i="1"/>
  <c r="E25" i="1"/>
  <c r="E18" i="1"/>
  <c r="E13" i="1"/>
  <c r="E13" i="2" l="1"/>
  <c r="E27" i="2"/>
  <c r="E20" i="1"/>
  <c r="E27" i="1"/>
</calcChain>
</file>

<file path=xl/sharedStrings.xml><?xml version="1.0" encoding="utf-8"?>
<sst xmlns="http://schemas.openxmlformats.org/spreadsheetml/2006/main" count="52" uniqueCount="16">
  <si>
    <t>n</t>
  </si>
  <si>
    <t>Vitamin C</t>
  </si>
  <si>
    <t>Sample Descriptives</t>
  </si>
  <si>
    <t xml:space="preserve">Mean (𝒙 ̅) </t>
  </si>
  <si>
    <r>
      <t>Std Dev of the Sample (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</si>
  <si>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Standard Error (</t>
    </r>
    <r>
      <rPr>
        <i/>
        <sz val="11"/>
        <color theme="1"/>
        <rFont val="Calibri"/>
        <family val="2"/>
        <scheme val="minor"/>
      </rPr>
      <t>SE)</t>
    </r>
  </si>
  <si>
    <r>
      <t xml:space="preserve">degrees of freedom </t>
    </r>
    <r>
      <rPr>
        <i/>
        <sz val="11"/>
        <color theme="1"/>
        <rFont val="Calibri"/>
        <family val="2"/>
        <scheme val="minor"/>
      </rPr>
      <t>(df)</t>
    </r>
  </si>
  <si>
    <r>
      <t xml:space="preserve">Rejection Zone </t>
    </r>
    <r>
      <rPr>
        <b/>
        <sz val="11"/>
        <color theme="0"/>
        <rFont val="Calibri"/>
        <family val="2"/>
      </rPr>
      <t>α</t>
    </r>
    <r>
      <rPr>
        <b/>
        <i/>
        <sz val="11"/>
        <color theme="0"/>
        <rFont val="Calibri"/>
        <family val="2"/>
      </rPr>
      <t xml:space="preserve"> = 0.05</t>
    </r>
  </si>
  <si>
    <t>α</t>
  </si>
  <si>
    <t>ϻ</t>
  </si>
  <si>
    <t>critical t-value</t>
  </si>
  <si>
    <t>t-test statistic</t>
  </si>
  <si>
    <t>Decision</t>
  </si>
  <si>
    <r>
      <t xml:space="preserve">Rejection Zone </t>
    </r>
    <r>
      <rPr>
        <b/>
        <sz val="11"/>
        <color theme="0"/>
        <rFont val="Calibri"/>
        <family val="2"/>
      </rPr>
      <t>α</t>
    </r>
    <r>
      <rPr>
        <b/>
        <i/>
        <sz val="11"/>
        <color theme="0"/>
        <rFont val="Calibri"/>
        <family val="2"/>
      </rPr>
      <t xml:space="preserve"> = 0.01</t>
    </r>
  </si>
  <si>
    <r>
      <t xml:space="preserve">Rejection Zone </t>
    </r>
    <r>
      <rPr>
        <b/>
        <sz val="11"/>
        <color theme="0"/>
        <rFont val="Calibri"/>
        <family val="2"/>
      </rPr>
      <t>α</t>
    </r>
    <r>
      <rPr>
        <b/>
        <i/>
        <sz val="11"/>
        <color theme="0"/>
        <rFont val="Calibri"/>
        <family val="2"/>
      </rPr>
      <t xml:space="preserve"> = 0.10</t>
    </r>
  </si>
  <si>
    <r>
      <rPr>
        <i/>
        <sz val="9"/>
        <color theme="1"/>
        <rFont val="Calibri"/>
        <family val="2"/>
      </rPr>
      <t>Hypothesized Mean</t>
    </r>
    <r>
      <rPr>
        <sz val="11"/>
        <color theme="1"/>
        <rFont val="Calibri"/>
        <family val="2"/>
      </rPr>
      <t xml:space="preserve">         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</si>
</sst>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1" xfId="0" applyBorder="1"/>
    <xf numFmtId="0" fontId="5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142874</xdr:rowOff>
    </xdr:from>
    <xdr:to>
      <xdr:col>15</xdr:col>
      <xdr:colOff>457200</xdr:colOff>
      <xdr:row>20</xdr:row>
      <xdr:rowOff>9526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D41764-7C39-4C67-B325-040D0933A4D4}"/>
            </a:ext>
          </a:extLst>
        </xdr:cNvPr>
        <xdr:cNvSpPr txBox="1"/>
      </xdr:nvSpPr>
      <xdr:spPr>
        <a:xfrm>
          <a:off x="4972050" y="333374"/>
          <a:ext cx="5924550" cy="3486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i="1"/>
            <a:t>Getting More Practice with Hypothesis Testing</a:t>
          </a:r>
          <a:endParaRPr lang="en-ZA" sz="1100" b="1" i="1" baseline="0"/>
        </a:p>
        <a:p>
          <a:endParaRPr lang="en-ZA" sz="1100" b="1" i="1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third exercise of this Session we investigate what happens when we change a few of our decision rules or sampling procedure, or what happens if our numbers come back from our samples a little differently. </a:t>
          </a:r>
        </a:p>
        <a:p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we change the Sample Mean manually to 195 and see that a difference of 195 – 200 = 5, is enough of a difference, given the standard error of our sample, for us to say the likelihood of this batch of product NOT containing 200mg of Vitamin C per tablet is greater than 5% - and we must therefore REJECT the NULL (that the batch mean is 200mg) and return the shipment to the supplier!  The sample has given us enough evidence!  </a:t>
          </a:r>
        </a:p>
        <a:p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Likewise, at 196.30 we do not have enough evidence in the sample that the Vitamin C content of the whole batch (the population) is significantly different from 200mg per tablet – our sample mean of 196.30 could just as easily arisen as a result of chance in our selection of 50 samples.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exercise we change the level of significance and then manually change the sample size, standard error etc. to explore how these changes impact our decision!</a:t>
          </a:r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ZA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142874</xdr:rowOff>
    </xdr:from>
    <xdr:to>
      <xdr:col>15</xdr:col>
      <xdr:colOff>457200</xdr:colOff>
      <xdr:row>20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D3B301-A4E4-40C0-A2D8-C9DEC0812B4B}"/>
            </a:ext>
          </a:extLst>
        </xdr:cNvPr>
        <xdr:cNvSpPr txBox="1"/>
      </xdr:nvSpPr>
      <xdr:spPr>
        <a:xfrm>
          <a:off x="4972050" y="333374"/>
          <a:ext cx="5924550" cy="3486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i="1"/>
            <a:t>Getting More Practice with Hypothesis Testing</a:t>
          </a:r>
          <a:endParaRPr lang="en-ZA" sz="1100" b="1" i="1" baseline="0"/>
        </a:p>
        <a:p>
          <a:endParaRPr lang="en-ZA" sz="1100" b="1" i="1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third exercise of this Session we investigate what happens when we change a few of our decision rules or sampling procedure, or what happens if our numbers come back from our samples a little differently. </a:t>
          </a:r>
        </a:p>
        <a:p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we change the Sample Mean manually to 195 and see that a difference of 195 – 200 = 5, is enough of a difference, given the standard error of our sample, for us to say the likelihood of this batch of product NOT containing 200mg of Vitamin C per tablet is greater than 5% - and we must therefore REJECT the NULL (that the batch mean is 200mg) and return the shipment to the supplier!  The sample has given us enough evidence!  </a:t>
          </a:r>
        </a:p>
        <a:p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Likewise, at 196.30 we do not have enough evidence in the sample that the Vitamin C content of the whole batch (the population) is significantly different from 200mg per tablet – our sample mean of 196.30 could just as easily arisen as a result of chance in our selection of 50 samples.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exercise we change the level of significance and then manually change the sample size, standard error etc. to explore how these changes impact our decision!</a:t>
          </a:r>
          <a:endParaRPr lang="en-Z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ZA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C398-2DA1-439D-AEA6-097A02715BCB}">
  <dimension ref="A1:E51"/>
  <sheetViews>
    <sheetView workbookViewId="0">
      <selection activeCell="E29" sqref="E29"/>
    </sheetView>
  </sheetViews>
  <sheetFormatPr defaultRowHeight="15" x14ac:dyDescent="0.25"/>
  <cols>
    <col min="2" max="2" width="10.7109375" customWidth="1"/>
    <col min="4" max="4" width="23.2851562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D1" s="17" t="s">
        <v>2</v>
      </c>
      <c r="E1" s="17"/>
    </row>
    <row r="2" spans="1:5" x14ac:dyDescent="0.25">
      <c r="A2" s="2">
        <v>1</v>
      </c>
      <c r="B2" s="3">
        <v>203.04348979366063</v>
      </c>
      <c r="D2" s="4" t="s">
        <v>3</v>
      </c>
      <c r="E2" s="5">
        <f>AVERAGE(B2:B51)</f>
        <v>196.2978938022996</v>
      </c>
    </row>
    <row r="3" spans="1:5" x14ac:dyDescent="0.25">
      <c r="A3" s="2">
        <v>2</v>
      </c>
      <c r="B3" s="3">
        <v>197.14991494040098</v>
      </c>
      <c r="D3" s="4" t="s">
        <v>4</v>
      </c>
      <c r="E3" s="5">
        <f>_xlfn.STDEV.S(B2:B51)</f>
        <v>16.261174227612095</v>
      </c>
    </row>
    <row r="4" spans="1:5" x14ac:dyDescent="0.25">
      <c r="A4" s="2">
        <v>3</v>
      </c>
      <c r="B4" s="3">
        <v>182.70364811235393</v>
      </c>
      <c r="D4" s="4" t="s">
        <v>0</v>
      </c>
      <c r="E4" s="6">
        <v>50</v>
      </c>
    </row>
    <row r="5" spans="1:5" x14ac:dyDescent="0.25">
      <c r="A5" s="2">
        <v>4</v>
      </c>
      <c r="B5" s="3">
        <v>206.62425744259431</v>
      </c>
      <c r="D5" s="4" t="s">
        <v>5</v>
      </c>
      <c r="E5" s="5">
        <f>E3/SQRT(E4)</f>
        <v>2.2996773132800863</v>
      </c>
    </row>
    <row r="6" spans="1:5" x14ac:dyDescent="0.25">
      <c r="A6" s="2">
        <v>5</v>
      </c>
      <c r="B6" s="3">
        <v>213.46161231277983</v>
      </c>
      <c r="D6" s="4" t="s">
        <v>6</v>
      </c>
      <c r="E6" s="6">
        <f>E4-1</f>
        <v>49</v>
      </c>
    </row>
    <row r="7" spans="1:5" x14ac:dyDescent="0.25">
      <c r="A7" s="2">
        <v>6</v>
      </c>
      <c r="B7" s="3">
        <v>178.89443545390932</v>
      </c>
    </row>
    <row r="8" spans="1:5" x14ac:dyDescent="0.25">
      <c r="A8" s="2">
        <v>7</v>
      </c>
      <c r="B8" s="3">
        <v>217.15051071207887</v>
      </c>
      <c r="D8" s="18" t="s">
        <v>7</v>
      </c>
      <c r="E8" s="18"/>
    </row>
    <row r="9" spans="1:5" x14ac:dyDescent="0.25">
      <c r="A9" s="2">
        <v>8</v>
      </c>
      <c r="B9" s="3">
        <v>207.55078765374606</v>
      </c>
      <c r="D9" s="4" t="s">
        <v>8</v>
      </c>
      <c r="E9" s="6">
        <v>0.05</v>
      </c>
    </row>
    <row r="10" spans="1:5" x14ac:dyDescent="0.25">
      <c r="A10" s="2">
        <v>9</v>
      </c>
      <c r="B10" s="3">
        <v>213.59625317610647</v>
      </c>
      <c r="D10" s="7" t="s">
        <v>9</v>
      </c>
      <c r="E10" s="6">
        <v>200</v>
      </c>
    </row>
    <row r="11" spans="1:5" x14ac:dyDescent="0.25">
      <c r="A11" s="2">
        <v>10</v>
      </c>
      <c r="B11" s="3">
        <v>199.95009368283797</v>
      </c>
      <c r="D11" s="8" t="s">
        <v>10</v>
      </c>
      <c r="E11" s="9">
        <f>_xlfn.T.INV.2T(E9,E6)</f>
        <v>2.0095752371292388</v>
      </c>
    </row>
    <row r="12" spans="1:5" x14ac:dyDescent="0.25">
      <c r="A12" s="2">
        <v>11</v>
      </c>
      <c r="B12" s="3">
        <v>208.12948302037438</v>
      </c>
      <c r="D12" s="8" t="s">
        <v>11</v>
      </c>
      <c r="E12" s="9">
        <f>ABS((E2-E10)/E5)</f>
        <v>1.6098372481746135</v>
      </c>
    </row>
    <row r="13" spans="1:5" x14ac:dyDescent="0.25">
      <c r="A13" s="2">
        <v>12</v>
      </c>
      <c r="B13" s="3">
        <v>198.05186450234081</v>
      </c>
      <c r="D13" s="8" t="s">
        <v>12</v>
      </c>
      <c r="E13" s="10" t="str">
        <f>IF(E12&gt;E11,"Reject","Can't Reject")</f>
        <v>Can't Reject</v>
      </c>
    </row>
    <row r="14" spans="1:5" x14ac:dyDescent="0.25">
      <c r="A14" s="2">
        <v>13</v>
      </c>
      <c r="B14" s="3">
        <v>192.65987213684329</v>
      </c>
    </row>
    <row r="15" spans="1:5" x14ac:dyDescent="0.25">
      <c r="A15" s="2">
        <v>14</v>
      </c>
      <c r="B15" s="3">
        <v>166.74566025868799</v>
      </c>
      <c r="D15" s="18" t="s">
        <v>13</v>
      </c>
      <c r="E15" s="18"/>
    </row>
    <row r="16" spans="1:5" x14ac:dyDescent="0.25">
      <c r="A16" s="2">
        <v>15</v>
      </c>
      <c r="B16" s="3">
        <v>189.92310943575518</v>
      </c>
      <c r="D16" s="4" t="s">
        <v>8</v>
      </c>
      <c r="E16" s="6">
        <v>0.01</v>
      </c>
    </row>
    <row r="17" spans="1:5" x14ac:dyDescent="0.25">
      <c r="A17" s="2">
        <v>16</v>
      </c>
      <c r="B17" s="3">
        <v>223.30370721736907</v>
      </c>
      <c r="D17" s="7" t="s">
        <v>9</v>
      </c>
      <c r="E17" s="6">
        <v>200</v>
      </c>
    </row>
    <row r="18" spans="1:5" x14ac:dyDescent="0.25">
      <c r="A18" s="2">
        <v>17</v>
      </c>
      <c r="B18" s="3">
        <v>194.06607320236949</v>
      </c>
      <c r="D18" s="8" t="s">
        <v>10</v>
      </c>
      <c r="E18" s="9">
        <f>_xlfn.T.INV.2T(E16,E6)</f>
        <v>2.6799519736315514</v>
      </c>
    </row>
    <row r="19" spans="1:5" x14ac:dyDescent="0.25">
      <c r="A19" s="2">
        <v>18</v>
      </c>
      <c r="B19" s="3">
        <v>193.39377478277024</v>
      </c>
      <c r="D19" s="8" t="s">
        <v>11</v>
      </c>
      <c r="E19" s="9">
        <f>ABS(E2-E17)/E5</f>
        <v>1.6098372481746135</v>
      </c>
    </row>
    <row r="20" spans="1:5" x14ac:dyDescent="0.25">
      <c r="A20" s="2">
        <v>19</v>
      </c>
      <c r="B20" s="3">
        <v>206.57001351190615</v>
      </c>
      <c r="D20" s="8" t="s">
        <v>12</v>
      </c>
      <c r="E20" s="10" t="str">
        <f>IF(E19&gt;E18,"Reject","Can't Reject")</f>
        <v>Can't Reject</v>
      </c>
    </row>
    <row r="21" spans="1:5" x14ac:dyDescent="0.25">
      <c r="A21" s="2">
        <v>20</v>
      </c>
      <c r="B21" s="3">
        <v>215.27452822213851</v>
      </c>
      <c r="D21" s="14"/>
      <c r="E21" s="15"/>
    </row>
    <row r="22" spans="1:5" x14ac:dyDescent="0.25">
      <c r="A22" s="2">
        <v>21</v>
      </c>
      <c r="B22" s="3">
        <v>194.83627572696179</v>
      </c>
      <c r="D22" s="18" t="s">
        <v>14</v>
      </c>
      <c r="E22" s="18"/>
    </row>
    <row r="23" spans="1:5" x14ac:dyDescent="0.25">
      <c r="A23" s="2">
        <v>22</v>
      </c>
      <c r="B23" s="3">
        <v>198.65082150518168</v>
      </c>
      <c r="D23" s="4" t="s">
        <v>8</v>
      </c>
      <c r="E23" s="6">
        <v>0.1</v>
      </c>
    </row>
    <row r="24" spans="1:5" x14ac:dyDescent="0.25">
      <c r="A24" s="2">
        <v>23</v>
      </c>
      <c r="B24" s="3">
        <v>185.9616087505116</v>
      </c>
      <c r="D24" s="7" t="s">
        <v>9</v>
      </c>
      <c r="E24" s="6">
        <v>200</v>
      </c>
    </row>
    <row r="25" spans="1:5" x14ac:dyDescent="0.25">
      <c r="A25" s="2">
        <v>24</v>
      </c>
      <c r="B25" s="3">
        <v>219.25917842387412</v>
      </c>
      <c r="D25" s="8" t="s">
        <v>10</v>
      </c>
      <c r="E25" s="9">
        <f>_xlfn.T.INV.2T(E23,E6)</f>
        <v>1.6765508926168529</v>
      </c>
    </row>
    <row r="26" spans="1:5" x14ac:dyDescent="0.25">
      <c r="A26" s="2">
        <v>25</v>
      </c>
      <c r="B26" s="3">
        <v>158.59035313671879</v>
      </c>
      <c r="D26" s="8" t="s">
        <v>11</v>
      </c>
      <c r="E26" s="9">
        <f>ABS((E2-E24)/E5)</f>
        <v>1.6098372481746135</v>
      </c>
    </row>
    <row r="27" spans="1:5" x14ac:dyDescent="0.25">
      <c r="A27" s="2">
        <v>26</v>
      </c>
      <c r="B27" s="3">
        <v>238.47343481255461</v>
      </c>
      <c r="D27" s="8" t="s">
        <v>12</v>
      </c>
      <c r="E27" s="10" t="str">
        <f>IF(E26&gt;E25,"Reject","Can't Reject")</f>
        <v>Can't Reject</v>
      </c>
    </row>
    <row r="28" spans="1:5" x14ac:dyDescent="0.25">
      <c r="A28" s="2">
        <v>27</v>
      </c>
      <c r="B28" s="3">
        <v>182.6964834391249</v>
      </c>
      <c r="D28" s="12"/>
    </row>
    <row r="29" spans="1:5" x14ac:dyDescent="0.25">
      <c r="A29" s="2">
        <v>28</v>
      </c>
      <c r="B29" s="3">
        <v>177.56789040854727</v>
      </c>
      <c r="D29" s="11"/>
    </row>
    <row r="30" spans="1:5" x14ac:dyDescent="0.25">
      <c r="A30" s="2">
        <v>29</v>
      </c>
      <c r="B30" s="3">
        <v>184.9263755124158</v>
      </c>
    </row>
    <row r="31" spans="1:5" x14ac:dyDescent="0.25">
      <c r="A31" s="2">
        <v>30</v>
      </c>
      <c r="B31" s="3">
        <v>206.7892245082426</v>
      </c>
      <c r="D31" s="16"/>
      <c r="E31" s="3"/>
    </row>
    <row r="32" spans="1:5" x14ac:dyDescent="0.25">
      <c r="A32" s="2">
        <v>31</v>
      </c>
      <c r="B32" s="3">
        <v>192.64593105195382</v>
      </c>
      <c r="D32" s="16"/>
      <c r="E32" s="3"/>
    </row>
    <row r="33" spans="1:5" x14ac:dyDescent="0.25">
      <c r="A33" s="2">
        <v>32</v>
      </c>
      <c r="B33" s="3">
        <v>199.60125761823048</v>
      </c>
      <c r="D33" s="16"/>
      <c r="E33" s="13"/>
    </row>
    <row r="34" spans="1:5" x14ac:dyDescent="0.25">
      <c r="A34" s="2">
        <v>33</v>
      </c>
      <c r="B34" s="3">
        <v>178.16541183234537</v>
      </c>
    </row>
    <row r="35" spans="1:5" x14ac:dyDescent="0.25">
      <c r="A35" s="2">
        <v>34</v>
      </c>
      <c r="B35" s="3">
        <v>203.69081896136029</v>
      </c>
    </row>
    <row r="36" spans="1:5" x14ac:dyDescent="0.25">
      <c r="A36" s="2">
        <v>35</v>
      </c>
      <c r="B36" s="3">
        <v>205.87317932670652</v>
      </c>
    </row>
    <row r="37" spans="1:5" x14ac:dyDescent="0.25">
      <c r="A37" s="2">
        <v>36</v>
      </c>
      <c r="B37" s="3">
        <v>211.49686320150724</v>
      </c>
    </row>
    <row r="38" spans="1:5" x14ac:dyDescent="0.25">
      <c r="A38" s="2">
        <v>37</v>
      </c>
      <c r="B38" s="3">
        <v>198.86315426532224</v>
      </c>
    </row>
    <row r="39" spans="1:5" x14ac:dyDescent="0.25">
      <c r="A39" s="2">
        <v>38</v>
      </c>
      <c r="B39" s="3">
        <v>208.48318200340759</v>
      </c>
    </row>
    <row r="40" spans="1:5" x14ac:dyDescent="0.25">
      <c r="A40" s="2">
        <v>39</v>
      </c>
      <c r="B40" s="3">
        <v>165.31882705204137</v>
      </c>
    </row>
    <row r="41" spans="1:5" x14ac:dyDescent="0.25">
      <c r="A41" s="2">
        <v>40</v>
      </c>
      <c r="B41" s="3">
        <v>204.43125845288148</v>
      </c>
    </row>
    <row r="42" spans="1:5" x14ac:dyDescent="0.25">
      <c r="A42" s="2">
        <v>41</v>
      </c>
      <c r="B42" s="3">
        <v>208.05743076075839</v>
      </c>
    </row>
    <row r="43" spans="1:5" x14ac:dyDescent="0.25">
      <c r="A43" s="2">
        <v>42</v>
      </c>
      <c r="B43" s="3">
        <v>192.54546435518969</v>
      </c>
    </row>
    <row r="44" spans="1:5" x14ac:dyDescent="0.25">
      <c r="A44" s="2">
        <v>43</v>
      </c>
      <c r="B44" s="3">
        <v>181.81016093351545</v>
      </c>
    </row>
    <row r="45" spans="1:5" x14ac:dyDescent="0.25">
      <c r="A45" s="2">
        <v>44</v>
      </c>
      <c r="B45" s="3">
        <v>181.628791558785</v>
      </c>
    </row>
    <row r="46" spans="1:5" x14ac:dyDescent="0.25">
      <c r="A46" s="2">
        <v>45</v>
      </c>
      <c r="B46" s="3">
        <v>161.61700544509921</v>
      </c>
    </row>
    <row r="47" spans="1:5" x14ac:dyDescent="0.25">
      <c r="A47" s="2">
        <v>46</v>
      </c>
      <c r="B47" s="3">
        <v>194.4697131677728</v>
      </c>
    </row>
    <row r="48" spans="1:5" x14ac:dyDescent="0.25">
      <c r="A48" s="2">
        <v>47</v>
      </c>
      <c r="B48" s="3">
        <v>197.35762666829041</v>
      </c>
    </row>
    <row r="49" spans="1:2" x14ac:dyDescent="0.25">
      <c r="A49" s="2">
        <v>48</v>
      </c>
      <c r="B49" s="3">
        <v>185.3749888448632</v>
      </c>
    </row>
    <row r="50" spans="1:2" x14ac:dyDescent="0.25">
      <c r="A50" s="2">
        <v>49</v>
      </c>
      <c r="B50" s="3">
        <v>208.2788295872914</v>
      </c>
    </row>
    <row r="51" spans="1:2" x14ac:dyDescent="0.25">
      <c r="A51" s="2">
        <v>50</v>
      </c>
      <c r="B51" s="3">
        <v>179.19005923250114</v>
      </c>
    </row>
  </sheetData>
  <mergeCells count="4">
    <mergeCell ref="D1:E1"/>
    <mergeCell ref="D8:E8"/>
    <mergeCell ref="D15:E15"/>
    <mergeCell ref="D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46D8-58B4-466A-97F3-50C32FF54C4F}">
  <dimension ref="A1:E51"/>
  <sheetViews>
    <sheetView tabSelected="1" zoomScale="150" zoomScaleNormal="150" workbookViewId="0">
      <selection sqref="A1:XFD1048576"/>
    </sheetView>
  </sheetViews>
  <sheetFormatPr defaultRowHeight="15" x14ac:dyDescent="0.25"/>
  <cols>
    <col min="2" max="2" width="10.7109375" customWidth="1"/>
    <col min="4" max="4" width="23.2851562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D1" s="17" t="s">
        <v>2</v>
      </c>
      <c r="E1" s="17"/>
    </row>
    <row r="2" spans="1:5" x14ac:dyDescent="0.25">
      <c r="A2" s="2">
        <v>1</v>
      </c>
      <c r="B2" s="3">
        <v>203.04348979366063</v>
      </c>
      <c r="D2" s="4" t="s">
        <v>3</v>
      </c>
      <c r="E2" s="5">
        <f>AVERAGE(B2:B51)</f>
        <v>196.2978938022996</v>
      </c>
    </row>
    <row r="3" spans="1:5" x14ac:dyDescent="0.25">
      <c r="A3" s="2">
        <v>2</v>
      </c>
      <c r="B3" s="3">
        <v>197.14991494040098</v>
      </c>
      <c r="D3" s="4" t="s">
        <v>4</v>
      </c>
      <c r="E3" s="5">
        <f>_xlfn.STDEV.S(B2:B51)</f>
        <v>16.261174227612095</v>
      </c>
    </row>
    <row r="4" spans="1:5" x14ac:dyDescent="0.25">
      <c r="A4" s="2">
        <v>3</v>
      </c>
      <c r="B4" s="3">
        <v>182.70364811235393</v>
      </c>
      <c r="D4" s="4" t="s">
        <v>0</v>
      </c>
      <c r="E4" s="6">
        <f>COUNT(B2:B51)</f>
        <v>50</v>
      </c>
    </row>
    <row r="5" spans="1:5" x14ac:dyDescent="0.25">
      <c r="A5" s="2">
        <v>4</v>
      </c>
      <c r="B5" s="3">
        <v>206.62425744259431</v>
      </c>
      <c r="D5" s="4" t="s">
        <v>5</v>
      </c>
      <c r="E5" s="5">
        <f>E3/SQRT(E4)</f>
        <v>2.2996773132800863</v>
      </c>
    </row>
    <row r="6" spans="1:5" x14ac:dyDescent="0.25">
      <c r="A6" s="2">
        <v>5</v>
      </c>
      <c r="B6" s="3">
        <v>213.46161231277983</v>
      </c>
      <c r="D6" s="4" t="s">
        <v>6</v>
      </c>
      <c r="E6" s="6">
        <f>E4-1</f>
        <v>49</v>
      </c>
    </row>
    <row r="7" spans="1:5" x14ac:dyDescent="0.25">
      <c r="A7" s="2">
        <v>6</v>
      </c>
      <c r="B7" s="3">
        <v>178.89443545390932</v>
      </c>
    </row>
    <row r="8" spans="1:5" x14ac:dyDescent="0.25">
      <c r="A8" s="2">
        <v>7</v>
      </c>
      <c r="B8" s="3">
        <v>217.15051071207887</v>
      </c>
      <c r="D8" s="18" t="s">
        <v>7</v>
      </c>
      <c r="E8" s="18"/>
    </row>
    <row r="9" spans="1:5" x14ac:dyDescent="0.25">
      <c r="A9" s="2">
        <v>8</v>
      </c>
      <c r="B9" s="3">
        <v>207.55078765374606</v>
      </c>
      <c r="D9" s="4" t="s">
        <v>8</v>
      </c>
      <c r="E9" s="6">
        <v>0.05</v>
      </c>
    </row>
    <row r="10" spans="1:5" x14ac:dyDescent="0.25">
      <c r="A10" s="2">
        <v>9</v>
      </c>
      <c r="B10" s="3">
        <v>213.59625317610647</v>
      </c>
      <c r="D10" s="7" t="s">
        <v>15</v>
      </c>
      <c r="E10" s="6">
        <v>200</v>
      </c>
    </row>
    <row r="11" spans="1:5" x14ac:dyDescent="0.25">
      <c r="A11" s="2">
        <v>10</v>
      </c>
      <c r="B11" s="3">
        <v>199.95009368283797</v>
      </c>
      <c r="D11" s="8" t="s">
        <v>10</v>
      </c>
      <c r="E11" s="9">
        <f>_xlfn.T.INV.2T(E9,E6)</f>
        <v>2.0095752371292388</v>
      </c>
    </row>
    <row r="12" spans="1:5" x14ac:dyDescent="0.25">
      <c r="A12" s="2">
        <v>11</v>
      </c>
      <c r="B12" s="3">
        <v>208.12948302037438</v>
      </c>
      <c r="D12" s="8" t="s">
        <v>11</v>
      </c>
      <c r="E12" s="9">
        <f>ABS((E2-E10)/E5)</f>
        <v>1.6098372481746135</v>
      </c>
    </row>
    <row r="13" spans="1:5" x14ac:dyDescent="0.25">
      <c r="A13" s="2">
        <v>12</v>
      </c>
      <c r="B13" s="3">
        <v>198.05186450234081</v>
      </c>
      <c r="D13" s="8" t="s">
        <v>12</v>
      </c>
      <c r="E13" s="10" t="str">
        <f>IF(E12&gt;E11,"Reject","Can't Reject")</f>
        <v>Can't Reject</v>
      </c>
    </row>
    <row r="14" spans="1:5" x14ac:dyDescent="0.25">
      <c r="A14" s="2">
        <v>13</v>
      </c>
      <c r="B14" s="3">
        <v>192.65987213684329</v>
      </c>
    </row>
    <row r="15" spans="1:5" x14ac:dyDescent="0.25">
      <c r="A15" s="2">
        <v>14</v>
      </c>
      <c r="B15" s="3">
        <v>166.74566025868799</v>
      </c>
      <c r="D15" s="18" t="s">
        <v>13</v>
      </c>
      <c r="E15" s="18"/>
    </row>
    <row r="16" spans="1:5" x14ac:dyDescent="0.25">
      <c r="A16" s="2">
        <v>15</v>
      </c>
      <c r="B16" s="3">
        <v>189.92310943575518</v>
      </c>
      <c r="D16" s="4" t="s">
        <v>8</v>
      </c>
      <c r="E16" s="6"/>
    </row>
    <row r="17" spans="1:5" x14ac:dyDescent="0.25">
      <c r="A17" s="2">
        <v>16</v>
      </c>
      <c r="B17" s="3">
        <v>223.30370721736907</v>
      </c>
      <c r="D17" s="7" t="s">
        <v>9</v>
      </c>
      <c r="E17" s="6"/>
    </row>
    <row r="18" spans="1:5" x14ac:dyDescent="0.25">
      <c r="A18" s="2">
        <v>17</v>
      </c>
      <c r="B18" s="3">
        <v>194.06607320236949</v>
      </c>
      <c r="D18" s="8" t="s">
        <v>10</v>
      </c>
      <c r="E18" s="9"/>
    </row>
    <row r="19" spans="1:5" x14ac:dyDescent="0.25">
      <c r="A19" s="2">
        <v>18</v>
      </c>
      <c r="B19" s="3">
        <v>193.39377478277024</v>
      </c>
      <c r="D19" s="8" t="s">
        <v>11</v>
      </c>
      <c r="E19" s="9"/>
    </row>
    <row r="20" spans="1:5" x14ac:dyDescent="0.25">
      <c r="A20" s="2">
        <v>19</v>
      </c>
      <c r="B20" s="3">
        <v>206.57001351190615</v>
      </c>
      <c r="D20" s="8" t="s">
        <v>12</v>
      </c>
      <c r="E20" s="10" t="str">
        <f>IF(E19&gt;E18,"Reject","Can't Reject")</f>
        <v>Can't Reject</v>
      </c>
    </row>
    <row r="21" spans="1:5" x14ac:dyDescent="0.25">
      <c r="A21" s="2">
        <v>20</v>
      </c>
      <c r="B21" s="3">
        <v>215.27452822213851</v>
      </c>
      <c r="D21" s="14"/>
      <c r="E21" s="15"/>
    </row>
    <row r="22" spans="1:5" x14ac:dyDescent="0.25">
      <c r="A22" s="2">
        <v>21</v>
      </c>
      <c r="B22" s="3">
        <v>194.83627572696179</v>
      </c>
      <c r="D22" s="18" t="s">
        <v>14</v>
      </c>
      <c r="E22" s="18"/>
    </row>
    <row r="23" spans="1:5" x14ac:dyDescent="0.25">
      <c r="A23" s="2">
        <v>22</v>
      </c>
      <c r="B23" s="3">
        <v>198.65082150518168</v>
      </c>
      <c r="D23" s="4" t="s">
        <v>8</v>
      </c>
      <c r="E23" s="6"/>
    </row>
    <row r="24" spans="1:5" x14ac:dyDescent="0.25">
      <c r="A24" s="2">
        <v>23</v>
      </c>
      <c r="B24" s="3">
        <v>185.9616087505116</v>
      </c>
      <c r="D24" s="7" t="s">
        <v>9</v>
      </c>
      <c r="E24" s="6"/>
    </row>
    <row r="25" spans="1:5" x14ac:dyDescent="0.25">
      <c r="A25" s="2">
        <v>24</v>
      </c>
      <c r="B25" s="3">
        <v>219.25917842387412</v>
      </c>
      <c r="D25" s="8" t="s">
        <v>10</v>
      </c>
      <c r="E25" s="9"/>
    </row>
    <row r="26" spans="1:5" x14ac:dyDescent="0.25">
      <c r="A26" s="2">
        <v>25</v>
      </c>
      <c r="B26" s="3">
        <v>158.59035313671879</v>
      </c>
      <c r="D26" s="8" t="s">
        <v>11</v>
      </c>
      <c r="E26" s="9"/>
    </row>
    <row r="27" spans="1:5" x14ac:dyDescent="0.25">
      <c r="A27" s="2">
        <v>26</v>
      </c>
      <c r="B27" s="3">
        <v>238.47343481255461</v>
      </c>
      <c r="D27" s="8" t="s">
        <v>12</v>
      </c>
      <c r="E27" s="10" t="str">
        <f>IF(E26&gt;E25,"Reject","Can't Reject")</f>
        <v>Can't Reject</v>
      </c>
    </row>
    <row r="28" spans="1:5" x14ac:dyDescent="0.25">
      <c r="A28" s="2">
        <v>27</v>
      </c>
      <c r="B28" s="3">
        <v>182.6964834391249</v>
      </c>
      <c r="D28" s="12"/>
    </row>
    <row r="29" spans="1:5" x14ac:dyDescent="0.25">
      <c r="A29" s="2">
        <v>28</v>
      </c>
      <c r="B29" s="3">
        <v>177.56789040854727</v>
      </c>
      <c r="D29" s="11"/>
    </row>
    <row r="30" spans="1:5" x14ac:dyDescent="0.25">
      <c r="A30" s="2">
        <v>29</v>
      </c>
      <c r="B30" s="3">
        <v>184.9263755124158</v>
      </c>
    </row>
    <row r="31" spans="1:5" x14ac:dyDescent="0.25">
      <c r="A31" s="2">
        <v>30</v>
      </c>
      <c r="B31" s="3">
        <v>206.7892245082426</v>
      </c>
      <c r="D31" s="16"/>
      <c r="E31" s="3"/>
    </row>
    <row r="32" spans="1:5" x14ac:dyDescent="0.25">
      <c r="A32" s="2">
        <v>31</v>
      </c>
      <c r="B32" s="3">
        <v>192.64593105195382</v>
      </c>
      <c r="D32" s="16"/>
      <c r="E32" s="3"/>
    </row>
    <row r="33" spans="1:5" x14ac:dyDescent="0.25">
      <c r="A33" s="2">
        <v>32</v>
      </c>
      <c r="B33" s="3">
        <v>199.60125761823048</v>
      </c>
      <c r="D33" s="16"/>
      <c r="E33" s="13"/>
    </row>
    <row r="34" spans="1:5" x14ac:dyDescent="0.25">
      <c r="A34" s="2">
        <v>33</v>
      </c>
      <c r="B34" s="3">
        <v>178.16541183234537</v>
      </c>
    </row>
    <row r="35" spans="1:5" x14ac:dyDescent="0.25">
      <c r="A35" s="2">
        <v>34</v>
      </c>
      <c r="B35" s="3">
        <v>203.69081896136029</v>
      </c>
    </row>
    <row r="36" spans="1:5" x14ac:dyDescent="0.25">
      <c r="A36" s="2">
        <v>35</v>
      </c>
      <c r="B36" s="3">
        <v>205.87317932670652</v>
      </c>
    </row>
    <row r="37" spans="1:5" x14ac:dyDescent="0.25">
      <c r="A37" s="2">
        <v>36</v>
      </c>
      <c r="B37" s="3">
        <v>211.49686320150724</v>
      </c>
    </row>
    <row r="38" spans="1:5" x14ac:dyDescent="0.25">
      <c r="A38" s="2">
        <v>37</v>
      </c>
      <c r="B38" s="3">
        <v>198.86315426532224</v>
      </c>
    </row>
    <row r="39" spans="1:5" x14ac:dyDescent="0.25">
      <c r="A39" s="2">
        <v>38</v>
      </c>
      <c r="B39" s="3">
        <v>208.48318200340759</v>
      </c>
    </row>
    <row r="40" spans="1:5" x14ac:dyDescent="0.25">
      <c r="A40" s="2">
        <v>39</v>
      </c>
      <c r="B40" s="3">
        <v>165.31882705204137</v>
      </c>
    </row>
    <row r="41" spans="1:5" x14ac:dyDescent="0.25">
      <c r="A41" s="2">
        <v>40</v>
      </c>
      <c r="B41" s="3">
        <v>204.43125845288148</v>
      </c>
    </row>
    <row r="42" spans="1:5" x14ac:dyDescent="0.25">
      <c r="A42" s="2">
        <v>41</v>
      </c>
      <c r="B42" s="3">
        <v>208.05743076075839</v>
      </c>
    </row>
    <row r="43" spans="1:5" x14ac:dyDescent="0.25">
      <c r="A43" s="2">
        <v>42</v>
      </c>
      <c r="B43" s="3">
        <v>192.54546435518969</v>
      </c>
    </row>
    <row r="44" spans="1:5" x14ac:dyDescent="0.25">
      <c r="A44" s="2">
        <v>43</v>
      </c>
      <c r="B44" s="3">
        <v>181.81016093351545</v>
      </c>
    </row>
    <row r="45" spans="1:5" x14ac:dyDescent="0.25">
      <c r="A45" s="2">
        <v>44</v>
      </c>
      <c r="B45" s="3">
        <v>181.628791558785</v>
      </c>
    </row>
    <row r="46" spans="1:5" x14ac:dyDescent="0.25">
      <c r="A46" s="2">
        <v>45</v>
      </c>
      <c r="B46" s="3">
        <v>161.61700544509921</v>
      </c>
    </row>
    <row r="47" spans="1:5" x14ac:dyDescent="0.25">
      <c r="A47" s="2">
        <v>46</v>
      </c>
      <c r="B47" s="3">
        <v>194.4697131677728</v>
      </c>
    </row>
    <row r="48" spans="1:5" x14ac:dyDescent="0.25">
      <c r="A48" s="2">
        <v>47</v>
      </c>
      <c r="B48" s="3">
        <v>197.35762666829041</v>
      </c>
    </row>
    <row r="49" spans="1:2" x14ac:dyDescent="0.25">
      <c r="A49" s="2">
        <v>48</v>
      </c>
      <c r="B49" s="3">
        <v>185.3749888448632</v>
      </c>
    </row>
    <row r="50" spans="1:2" x14ac:dyDescent="0.25">
      <c r="A50" s="2">
        <v>49</v>
      </c>
      <c r="B50" s="3">
        <v>208.2788295872914</v>
      </c>
    </row>
    <row r="51" spans="1:2" x14ac:dyDescent="0.25">
      <c r="A51" s="2">
        <v>50</v>
      </c>
      <c r="B51" s="3">
        <v>179.19005923250114</v>
      </c>
    </row>
  </sheetData>
  <mergeCells count="4">
    <mergeCell ref="D1:E1"/>
    <mergeCell ref="D8:E8"/>
    <mergeCell ref="D15:E15"/>
    <mergeCell ref="D22:E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BA93F3D37CF47B38CBA1638C1FAC7" ma:contentTypeVersion="9" ma:contentTypeDescription="Create a new document." ma:contentTypeScope="" ma:versionID="2ea86cfd6a6cf68a3a0f4535a768863b">
  <xsd:schema xmlns:xsd="http://www.w3.org/2001/XMLSchema" xmlns:xs="http://www.w3.org/2001/XMLSchema" xmlns:p="http://schemas.microsoft.com/office/2006/metadata/properties" xmlns:ns2="fc50125d-27eb-4a97-8ba2-5353197e8953" xmlns:ns3="6e39c10d-8f37-42b4-8891-339fffaf512c" targetNamespace="http://schemas.microsoft.com/office/2006/metadata/properties" ma:root="true" ma:fieldsID="0f63fc31cc06db6fccabd8b320d72827" ns2:_="" ns3:_="">
    <xsd:import namespace="fc50125d-27eb-4a97-8ba2-5353197e8953"/>
    <xsd:import namespace="6e39c10d-8f37-42b4-8891-339fffaf5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0125d-27eb-4a97-8ba2-5353197e8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4DA65A-708F-4CF5-8B20-0039D00D607D}"/>
</file>

<file path=customXml/itemProps2.xml><?xml version="1.0" encoding="utf-8"?>
<ds:datastoreItem xmlns:ds="http://schemas.openxmlformats.org/officeDocument/2006/customXml" ds:itemID="{3B71E075-73B0-45A6-A1BC-D92CFCEB9155}"/>
</file>

<file path=customXml/itemProps3.xml><?xml version="1.0" encoding="utf-8"?>
<ds:datastoreItem xmlns:ds="http://schemas.openxmlformats.org/officeDocument/2006/customXml" ds:itemID="{7BF689FE-6F0D-4FA3-9982-C2F8A44E8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Watson</dc:creator>
  <cp:lastModifiedBy>Gary Watson</cp:lastModifiedBy>
  <dcterms:created xsi:type="dcterms:W3CDTF">2019-12-07T17:50:35Z</dcterms:created>
  <dcterms:modified xsi:type="dcterms:W3CDTF">2019-12-07T21:28:22Z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0x0101001BCBA93F3D37CF47B38CBA1638C1FAC7</vt:lpwstr>
  </property>
</Properties>
</file>