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onny/Desktop/HW_SEC_PACKAGE/"/>
    </mc:Choice>
  </mc:AlternateContent>
  <bookViews>
    <workbookView xWindow="5240" yWindow="7500" windowWidth="38400" windowHeight="22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F10" i="1"/>
  <c r="E10" i="1"/>
  <c r="J10" i="1"/>
  <c r="M10" i="1"/>
  <c r="I10" i="1"/>
  <c r="L10" i="1"/>
  <c r="H10" i="1"/>
  <c r="K10" i="1"/>
  <c r="H8" i="1"/>
  <c r="G8" i="1"/>
  <c r="F8" i="1"/>
  <c r="E8" i="1"/>
  <c r="J8" i="1"/>
  <c r="M8" i="1"/>
  <c r="I8" i="1"/>
  <c r="L8" i="1"/>
  <c r="K8" i="1"/>
  <c r="G4" i="1"/>
  <c r="F4" i="1"/>
  <c r="E4" i="1"/>
  <c r="F6" i="1"/>
  <c r="F5" i="1"/>
  <c r="E5" i="1"/>
  <c r="H4" i="1"/>
  <c r="K4" i="1"/>
  <c r="K5" i="1"/>
  <c r="E7" i="1"/>
  <c r="E6" i="1"/>
  <c r="J4" i="1"/>
  <c r="M4" i="1"/>
  <c r="I4" i="1"/>
  <c r="L4" i="1"/>
  <c r="E9" i="1"/>
  <c r="H9" i="1"/>
  <c r="K9" i="1"/>
  <c r="E11" i="1"/>
  <c r="H11" i="1"/>
  <c r="K11" i="1"/>
  <c r="E12" i="1"/>
  <c r="H12" i="1"/>
  <c r="K12" i="1"/>
  <c r="F9" i="1"/>
  <c r="I9" i="1"/>
  <c r="L9" i="1"/>
  <c r="F11" i="1"/>
  <c r="I11" i="1"/>
  <c r="L11" i="1"/>
  <c r="F12" i="1"/>
  <c r="I12" i="1"/>
  <c r="L12" i="1"/>
  <c r="G9" i="1"/>
  <c r="J9" i="1"/>
  <c r="M9" i="1"/>
  <c r="G11" i="1"/>
  <c r="J11" i="1"/>
  <c r="M11" i="1"/>
  <c r="G12" i="1"/>
  <c r="J12" i="1"/>
  <c r="M12" i="1"/>
  <c r="G7" i="1"/>
  <c r="J7" i="1"/>
  <c r="M7" i="1"/>
  <c r="F7" i="1"/>
  <c r="I7" i="1"/>
  <c r="L7" i="1"/>
  <c r="H7" i="1"/>
  <c r="K7" i="1"/>
  <c r="G6" i="1"/>
  <c r="J6" i="1"/>
  <c r="M6" i="1"/>
  <c r="I6" i="1"/>
  <c r="L6" i="1"/>
  <c r="H6" i="1"/>
  <c r="K6" i="1"/>
  <c r="G5" i="1"/>
  <c r="J5" i="1"/>
  <c r="M5" i="1"/>
  <c r="I5" i="1"/>
  <c r="L5" i="1"/>
  <c r="H5" i="1"/>
</calcChain>
</file>

<file path=xl/sharedStrings.xml><?xml version="1.0" encoding="utf-8"?>
<sst xmlns="http://schemas.openxmlformats.org/spreadsheetml/2006/main" count="24" uniqueCount="24">
  <si>
    <t>c499</t>
  </si>
  <si>
    <t>c880</t>
  </si>
  <si>
    <t>c1355</t>
  </si>
  <si>
    <t>Circuit</t>
  </si>
  <si>
    <t>Prob 0.5</t>
  </si>
  <si>
    <t>Prob 2</t>
  </si>
  <si>
    <t>Prob 1</t>
  </si>
  <si>
    <t>c2670</t>
  </si>
  <si>
    <t>c5315</t>
  </si>
  <si>
    <t>c6288</t>
  </si>
  <si>
    <t>Note:</t>
  </si>
  <si>
    <t>uGP IN 0.5</t>
  </si>
  <si>
    <t>uGP IN 1</t>
  </si>
  <si>
    <t>uGP IN 2</t>
  </si>
  <si>
    <t>r(uGP IN 0.5)</t>
  </si>
  <si>
    <t>r(uGP IN 1)</t>
  </si>
  <si>
    <t>r(uGP IN 2)</t>
  </si>
  <si>
    <t>With Prob 0.5 I mean the probability of a integer of being 1 or 2, that is the probability of having a new xor or xnor port, given the y=0.5</t>
  </si>
  <si>
    <t>With uGP IN 0.5 I mean the range of integers it is necessary to use to have the desired probability of havig a new gate inserted in the cirtuit</t>
  </si>
  <si>
    <t># ports</t>
  </si>
  <si>
    <t># inputs</t>
  </si>
  <si>
    <t>c432</t>
  </si>
  <si>
    <t>c1908</t>
  </si>
  <si>
    <t>c3540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</si>
</sst>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2" borderId="4" xfId="0" applyFill="1" applyBorder="1"/>
    <xf numFmtId="0" fontId="0" fillId="4" borderId="0" xfId="0" applyFill="1" applyBorder="1"/>
    <xf numFmtId="0" fontId="0" fillId="4" borderId="7" xfId="0" applyFill="1" applyBorder="1"/>
    <xf numFmtId="0" fontId="1" fillId="5" borderId="1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N10" sqref="N10"/>
    </sheetView>
  </sheetViews>
  <sheetFormatPr baseColWidth="10" defaultRowHeight="16" x14ac:dyDescent="0.2"/>
  <cols>
    <col min="10" max="10" width="11.5" bestFit="1" customWidth="1"/>
    <col min="11" max="12" width="10" bestFit="1" customWidth="1"/>
  </cols>
  <sheetData>
    <row r="1" spans="2:13" ht="17" thickBot="1" x14ac:dyDescent="0.25"/>
    <row r="2" spans="2:13" x14ac:dyDescent="0.2">
      <c r="B2" s="11" t="s">
        <v>3</v>
      </c>
      <c r="C2" s="12" t="s">
        <v>19</v>
      </c>
      <c r="D2" s="12" t="s">
        <v>20</v>
      </c>
      <c r="E2" s="12" t="s">
        <v>4</v>
      </c>
      <c r="F2" s="12" t="s">
        <v>6</v>
      </c>
      <c r="G2" s="12" t="s">
        <v>5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3" t="s">
        <v>16</v>
      </c>
    </row>
    <row r="3" spans="2:13" x14ac:dyDescent="0.2">
      <c r="B3" s="14"/>
      <c r="C3" s="15"/>
      <c r="D3" s="15"/>
      <c r="E3" s="15">
        <v>0.5</v>
      </c>
      <c r="F3" s="15">
        <v>1</v>
      </c>
      <c r="G3" s="15">
        <v>2</v>
      </c>
      <c r="H3" s="15">
        <v>0.5</v>
      </c>
      <c r="I3" s="15">
        <v>1</v>
      </c>
      <c r="J3" s="15">
        <v>2</v>
      </c>
      <c r="K3" s="15">
        <v>0.5</v>
      </c>
      <c r="L3" s="15">
        <v>1</v>
      </c>
      <c r="M3" s="15">
        <v>2</v>
      </c>
    </row>
    <row r="4" spans="2:13" x14ac:dyDescent="0.2">
      <c r="B4" s="20" t="s">
        <v>21</v>
      </c>
      <c r="C4" s="17">
        <v>160</v>
      </c>
      <c r="D4" s="17">
        <v>36</v>
      </c>
      <c r="E4" s="4">
        <f>PRODUCT(E3,D4)/C4</f>
        <v>0.1125</v>
      </c>
      <c r="F4" s="4">
        <f>PRODUCT(F3,D4)/C4</f>
        <v>0.22500000000000001</v>
      </c>
      <c r="G4" s="4">
        <f>PRODUCT(G3,D4)/C4</f>
        <v>0.45</v>
      </c>
      <c r="H4" s="4">
        <f>2/E4</f>
        <v>17.777777777777779</v>
      </c>
      <c r="I4" s="4">
        <f>2/F4</f>
        <v>8.8888888888888893</v>
      </c>
      <c r="J4" s="4">
        <f>2/G4</f>
        <v>4.4444444444444446</v>
      </c>
      <c r="K4" s="22">
        <f>ROUND(H4, 0)</f>
        <v>18</v>
      </c>
      <c r="L4" s="22">
        <f t="shared" ref="L4" si="0">ROUND(I4, 0)</f>
        <v>9</v>
      </c>
      <c r="M4" s="25">
        <f t="shared" ref="M4" si="1">ROUND(J4, 0)</f>
        <v>4</v>
      </c>
    </row>
    <row r="5" spans="2:13" x14ac:dyDescent="0.2">
      <c r="B5" s="16" t="s">
        <v>0</v>
      </c>
      <c r="C5" s="17">
        <v>202</v>
      </c>
      <c r="D5" s="17">
        <v>41</v>
      </c>
      <c r="E5" s="4">
        <f>PRODUCT(E3,D5)/C5</f>
        <v>0.10148514851485149</v>
      </c>
      <c r="F5" s="4">
        <f>PRODUCT(F3,D5)/C5</f>
        <v>0.20297029702970298</v>
      </c>
      <c r="G5" s="4">
        <f>PRODUCT(G3,D5)/C5</f>
        <v>0.40594059405940597</v>
      </c>
      <c r="H5" s="4">
        <f>2/E5</f>
        <v>19.707317073170731</v>
      </c>
      <c r="I5" s="4">
        <f>2/F5</f>
        <v>9.8536585365853657</v>
      </c>
      <c r="J5" s="4">
        <f>2/G5</f>
        <v>4.9268292682926829</v>
      </c>
      <c r="K5" s="9">
        <f>ROUND(H5, 0)</f>
        <v>20</v>
      </c>
      <c r="L5" s="9">
        <f t="shared" ref="K5:M7" si="2">ROUND(I5, 0)</f>
        <v>10</v>
      </c>
      <c r="M5" s="10">
        <f t="shared" si="2"/>
        <v>5</v>
      </c>
    </row>
    <row r="6" spans="2:13" x14ac:dyDescent="0.2">
      <c r="B6" s="20" t="s">
        <v>1</v>
      </c>
      <c r="C6" s="17">
        <v>383</v>
      </c>
      <c r="D6" s="17">
        <v>60</v>
      </c>
      <c r="E6" s="4">
        <f>PRODUCT(E3,D6)/C6</f>
        <v>7.8328981723237601E-2</v>
      </c>
      <c r="F6" s="4">
        <f>PRODUCT(F3,D6)/C6</f>
        <v>0.1566579634464752</v>
      </c>
      <c r="G6" s="4">
        <f>PRODUCT(G3,D6)/C6</f>
        <v>0.3133159268929504</v>
      </c>
      <c r="H6" s="4">
        <f>2/E6</f>
        <v>25.533333333333331</v>
      </c>
      <c r="I6" s="4">
        <f t="shared" ref="I6:I12" si="3">2/F6</f>
        <v>12.766666666666666</v>
      </c>
      <c r="J6" s="4">
        <f t="shared" ref="J6:J12" si="4">2/G6</f>
        <v>6.3833333333333329</v>
      </c>
      <c r="K6" s="22">
        <f t="shared" si="2"/>
        <v>26</v>
      </c>
      <c r="L6" s="22">
        <f t="shared" si="2"/>
        <v>13</v>
      </c>
      <c r="M6" s="25">
        <f t="shared" si="2"/>
        <v>6</v>
      </c>
    </row>
    <row r="7" spans="2:13" x14ac:dyDescent="0.2">
      <c r="B7" s="26" t="s">
        <v>2</v>
      </c>
      <c r="C7" s="17">
        <v>546</v>
      </c>
      <c r="D7" s="17">
        <v>41</v>
      </c>
      <c r="E7" s="4">
        <f>PRODUCT(E3,D7)/C7</f>
        <v>3.7545787545787544E-2</v>
      </c>
      <c r="F7" s="4">
        <f>PRODUCT(F3,D7)/C7</f>
        <v>7.5091575091575088E-2</v>
      </c>
      <c r="G7" s="4">
        <f>PRODUCT(G3,D7)/C7</f>
        <v>0.15018315018315018</v>
      </c>
      <c r="H7" s="4">
        <f t="shared" ref="H7:H12" si="5">2/E7</f>
        <v>53.268292682926834</v>
      </c>
      <c r="I7" s="4">
        <f t="shared" si="3"/>
        <v>26.634146341463417</v>
      </c>
      <c r="J7" s="4">
        <f t="shared" si="4"/>
        <v>13.317073170731708</v>
      </c>
      <c r="K7" s="27">
        <f t="shared" si="2"/>
        <v>53</v>
      </c>
      <c r="L7" s="27">
        <f t="shared" si="2"/>
        <v>27</v>
      </c>
      <c r="M7" s="28">
        <f t="shared" si="2"/>
        <v>13</v>
      </c>
    </row>
    <row r="8" spans="2:13" x14ac:dyDescent="0.2">
      <c r="B8" s="16" t="s">
        <v>22</v>
      </c>
      <c r="C8" s="17">
        <v>880</v>
      </c>
      <c r="D8" s="17">
        <v>51</v>
      </c>
      <c r="E8" s="4">
        <f>PRODUCT(E3,D8)/C8</f>
        <v>2.8977272727272727E-2</v>
      </c>
      <c r="F8" s="4">
        <f>PRODUCT(F3,D8)/C8</f>
        <v>5.7954545454545453E-2</v>
      </c>
      <c r="G8" s="4">
        <f>PRODUCT(G4,D8)/C8</f>
        <v>2.6079545454545452E-2</v>
      </c>
      <c r="H8" s="4">
        <f>2/E8</f>
        <v>69.019607843137251</v>
      </c>
      <c r="I8" s="4">
        <f t="shared" ref="I8" si="6">2/F8</f>
        <v>34.509803921568626</v>
      </c>
      <c r="J8" s="4">
        <f t="shared" ref="J8" si="7">2/G8</f>
        <v>76.688453159041401</v>
      </c>
      <c r="K8" s="9">
        <f t="shared" ref="K8" si="8">ROUND(H8, 0)</f>
        <v>69</v>
      </c>
      <c r="L8" s="9">
        <f t="shared" ref="L8" si="9">ROUND(I8, 0)</f>
        <v>35</v>
      </c>
      <c r="M8" s="10">
        <f t="shared" ref="M8" si="10">ROUND(J8, 0)</f>
        <v>77</v>
      </c>
    </row>
    <row r="9" spans="2:13" x14ac:dyDescent="0.2">
      <c r="B9" s="20" t="s">
        <v>7</v>
      </c>
      <c r="C9" s="17">
        <v>1193</v>
      </c>
      <c r="D9" s="17">
        <v>157</v>
      </c>
      <c r="E9" s="4">
        <f>PRODUCT(E3,D9)/C9</f>
        <v>6.5800502933780383E-2</v>
      </c>
      <c r="F9" s="4">
        <f>PRODUCT(F3,D9)/C9</f>
        <v>0.13160100586756077</v>
      </c>
      <c r="G9" s="4">
        <f>PRODUCT(G3,D9)/C9</f>
        <v>0.26320201173512153</v>
      </c>
      <c r="H9" s="4">
        <f t="shared" si="5"/>
        <v>30.394904458598727</v>
      </c>
      <c r="I9" s="4">
        <f t="shared" si="3"/>
        <v>15.197452229299364</v>
      </c>
      <c r="J9" s="4">
        <f t="shared" si="4"/>
        <v>7.5987261146496818</v>
      </c>
      <c r="K9" s="22">
        <f t="shared" ref="K9:K12" si="11">ROUND(H9, 0)</f>
        <v>30</v>
      </c>
      <c r="L9" s="22">
        <f t="shared" ref="L9:L12" si="12">ROUND(I9, 0)</f>
        <v>15</v>
      </c>
      <c r="M9" s="25">
        <f t="shared" ref="M9:M12" si="13">ROUND(J9, 0)</f>
        <v>8</v>
      </c>
    </row>
    <row r="10" spans="2:13" x14ac:dyDescent="0.2">
      <c r="B10" s="26" t="s">
        <v>23</v>
      </c>
      <c r="C10" s="17">
        <v>1669</v>
      </c>
      <c r="D10" s="17">
        <v>37</v>
      </c>
      <c r="E10" s="4">
        <f>PRODUCT(E3,D10)/C10</f>
        <v>1.1084481725584181E-2</v>
      </c>
      <c r="F10" s="4">
        <f>PRODUCT(F3,D10)/C10</f>
        <v>2.2168963451168363E-2</v>
      </c>
      <c r="G10" s="4">
        <f>PRODUCT(G3,D10)/C10</f>
        <v>4.4337926902336726E-2</v>
      </c>
      <c r="H10" s="4">
        <f t="shared" ref="H10" si="14">2/E10</f>
        <v>180.43243243243245</v>
      </c>
      <c r="I10" s="4">
        <f t="shared" ref="I10" si="15">2/F10</f>
        <v>90.216216216216225</v>
      </c>
      <c r="J10" s="4">
        <f t="shared" ref="J10" si="16">2/G10</f>
        <v>45.108108108108112</v>
      </c>
      <c r="K10" s="27">
        <f t="shared" ref="K10" si="17">ROUND(H10, 0)</f>
        <v>180</v>
      </c>
      <c r="L10" s="27">
        <f t="shared" ref="L10" si="18">ROUND(I10, 0)</f>
        <v>90</v>
      </c>
      <c r="M10" s="28">
        <f t="shared" ref="M10" si="19">ROUND(J10, 0)</f>
        <v>45</v>
      </c>
    </row>
    <row r="11" spans="2:13" x14ac:dyDescent="0.2">
      <c r="B11" s="16" t="s">
        <v>8</v>
      </c>
      <c r="C11" s="17">
        <v>2307</v>
      </c>
      <c r="D11" s="17">
        <v>178</v>
      </c>
      <c r="E11" s="4">
        <f>PRODUCT(E3,D11)/C11</f>
        <v>3.8578240138708281E-2</v>
      </c>
      <c r="F11" s="4">
        <f>PRODUCT(F3,D11)/C11</f>
        <v>7.7156480277416561E-2</v>
      </c>
      <c r="G11" s="4">
        <f>PRODUCT(G3,D11)/C11</f>
        <v>0.15431296055483312</v>
      </c>
      <c r="H11" s="4">
        <f t="shared" si="5"/>
        <v>51.842696629213478</v>
      </c>
      <c r="I11" s="4">
        <f t="shared" si="3"/>
        <v>25.921348314606739</v>
      </c>
      <c r="J11" s="4">
        <f t="shared" si="4"/>
        <v>12.960674157303369</v>
      </c>
      <c r="K11" s="9">
        <f t="shared" si="11"/>
        <v>52</v>
      </c>
      <c r="L11" s="9">
        <f t="shared" si="12"/>
        <v>26</v>
      </c>
      <c r="M11" s="10">
        <f t="shared" si="13"/>
        <v>13</v>
      </c>
    </row>
    <row r="12" spans="2:13" ht="17" thickBot="1" x14ac:dyDescent="0.25">
      <c r="B12" s="21" t="s">
        <v>9</v>
      </c>
      <c r="C12" s="18">
        <v>2416</v>
      </c>
      <c r="D12" s="18">
        <v>32</v>
      </c>
      <c r="E12" s="7">
        <f>PRODUCT(E3,D12)/C12</f>
        <v>6.6225165562913907E-3</v>
      </c>
      <c r="F12" s="7">
        <f>PRODUCT(F3,D12)/C12</f>
        <v>1.3245033112582781E-2</v>
      </c>
      <c r="G12" s="7">
        <f>PRODUCT(G3,D12)/C12</f>
        <v>2.6490066225165563E-2</v>
      </c>
      <c r="H12" s="7">
        <f t="shared" si="5"/>
        <v>302</v>
      </c>
      <c r="I12" s="7">
        <f t="shared" si="3"/>
        <v>151</v>
      </c>
      <c r="J12" s="7">
        <f t="shared" si="4"/>
        <v>75.5</v>
      </c>
      <c r="K12" s="23">
        <f t="shared" si="11"/>
        <v>302</v>
      </c>
      <c r="L12" s="23">
        <f t="shared" si="12"/>
        <v>151</v>
      </c>
      <c r="M12" s="24">
        <f t="shared" si="13"/>
        <v>76</v>
      </c>
    </row>
    <row r="14" spans="2:13" ht="17" thickBot="1" x14ac:dyDescent="0.25"/>
    <row r="15" spans="2:13" x14ac:dyDescent="0.2">
      <c r="B15" s="19" t="s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</row>
    <row r="16" spans="2:13" x14ac:dyDescent="0.2">
      <c r="B16" s="3" t="s">
        <v>17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</row>
    <row r="17" spans="2:13" ht="17" thickBot="1" x14ac:dyDescent="0.25">
      <c r="B17" s="6" t="s">
        <v>18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2016-10-19T08:53:47Z</dcterms:created>
  <dcterms:modified xsi:type="dcterms:W3CDTF">2016-10-25T21:02:33Z</dcterms:modified>
</cp:coreProperties>
</file>