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33740" windowHeight="20620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Sheet1!$B$18</definedName>
    <definedName name="solver_lhs2" localSheetId="0" hidden="1">Sheet1!$B$19:$B$26</definedName>
    <definedName name="solver_lhs3" localSheetId="0" hidden="1">Sheet1!$B$27</definedName>
    <definedName name="solver_lhs4" localSheetId="0" hidden="1">Sheet1!$B$28:$B$34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Sheet1!$B$15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2</definedName>
    <definedName name="solver_rel4" localSheetId="0" hidden="1">1</definedName>
    <definedName name="solver_rhs1" localSheetId="0" hidden="1">Sheet1!$D$18</definedName>
    <definedName name="solver_rhs2" localSheetId="0" hidden="1">Sheet1!$D$19:$D$26</definedName>
    <definedName name="solver_rhs3" localSheetId="0" hidden="1">Sheet1!$D$27</definedName>
    <definedName name="solver_rhs4" localSheetId="0" hidden="1">Sheet1!$D$28:$D$34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B15" i="1"/>
  <c r="B28" i="1"/>
  <c r="B29" i="1"/>
  <c r="B30" i="1"/>
  <c r="B31" i="1"/>
  <c r="B32" i="1"/>
  <c r="B33" i="1"/>
  <c r="B34" i="1"/>
  <c r="B27" i="1"/>
  <c r="B20" i="1"/>
  <c r="B21" i="1"/>
  <c r="B22" i="1"/>
  <c r="B23" i="1"/>
  <c r="B24" i="1"/>
  <c r="B25" i="1"/>
  <c r="B26" i="1"/>
  <c r="B19" i="1"/>
  <c r="B18" i="1"/>
  <c r="H12" i="1"/>
  <c r="H6" i="1"/>
  <c r="H7" i="1"/>
  <c r="H8" i="1"/>
  <c r="H9" i="1"/>
  <c r="H10" i="1"/>
  <c r="H11" i="1"/>
  <c r="H13" i="1"/>
  <c r="H15" i="1"/>
</calcChain>
</file>

<file path=xl/sharedStrings.xml><?xml version="1.0" encoding="utf-8"?>
<sst xmlns="http://schemas.openxmlformats.org/spreadsheetml/2006/main" count="37" uniqueCount="23">
  <si>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</si>
  <si>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</si>
  <si>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</si>
  <si>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</si>
  <si>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</si>
  <si>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</si>
  <si>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</si>
  <si>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</si>
  <si>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</si>
  <si>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</si>
  <si>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</si>
  <si>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</si>
  <si>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</si>
  <si>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</si>
  <si>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</si>
  <si>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</si>
  <si>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Profit after taxes</t>
  </si>
  <si>
    <t>Amount of shares (decision var)</t>
  </si>
  <si>
    <t>Objective</t>
  </si>
  <si>
    <t>Constraints</t>
  </si>
  <si>
    <t>=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</si>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</sst>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5" zoomScale="150" zoomScaleNormal="150" zoomScalePageLayoutView="150" workbookViewId="0">
      <selection activeCell="B15" sqref="B15"/>
    </sheetView>
  </sheetViews>
  <sheetFormatPr baseColWidth="10" defaultColWidth="26.33203125" defaultRowHeight="15" x14ac:dyDescent="0"/>
  <cols>
    <col min="1" max="1" width="10.5" style="3" customWidth="1"/>
    <col min="2" max="2" width="17" style="3" customWidth="1"/>
    <col min="3" max="3" width="20.6640625" style="3" customWidth="1"/>
    <col min="4" max="4" width="23.83203125" style="3" customWidth="1"/>
    <col min="5" max="5" width="13.1640625" style="3" customWidth="1"/>
    <col min="6" max="6" width="21.83203125" style="3" customWidth="1"/>
    <col min="7" max="16384" width="26.33203125" style="3"/>
  </cols>
  <sheetData>
    <row r="1" spans="1:8">
      <c r="A1" s="1" t="s">
        <v>0</v>
      </c>
      <c r="B1" s="2"/>
      <c r="C1" s="2"/>
      <c r="D1" s="2"/>
      <c r="E1" s="2"/>
      <c r="F1" s="2"/>
    </row>
    <row r="2" spans="1:8">
      <c r="A2" s="2"/>
      <c r="B2" s="2"/>
      <c r="C2" s="2"/>
      <c r="D2" s="2"/>
      <c r="E2" s="2"/>
      <c r="F2" s="2"/>
    </row>
    <row r="3" spans="1:8">
      <c r="A3" s="1" t="s">
        <v>1</v>
      </c>
      <c r="B3" s="2"/>
      <c r="C3" s="2"/>
      <c r="D3" s="2"/>
      <c r="E3" s="2"/>
      <c r="F3" s="2"/>
    </row>
    <row r="4" spans="1:8" ht="16" thickBot="1">
      <c r="A4" s="2"/>
      <c r="B4" s="2"/>
      <c r="C4" s="2"/>
      <c r="D4" s="2"/>
      <c r="E4" s="2"/>
      <c r="F4" s="2"/>
    </row>
    <row r="5" spans="1:8" ht="16" thickBot="1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  <c r="G5" s="18" t="s">
        <v>17</v>
      </c>
      <c r="H5" s="18" t="s">
        <v>16</v>
      </c>
    </row>
    <row r="6" spans="1:8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  <c r="G6" s="17">
        <v>100</v>
      </c>
      <c r="H6" s="3">
        <f t="shared" ref="H6:H12" si="0">G6*E6-(E6-D6)*G6*0.3-G6*E6*0.01</f>
        <v>2664.6</v>
      </c>
    </row>
    <row r="7" spans="1:8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  <c r="G7" s="17">
        <v>75</v>
      </c>
      <c r="H7" s="3">
        <f t="shared" si="0"/>
        <v>1753.74</v>
      </c>
    </row>
    <row r="8" spans="1:8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  <c r="G8" s="17">
        <v>75</v>
      </c>
      <c r="H8" s="3">
        <f t="shared" si="0"/>
        <v>2365.65</v>
      </c>
    </row>
    <row r="9" spans="1:8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  <c r="G9" s="17">
        <v>0</v>
      </c>
      <c r="H9" s="3">
        <f t="shared" si="0"/>
        <v>0</v>
      </c>
    </row>
    <row r="10" spans="1:8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  <c r="G10" s="17">
        <v>0</v>
      </c>
      <c r="H10" s="3">
        <f t="shared" si="0"/>
        <v>0</v>
      </c>
    </row>
    <row r="11" spans="1:8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  <c r="G11" s="17">
        <v>0</v>
      </c>
      <c r="H11" s="3">
        <f t="shared" si="0"/>
        <v>0</v>
      </c>
    </row>
    <row r="12" spans="1:8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  <c r="G12" s="17">
        <v>75</v>
      </c>
      <c r="H12" s="3">
        <f t="shared" si="0"/>
        <v>1732.0725000000002</v>
      </c>
    </row>
    <row r="13" spans="1:8" ht="16" thickBot="1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  <c r="G13" s="17">
        <v>54.350115187541412</v>
      </c>
      <c r="H13" s="3">
        <f>G13*E13-(E13-D13)*G13*0.3-G13*E13*0.01</f>
        <v>1483.9374999999995</v>
      </c>
    </row>
    <row r="15" spans="1:8">
      <c r="A15" s="3" t="s">
        <v>18</v>
      </c>
      <c r="B15" s="3">
        <f>SUMPRODUCT(C6:C13,F6:F13)-SUMPRODUCT(G6:G13,F6:F13)</f>
        <v>26507.52535316244</v>
      </c>
      <c r="G15" s="3">
        <f>SUM(G6:G13)</f>
        <v>379.35011518754141</v>
      </c>
      <c r="H15" s="3">
        <f>SUM(H6:H13)</f>
        <v>10000</v>
      </c>
    </row>
    <row r="18" spans="1:4">
      <c r="A18" s="3" t="s">
        <v>19</v>
      </c>
      <c r="B18" s="3">
        <f>SUMPRODUCT(G6:G13,E6:E13)-(SUMPRODUCT(E6:E13,G6:G13) - SUMPRODUCT(D6:D13,G6:G13))*0.3-SUMPRODUCT(E6:E13,G6:G13)*0.01</f>
        <v>9999.9999999999982</v>
      </c>
      <c r="C18" s="3" t="s">
        <v>20</v>
      </c>
      <c r="D18" s="3">
        <v>10000</v>
      </c>
    </row>
    <row r="19" spans="1:4">
      <c r="B19" s="3">
        <f>G6</f>
        <v>100</v>
      </c>
      <c r="C19" s="3" t="s">
        <v>21</v>
      </c>
      <c r="D19" s="3">
        <v>0</v>
      </c>
    </row>
    <row r="20" spans="1:4">
      <c r="B20" s="3">
        <f t="shared" ref="B20:B26" si="1">G7</f>
        <v>75</v>
      </c>
      <c r="C20" s="3" t="s">
        <v>21</v>
      </c>
      <c r="D20" s="3">
        <v>0</v>
      </c>
    </row>
    <row r="21" spans="1:4">
      <c r="B21" s="3">
        <f t="shared" si="1"/>
        <v>75</v>
      </c>
      <c r="C21" s="3" t="s">
        <v>21</v>
      </c>
      <c r="D21" s="3">
        <v>0</v>
      </c>
    </row>
    <row r="22" spans="1:4">
      <c r="B22" s="3">
        <f t="shared" si="1"/>
        <v>0</v>
      </c>
      <c r="C22" s="3" t="s">
        <v>21</v>
      </c>
      <c r="D22" s="3">
        <v>0</v>
      </c>
    </row>
    <row r="23" spans="1:4">
      <c r="B23" s="3">
        <f t="shared" si="1"/>
        <v>0</v>
      </c>
      <c r="C23" s="3" t="s">
        <v>21</v>
      </c>
      <c r="D23" s="3">
        <v>0</v>
      </c>
    </row>
    <row r="24" spans="1:4">
      <c r="B24" s="3">
        <f t="shared" si="1"/>
        <v>0</v>
      </c>
      <c r="C24" s="3" t="s">
        <v>21</v>
      </c>
      <c r="D24" s="3">
        <v>0</v>
      </c>
    </row>
    <row r="25" spans="1:4">
      <c r="B25" s="3">
        <f t="shared" si="1"/>
        <v>75</v>
      </c>
      <c r="C25" s="3" t="s">
        <v>21</v>
      </c>
      <c r="D25" s="3">
        <v>0</v>
      </c>
    </row>
    <row r="26" spans="1:4">
      <c r="B26" s="3">
        <f t="shared" si="1"/>
        <v>54.350115187541412</v>
      </c>
      <c r="C26" s="3" t="s">
        <v>21</v>
      </c>
      <c r="D26" s="3">
        <v>0</v>
      </c>
    </row>
    <row r="27" spans="1:4">
      <c r="B27" s="3">
        <f>G6</f>
        <v>100</v>
      </c>
      <c r="C27" s="3" t="s">
        <v>20</v>
      </c>
      <c r="D27" s="3">
        <v>100</v>
      </c>
    </row>
    <row r="28" spans="1:4">
      <c r="B28" s="3">
        <f t="shared" ref="B28:B34" si="2">G7</f>
        <v>75</v>
      </c>
      <c r="C28" s="3" t="s">
        <v>22</v>
      </c>
      <c r="D28" s="3">
        <v>75</v>
      </c>
    </row>
    <row r="29" spans="1:4">
      <c r="B29" s="3">
        <f t="shared" si="2"/>
        <v>75</v>
      </c>
      <c r="C29" s="3" t="s">
        <v>22</v>
      </c>
      <c r="D29" s="3">
        <v>75</v>
      </c>
    </row>
    <row r="30" spans="1:4">
      <c r="B30" s="3">
        <f t="shared" si="2"/>
        <v>0</v>
      </c>
      <c r="C30" s="3" t="s">
        <v>22</v>
      </c>
      <c r="D30" s="3">
        <v>75</v>
      </c>
    </row>
    <row r="31" spans="1:4">
      <c r="B31" s="3">
        <f t="shared" si="2"/>
        <v>0</v>
      </c>
      <c r="C31" s="3" t="s">
        <v>22</v>
      </c>
      <c r="D31" s="3">
        <v>75</v>
      </c>
    </row>
    <row r="32" spans="1:4">
      <c r="B32" s="3">
        <f t="shared" si="2"/>
        <v>0</v>
      </c>
      <c r="C32" s="3" t="s">
        <v>22</v>
      </c>
      <c r="D32" s="3">
        <v>75</v>
      </c>
    </row>
    <row r="33" spans="2:4">
      <c r="B33" s="3">
        <f t="shared" si="2"/>
        <v>75</v>
      </c>
      <c r="C33" s="3" t="s">
        <v>22</v>
      </c>
      <c r="D33" s="3">
        <v>75</v>
      </c>
    </row>
    <row r="34" spans="2:4">
      <c r="B34" s="3">
        <f t="shared" si="2"/>
        <v>54.350115187541412</v>
      </c>
      <c r="C34" s="3" t="s">
        <v>22</v>
      </c>
      <c r="D34" s="3">
        <v>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Antonio Homem</cp:lastModifiedBy>
  <dcterms:created xsi:type="dcterms:W3CDTF">2014-01-19T04:00:32Z</dcterms:created>
  <dcterms:modified xsi:type="dcterms:W3CDTF">2016-06-20T21:26:36Z</dcterms:modified>
</cp:coreProperties>
</file>