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-460" windowWidth="38400" windowHeight="2400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Sheet1!$A$66:$A$69</definedName>
    <definedName name="solver_lhs2" localSheetId="0" hidden="1">Sheet1!$A$70:$A$76</definedName>
    <definedName name="solver_lhs3" localSheetId="0" hidden="1">Sheet1!$A$77</definedName>
    <definedName name="solver_lhs4" localSheetId="0" hidden="1">Sheet1!$A$78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Sheet1!$B$62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hs1" localSheetId="0" hidden="1">Sheet1!$C$66:$C$69</definedName>
    <definedName name="solver_rhs2" localSheetId="0" hidden="1">Sheet1!$C$70:$C$76</definedName>
    <definedName name="solver_rhs3" localSheetId="0" hidden="1">Sheet1!$C$77</definedName>
    <definedName name="solver_rhs4" localSheetId="0" hidden="1">Sheet1!$C$78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" i="1" l="1"/>
  <c r="E62" i="1"/>
  <c r="F62" i="1"/>
  <c r="B47" i="1"/>
  <c r="C60" i="1"/>
  <c r="D60" i="1"/>
  <c r="E60" i="1"/>
  <c r="B60" i="1"/>
  <c r="A78" i="1"/>
  <c r="A77" i="1"/>
  <c r="A73" i="1"/>
  <c r="C72" i="1"/>
  <c r="C73" i="1"/>
  <c r="C74" i="1"/>
  <c r="C75" i="1"/>
  <c r="C76" i="1"/>
  <c r="A74" i="1"/>
  <c r="A75" i="1"/>
  <c r="A76" i="1"/>
  <c r="A72" i="1"/>
  <c r="C71" i="1"/>
  <c r="A71" i="1"/>
  <c r="A70" i="1"/>
  <c r="C70" i="1"/>
  <c r="A69" i="1"/>
  <c r="A68" i="1"/>
  <c r="A67" i="1"/>
  <c r="A66" i="1"/>
  <c r="C69" i="1"/>
  <c r="C68" i="1"/>
  <c r="C67" i="1"/>
  <c r="C66" i="1"/>
</calcChain>
</file>

<file path=xl/sharedStrings.xml><?xml version="1.0" encoding="utf-8"?>
<sst xmlns="http://schemas.openxmlformats.org/spreadsheetml/2006/main" count="92" uniqueCount="31">
  <si>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</si>
  <si>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</si>
  <si>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</si>
  <si>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</si>
  <si>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</si>
  <si>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</si>
  <si>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</si>
  <si>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</si>
  <si>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</si>
  <si>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</si>
  <si>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</si>
  <si>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</si>
  <si>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</si>
  <si>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</si>
  <si>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</si>
  <si>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</si>
  <si>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</si>
  <si>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</si>
  <si>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</si>
  <si>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</si>
  <si>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</si>
  <si>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</si>
  <si>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Constraints</t>
  </si>
  <si>
    <t>&gt;=</t>
  </si>
  <si>
    <t>=</t>
  </si>
  <si>
    <t>&lt;=</t>
  </si>
  <si>
    <t>Objective</t>
  </si>
  <si>
    <t>Increase the demand here 6000</t>
  </si>
  <si>
    <t>old cost</t>
  </si>
  <si>
    <t>diff</t>
  </si>
  <si>
    <t>Shadow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</si>
</sst>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4" borderId="0" xfId="0" applyFill="1"/>
    <xf numFmtId="0" fontId="0" fillId="5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43" zoomScale="150" zoomScaleNormal="150" zoomScalePageLayoutView="150" workbookViewId="0">
      <selection activeCell="F62" sqref="F62"/>
    </sheetView>
  </sheetViews>
  <sheetFormatPr baseColWidth="10" defaultRowHeight="15" x14ac:dyDescent="0"/>
  <sheetData>
    <row r="1" spans="1:5">
      <c r="A1" s="13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" thickBot="1">
      <c r="A3" s="13" t="s">
        <v>1</v>
      </c>
      <c r="B3" s="1"/>
      <c r="C3" s="1"/>
      <c r="D3" s="1"/>
      <c r="E3" s="1"/>
    </row>
    <row r="4" spans="1:5" ht="16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>
      <c r="A12" s="1"/>
      <c r="B12" s="1"/>
      <c r="C12" s="1"/>
      <c r="D12" s="1"/>
      <c r="E12" s="1"/>
    </row>
    <row r="13" spans="1:5" ht="16" thickBot="1">
      <c r="A13" s="13" t="s">
        <v>14</v>
      </c>
      <c r="B13" s="1"/>
      <c r="C13" s="1"/>
      <c r="D13" s="1"/>
      <c r="E13" s="1"/>
    </row>
    <row r="14" spans="1:5" ht="16" thickBot="1">
      <c r="A14" s="2" t="s">
        <v>2</v>
      </c>
      <c r="B14" s="4" t="s">
        <v>15</v>
      </c>
      <c r="C14" s="1"/>
      <c r="D14" s="1"/>
      <c r="E14" s="1"/>
    </row>
    <row r="15" spans="1:5">
      <c r="A15" s="5" t="s">
        <v>7</v>
      </c>
      <c r="B15" s="8">
        <v>2500</v>
      </c>
      <c r="C15" s="1"/>
      <c r="D15" s="1"/>
      <c r="E15" s="1"/>
    </row>
    <row r="16" spans="1:5">
      <c r="A16" s="5" t="s">
        <v>8</v>
      </c>
      <c r="B16" s="8">
        <v>3000</v>
      </c>
      <c r="C16" s="1"/>
      <c r="D16" s="1"/>
      <c r="E16" s="1"/>
    </row>
    <row r="17" spans="1:5">
      <c r="A17" s="5" t="s">
        <v>9</v>
      </c>
      <c r="B17" s="8">
        <v>2500</v>
      </c>
      <c r="C17" s="1"/>
      <c r="D17" s="1"/>
      <c r="E17" s="1"/>
    </row>
    <row r="18" spans="1:5">
      <c r="A18" s="5" t="s">
        <v>10</v>
      </c>
      <c r="B18" s="8">
        <v>2600</v>
      </c>
      <c r="C18" s="1"/>
      <c r="D18" s="1"/>
      <c r="E18" s="1"/>
    </row>
    <row r="19" spans="1:5">
      <c r="A19" s="5" t="s">
        <v>11</v>
      </c>
      <c r="B19" s="8">
        <v>2500</v>
      </c>
      <c r="C19" s="1"/>
      <c r="D19" s="1"/>
      <c r="E19" s="1"/>
    </row>
    <row r="20" spans="1:5">
      <c r="A20" s="5" t="s">
        <v>12</v>
      </c>
      <c r="B20" s="8">
        <v>38000</v>
      </c>
      <c r="C20" s="1"/>
      <c r="D20" s="1"/>
      <c r="E20" s="1"/>
    </row>
    <row r="21" spans="1:5" ht="16" thickBot="1">
      <c r="A21" s="9" t="s">
        <v>13</v>
      </c>
      <c r="B21" s="10">
        <v>2500</v>
      </c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 ht="16" thickBot="1">
      <c r="A23" s="13" t="s">
        <v>16</v>
      </c>
      <c r="B23" s="1"/>
      <c r="C23" s="1"/>
      <c r="D23" s="1"/>
      <c r="E23" s="1"/>
    </row>
    <row r="24" spans="1:5" ht="16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6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>
      <c r="A32" s="1"/>
      <c r="B32" s="1"/>
      <c r="C32" s="1"/>
      <c r="D32" s="1"/>
      <c r="E32" s="1"/>
    </row>
    <row r="33" spans="1:5" ht="16" thickBot="1">
      <c r="A33" s="13" t="s">
        <v>17</v>
      </c>
      <c r="B33" s="1"/>
      <c r="C33" s="1"/>
      <c r="D33" s="1"/>
      <c r="E33" s="1"/>
    </row>
    <row r="34" spans="1:5" ht="16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>
      <c r="A42" s="1"/>
      <c r="B42" s="1"/>
      <c r="C42" s="1"/>
      <c r="D42" s="1"/>
      <c r="E42" s="1"/>
    </row>
    <row r="43" spans="1:5" ht="16" thickBot="1">
      <c r="A43" s="13" t="s">
        <v>18</v>
      </c>
      <c r="B43" s="1"/>
      <c r="C43" s="1"/>
      <c r="D43" s="1"/>
      <c r="E43" s="1"/>
    </row>
    <row r="44" spans="1:5" ht="16" thickBot="1">
      <c r="A44" s="2" t="s">
        <v>19</v>
      </c>
      <c r="B44" s="4" t="s">
        <v>20</v>
      </c>
      <c r="C44" s="12"/>
      <c r="D44" s="12"/>
      <c r="E44" s="12"/>
    </row>
    <row r="45" spans="1:5">
      <c r="A45" s="5" t="s">
        <v>3</v>
      </c>
      <c r="B45" s="8">
        <v>25000</v>
      </c>
      <c r="C45" s="7"/>
      <c r="D45" s="7"/>
      <c r="E45" s="7"/>
    </row>
    <row r="46" spans="1:5">
      <c r="A46" s="5" t="s">
        <v>4</v>
      </c>
      <c r="B46" s="8">
        <v>26000</v>
      </c>
      <c r="C46" s="1"/>
      <c r="D46" s="1"/>
      <c r="E46" s="1"/>
    </row>
    <row r="47" spans="1:5" ht="36">
      <c r="A47" s="5" t="s">
        <v>5</v>
      </c>
      <c r="B47" s="8">
        <f>28000+6000</f>
        <v>34000</v>
      </c>
      <c r="C47" s="1"/>
      <c r="D47" s="1" t="s">
        <v>27</v>
      </c>
      <c r="E47" s="1"/>
    </row>
    <row r="48" spans="1:5" ht="16" thickBot="1">
      <c r="A48" s="9" t="s">
        <v>6</v>
      </c>
      <c r="B48" s="10">
        <v>28000</v>
      </c>
      <c r="C48" s="1"/>
      <c r="D48" s="1"/>
      <c r="E48" s="1"/>
    </row>
    <row r="49" spans="1:6">
      <c r="A49" s="1"/>
      <c r="B49" s="1"/>
      <c r="C49" s="1"/>
      <c r="D49" s="1"/>
      <c r="E49" s="1"/>
    </row>
    <row r="50" spans="1:6">
      <c r="A50" s="1"/>
      <c r="B50" s="1"/>
      <c r="C50" s="1"/>
      <c r="D50" s="1"/>
      <c r="E50" s="1"/>
    </row>
    <row r="51" spans="1:6" ht="16" thickBot="1">
      <c r="A51" s="13" t="s">
        <v>21</v>
      </c>
      <c r="B51" s="1"/>
      <c r="C51" s="1"/>
      <c r="D51" s="1"/>
      <c r="E51" s="1"/>
    </row>
    <row r="52" spans="1:6" ht="16" thickBot="1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6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6">
      <c r="A54" s="5" t="s">
        <v>8</v>
      </c>
      <c r="B54" s="26">
        <v>3130.5566861121979</v>
      </c>
      <c r="C54" s="26">
        <v>0</v>
      </c>
      <c r="D54" s="26">
        <v>2310.3151992041767</v>
      </c>
      <c r="E54" s="29">
        <v>0</v>
      </c>
    </row>
    <row r="55" spans="1:6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6">
      <c r="A56" s="5" t="s">
        <v>10</v>
      </c>
      <c r="B56" s="26">
        <v>0</v>
      </c>
      <c r="C56" s="26">
        <v>0</v>
      </c>
      <c r="D56" s="26">
        <v>7428.5714285714275</v>
      </c>
      <c r="E56" s="29">
        <v>0</v>
      </c>
    </row>
    <row r="57" spans="1:6">
      <c r="A57" s="5" t="s">
        <v>11</v>
      </c>
      <c r="B57" s="26">
        <v>3846.1538461538462</v>
      </c>
      <c r="C57" s="26">
        <v>0</v>
      </c>
      <c r="D57" s="26">
        <v>0</v>
      </c>
      <c r="E57" s="29">
        <v>0</v>
      </c>
    </row>
    <row r="58" spans="1:6">
      <c r="A58" s="5" t="s">
        <v>12</v>
      </c>
      <c r="B58" s="26">
        <v>14319.585764030251</v>
      </c>
      <c r="C58" s="26">
        <v>19750</v>
      </c>
      <c r="D58" s="26">
        <v>17118.256229367253</v>
      </c>
      <c r="E58" s="29">
        <v>28000</v>
      </c>
    </row>
    <row r="59" spans="1:6" ht="16" thickBot="1">
      <c r="A59" s="9" t="s">
        <v>13</v>
      </c>
      <c r="B59" s="30">
        <v>0</v>
      </c>
      <c r="C59" s="30">
        <v>0</v>
      </c>
      <c r="D59" s="30">
        <v>7142.8571428571404</v>
      </c>
      <c r="E59" s="31">
        <v>0</v>
      </c>
    </row>
    <row r="60" spans="1:6">
      <c r="B60">
        <f>SUM(B53:B59)</f>
        <v>25000</v>
      </c>
      <c r="C60">
        <f t="shared" ref="C60:E60" si="0">SUM(C53:C59)</f>
        <v>26000</v>
      </c>
      <c r="D60">
        <f t="shared" si="0"/>
        <v>33999.999999999993</v>
      </c>
      <c r="E60">
        <f t="shared" si="0"/>
        <v>28000</v>
      </c>
    </row>
    <row r="61" spans="1:6">
      <c r="D61" t="s">
        <v>28</v>
      </c>
      <c r="E61" t="s">
        <v>29</v>
      </c>
      <c r="F61" t="s">
        <v>30</v>
      </c>
    </row>
    <row r="62" spans="1:6">
      <c r="A62" s="32" t="s">
        <v>26</v>
      </c>
      <c r="B62">
        <f>SUMPRODUCT(B53:E59,B25:E31)+SUMPRODUCT(B53:E59,B35:E41)</f>
        <v>1457237.8826934383</v>
      </c>
      <c r="D62">
        <v>1382544.3343149221</v>
      </c>
      <c r="E62">
        <f>B62-D62</f>
        <v>74693.548378516221</v>
      </c>
      <c r="F62">
        <f>E62/6000</f>
        <v>12.448924729752704</v>
      </c>
    </row>
    <row r="65" spans="1:4">
      <c r="A65" t="s">
        <v>22</v>
      </c>
    </row>
    <row r="66" spans="1:4">
      <c r="A66" s="33">
        <f>SUM(B53:B59)</f>
        <v>25000</v>
      </c>
      <c r="B66" s="33" t="s">
        <v>23</v>
      </c>
      <c r="C66" s="33">
        <f>B45</f>
        <v>25000</v>
      </c>
    </row>
    <row r="67" spans="1:4">
      <c r="A67" s="33">
        <f>SUM(C53:C59)</f>
        <v>26000</v>
      </c>
      <c r="B67" s="33" t="s">
        <v>23</v>
      </c>
      <c r="C67" s="33">
        <f>B46</f>
        <v>26000</v>
      </c>
    </row>
    <row r="68" spans="1:4">
      <c r="A68" s="33">
        <f>SUM(D53:D59)</f>
        <v>33999.999999999993</v>
      </c>
      <c r="B68" s="33" t="s">
        <v>23</v>
      </c>
      <c r="C68" s="33">
        <f>B47</f>
        <v>34000</v>
      </c>
      <c r="D68" t="s">
        <v>5</v>
      </c>
    </row>
    <row r="69" spans="1:4">
      <c r="A69" s="33">
        <f>SUM(E53:E59)</f>
        <v>28000</v>
      </c>
      <c r="B69" s="33" t="s">
        <v>23</v>
      </c>
      <c r="C69" s="33">
        <f>B48</f>
        <v>28000</v>
      </c>
    </row>
    <row r="70" spans="1:4">
      <c r="A70" s="34">
        <f>C53*C5+D53*D5+E53*E5</f>
        <v>2500</v>
      </c>
      <c r="B70" s="34" t="s">
        <v>25</v>
      </c>
      <c r="C70" s="34">
        <f>B15</f>
        <v>2500</v>
      </c>
    </row>
    <row r="71" spans="1:4">
      <c r="A71" s="34">
        <f>B54*B6+C54*C6+D54*D6+E54*E6</f>
        <v>3000</v>
      </c>
      <c r="B71" s="34" t="s">
        <v>25</v>
      </c>
      <c r="C71" s="34">
        <f>B16</f>
        <v>3000</v>
      </c>
    </row>
    <row r="72" spans="1:4">
      <c r="A72" s="34">
        <f>B55*B7+C55*C7+D55*D7+E55*E7</f>
        <v>2500</v>
      </c>
      <c r="B72" s="34" t="s">
        <v>25</v>
      </c>
      <c r="C72" s="34">
        <f t="shared" ref="C72:C76" si="1">B17</f>
        <v>2500</v>
      </c>
    </row>
    <row r="73" spans="1:4">
      <c r="A73" s="34">
        <f>C56*C8+D56*D8+E56*E8</f>
        <v>2599.9999999999995</v>
      </c>
      <c r="B73" s="34" t="s">
        <v>25</v>
      </c>
      <c r="C73" s="34">
        <f t="shared" si="1"/>
        <v>2600</v>
      </c>
    </row>
    <row r="74" spans="1:4">
      <c r="A74" s="34">
        <f>B57*B9+C57*C9+D57*D9+E57*E9</f>
        <v>2500</v>
      </c>
      <c r="B74" s="34" t="s">
        <v>25</v>
      </c>
      <c r="C74" s="34">
        <f t="shared" si="1"/>
        <v>2500</v>
      </c>
    </row>
    <row r="75" spans="1:4">
      <c r="A75" s="34">
        <f>B58*B10+C58*C10+D58*D10+E58*E10</f>
        <v>37999.999999999985</v>
      </c>
      <c r="B75" s="34" t="s">
        <v>25</v>
      </c>
      <c r="C75" s="34">
        <f t="shared" si="1"/>
        <v>38000</v>
      </c>
    </row>
    <row r="76" spans="1:4">
      <c r="A76" s="34">
        <f>B59*B11+C59*C11+D59*D11+E59*E11</f>
        <v>2499.9999999999991</v>
      </c>
      <c r="B76" s="34" t="s">
        <v>25</v>
      </c>
      <c r="C76" s="34">
        <f t="shared" si="1"/>
        <v>2500</v>
      </c>
    </row>
    <row r="77" spans="1:4">
      <c r="A77" s="34">
        <f>B53</f>
        <v>0</v>
      </c>
      <c r="B77" s="34" t="s">
        <v>24</v>
      </c>
      <c r="C77" s="34">
        <v>0</v>
      </c>
      <c r="D77" t="s">
        <v>7</v>
      </c>
    </row>
    <row r="78" spans="1:4">
      <c r="A78" s="34">
        <f>B56</f>
        <v>0</v>
      </c>
      <c r="B78" s="34" t="s">
        <v>24</v>
      </c>
      <c r="C78" s="34">
        <v>0</v>
      </c>
      <c r="D78" t="s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Antonio Homem</cp:lastModifiedBy>
  <dcterms:created xsi:type="dcterms:W3CDTF">2014-01-19T03:55:05Z</dcterms:created>
  <dcterms:modified xsi:type="dcterms:W3CDTF">2016-06-25T18:05:47Z</dcterms:modified>
</cp:coreProperties>
</file>