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38400" windowHeight="24000" tabRatio="500"/>
  </bookViews>
  <sheets>
    <sheet name="Sheet1" sheetId="1" r:id="rId1"/>
  </sheets>
  <definedNames>
    <definedName name="solver_adj" localSheetId="0" hidden="1">Sheet1!$B$17:$D$19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Sheet1!$B$25:$B$27</definedName>
    <definedName name="solver_lhs2" localSheetId="0" hidden="1">Sheet1!$B$28:$B$34</definedName>
    <definedName name="solver_lhs3" localSheetId="0" hidden="1">Sheet1!$B$35:$B$37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Sheet1!$D$25:$D$27</definedName>
    <definedName name="solver_rhs2" localSheetId="0" hidden="1">Sheet1!$D$28:$D$34</definedName>
    <definedName name="solver_rhs3" localSheetId="0" hidden="1">Sheet1!$D$35:$D$37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K10" i="1"/>
  <c r="K11" i="1"/>
  <c r="K9" i="1"/>
  <c r="D37" i="1"/>
  <c r="D36" i="1"/>
  <c r="D35" i="1"/>
  <c r="B37" i="1"/>
  <c r="B36" i="1"/>
  <c r="B35" i="1"/>
  <c r="E19" i="1"/>
  <c r="E18" i="1"/>
  <c r="E17" i="1"/>
  <c r="B21" i="1"/>
  <c r="D30" i="1"/>
  <c r="B30" i="1"/>
  <c r="D29" i="1"/>
  <c r="B29" i="1"/>
  <c r="D28" i="1"/>
  <c r="B28" i="1"/>
  <c r="D27" i="1"/>
  <c r="B27" i="1"/>
  <c r="D26" i="1"/>
  <c r="B26" i="1"/>
  <c r="D25" i="1"/>
  <c r="B25" i="1"/>
  <c r="B33" i="1"/>
  <c r="B32" i="1"/>
  <c r="B31" i="1"/>
  <c r="B34" i="1"/>
</calcChain>
</file>

<file path=xl/sharedStrings.xml><?xml version="1.0" encoding="utf-8"?>
<sst xmlns="http://schemas.openxmlformats.org/spreadsheetml/2006/main" count="65" uniqueCount="33">
  <si>
    <t>Regular</t>
  </si>
  <si>
    <t>Diesel</t>
  </si>
  <si>
    <t>Super</t>
  </si>
  <si>
    <t>Crude 1</t>
  </si>
  <si>
    <t>Crude 2</t>
  </si>
  <si>
    <t>Crude 3</t>
  </si>
  <si>
    <t>Constraints</t>
  </si>
  <si>
    <t>Super Oct</t>
  </si>
  <si>
    <t>Regular Oct</t>
  </si>
  <si>
    <t>Diesel Oct</t>
  </si>
  <si>
    <t>Super Iron</t>
  </si>
  <si>
    <t>Regular Iron</t>
  </si>
  <si>
    <t>Diesel Iron</t>
  </si>
  <si>
    <t>Combined</t>
  </si>
  <si>
    <t>&lt;=</t>
  </si>
  <si>
    <t>Iron Rating</t>
  </si>
  <si>
    <t>Octane Rating</t>
  </si>
  <si>
    <t>&gt;=</t>
  </si>
  <si>
    <t>Objective</t>
  </si>
  <si>
    <t>Product</t>
  </si>
  <si>
    <t>Sales Price</t>
  </si>
  <si>
    <t>Oil</t>
  </si>
  <si>
    <t>Purchase Price</t>
  </si>
  <si>
    <t>Sum</t>
  </si>
  <si>
    <t>Demand</t>
  </si>
  <si>
    <t>old</t>
  </si>
  <si>
    <t>Shadow Prices for Demand</t>
  </si>
  <si>
    <t>Allowable Increase</t>
  </si>
  <si>
    <t>The shadow price of a constraint means that for one unit increase in the right hand side of the constraint, the shadow price will be added to the objective value. So, a shadow price of 29 for the super gasoline demand constraint means that for one additional barrel of demand of super gasoline, the total profit will increase by 29.</t>
  </si>
  <si>
    <t>Notes</t>
  </si>
  <si>
    <t>Profit</t>
  </si>
  <si>
    <t>Advertsing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</si>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</sst>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abSelected="1" zoomScale="200" zoomScaleNormal="200" zoomScalePageLayoutView="200" workbookViewId="0">
      <selection activeCell="I14" sqref="I14"/>
    </sheetView>
  </sheetViews>
  <sheetFormatPr baseColWidth="10" defaultRowHeight="15" x14ac:dyDescent="0"/>
  <cols>
    <col min="1" max="1" width="12.6640625" customWidth="1"/>
    <col min="4" max="4" width="14.1640625" customWidth="1"/>
    <col min="5" max="5" width="14.5" customWidth="1"/>
    <col min="6" max="6" width="13.6640625" customWidth="1"/>
    <col min="11" max="11" width="34.1640625" customWidth="1"/>
  </cols>
  <sheetData>
    <row r="2" spans="1:11">
      <c r="A2" s="8" t="s">
        <v>21</v>
      </c>
      <c r="B2" s="8" t="s">
        <v>3</v>
      </c>
      <c r="C2" s="8" t="s">
        <v>4</v>
      </c>
      <c r="D2" s="8" t="s">
        <v>5</v>
      </c>
      <c r="F2" s="11" t="s">
        <v>24</v>
      </c>
      <c r="G2" s="10"/>
    </row>
    <row r="3" spans="1:11">
      <c r="A3" s="8" t="s">
        <v>22</v>
      </c>
      <c r="B3" s="8">
        <v>45</v>
      </c>
      <c r="C3" s="8">
        <v>35</v>
      </c>
      <c r="D3" s="8">
        <v>25</v>
      </c>
      <c r="F3" s="10" t="s">
        <v>2</v>
      </c>
      <c r="G3" s="10">
        <v>3000</v>
      </c>
    </row>
    <row r="4" spans="1:11">
      <c r="A4" s="7" t="s">
        <v>20</v>
      </c>
      <c r="B4" s="7">
        <v>70</v>
      </c>
      <c r="C4" s="7">
        <v>60</v>
      </c>
      <c r="D4" s="7">
        <v>50</v>
      </c>
      <c r="F4" s="10" t="s">
        <v>0</v>
      </c>
      <c r="G4" s="10">
        <v>2000</v>
      </c>
    </row>
    <row r="5" spans="1:11">
      <c r="A5" s="7" t="s">
        <v>19</v>
      </c>
      <c r="B5" s="7" t="s">
        <v>2</v>
      </c>
      <c r="C5" s="7" t="s">
        <v>0</v>
      </c>
      <c r="D5" s="7" t="s">
        <v>1</v>
      </c>
      <c r="F5" s="10" t="s">
        <v>1</v>
      </c>
      <c r="G5" s="10">
        <v>1000</v>
      </c>
    </row>
    <row r="8" spans="1:11">
      <c r="A8" s="1"/>
      <c r="B8" s="1" t="s">
        <v>3</v>
      </c>
      <c r="C8" s="1" t="s">
        <v>4</v>
      </c>
      <c r="D8" s="1" t="s">
        <v>5</v>
      </c>
      <c r="F8" s="13" t="s">
        <v>26</v>
      </c>
      <c r="G8" s="13"/>
      <c r="H8" s="15" t="s">
        <v>27</v>
      </c>
      <c r="I8" s="15"/>
      <c r="J8" s="15" t="s">
        <v>31</v>
      </c>
      <c r="K8" t="s">
        <v>30</v>
      </c>
    </row>
    <row r="9" spans="1:11">
      <c r="A9" s="1" t="s">
        <v>16</v>
      </c>
      <c r="B9" s="1">
        <v>12</v>
      </c>
      <c r="C9" s="1">
        <v>6</v>
      </c>
      <c r="D9" s="1">
        <v>8</v>
      </c>
      <c r="F9" s="12" t="s">
        <v>2</v>
      </c>
      <c r="G9" s="12">
        <v>29</v>
      </c>
      <c r="H9" s="14">
        <v>1250</v>
      </c>
      <c r="I9" s="14"/>
      <c r="J9" s="14">
        <v>2</v>
      </c>
      <c r="K9">
        <f>(G9-J9)*H9</f>
        <v>33750</v>
      </c>
    </row>
    <row r="10" spans="1:11">
      <c r="A10" s="1" t="s">
        <v>15</v>
      </c>
      <c r="B10" s="1">
        <v>0.5</v>
      </c>
      <c r="C10" s="1">
        <v>2</v>
      </c>
      <c r="D10" s="1">
        <v>3</v>
      </c>
      <c r="F10" s="12" t="s">
        <v>0</v>
      </c>
      <c r="G10" s="12">
        <v>27</v>
      </c>
      <c r="H10" s="14">
        <v>2500</v>
      </c>
      <c r="I10" s="14"/>
      <c r="J10" s="14">
        <v>2</v>
      </c>
      <c r="K10">
        <f t="shared" ref="K10:K11" si="0">(G10-J10)*H10</f>
        <v>62500</v>
      </c>
    </row>
    <row r="11" spans="1:11">
      <c r="F11" s="12" t="s">
        <v>1</v>
      </c>
      <c r="G11" s="12">
        <v>9</v>
      </c>
      <c r="H11" s="14">
        <v>1250</v>
      </c>
      <c r="I11" s="14"/>
      <c r="J11" s="14">
        <v>2</v>
      </c>
      <c r="K11">
        <f t="shared" si="0"/>
        <v>8750</v>
      </c>
    </row>
    <row r="14" spans="1:11">
      <c r="G14" t="s">
        <v>32</v>
      </c>
      <c r="H14" s="14">
        <v>500</v>
      </c>
      <c r="I14">
        <f>G9*H14</f>
        <v>14500</v>
      </c>
    </row>
    <row r="16" spans="1:11">
      <c r="B16" t="s">
        <v>3</v>
      </c>
      <c r="C16" t="s">
        <v>4</v>
      </c>
      <c r="D16" t="s">
        <v>5</v>
      </c>
      <c r="E16" t="s">
        <v>23</v>
      </c>
    </row>
    <row r="17" spans="1:5">
      <c r="A17" t="s">
        <v>2</v>
      </c>
      <c r="B17" s="5">
        <v>2400</v>
      </c>
      <c r="C17" s="5">
        <v>0</v>
      </c>
      <c r="D17" s="5">
        <v>599.99999999999989</v>
      </c>
      <c r="E17">
        <f>SUM(B17:D17)</f>
        <v>3000</v>
      </c>
    </row>
    <row r="18" spans="1:5">
      <c r="A18" t="s">
        <v>0</v>
      </c>
      <c r="B18" s="5">
        <v>800</v>
      </c>
      <c r="C18" s="5">
        <v>0</v>
      </c>
      <c r="D18" s="5">
        <v>1200</v>
      </c>
      <c r="E18">
        <f>SUM(B18:D18)</f>
        <v>2000</v>
      </c>
    </row>
    <row r="19" spans="1:5">
      <c r="A19" t="s">
        <v>1</v>
      </c>
      <c r="B19" s="5">
        <v>800</v>
      </c>
      <c r="C19" s="5">
        <v>0</v>
      </c>
      <c r="D19" s="5">
        <v>200</v>
      </c>
      <c r="E19">
        <f>SUM(B19:D19)</f>
        <v>1000</v>
      </c>
    </row>
    <row r="21" spans="1:5">
      <c r="A21" t="s">
        <v>18</v>
      </c>
      <c r="B21">
        <f>SUM(B17:D17)*B4+SUM(B18:D18)*C4+SUM(B19:D19)*D4-SUM(B17:B19)*B3-SUM(C17:C19)*C3-SUM(D17:D19)*D3</f>
        <v>150000</v>
      </c>
      <c r="D21" s="9">
        <v>375000</v>
      </c>
    </row>
    <row r="22" spans="1:5">
      <c r="D22" t="s">
        <v>25</v>
      </c>
    </row>
    <row r="24" spans="1:5">
      <c r="A24" s="6" t="s">
        <v>6</v>
      </c>
    </row>
    <row r="25" spans="1:5">
      <c r="A25" s="2" t="s">
        <v>7</v>
      </c>
      <c r="B25" s="2">
        <f>SUMPRODUCT(B9:D9,B17:D17)</f>
        <v>33600</v>
      </c>
      <c r="C25" s="2" t="s">
        <v>17</v>
      </c>
      <c r="D25" s="2">
        <f>SUM(B17:D17)*10</f>
        <v>30000</v>
      </c>
    </row>
    <row r="26" spans="1:5">
      <c r="A26" s="2" t="s">
        <v>8</v>
      </c>
      <c r="B26" s="2">
        <f>SUMPRODUCT(B9:D9,B18:D18)</f>
        <v>19200</v>
      </c>
      <c r="C26" s="2" t="s">
        <v>17</v>
      </c>
      <c r="D26" s="2">
        <f>SUM(B18:D18)*8</f>
        <v>16000</v>
      </c>
    </row>
    <row r="27" spans="1:5">
      <c r="A27" s="2" t="s">
        <v>9</v>
      </c>
      <c r="B27" s="2">
        <f>SUMPRODUCT(B9:D9,B19:D19)</f>
        <v>11200</v>
      </c>
      <c r="C27" s="2" t="s">
        <v>17</v>
      </c>
      <c r="D27" s="2">
        <f>SUM(B19:D19)</f>
        <v>1000</v>
      </c>
    </row>
    <row r="28" spans="1:5">
      <c r="A28" s="3" t="s">
        <v>10</v>
      </c>
      <c r="B28" s="3">
        <f>SUMPRODUCT(B10:D10,B17:D17)</f>
        <v>2999.9999999999995</v>
      </c>
      <c r="C28" s="3" t="s">
        <v>14</v>
      </c>
      <c r="D28" s="3">
        <f>SUM(B17:D17)*1</f>
        <v>3000</v>
      </c>
    </row>
    <row r="29" spans="1:5">
      <c r="A29" s="3" t="s">
        <v>11</v>
      </c>
      <c r="B29" s="3">
        <f>SUMPRODUCT(B10:D10,B18:D18)</f>
        <v>4000</v>
      </c>
      <c r="C29" s="3" t="s">
        <v>14</v>
      </c>
      <c r="D29" s="3">
        <f>SUM(B18:D18)*2</f>
        <v>4000</v>
      </c>
    </row>
    <row r="30" spans="1:5">
      <c r="A30" s="3" t="s">
        <v>12</v>
      </c>
      <c r="B30" s="3">
        <f>SUMPRODUCT(B10:D10,B19:D19)</f>
        <v>1000</v>
      </c>
      <c r="C30" s="3" t="s">
        <v>14</v>
      </c>
      <c r="D30" s="3">
        <f>SUM(B19:D19)*1</f>
        <v>1000</v>
      </c>
    </row>
    <row r="31" spans="1:5">
      <c r="A31" s="4" t="s">
        <v>3</v>
      </c>
      <c r="B31" s="4">
        <f>SUM(B17:B19)</f>
        <v>4000</v>
      </c>
      <c r="C31" s="4" t="s">
        <v>14</v>
      </c>
      <c r="D31" s="4">
        <v>5000</v>
      </c>
    </row>
    <row r="32" spans="1:5">
      <c r="A32" s="4" t="s">
        <v>4</v>
      </c>
      <c r="B32" s="4">
        <f>SUM(C17:C19)</f>
        <v>0</v>
      </c>
      <c r="C32" s="4" t="s">
        <v>14</v>
      </c>
      <c r="D32" s="4">
        <v>5000</v>
      </c>
    </row>
    <row r="33" spans="1:11">
      <c r="A33" s="4" t="s">
        <v>5</v>
      </c>
      <c r="B33" s="4">
        <f>SUM(D17:D19)</f>
        <v>2000</v>
      </c>
      <c r="C33" s="4" t="s">
        <v>14</v>
      </c>
      <c r="D33" s="4">
        <v>5000</v>
      </c>
    </row>
    <row r="34" spans="1:11">
      <c r="A34" s="4" t="s">
        <v>13</v>
      </c>
      <c r="B34" s="4">
        <f>SUM(B17:D19)</f>
        <v>6000</v>
      </c>
      <c r="C34" s="4" t="s">
        <v>14</v>
      </c>
      <c r="D34" s="4">
        <v>14000</v>
      </c>
    </row>
    <row r="35" spans="1:11">
      <c r="A35" s="10" t="s">
        <v>2</v>
      </c>
      <c r="B35" s="10">
        <f>SUM(B17:D17)</f>
        <v>3000</v>
      </c>
      <c r="C35" s="10" t="s">
        <v>14</v>
      </c>
      <c r="D35" s="10">
        <f>G3</f>
        <v>3000</v>
      </c>
    </row>
    <row r="36" spans="1:11">
      <c r="A36" s="10" t="s">
        <v>0</v>
      </c>
      <c r="B36" s="10">
        <f>SUM(B18:D18)</f>
        <v>2000</v>
      </c>
      <c r="C36" s="10" t="s">
        <v>14</v>
      </c>
      <c r="D36" s="10">
        <f>G4</f>
        <v>2000</v>
      </c>
    </row>
    <row r="37" spans="1:11">
      <c r="A37" s="10" t="s">
        <v>1</v>
      </c>
      <c r="B37" s="10">
        <f>SUM(B19:D19)</f>
        <v>1000</v>
      </c>
      <c r="C37" s="10" t="s">
        <v>14</v>
      </c>
      <c r="D37" s="10">
        <f>G5</f>
        <v>1000</v>
      </c>
    </row>
    <row r="42" spans="1:11" ht="135">
      <c r="A42" s="16" t="s">
        <v>29</v>
      </c>
      <c r="B42" s="15"/>
      <c r="C42" s="15"/>
      <c r="D42" s="15"/>
      <c r="E42" s="15"/>
      <c r="F42" s="15"/>
      <c r="G42" s="15"/>
      <c r="H42" s="15"/>
      <c r="I42" s="15"/>
      <c r="J42" s="15"/>
      <c r="K42" s="17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Homem</dc:creator>
  <cp:lastModifiedBy>Antonio Homem</cp:lastModifiedBy>
  <dcterms:created xsi:type="dcterms:W3CDTF">2016-06-25T19:20:49Z</dcterms:created>
  <dcterms:modified xsi:type="dcterms:W3CDTF">2016-06-27T21:17:57Z</dcterms:modified>
</cp:coreProperties>
</file>