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Types.xml" ContentType="application/vnd.ms-excel.rdrichvaluetypes+xml"/>
  <Override PartName="/xl/richData/rdrichvaluestructure.xml" ContentType="application/vnd.ms-excel.rdrichvalue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6765" firstSheet="1" activeTab="4"/>
  </bookViews>
  <sheets>
    <sheet name="Cover Page" sheetId="1" state="hidden" r:id="rId1"/>
    <sheet name="Dashboard" sheetId="2" r:id="rId2"/>
    <sheet name="Dashboard (2)" sheetId="10" state="hidden" r:id="rId3"/>
    <sheet name="Charting" sheetId="4" state="hidden" r:id="rId4"/>
    <sheet name="Historical Performance" sheetId="7" r:id="rId5"/>
    <sheet name="Transactions" sheetId="3" r:id="rId6"/>
    <sheet name="HISTORICAL STOCK PRICE" sheetId="8" state="hidden" r:id="rId7"/>
    <sheet name="COPY" sheetId="9" state="hidden" r:id="rId8"/>
    <sheet name="Sheet1" sheetId="5" state="hidden" r:id="rId9"/>
    <sheet name="Sheet2" sheetId="6" state="hidden" r:id="rId10"/>
  </sheets>
  <definedNames>
    <definedName name="Slicer_Industry">#N/A</definedName>
    <definedName name="Slicer_QUARTER">#N/A</definedName>
    <definedName name="Slicer_SYMBOL">#N/A</definedName>
  </definedNames>
  <calcPr calcId="152511"/>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Lst>
</workbook>
</file>

<file path=xl/calcChain.xml><?xml version="1.0" encoding="utf-8"?>
<calcChain xmlns="http://schemas.openxmlformats.org/spreadsheetml/2006/main">
  <c r="K18" i="2" l="1"/>
  <c r="K19" i="2"/>
  <c r="K20" i="2"/>
  <c r="K21" i="2"/>
  <c r="K22" i="2"/>
  <c r="K23" i="2"/>
  <c r="K24" i="2"/>
  <c r="K25" i="2"/>
  <c r="K26" i="2"/>
  <c r="K27" i="2"/>
  <c r="K28" i="2"/>
  <c r="K29" i="2"/>
  <c r="K30" i="2"/>
  <c r="K31" i="2"/>
  <c r="K32" i="2"/>
  <c r="K33" i="2"/>
  <c r="K34" i="2"/>
  <c r="K35" i="2"/>
  <c r="K36" i="2"/>
  <c r="K37" i="2"/>
  <c r="K38" i="2"/>
  <c r="K39" i="2"/>
  <c r="K40" i="2"/>
  <c r="K41" i="2"/>
  <c r="H18" i="2"/>
  <c r="H19" i="2"/>
  <c r="H20" i="2"/>
  <c r="H21" i="2"/>
  <c r="H22" i="2"/>
  <c r="H23" i="2"/>
  <c r="H24" i="2"/>
  <c r="H25" i="2"/>
  <c r="H26" i="2"/>
  <c r="H27" i="2"/>
  <c r="H28" i="2"/>
  <c r="H29" i="2"/>
  <c r="H30" i="2"/>
  <c r="H31" i="2"/>
  <c r="H32" i="2"/>
  <c r="H33" i="2"/>
  <c r="H34" i="2"/>
  <c r="H35" i="2"/>
  <c r="H36" i="2"/>
  <c r="H37" i="2"/>
  <c r="H38" i="2"/>
  <c r="H39" i="2"/>
  <c r="H40" i="2"/>
  <c r="H41" i="2"/>
  <c r="G9" i="10"/>
  <c r="G10" i="10"/>
  <c r="H10" i="10" s="1"/>
  <c r="G11" i="10"/>
  <c r="H11" i="10" s="1"/>
  <c r="G12" i="10"/>
  <c r="G13" i="10"/>
  <c r="H13" i="10" s="1"/>
  <c r="G14" i="10"/>
  <c r="H14" i="10" s="1"/>
  <c r="G15" i="10"/>
  <c r="G16" i="10"/>
  <c r="H16" i="10" s="1"/>
  <c r="G17" i="10"/>
  <c r="G18" i="10"/>
  <c r="G19" i="10"/>
  <c r="G20" i="10"/>
  <c r="H20" i="10" s="1"/>
  <c r="G21" i="10"/>
  <c r="H21" i="10" s="1"/>
  <c r="G22" i="10"/>
  <c r="H22" i="10" s="1"/>
  <c r="G23" i="10"/>
  <c r="G24" i="10"/>
  <c r="H24" i="10" s="1"/>
  <c r="G25" i="10"/>
  <c r="H25" i="10" s="1"/>
  <c r="L25" i="10" s="1"/>
  <c r="G26" i="10"/>
  <c r="H26" i="10" s="1"/>
  <c r="G27" i="10"/>
  <c r="G28" i="10"/>
  <c r="H28" i="10" s="1"/>
  <c r="G29" i="10"/>
  <c r="H29" i="10" s="1"/>
  <c r="G30" i="10"/>
  <c r="H30" i="10" s="1"/>
  <c r="G31" i="10"/>
  <c r="J8" i="10"/>
  <c r="J9" i="10"/>
  <c r="J10" i="10"/>
  <c r="J11" i="10"/>
  <c r="J12" i="10"/>
  <c r="J13" i="10"/>
  <c r="J14" i="10"/>
  <c r="J15" i="10"/>
  <c r="K15" i="10" s="1"/>
  <c r="J16" i="10"/>
  <c r="J17" i="10"/>
  <c r="J18" i="10"/>
  <c r="J19" i="10"/>
  <c r="J20" i="10"/>
  <c r="J21" i="10"/>
  <c r="J22" i="10"/>
  <c r="J23" i="10"/>
  <c r="J24" i="10"/>
  <c r="J25" i="10"/>
  <c r="J26" i="10"/>
  <c r="J27" i="10"/>
  <c r="J28" i="10"/>
  <c r="J29" i="10"/>
  <c r="J30" i="10"/>
  <c r="J31" i="10"/>
  <c r="G8" i="10"/>
  <c r="H8" i="10" s="1"/>
  <c r="H23" i="10"/>
  <c r="H31" i="10"/>
  <c r="N9" i="10"/>
  <c r="O23" i="10"/>
  <c r="K20" i="10" l="1"/>
  <c r="K22" i="10"/>
  <c r="K27" i="10"/>
  <c r="K19" i="10"/>
  <c r="K13" i="10"/>
  <c r="K30" i="10"/>
  <c r="K14" i="10"/>
  <c r="K18" i="10"/>
  <c r="H19" i="10"/>
  <c r="K31" i="10"/>
  <c r="H18" i="10"/>
  <c r="H15" i="10"/>
  <c r="K12" i="10"/>
  <c r="K23" i="10"/>
  <c r="H27" i="10"/>
  <c r="K10" i="10"/>
  <c r="H12" i="10"/>
  <c r="K16" i="10"/>
  <c r="K11" i="10"/>
  <c r="K24" i="10"/>
  <c r="K26" i="10"/>
  <c r="K17" i="10"/>
  <c r="K9" i="10"/>
  <c r="K28" i="10"/>
  <c r="K29" i="10"/>
  <c r="H17" i="10"/>
  <c r="H9" i="10"/>
  <c r="K21" i="10"/>
  <c r="K25" i="10"/>
  <c r="K8" i="10"/>
  <c r="O31" i="10"/>
  <c r="N31" i="10"/>
  <c r="F31" i="10"/>
  <c r="O30" i="10"/>
  <c r="N30" i="10"/>
  <c r="F30" i="10"/>
  <c r="O29" i="10"/>
  <c r="N29" i="10"/>
  <c r="F29" i="10"/>
  <c r="O28" i="10"/>
  <c r="N28" i="10"/>
  <c r="F28" i="10"/>
  <c r="O27" i="10"/>
  <c r="N27" i="10"/>
  <c r="F27" i="10"/>
  <c r="O26" i="10"/>
  <c r="N26" i="10"/>
  <c r="F26" i="10"/>
  <c r="O25" i="10"/>
  <c r="N25" i="10"/>
  <c r="F25" i="10"/>
  <c r="O24" i="10"/>
  <c r="N24" i="10"/>
  <c r="F24" i="10"/>
  <c r="N23" i="10"/>
  <c r="F23" i="10"/>
  <c r="O22" i="10"/>
  <c r="N22" i="10"/>
  <c r="F22" i="10"/>
  <c r="O21" i="10"/>
  <c r="N21" i="10"/>
  <c r="F21" i="10"/>
  <c r="O20" i="10"/>
  <c r="N20" i="10"/>
  <c r="F20" i="10"/>
  <c r="O19" i="10"/>
  <c r="N19" i="10"/>
  <c r="F19" i="10"/>
  <c r="O18" i="10"/>
  <c r="N18" i="10"/>
  <c r="F18" i="10"/>
  <c r="O17" i="10"/>
  <c r="N17" i="10"/>
  <c r="F17" i="10"/>
  <c r="O16" i="10"/>
  <c r="N16" i="10"/>
  <c r="F16" i="10"/>
  <c r="O15" i="10"/>
  <c r="N15" i="10"/>
  <c r="F15" i="10"/>
  <c r="O14" i="10"/>
  <c r="N14" i="10"/>
  <c r="F14" i="10"/>
  <c r="O13" i="10"/>
  <c r="N13" i="10"/>
  <c r="F13" i="10"/>
  <c r="O12" i="10"/>
  <c r="N12" i="10"/>
  <c r="F12" i="10"/>
  <c r="O11" i="10"/>
  <c r="N11" i="10"/>
  <c r="F11" i="10"/>
  <c r="O10" i="10"/>
  <c r="N10" i="10"/>
  <c r="F10" i="10"/>
  <c r="O9" i="10"/>
  <c r="F9" i="10"/>
  <c r="O8" i="10"/>
  <c r="N8" i="10"/>
  <c r="F8" i="10"/>
  <c r="G3" i="10" l="1"/>
  <c r="L17" i="10" l="1"/>
  <c r="M17" i="10" s="1"/>
  <c r="I17" i="10"/>
  <c r="L24" i="10"/>
  <c r="M24" i="10" s="1"/>
  <c r="I24" i="10"/>
  <c r="F3" i="10"/>
  <c r="L8" i="10"/>
  <c r="I8" i="10"/>
  <c r="L23" i="10"/>
  <c r="M23" i="10" s="1"/>
  <c r="I23" i="10"/>
  <c r="L15" i="10"/>
  <c r="M15" i="10" s="1"/>
  <c r="I15" i="10"/>
  <c r="L30" i="10"/>
  <c r="M30" i="10" s="1"/>
  <c r="I30" i="10"/>
  <c r="L14" i="10"/>
  <c r="M14" i="10" s="1"/>
  <c r="I14" i="10"/>
  <c r="L12" i="10"/>
  <c r="M12" i="10" s="1"/>
  <c r="I12" i="10"/>
  <c r="M25" i="10"/>
  <c r="I25" i="10"/>
  <c r="L9" i="10"/>
  <c r="M9" i="10" s="1"/>
  <c r="I9" i="10"/>
  <c r="L16" i="10"/>
  <c r="M16" i="10" s="1"/>
  <c r="I16" i="10"/>
  <c r="L31" i="10"/>
  <c r="M31" i="10" s="1"/>
  <c r="I31" i="10"/>
  <c r="L22" i="10"/>
  <c r="M22" i="10" s="1"/>
  <c r="I22" i="10"/>
  <c r="L29" i="10"/>
  <c r="M29" i="10" s="1"/>
  <c r="I29" i="10"/>
  <c r="L21" i="10"/>
  <c r="M21" i="10" s="1"/>
  <c r="I21" i="10"/>
  <c r="L13" i="10"/>
  <c r="M13" i="10" s="1"/>
  <c r="I13" i="10"/>
  <c r="L28" i="10"/>
  <c r="M28" i="10" s="1"/>
  <c r="I28" i="10"/>
  <c r="L20" i="10"/>
  <c r="M20" i="10" s="1"/>
  <c r="I20" i="10"/>
  <c r="L27" i="10"/>
  <c r="M27" i="10" s="1"/>
  <c r="I27" i="10"/>
  <c r="L19" i="10"/>
  <c r="M19" i="10" s="1"/>
  <c r="I19" i="10"/>
  <c r="L11" i="10"/>
  <c r="M11" i="10" s="1"/>
  <c r="I11" i="10"/>
  <c r="L26" i="10"/>
  <c r="M26" i="10" s="1"/>
  <c r="I26" i="10"/>
  <c r="L18" i="10"/>
  <c r="M18" i="10" s="1"/>
  <c r="I18" i="10"/>
  <c r="L10" i="10"/>
  <c r="M10" i="10" s="1"/>
  <c r="I10" i="10"/>
  <c r="F3400" i="9"/>
  <c r="C3400" i="9"/>
  <c r="F3399" i="9"/>
  <c r="C3399" i="9"/>
  <c r="F3398" i="9"/>
  <c r="C3398" i="9"/>
  <c r="F3397" i="9"/>
  <c r="C3397" i="9"/>
  <c r="F3396" i="9"/>
  <c r="C3396" i="9"/>
  <c r="F3395" i="9"/>
  <c r="C3395" i="9"/>
  <c r="F3394" i="9"/>
  <c r="C3394" i="9"/>
  <c r="F3393" i="9"/>
  <c r="C3393" i="9"/>
  <c r="F3392" i="9"/>
  <c r="C3392" i="9"/>
  <c r="F3391" i="9"/>
  <c r="C3391" i="9"/>
  <c r="F3390" i="9"/>
  <c r="C3390" i="9"/>
  <c r="F3389" i="9"/>
  <c r="C3389" i="9"/>
  <c r="F3388" i="9"/>
  <c r="C3388" i="9"/>
  <c r="F3387" i="9"/>
  <c r="C3387" i="9"/>
  <c r="F3386" i="9"/>
  <c r="C3386" i="9"/>
  <c r="F3385" i="9"/>
  <c r="C3385" i="9"/>
  <c r="F3384" i="9"/>
  <c r="C3384" i="9"/>
  <c r="F3383" i="9"/>
  <c r="C3383" i="9"/>
  <c r="F3382" i="9"/>
  <c r="C3382" i="9"/>
  <c r="F3381" i="9"/>
  <c r="C3381" i="9"/>
  <c r="F3380" i="9"/>
  <c r="C3380" i="9"/>
  <c r="F3379" i="9"/>
  <c r="C3379" i="9"/>
  <c r="F3378" i="9"/>
  <c r="C3378" i="9"/>
  <c r="F3377" i="9"/>
  <c r="C3377" i="9"/>
  <c r="F3376" i="9"/>
  <c r="C3376" i="9"/>
  <c r="F3375" i="9"/>
  <c r="C3375" i="9"/>
  <c r="F3374" i="9"/>
  <c r="C3374" i="9"/>
  <c r="F3373" i="9"/>
  <c r="C3373" i="9"/>
  <c r="F3372" i="9"/>
  <c r="C3372" i="9"/>
  <c r="F3371" i="9"/>
  <c r="C3371" i="9"/>
  <c r="F3370" i="9"/>
  <c r="C3370" i="9"/>
  <c r="F3369" i="9"/>
  <c r="C3369" i="9"/>
  <c r="F3368" i="9"/>
  <c r="C3368" i="9"/>
  <c r="F3367" i="9"/>
  <c r="C3367" i="9"/>
  <c r="F3366" i="9"/>
  <c r="C3366" i="9"/>
  <c r="F3365" i="9"/>
  <c r="C3365" i="9"/>
  <c r="F3364" i="9"/>
  <c r="C3364" i="9"/>
  <c r="F3363" i="9"/>
  <c r="C3363" i="9"/>
  <c r="F3362" i="9"/>
  <c r="C3362" i="9"/>
  <c r="F3361" i="9"/>
  <c r="C3361" i="9"/>
  <c r="F3360" i="9"/>
  <c r="C3360" i="9"/>
  <c r="F3359" i="9"/>
  <c r="C3359" i="9"/>
  <c r="F3358" i="9"/>
  <c r="C3358" i="9"/>
  <c r="F3357" i="9"/>
  <c r="C3357" i="9"/>
  <c r="F3356" i="9"/>
  <c r="C3356" i="9"/>
  <c r="F3355" i="9"/>
  <c r="C3355" i="9"/>
  <c r="F3354" i="9"/>
  <c r="C3354" i="9"/>
  <c r="F3353" i="9"/>
  <c r="C3353" i="9"/>
  <c r="F3352" i="9"/>
  <c r="C3352" i="9"/>
  <c r="F3351" i="9"/>
  <c r="C3351" i="9"/>
  <c r="F3350" i="9"/>
  <c r="C3350" i="9"/>
  <c r="F3349" i="9"/>
  <c r="C3349" i="9"/>
  <c r="F3348" i="9"/>
  <c r="C3348" i="9"/>
  <c r="F3347" i="9"/>
  <c r="C3347" i="9"/>
  <c r="F3346" i="9"/>
  <c r="C3346" i="9"/>
  <c r="F3345" i="9"/>
  <c r="C3345" i="9"/>
  <c r="F3344" i="9"/>
  <c r="C3344" i="9"/>
  <c r="F3343" i="9"/>
  <c r="C3343" i="9"/>
  <c r="F3342" i="9"/>
  <c r="C3342" i="9"/>
  <c r="F3341" i="9"/>
  <c r="C3341" i="9"/>
  <c r="F3340" i="9"/>
  <c r="C3340" i="9"/>
  <c r="F3339" i="9"/>
  <c r="C3339" i="9"/>
  <c r="F3338" i="9"/>
  <c r="C3338" i="9"/>
  <c r="F3337" i="9"/>
  <c r="C3337" i="9"/>
  <c r="F3336" i="9"/>
  <c r="C3336" i="9"/>
  <c r="F3335" i="9"/>
  <c r="C3335" i="9"/>
  <c r="F3334" i="9"/>
  <c r="C3334" i="9"/>
  <c r="F3333" i="9"/>
  <c r="C3333" i="9"/>
  <c r="F3332" i="9"/>
  <c r="C3332" i="9"/>
  <c r="F3331" i="9"/>
  <c r="C3331" i="9"/>
  <c r="F3330" i="9"/>
  <c r="C3330" i="9"/>
  <c r="F3329" i="9"/>
  <c r="C3329" i="9"/>
  <c r="F3328" i="9"/>
  <c r="C3328" i="9"/>
  <c r="F3327" i="9"/>
  <c r="C3327" i="9"/>
  <c r="F3326" i="9"/>
  <c r="C3326" i="9"/>
  <c r="F3325" i="9"/>
  <c r="C3325" i="9"/>
  <c r="F3324" i="9"/>
  <c r="C3324" i="9"/>
  <c r="F3323" i="9"/>
  <c r="C3323" i="9"/>
  <c r="F3322" i="9"/>
  <c r="C3322" i="9"/>
  <c r="F3321" i="9"/>
  <c r="C3321" i="9"/>
  <c r="F3320" i="9"/>
  <c r="C3320" i="9"/>
  <c r="F3319" i="9"/>
  <c r="C3319" i="9"/>
  <c r="F3318" i="9"/>
  <c r="C3318" i="9"/>
  <c r="F3317" i="9"/>
  <c r="C3317" i="9"/>
  <c r="F3316" i="9"/>
  <c r="C3316" i="9"/>
  <c r="F3315" i="9"/>
  <c r="C3315" i="9"/>
  <c r="F3314" i="9"/>
  <c r="C3314" i="9"/>
  <c r="F3313" i="9"/>
  <c r="C3313" i="9"/>
  <c r="F3312" i="9"/>
  <c r="C3312" i="9"/>
  <c r="F3311" i="9"/>
  <c r="C3311" i="9"/>
  <c r="F3310" i="9"/>
  <c r="C3310" i="9"/>
  <c r="F3309" i="9"/>
  <c r="C3309" i="9"/>
  <c r="F3308" i="9"/>
  <c r="C3308" i="9"/>
  <c r="F3307" i="9"/>
  <c r="C3307" i="9"/>
  <c r="F3306" i="9"/>
  <c r="C3306" i="9"/>
  <c r="F3305" i="9"/>
  <c r="C3305" i="9"/>
  <c r="F3304" i="9"/>
  <c r="C3304" i="9"/>
  <c r="F3303" i="9"/>
  <c r="C3303" i="9"/>
  <c r="F3302" i="9"/>
  <c r="C3302" i="9"/>
  <c r="F3301" i="9"/>
  <c r="C3301" i="9"/>
  <c r="F3300" i="9"/>
  <c r="C3300" i="9"/>
  <c r="F3299" i="9"/>
  <c r="C3299" i="9"/>
  <c r="F3298" i="9"/>
  <c r="C3298" i="9"/>
  <c r="F3297" i="9"/>
  <c r="C3297" i="9"/>
  <c r="F3296" i="9"/>
  <c r="C3296" i="9"/>
  <c r="F3295" i="9"/>
  <c r="C3295" i="9"/>
  <c r="F3294" i="9"/>
  <c r="C3294" i="9"/>
  <c r="F3293" i="9"/>
  <c r="C3293" i="9"/>
  <c r="F3292" i="9"/>
  <c r="C3292" i="9"/>
  <c r="F3291" i="9"/>
  <c r="C3291" i="9"/>
  <c r="F3290" i="9"/>
  <c r="C3290" i="9"/>
  <c r="F3289" i="9"/>
  <c r="C3289" i="9"/>
  <c r="F3288" i="9"/>
  <c r="C3288" i="9"/>
  <c r="F3287" i="9"/>
  <c r="C3287" i="9"/>
  <c r="F3286" i="9"/>
  <c r="C3286" i="9"/>
  <c r="F3285" i="9"/>
  <c r="C3285" i="9"/>
  <c r="F3284" i="9"/>
  <c r="C3284" i="9"/>
  <c r="F3283" i="9"/>
  <c r="C3283" i="9"/>
  <c r="F3282" i="9"/>
  <c r="C3282" i="9"/>
  <c r="F3281" i="9"/>
  <c r="C3281" i="9"/>
  <c r="F3280" i="9"/>
  <c r="C3280" i="9"/>
  <c r="F3279" i="9"/>
  <c r="C3279" i="9"/>
  <c r="F3278" i="9"/>
  <c r="C3278" i="9"/>
  <c r="F3277" i="9"/>
  <c r="C3277" i="9"/>
  <c r="F3276" i="9"/>
  <c r="C3276" i="9"/>
  <c r="F3275" i="9"/>
  <c r="C3275" i="9"/>
  <c r="F3274" i="9"/>
  <c r="C3274" i="9"/>
  <c r="F3273" i="9"/>
  <c r="C3273" i="9"/>
  <c r="F3272" i="9"/>
  <c r="C3272" i="9"/>
  <c r="F3271" i="9"/>
  <c r="C3271" i="9"/>
  <c r="F3270" i="9"/>
  <c r="C3270" i="9"/>
  <c r="F3269" i="9"/>
  <c r="C3269" i="9"/>
  <c r="F3268" i="9"/>
  <c r="C3268" i="9"/>
  <c r="F3267" i="9"/>
  <c r="C3267" i="9"/>
  <c r="F3266" i="9"/>
  <c r="C3266" i="9"/>
  <c r="F3265" i="9"/>
  <c r="C3265" i="9"/>
  <c r="F3264" i="9"/>
  <c r="C3264" i="9"/>
  <c r="F3263" i="9"/>
  <c r="C3263" i="9"/>
  <c r="F3262" i="9"/>
  <c r="C3262" i="9"/>
  <c r="F3261" i="9"/>
  <c r="C3261" i="9"/>
  <c r="F3260" i="9"/>
  <c r="C3260" i="9"/>
  <c r="F3259" i="9"/>
  <c r="C3259" i="9"/>
  <c r="F3258" i="9"/>
  <c r="C3258" i="9"/>
  <c r="F3257" i="9"/>
  <c r="C3257" i="9"/>
  <c r="F3256" i="9"/>
  <c r="C3256" i="9"/>
  <c r="F3255" i="9"/>
  <c r="C3255" i="9"/>
  <c r="F3254" i="9"/>
  <c r="C3254" i="9"/>
  <c r="F3253" i="9"/>
  <c r="C3253" i="9"/>
  <c r="F3252" i="9"/>
  <c r="C3252" i="9"/>
  <c r="F3251" i="9"/>
  <c r="C3251" i="9"/>
  <c r="F3250" i="9"/>
  <c r="C3250" i="9"/>
  <c r="F3249" i="9"/>
  <c r="C3249" i="9"/>
  <c r="F3248" i="9"/>
  <c r="C3248" i="9"/>
  <c r="F3247" i="9"/>
  <c r="C3247" i="9"/>
  <c r="F3246" i="9"/>
  <c r="C3246" i="9"/>
  <c r="F3245" i="9"/>
  <c r="C3245" i="9"/>
  <c r="F3244" i="9"/>
  <c r="C3244" i="9"/>
  <c r="F3243" i="9"/>
  <c r="C3243" i="9"/>
  <c r="F3242" i="9"/>
  <c r="C3242" i="9"/>
  <c r="F3241" i="9"/>
  <c r="C3241" i="9"/>
  <c r="F3240" i="9"/>
  <c r="C3240" i="9"/>
  <c r="F3239" i="9"/>
  <c r="C3239" i="9"/>
  <c r="F3238" i="9"/>
  <c r="C3238" i="9"/>
  <c r="F3237" i="9"/>
  <c r="C3237" i="9"/>
  <c r="F3236" i="9"/>
  <c r="C3236" i="9"/>
  <c r="F3235" i="9"/>
  <c r="C3235" i="9"/>
  <c r="F3234" i="9"/>
  <c r="C3234" i="9"/>
  <c r="F3233" i="9"/>
  <c r="C3233" i="9"/>
  <c r="F3232" i="9"/>
  <c r="C3232" i="9"/>
  <c r="F3231" i="9"/>
  <c r="C3231" i="9"/>
  <c r="F3230" i="9"/>
  <c r="C3230" i="9"/>
  <c r="F3229" i="9"/>
  <c r="C3229" i="9"/>
  <c r="F3228" i="9"/>
  <c r="C3228" i="9"/>
  <c r="F3227" i="9"/>
  <c r="C3227" i="9"/>
  <c r="F3226" i="9"/>
  <c r="C3226" i="9"/>
  <c r="F3225" i="9"/>
  <c r="C3225" i="9"/>
  <c r="F3224" i="9"/>
  <c r="C3224" i="9"/>
  <c r="F3223" i="9"/>
  <c r="C3223" i="9"/>
  <c r="F3222" i="9"/>
  <c r="C3222" i="9"/>
  <c r="F3221" i="9"/>
  <c r="C3221" i="9"/>
  <c r="F3220" i="9"/>
  <c r="C3220" i="9"/>
  <c r="F3219" i="9"/>
  <c r="C3219" i="9"/>
  <c r="F3218" i="9"/>
  <c r="C3218" i="9"/>
  <c r="F3217" i="9"/>
  <c r="C3217" i="9"/>
  <c r="F3216" i="9"/>
  <c r="C3216" i="9"/>
  <c r="F3215" i="9"/>
  <c r="C3215" i="9"/>
  <c r="F3214" i="9"/>
  <c r="C3214" i="9"/>
  <c r="F3213" i="9"/>
  <c r="C3213" i="9"/>
  <c r="F3212" i="9"/>
  <c r="C3212" i="9"/>
  <c r="F3211" i="9"/>
  <c r="C3211" i="9"/>
  <c r="F3210" i="9"/>
  <c r="C3210" i="9"/>
  <c r="F3209" i="9"/>
  <c r="C3209" i="9"/>
  <c r="F3208" i="9"/>
  <c r="C3208" i="9"/>
  <c r="F3207" i="9"/>
  <c r="C3207" i="9"/>
  <c r="F3206" i="9"/>
  <c r="C3206" i="9"/>
  <c r="F3205" i="9"/>
  <c r="C3205" i="9"/>
  <c r="F3204" i="9"/>
  <c r="C3204" i="9"/>
  <c r="F3203" i="9"/>
  <c r="C3203" i="9"/>
  <c r="F3202" i="9"/>
  <c r="C3202" i="9"/>
  <c r="F3201" i="9"/>
  <c r="C3201" i="9"/>
  <c r="F3200" i="9"/>
  <c r="C3200" i="9"/>
  <c r="F3199" i="9"/>
  <c r="C3199" i="9"/>
  <c r="F3198" i="9"/>
  <c r="C3198" i="9"/>
  <c r="F3197" i="9"/>
  <c r="C3197" i="9"/>
  <c r="F3196" i="9"/>
  <c r="C3196" i="9"/>
  <c r="F3195" i="9"/>
  <c r="C3195" i="9"/>
  <c r="F3194" i="9"/>
  <c r="C3194" i="9"/>
  <c r="F3193" i="9"/>
  <c r="C3193" i="9"/>
  <c r="F3192" i="9"/>
  <c r="C3192" i="9"/>
  <c r="F3191" i="9"/>
  <c r="C3191" i="9"/>
  <c r="F3190" i="9"/>
  <c r="C3190" i="9"/>
  <c r="F3189" i="9"/>
  <c r="C3189" i="9"/>
  <c r="F3188" i="9"/>
  <c r="C3188" i="9"/>
  <c r="F3187" i="9"/>
  <c r="C3187" i="9"/>
  <c r="F3186" i="9"/>
  <c r="C3186" i="9"/>
  <c r="F3185" i="9"/>
  <c r="C3185" i="9"/>
  <c r="F3184" i="9"/>
  <c r="C3184" i="9"/>
  <c r="F3183" i="9"/>
  <c r="C3183" i="9"/>
  <c r="F3182" i="9"/>
  <c r="C3182" i="9"/>
  <c r="F3181" i="9"/>
  <c r="C3181" i="9"/>
  <c r="F3180" i="9"/>
  <c r="C3180" i="9"/>
  <c r="F3179" i="9"/>
  <c r="C3179" i="9"/>
  <c r="F3178" i="9"/>
  <c r="C3178" i="9"/>
  <c r="F3177" i="9"/>
  <c r="C3177" i="9"/>
  <c r="F3176" i="9"/>
  <c r="C3176" i="9"/>
  <c r="F3175" i="9"/>
  <c r="C3175" i="9"/>
  <c r="F3174" i="9"/>
  <c r="C3174" i="9"/>
  <c r="F3173" i="9"/>
  <c r="C3173" i="9"/>
  <c r="F3172" i="9"/>
  <c r="C3172" i="9"/>
  <c r="F3171" i="9"/>
  <c r="C3171" i="9"/>
  <c r="F3170" i="9"/>
  <c r="C3170" i="9"/>
  <c r="F3169" i="9"/>
  <c r="C3169" i="9"/>
  <c r="F3168" i="9"/>
  <c r="C3168" i="9"/>
  <c r="F3167" i="9"/>
  <c r="C3167" i="9"/>
  <c r="F3166" i="9"/>
  <c r="C3166" i="9"/>
  <c r="F3165" i="9"/>
  <c r="C3165" i="9"/>
  <c r="F3164" i="9"/>
  <c r="C3164" i="9"/>
  <c r="F3163" i="9"/>
  <c r="C3163" i="9"/>
  <c r="F3162" i="9"/>
  <c r="C3162" i="9"/>
  <c r="F3161" i="9"/>
  <c r="C3161" i="9"/>
  <c r="F3160" i="9"/>
  <c r="C3160" i="9"/>
  <c r="F3159" i="9"/>
  <c r="C3159" i="9"/>
  <c r="F3158" i="9"/>
  <c r="C3158" i="9"/>
  <c r="F3157" i="9"/>
  <c r="C3157" i="9"/>
  <c r="F3156" i="9"/>
  <c r="C3156" i="9"/>
  <c r="F3155" i="9"/>
  <c r="C3155" i="9"/>
  <c r="F3154" i="9"/>
  <c r="C3154" i="9"/>
  <c r="F3153" i="9"/>
  <c r="C3153" i="9"/>
  <c r="F3152" i="9"/>
  <c r="C3152" i="9"/>
  <c r="F3151" i="9"/>
  <c r="C3151" i="9"/>
  <c r="F3150" i="9"/>
  <c r="C3150" i="9"/>
  <c r="F3149" i="9"/>
  <c r="C3149" i="9"/>
  <c r="F3148" i="9"/>
  <c r="C3148" i="9"/>
  <c r="F3147" i="9"/>
  <c r="C3147" i="9"/>
  <c r="F3146" i="9"/>
  <c r="C3146" i="9"/>
  <c r="F3145" i="9"/>
  <c r="C3145" i="9"/>
  <c r="F3144" i="9"/>
  <c r="C3144" i="9"/>
  <c r="F3143" i="9"/>
  <c r="C3143" i="9"/>
  <c r="F3142" i="9"/>
  <c r="C3142" i="9"/>
  <c r="F3141" i="9"/>
  <c r="C3141" i="9"/>
  <c r="F3140" i="9"/>
  <c r="C3140" i="9"/>
  <c r="F3139" i="9"/>
  <c r="C3139" i="9"/>
  <c r="F3138" i="9"/>
  <c r="C3138" i="9"/>
  <c r="F3137" i="9"/>
  <c r="C3137" i="9"/>
  <c r="F3136" i="9"/>
  <c r="C3136" i="9"/>
  <c r="F3135" i="9"/>
  <c r="C3135" i="9"/>
  <c r="F3134" i="9"/>
  <c r="C3134" i="9"/>
  <c r="F3133" i="9"/>
  <c r="C3133" i="9"/>
  <c r="F3132" i="9"/>
  <c r="C3132" i="9"/>
  <c r="F3131" i="9"/>
  <c r="C3131" i="9"/>
  <c r="F3130" i="9"/>
  <c r="C3130" i="9"/>
  <c r="F3129" i="9"/>
  <c r="C3129" i="9"/>
  <c r="F3128" i="9"/>
  <c r="C3128" i="9"/>
  <c r="F3127" i="9"/>
  <c r="C3127" i="9"/>
  <c r="F3126" i="9"/>
  <c r="C3126" i="9"/>
  <c r="F3125" i="9"/>
  <c r="C3125" i="9"/>
  <c r="F3124" i="9"/>
  <c r="C3124" i="9"/>
  <c r="F3123" i="9"/>
  <c r="C3123" i="9"/>
  <c r="F3122" i="9"/>
  <c r="C3122" i="9"/>
  <c r="F3121" i="9"/>
  <c r="C3121" i="9"/>
  <c r="F3120" i="9"/>
  <c r="C3120" i="9"/>
  <c r="F3119" i="9"/>
  <c r="C3119" i="9"/>
  <c r="F3118" i="9"/>
  <c r="C3118" i="9"/>
  <c r="F3117" i="9"/>
  <c r="C3117" i="9"/>
  <c r="F3116" i="9"/>
  <c r="C3116" i="9"/>
  <c r="F3115" i="9"/>
  <c r="C3115" i="9"/>
  <c r="F3114" i="9"/>
  <c r="C3114" i="9"/>
  <c r="F3113" i="9"/>
  <c r="C3113" i="9"/>
  <c r="F3112" i="9"/>
  <c r="C3112" i="9"/>
  <c r="F3111" i="9"/>
  <c r="C3111" i="9"/>
  <c r="F3110" i="9"/>
  <c r="C3110" i="9"/>
  <c r="F3109" i="9"/>
  <c r="C3109" i="9"/>
  <c r="F3108" i="9"/>
  <c r="C3108" i="9"/>
  <c r="F3107" i="9"/>
  <c r="C3107" i="9"/>
  <c r="F3106" i="9"/>
  <c r="C3106" i="9"/>
  <c r="F3105" i="9"/>
  <c r="C3105" i="9"/>
  <c r="F3104" i="9"/>
  <c r="C3104" i="9"/>
  <c r="F3103" i="9"/>
  <c r="C3103" i="9"/>
  <c r="F3102" i="9"/>
  <c r="C3102" i="9"/>
  <c r="F3101" i="9"/>
  <c r="C3101" i="9"/>
  <c r="F3100" i="9"/>
  <c r="C3100" i="9"/>
  <c r="F3099" i="9"/>
  <c r="C3099" i="9"/>
  <c r="F3098" i="9"/>
  <c r="C3098" i="9"/>
  <c r="F3097" i="9"/>
  <c r="C3097" i="9"/>
  <c r="F3096" i="9"/>
  <c r="C3096" i="9"/>
  <c r="F3095" i="9"/>
  <c r="C3095" i="9"/>
  <c r="F3094" i="9"/>
  <c r="C3094" i="9"/>
  <c r="F3093" i="9"/>
  <c r="C3093" i="9"/>
  <c r="F3092" i="9"/>
  <c r="C3092" i="9"/>
  <c r="F3091" i="9"/>
  <c r="C3091" i="9"/>
  <c r="F3090" i="9"/>
  <c r="C3090" i="9"/>
  <c r="F3089" i="9"/>
  <c r="C3089" i="9"/>
  <c r="F3088" i="9"/>
  <c r="C3088" i="9"/>
  <c r="F3087" i="9"/>
  <c r="C3087" i="9"/>
  <c r="F3086" i="9"/>
  <c r="C3086" i="9"/>
  <c r="F3085" i="9"/>
  <c r="C3085" i="9"/>
  <c r="F3084" i="9"/>
  <c r="C3084" i="9"/>
  <c r="F3083" i="9"/>
  <c r="C3083" i="9"/>
  <c r="F3082" i="9"/>
  <c r="C3082" i="9"/>
  <c r="F3081" i="9"/>
  <c r="C3081" i="9"/>
  <c r="F3080" i="9"/>
  <c r="C3080" i="9"/>
  <c r="F3079" i="9"/>
  <c r="C3079" i="9"/>
  <c r="F3078" i="9"/>
  <c r="C3078" i="9"/>
  <c r="F3077" i="9"/>
  <c r="C3077" i="9"/>
  <c r="F3076" i="9"/>
  <c r="C3076" i="9"/>
  <c r="F3075" i="9"/>
  <c r="C3075" i="9"/>
  <c r="F3074" i="9"/>
  <c r="C3074" i="9"/>
  <c r="F3073" i="9"/>
  <c r="C3073" i="9"/>
  <c r="F3072" i="9"/>
  <c r="C3072" i="9"/>
  <c r="F3071" i="9"/>
  <c r="C3071" i="9"/>
  <c r="F3070" i="9"/>
  <c r="C3070" i="9"/>
  <c r="F3069" i="9"/>
  <c r="C3069" i="9"/>
  <c r="F3068" i="9"/>
  <c r="C3068" i="9"/>
  <c r="F3067" i="9"/>
  <c r="C3067" i="9"/>
  <c r="F3066" i="9"/>
  <c r="C3066" i="9"/>
  <c r="F3065" i="9"/>
  <c r="C3065" i="9"/>
  <c r="F3064" i="9"/>
  <c r="C3064" i="9"/>
  <c r="F3063" i="9"/>
  <c r="C3063" i="9"/>
  <c r="F3062" i="9"/>
  <c r="C3062" i="9"/>
  <c r="F3061" i="9"/>
  <c r="C3061" i="9"/>
  <c r="F3060" i="9"/>
  <c r="C3060" i="9"/>
  <c r="F3059" i="9"/>
  <c r="C3059" i="9"/>
  <c r="F3058" i="9"/>
  <c r="C3058" i="9"/>
  <c r="F3057" i="9"/>
  <c r="C3057" i="9"/>
  <c r="F3056" i="9"/>
  <c r="C3056" i="9"/>
  <c r="F3055" i="9"/>
  <c r="C3055" i="9"/>
  <c r="F3054" i="9"/>
  <c r="C3054" i="9"/>
  <c r="F3053" i="9"/>
  <c r="C3053" i="9"/>
  <c r="F3052" i="9"/>
  <c r="C3052" i="9"/>
  <c r="F3051" i="9"/>
  <c r="C3051" i="9"/>
  <c r="F3050" i="9"/>
  <c r="C3050" i="9"/>
  <c r="F3049" i="9"/>
  <c r="C3049" i="9"/>
  <c r="F3048" i="9"/>
  <c r="C3048" i="9"/>
  <c r="F3047" i="9"/>
  <c r="C3047" i="9"/>
  <c r="F3046" i="9"/>
  <c r="C3046" i="9"/>
  <c r="F3045" i="9"/>
  <c r="C3045" i="9"/>
  <c r="F3044" i="9"/>
  <c r="C3044" i="9"/>
  <c r="F3043" i="9"/>
  <c r="C3043" i="9"/>
  <c r="F3042" i="9"/>
  <c r="C3042" i="9"/>
  <c r="F3041" i="9"/>
  <c r="C3041" i="9"/>
  <c r="F3040" i="9"/>
  <c r="C3040" i="9"/>
  <c r="F3039" i="9"/>
  <c r="C3039" i="9"/>
  <c r="F3038" i="9"/>
  <c r="C3038" i="9"/>
  <c r="F3037" i="9"/>
  <c r="C3037" i="9"/>
  <c r="F3036" i="9"/>
  <c r="C3036" i="9"/>
  <c r="F3035" i="9"/>
  <c r="C3035" i="9"/>
  <c r="F3034" i="9"/>
  <c r="C3034" i="9"/>
  <c r="F3033" i="9"/>
  <c r="C3033" i="9"/>
  <c r="F3032" i="9"/>
  <c r="C3032" i="9"/>
  <c r="F3031" i="9"/>
  <c r="C3031" i="9"/>
  <c r="F3030" i="9"/>
  <c r="C3030" i="9"/>
  <c r="F3029" i="9"/>
  <c r="C3029" i="9"/>
  <c r="F3028" i="9"/>
  <c r="C3028" i="9"/>
  <c r="F3027" i="9"/>
  <c r="C3027" i="9"/>
  <c r="F3026" i="9"/>
  <c r="C3026" i="9"/>
  <c r="F3025" i="9"/>
  <c r="C3025" i="9"/>
  <c r="F3024" i="9"/>
  <c r="C3024" i="9"/>
  <c r="F3023" i="9"/>
  <c r="C3023" i="9"/>
  <c r="F3022" i="9"/>
  <c r="C3022" i="9"/>
  <c r="F3021" i="9"/>
  <c r="C3021" i="9"/>
  <c r="F3020" i="9"/>
  <c r="C3020" i="9"/>
  <c r="F3019" i="9"/>
  <c r="C3019" i="9"/>
  <c r="F3018" i="9"/>
  <c r="C3018" i="9"/>
  <c r="F3017" i="9"/>
  <c r="C3017" i="9"/>
  <c r="F3016" i="9"/>
  <c r="C3016" i="9"/>
  <c r="F3015" i="9"/>
  <c r="C3015" i="9"/>
  <c r="F3014" i="9"/>
  <c r="C3014" i="9"/>
  <c r="F3013" i="9"/>
  <c r="C3013" i="9"/>
  <c r="F3012" i="9"/>
  <c r="C3012" i="9"/>
  <c r="F3011" i="9"/>
  <c r="C3011" i="9"/>
  <c r="F3010" i="9"/>
  <c r="C3010" i="9"/>
  <c r="F3009" i="9"/>
  <c r="C3009" i="9"/>
  <c r="F3008" i="9"/>
  <c r="C3008" i="9"/>
  <c r="F3007" i="9"/>
  <c r="C3007" i="9"/>
  <c r="F3006" i="9"/>
  <c r="C3006" i="9"/>
  <c r="F3005" i="9"/>
  <c r="C3005" i="9"/>
  <c r="F3004" i="9"/>
  <c r="C3004" i="9"/>
  <c r="F3003" i="9"/>
  <c r="C3003" i="9"/>
  <c r="F3002" i="9"/>
  <c r="C3002" i="9"/>
  <c r="F3001" i="9"/>
  <c r="C3001" i="9"/>
  <c r="F3000" i="9"/>
  <c r="C3000" i="9"/>
  <c r="F2999" i="9"/>
  <c r="C2999" i="9"/>
  <c r="F2998" i="9"/>
  <c r="C2998" i="9"/>
  <c r="F2997" i="9"/>
  <c r="C2997" i="9"/>
  <c r="F2996" i="9"/>
  <c r="C2996" i="9"/>
  <c r="F2995" i="9"/>
  <c r="C2995" i="9"/>
  <c r="F2994" i="9"/>
  <c r="C2994" i="9"/>
  <c r="F2993" i="9"/>
  <c r="C2993" i="9"/>
  <c r="F2992" i="9"/>
  <c r="C2992" i="9"/>
  <c r="F2991" i="9"/>
  <c r="C2991" i="9"/>
  <c r="F2990" i="9"/>
  <c r="C2990" i="9"/>
  <c r="F2989" i="9"/>
  <c r="C2989" i="9"/>
  <c r="F2988" i="9"/>
  <c r="C2988" i="9"/>
  <c r="F2987" i="9"/>
  <c r="C2987" i="9"/>
  <c r="F2986" i="9"/>
  <c r="C2986" i="9"/>
  <c r="F2985" i="9"/>
  <c r="C2985" i="9"/>
  <c r="F2984" i="9"/>
  <c r="C2984" i="9"/>
  <c r="F2983" i="9"/>
  <c r="C2983" i="9"/>
  <c r="F2982" i="9"/>
  <c r="C2982" i="9"/>
  <c r="F2981" i="9"/>
  <c r="C2981" i="9"/>
  <c r="F2980" i="9"/>
  <c r="C2980" i="9"/>
  <c r="F2979" i="9"/>
  <c r="C2979" i="9"/>
  <c r="F2978" i="9"/>
  <c r="C2978" i="9"/>
  <c r="F2977" i="9"/>
  <c r="C2977" i="9"/>
  <c r="F2976" i="9"/>
  <c r="C2976" i="9"/>
  <c r="F2975" i="9"/>
  <c r="C2975" i="9"/>
  <c r="F2974" i="9"/>
  <c r="C2974" i="9"/>
  <c r="F2973" i="9"/>
  <c r="C2973" i="9"/>
  <c r="F2972" i="9"/>
  <c r="C2972" i="9"/>
  <c r="F2971" i="9"/>
  <c r="C2971" i="9"/>
  <c r="F2970" i="9"/>
  <c r="C2970" i="9"/>
  <c r="F2969" i="9"/>
  <c r="C2969" i="9"/>
  <c r="F2968" i="9"/>
  <c r="C2968" i="9"/>
  <c r="F2967" i="9"/>
  <c r="C2967" i="9"/>
  <c r="F2966" i="9"/>
  <c r="C2966" i="9"/>
  <c r="F2965" i="9"/>
  <c r="C2965" i="9"/>
  <c r="F2964" i="9"/>
  <c r="C2964" i="9"/>
  <c r="F2963" i="9"/>
  <c r="C2963" i="9"/>
  <c r="F2962" i="9"/>
  <c r="C2962" i="9"/>
  <c r="F2961" i="9"/>
  <c r="C2961" i="9"/>
  <c r="F2960" i="9"/>
  <c r="C2960" i="9"/>
  <c r="F2959" i="9"/>
  <c r="C2959" i="9"/>
  <c r="F2958" i="9"/>
  <c r="C2958" i="9"/>
  <c r="F2957" i="9"/>
  <c r="C2957" i="9"/>
  <c r="F2956" i="9"/>
  <c r="C2956" i="9"/>
  <c r="F2955" i="9"/>
  <c r="C2955" i="9"/>
  <c r="F2954" i="9"/>
  <c r="C2954" i="9"/>
  <c r="F2953" i="9"/>
  <c r="C2953" i="9"/>
  <c r="F2952" i="9"/>
  <c r="C2952" i="9"/>
  <c r="F2951" i="9"/>
  <c r="C2951" i="9"/>
  <c r="F2950" i="9"/>
  <c r="C2950" i="9"/>
  <c r="F2949" i="9"/>
  <c r="C2949" i="9"/>
  <c r="F2948" i="9"/>
  <c r="C2948" i="9"/>
  <c r="F2947" i="9"/>
  <c r="C2947" i="9"/>
  <c r="F2946" i="9"/>
  <c r="C2946" i="9"/>
  <c r="F2945" i="9"/>
  <c r="C2945" i="9"/>
  <c r="F2944" i="9"/>
  <c r="C2944" i="9"/>
  <c r="F2943" i="9"/>
  <c r="C2943" i="9"/>
  <c r="F2942" i="9"/>
  <c r="C2942" i="9"/>
  <c r="F2941" i="9"/>
  <c r="C2941" i="9"/>
  <c r="F2940" i="9"/>
  <c r="C2940" i="9"/>
  <c r="F2939" i="9"/>
  <c r="C2939" i="9"/>
  <c r="F2938" i="9"/>
  <c r="C2938" i="9"/>
  <c r="F2937" i="9"/>
  <c r="C2937" i="9"/>
  <c r="F2936" i="9"/>
  <c r="C2936" i="9"/>
  <c r="F2935" i="9"/>
  <c r="C2935" i="9"/>
  <c r="F2934" i="9"/>
  <c r="C2934" i="9"/>
  <c r="F2933" i="9"/>
  <c r="C2933" i="9"/>
  <c r="F2932" i="9"/>
  <c r="C2932" i="9"/>
  <c r="F2931" i="9"/>
  <c r="C2931" i="9"/>
  <c r="F2930" i="9"/>
  <c r="C2930" i="9"/>
  <c r="F2929" i="9"/>
  <c r="C2929" i="9"/>
  <c r="F2928" i="9"/>
  <c r="C2928" i="9"/>
  <c r="F2927" i="9"/>
  <c r="C2927" i="9"/>
  <c r="F2926" i="9"/>
  <c r="C2926" i="9"/>
  <c r="F2925" i="9"/>
  <c r="C2925" i="9"/>
  <c r="F2924" i="9"/>
  <c r="C2924" i="9"/>
  <c r="F2923" i="9"/>
  <c r="C2923" i="9"/>
  <c r="F2922" i="9"/>
  <c r="C2922" i="9"/>
  <c r="F2921" i="9"/>
  <c r="C2921" i="9"/>
  <c r="F2920" i="9"/>
  <c r="C2920" i="9"/>
  <c r="F2919" i="9"/>
  <c r="C2919" i="9"/>
  <c r="F2918" i="9"/>
  <c r="C2918" i="9"/>
  <c r="F2917" i="9"/>
  <c r="C2917" i="9"/>
  <c r="F2916" i="9"/>
  <c r="C2916" i="9"/>
  <c r="F2915" i="9"/>
  <c r="C2915" i="9"/>
  <c r="F2914" i="9"/>
  <c r="C2914" i="9"/>
  <c r="F2913" i="9"/>
  <c r="C2913" i="9"/>
  <c r="F2912" i="9"/>
  <c r="C2912" i="9"/>
  <c r="F2911" i="9"/>
  <c r="C2911" i="9"/>
  <c r="F2910" i="9"/>
  <c r="C2910" i="9"/>
  <c r="F2909" i="9"/>
  <c r="C2909" i="9"/>
  <c r="F2908" i="9"/>
  <c r="C2908" i="9"/>
  <c r="F2907" i="9"/>
  <c r="C2907" i="9"/>
  <c r="F2906" i="9"/>
  <c r="C2906" i="9"/>
  <c r="F2905" i="9"/>
  <c r="C2905" i="9"/>
  <c r="F2904" i="9"/>
  <c r="C2904" i="9"/>
  <c r="F2903" i="9"/>
  <c r="C2903" i="9"/>
  <c r="F2902" i="9"/>
  <c r="C2902" i="9"/>
  <c r="F2901" i="9"/>
  <c r="C2901" i="9"/>
  <c r="F2900" i="9"/>
  <c r="C2900" i="9"/>
  <c r="F2899" i="9"/>
  <c r="C2899" i="9"/>
  <c r="F2898" i="9"/>
  <c r="C2898" i="9"/>
  <c r="F2897" i="9"/>
  <c r="C2897" i="9"/>
  <c r="F2896" i="9"/>
  <c r="C2896" i="9"/>
  <c r="F2895" i="9"/>
  <c r="C2895" i="9"/>
  <c r="F2894" i="9"/>
  <c r="C2894" i="9"/>
  <c r="F2893" i="9"/>
  <c r="C2893" i="9"/>
  <c r="F2892" i="9"/>
  <c r="C2892" i="9"/>
  <c r="F2891" i="9"/>
  <c r="C2891" i="9"/>
  <c r="F2890" i="9"/>
  <c r="C2890" i="9"/>
  <c r="F2889" i="9"/>
  <c r="C2889" i="9"/>
  <c r="F2888" i="9"/>
  <c r="C2888" i="9"/>
  <c r="F2887" i="9"/>
  <c r="C2887" i="9"/>
  <c r="F2886" i="9"/>
  <c r="C2886" i="9"/>
  <c r="F2885" i="9"/>
  <c r="C2885" i="9"/>
  <c r="F2884" i="9"/>
  <c r="C2884" i="9"/>
  <c r="F2883" i="9"/>
  <c r="C2883" i="9"/>
  <c r="F2882" i="9"/>
  <c r="C2882" i="9"/>
  <c r="F2881" i="9"/>
  <c r="C2881" i="9"/>
  <c r="F2880" i="9"/>
  <c r="C2880" i="9"/>
  <c r="F2879" i="9"/>
  <c r="C2879" i="9"/>
  <c r="F2878" i="9"/>
  <c r="C2878" i="9"/>
  <c r="F2877" i="9"/>
  <c r="C2877" i="9"/>
  <c r="F2876" i="9"/>
  <c r="C2876" i="9"/>
  <c r="F2875" i="9"/>
  <c r="C2875" i="9"/>
  <c r="F2874" i="9"/>
  <c r="C2874" i="9"/>
  <c r="F2873" i="9"/>
  <c r="C2873" i="9"/>
  <c r="F2872" i="9"/>
  <c r="C2872" i="9"/>
  <c r="F2871" i="9"/>
  <c r="C2871" i="9"/>
  <c r="F2870" i="9"/>
  <c r="C2870" i="9"/>
  <c r="F2869" i="9"/>
  <c r="C2869" i="9"/>
  <c r="F2868" i="9"/>
  <c r="C2868" i="9"/>
  <c r="F2867" i="9"/>
  <c r="C2867" i="9"/>
  <c r="F2866" i="9"/>
  <c r="C2866" i="9"/>
  <c r="F2865" i="9"/>
  <c r="C2865" i="9"/>
  <c r="F2864" i="9"/>
  <c r="C2864" i="9"/>
  <c r="F2863" i="9"/>
  <c r="C2863" i="9"/>
  <c r="F2862" i="9"/>
  <c r="C2862" i="9"/>
  <c r="F2861" i="9"/>
  <c r="C2861" i="9"/>
  <c r="F2860" i="9"/>
  <c r="C2860" i="9"/>
  <c r="F2859" i="9"/>
  <c r="C2859" i="9"/>
  <c r="F2858" i="9"/>
  <c r="C2858" i="9"/>
  <c r="F2857" i="9"/>
  <c r="C2857" i="9"/>
  <c r="F2856" i="9"/>
  <c r="C2856" i="9"/>
  <c r="F2855" i="9"/>
  <c r="C2855" i="9"/>
  <c r="F2854" i="9"/>
  <c r="C2854" i="9"/>
  <c r="F2853" i="9"/>
  <c r="C2853" i="9"/>
  <c r="F2852" i="9"/>
  <c r="C2852" i="9"/>
  <c r="F2851" i="9"/>
  <c r="C2851" i="9"/>
  <c r="F2850" i="9"/>
  <c r="C2850" i="9"/>
  <c r="F2849" i="9"/>
  <c r="C2849" i="9"/>
  <c r="F2848" i="9"/>
  <c r="C2848" i="9"/>
  <c r="F2847" i="9"/>
  <c r="C2847" i="9"/>
  <c r="F2846" i="9"/>
  <c r="C2846" i="9"/>
  <c r="F2845" i="9"/>
  <c r="C2845" i="9"/>
  <c r="F2844" i="9"/>
  <c r="C2844" i="9"/>
  <c r="F2843" i="9"/>
  <c r="C2843" i="9"/>
  <c r="F2842" i="9"/>
  <c r="C2842" i="9"/>
  <c r="F2841" i="9"/>
  <c r="C2841" i="9"/>
  <c r="F2840" i="9"/>
  <c r="C2840" i="9"/>
  <c r="F2839" i="9"/>
  <c r="C2839" i="9"/>
  <c r="F2838" i="9"/>
  <c r="C2838" i="9"/>
  <c r="F2837" i="9"/>
  <c r="C2837" i="9"/>
  <c r="F2836" i="9"/>
  <c r="C2836" i="9"/>
  <c r="F2835" i="9"/>
  <c r="C2835" i="9"/>
  <c r="F2834" i="9"/>
  <c r="C2834" i="9"/>
  <c r="F2833" i="9"/>
  <c r="C2833" i="9"/>
  <c r="F2832" i="9"/>
  <c r="C2832" i="9"/>
  <c r="F2831" i="9"/>
  <c r="C2831" i="9"/>
  <c r="F2830" i="9"/>
  <c r="C2830" i="9"/>
  <c r="F2829" i="9"/>
  <c r="C2829" i="9"/>
  <c r="F2828" i="9"/>
  <c r="C2828" i="9"/>
  <c r="F2827" i="9"/>
  <c r="C2827" i="9"/>
  <c r="F2826" i="9"/>
  <c r="C2826" i="9"/>
  <c r="F2825" i="9"/>
  <c r="C2825" i="9"/>
  <c r="F2824" i="9"/>
  <c r="C2824" i="9"/>
  <c r="F2823" i="9"/>
  <c r="C2823" i="9"/>
  <c r="F2822" i="9"/>
  <c r="C2822" i="9"/>
  <c r="F2821" i="9"/>
  <c r="C2821" i="9"/>
  <c r="F2820" i="9"/>
  <c r="C2820" i="9"/>
  <c r="F2819" i="9"/>
  <c r="C2819" i="9"/>
  <c r="F2818" i="9"/>
  <c r="C2818" i="9"/>
  <c r="F2817" i="9"/>
  <c r="C2817" i="9"/>
  <c r="F2816" i="9"/>
  <c r="C2816" i="9"/>
  <c r="F2815" i="9"/>
  <c r="C2815" i="9"/>
  <c r="F2814" i="9"/>
  <c r="C2814" i="9"/>
  <c r="F2813" i="9"/>
  <c r="C2813" i="9"/>
  <c r="F2812" i="9"/>
  <c r="C2812" i="9"/>
  <c r="F2811" i="9"/>
  <c r="C2811" i="9"/>
  <c r="F2810" i="9"/>
  <c r="C2810" i="9"/>
  <c r="F2809" i="9"/>
  <c r="C2809" i="9"/>
  <c r="F2808" i="9"/>
  <c r="C2808" i="9"/>
  <c r="F2807" i="9"/>
  <c r="C2807" i="9"/>
  <c r="F2806" i="9"/>
  <c r="C2806" i="9"/>
  <c r="F2805" i="9"/>
  <c r="C2805" i="9"/>
  <c r="F2804" i="9"/>
  <c r="C2804" i="9"/>
  <c r="F2803" i="9"/>
  <c r="C2803" i="9"/>
  <c r="F2802" i="9"/>
  <c r="C2802" i="9"/>
  <c r="F2801" i="9"/>
  <c r="C2801" i="9"/>
  <c r="F2800" i="9"/>
  <c r="C2800" i="9"/>
  <c r="F2799" i="9"/>
  <c r="C2799" i="9"/>
  <c r="F2798" i="9"/>
  <c r="C2798" i="9"/>
  <c r="F2797" i="9"/>
  <c r="C2797" i="9"/>
  <c r="F2796" i="9"/>
  <c r="C2796" i="9"/>
  <c r="F2795" i="9"/>
  <c r="C2795" i="9"/>
  <c r="F2794" i="9"/>
  <c r="C2794" i="9"/>
  <c r="F2793" i="9"/>
  <c r="C2793" i="9"/>
  <c r="F2792" i="9"/>
  <c r="C2792" i="9"/>
  <c r="F2791" i="9"/>
  <c r="C2791" i="9"/>
  <c r="F2790" i="9"/>
  <c r="C2790" i="9"/>
  <c r="F2789" i="9"/>
  <c r="C2789" i="9"/>
  <c r="F2788" i="9"/>
  <c r="C2788" i="9"/>
  <c r="F2787" i="9"/>
  <c r="C2787" i="9"/>
  <c r="F2786" i="9"/>
  <c r="C2786" i="9"/>
  <c r="F2785" i="9"/>
  <c r="C2785" i="9"/>
  <c r="F2784" i="9"/>
  <c r="C2784" i="9"/>
  <c r="F2783" i="9"/>
  <c r="C2783" i="9"/>
  <c r="F2782" i="9"/>
  <c r="C2782" i="9"/>
  <c r="F2781" i="9"/>
  <c r="C2781" i="9"/>
  <c r="F2780" i="9"/>
  <c r="C2780" i="9"/>
  <c r="F2779" i="9"/>
  <c r="C2779" i="9"/>
  <c r="F2778" i="9"/>
  <c r="C2778" i="9"/>
  <c r="F2777" i="9"/>
  <c r="C2777" i="9"/>
  <c r="F2776" i="9"/>
  <c r="C2776" i="9"/>
  <c r="F2775" i="9"/>
  <c r="C2775" i="9"/>
  <c r="F2774" i="9"/>
  <c r="C2774" i="9"/>
  <c r="F2773" i="9"/>
  <c r="C2773" i="9"/>
  <c r="F2772" i="9"/>
  <c r="C2772" i="9"/>
  <c r="F2771" i="9"/>
  <c r="C2771" i="9"/>
  <c r="F2770" i="9"/>
  <c r="C2770" i="9"/>
  <c r="F2769" i="9"/>
  <c r="C2769" i="9"/>
  <c r="F2768" i="9"/>
  <c r="C2768" i="9"/>
  <c r="F2767" i="9"/>
  <c r="C2767" i="9"/>
  <c r="F2766" i="9"/>
  <c r="C2766" i="9"/>
  <c r="F2765" i="9"/>
  <c r="C2765" i="9"/>
  <c r="F2764" i="9"/>
  <c r="C2764" i="9"/>
  <c r="F2763" i="9"/>
  <c r="C2763" i="9"/>
  <c r="F2762" i="9"/>
  <c r="C2762" i="9"/>
  <c r="F2761" i="9"/>
  <c r="C2761" i="9"/>
  <c r="F2760" i="9"/>
  <c r="C2760" i="9"/>
  <c r="F2759" i="9"/>
  <c r="C2759" i="9"/>
  <c r="F2758" i="9"/>
  <c r="C2758" i="9"/>
  <c r="F2757" i="9"/>
  <c r="C2757" i="9"/>
  <c r="F2756" i="9"/>
  <c r="C2756" i="9"/>
  <c r="F2755" i="9"/>
  <c r="C2755" i="9"/>
  <c r="F2754" i="9"/>
  <c r="C2754" i="9"/>
  <c r="F2753" i="9"/>
  <c r="C2753" i="9"/>
  <c r="F2752" i="9"/>
  <c r="C2752" i="9"/>
  <c r="F2751" i="9"/>
  <c r="C2751" i="9"/>
  <c r="F2750" i="9"/>
  <c r="C2750" i="9"/>
  <c r="F2749" i="9"/>
  <c r="C2749" i="9"/>
  <c r="F2748" i="9"/>
  <c r="C2748" i="9"/>
  <c r="F2747" i="9"/>
  <c r="C2747" i="9"/>
  <c r="F2746" i="9"/>
  <c r="C2746" i="9"/>
  <c r="F2745" i="9"/>
  <c r="C2745" i="9"/>
  <c r="F2744" i="9"/>
  <c r="C2744" i="9"/>
  <c r="F2743" i="9"/>
  <c r="C2743" i="9"/>
  <c r="F2742" i="9"/>
  <c r="C2742" i="9"/>
  <c r="F2741" i="9"/>
  <c r="C2741" i="9"/>
  <c r="F2740" i="9"/>
  <c r="C2740" i="9"/>
  <c r="F2739" i="9"/>
  <c r="C2739" i="9"/>
  <c r="F2738" i="9"/>
  <c r="C2738" i="9"/>
  <c r="F2737" i="9"/>
  <c r="C2737" i="9"/>
  <c r="F2736" i="9"/>
  <c r="C2736" i="9"/>
  <c r="F2735" i="9"/>
  <c r="C2735" i="9"/>
  <c r="F2734" i="9"/>
  <c r="C2734" i="9"/>
  <c r="F2733" i="9"/>
  <c r="C2733" i="9"/>
  <c r="F2732" i="9"/>
  <c r="C2732" i="9"/>
  <c r="F2731" i="9"/>
  <c r="C2731" i="9"/>
  <c r="F2730" i="9"/>
  <c r="C2730" i="9"/>
  <c r="F2729" i="9"/>
  <c r="C2729" i="9"/>
  <c r="F2728" i="9"/>
  <c r="C2728" i="9"/>
  <c r="F2727" i="9"/>
  <c r="C2727" i="9"/>
  <c r="F2726" i="9"/>
  <c r="C2726" i="9"/>
  <c r="F2725" i="9"/>
  <c r="C2725" i="9"/>
  <c r="F2724" i="9"/>
  <c r="C2724" i="9"/>
  <c r="F2723" i="9"/>
  <c r="C2723" i="9"/>
  <c r="F2722" i="9"/>
  <c r="C2722" i="9"/>
  <c r="F2721" i="9"/>
  <c r="C2721" i="9"/>
  <c r="F2720" i="9"/>
  <c r="C2720" i="9"/>
  <c r="F2719" i="9"/>
  <c r="C2719" i="9"/>
  <c r="F2718" i="9"/>
  <c r="C2718" i="9"/>
  <c r="F2717" i="9"/>
  <c r="C2717" i="9"/>
  <c r="F2716" i="9"/>
  <c r="C2716" i="9"/>
  <c r="F2715" i="9"/>
  <c r="C2715" i="9"/>
  <c r="F2714" i="9"/>
  <c r="C2714" i="9"/>
  <c r="F2713" i="9"/>
  <c r="C2713" i="9"/>
  <c r="F2712" i="9"/>
  <c r="C2712" i="9"/>
  <c r="F2711" i="9"/>
  <c r="C2711" i="9"/>
  <c r="F2710" i="9"/>
  <c r="C2710" i="9"/>
  <c r="F2709" i="9"/>
  <c r="C2709" i="9"/>
  <c r="F2708" i="9"/>
  <c r="C2708" i="9"/>
  <c r="F2707" i="9"/>
  <c r="C2707" i="9"/>
  <c r="F2706" i="9"/>
  <c r="C2706" i="9"/>
  <c r="F2705" i="9"/>
  <c r="C2705" i="9"/>
  <c r="F2704" i="9"/>
  <c r="C2704" i="9"/>
  <c r="F2703" i="9"/>
  <c r="C2703" i="9"/>
  <c r="F2702" i="9"/>
  <c r="C2702" i="9"/>
  <c r="F2701" i="9"/>
  <c r="C2701" i="9"/>
  <c r="F2700" i="9"/>
  <c r="C2700" i="9"/>
  <c r="F2699" i="9"/>
  <c r="C2699" i="9"/>
  <c r="F2698" i="9"/>
  <c r="C2698" i="9"/>
  <c r="F2697" i="9"/>
  <c r="C2697" i="9"/>
  <c r="F2696" i="9"/>
  <c r="C2696" i="9"/>
  <c r="F2695" i="9"/>
  <c r="C2695" i="9"/>
  <c r="F2694" i="9"/>
  <c r="C2694" i="9"/>
  <c r="F2693" i="9"/>
  <c r="C2693" i="9"/>
  <c r="F2692" i="9"/>
  <c r="C2692" i="9"/>
  <c r="F2691" i="9"/>
  <c r="C2691" i="9"/>
  <c r="F2690" i="9"/>
  <c r="C2690" i="9"/>
  <c r="F2689" i="9"/>
  <c r="C2689" i="9"/>
  <c r="F2688" i="9"/>
  <c r="C2688" i="9"/>
  <c r="F2687" i="9"/>
  <c r="C2687" i="9"/>
  <c r="F2686" i="9"/>
  <c r="C2686" i="9"/>
  <c r="F2685" i="9"/>
  <c r="C2685" i="9"/>
  <c r="F2684" i="9"/>
  <c r="C2684" i="9"/>
  <c r="F2683" i="9"/>
  <c r="C2683" i="9"/>
  <c r="F2682" i="9"/>
  <c r="C2682" i="9"/>
  <c r="F2681" i="9"/>
  <c r="C2681" i="9"/>
  <c r="F2680" i="9"/>
  <c r="C2680" i="9"/>
  <c r="F2679" i="9"/>
  <c r="C2679" i="9"/>
  <c r="F2678" i="9"/>
  <c r="C2678" i="9"/>
  <c r="F2677" i="9"/>
  <c r="C2677" i="9"/>
  <c r="F2676" i="9"/>
  <c r="C2676" i="9"/>
  <c r="F2675" i="9"/>
  <c r="C2675" i="9"/>
  <c r="F2674" i="9"/>
  <c r="C2674" i="9"/>
  <c r="F2673" i="9"/>
  <c r="C2673" i="9"/>
  <c r="F2672" i="9"/>
  <c r="C2672" i="9"/>
  <c r="F2671" i="9"/>
  <c r="C2671" i="9"/>
  <c r="F2670" i="9"/>
  <c r="C2670" i="9"/>
  <c r="F2669" i="9"/>
  <c r="C2669" i="9"/>
  <c r="F2668" i="9"/>
  <c r="C2668" i="9"/>
  <c r="F2667" i="9"/>
  <c r="C2667" i="9"/>
  <c r="F2666" i="9"/>
  <c r="C2666" i="9"/>
  <c r="F2665" i="9"/>
  <c r="C2665" i="9"/>
  <c r="F2664" i="9"/>
  <c r="C2664" i="9"/>
  <c r="F2663" i="9"/>
  <c r="C2663" i="9"/>
  <c r="F2662" i="9"/>
  <c r="C2662" i="9"/>
  <c r="F2661" i="9"/>
  <c r="C2661" i="9"/>
  <c r="F2660" i="9"/>
  <c r="C2660" i="9"/>
  <c r="F2659" i="9"/>
  <c r="C2659" i="9"/>
  <c r="F2658" i="9"/>
  <c r="C2658" i="9"/>
  <c r="F2657" i="9"/>
  <c r="C2657" i="9"/>
  <c r="F2656" i="9"/>
  <c r="C2656" i="9"/>
  <c r="F2655" i="9"/>
  <c r="C2655" i="9"/>
  <c r="F2654" i="9"/>
  <c r="C2654" i="9"/>
  <c r="F2653" i="9"/>
  <c r="C2653" i="9"/>
  <c r="F2652" i="9"/>
  <c r="C2652" i="9"/>
  <c r="F2651" i="9"/>
  <c r="C2651" i="9"/>
  <c r="F2650" i="9"/>
  <c r="C2650" i="9"/>
  <c r="F2649" i="9"/>
  <c r="C2649" i="9"/>
  <c r="F2648" i="9"/>
  <c r="C2648" i="9"/>
  <c r="F2647" i="9"/>
  <c r="C2647" i="9"/>
  <c r="F2646" i="9"/>
  <c r="C2646" i="9"/>
  <c r="F2645" i="9"/>
  <c r="C2645" i="9"/>
  <c r="F2644" i="9"/>
  <c r="C2644" i="9"/>
  <c r="F2643" i="9"/>
  <c r="C2643" i="9"/>
  <c r="F2642" i="9"/>
  <c r="C2642" i="9"/>
  <c r="F2641" i="9"/>
  <c r="C2641" i="9"/>
  <c r="F2640" i="9"/>
  <c r="C2640" i="9"/>
  <c r="F2639" i="9"/>
  <c r="C2639" i="9"/>
  <c r="F2638" i="9"/>
  <c r="C2638" i="9"/>
  <c r="F2637" i="9"/>
  <c r="C2637" i="9"/>
  <c r="F2636" i="9"/>
  <c r="C2636" i="9"/>
  <c r="F2635" i="9"/>
  <c r="C2635" i="9"/>
  <c r="F2634" i="9"/>
  <c r="C2634" i="9"/>
  <c r="F2633" i="9"/>
  <c r="C2633" i="9"/>
  <c r="F2632" i="9"/>
  <c r="C2632" i="9"/>
  <c r="F2631" i="9"/>
  <c r="C2631" i="9"/>
  <c r="F2630" i="9"/>
  <c r="C2630" i="9"/>
  <c r="F2629" i="9"/>
  <c r="C2629" i="9"/>
  <c r="F2628" i="9"/>
  <c r="C2628" i="9"/>
  <c r="F2627" i="9"/>
  <c r="C2627" i="9"/>
  <c r="F2626" i="9"/>
  <c r="C2626" i="9"/>
  <c r="F2625" i="9"/>
  <c r="C2625" i="9"/>
  <c r="F2624" i="9"/>
  <c r="C2624" i="9"/>
  <c r="F2623" i="9"/>
  <c r="C2623" i="9"/>
  <c r="F2622" i="9"/>
  <c r="C2622" i="9"/>
  <c r="F2621" i="9"/>
  <c r="C2621" i="9"/>
  <c r="F2620" i="9"/>
  <c r="C2620" i="9"/>
  <c r="F2619" i="9"/>
  <c r="C2619" i="9"/>
  <c r="F2618" i="9"/>
  <c r="C2618" i="9"/>
  <c r="F2617" i="9"/>
  <c r="C2617" i="9"/>
  <c r="F2616" i="9"/>
  <c r="C2616" i="9"/>
  <c r="F2615" i="9"/>
  <c r="C2615" i="9"/>
  <c r="F2614" i="9"/>
  <c r="C2614" i="9"/>
  <c r="F2613" i="9"/>
  <c r="C2613" i="9"/>
  <c r="F2612" i="9"/>
  <c r="C2612" i="9"/>
  <c r="F2611" i="9"/>
  <c r="C2611" i="9"/>
  <c r="F2610" i="9"/>
  <c r="C2610" i="9"/>
  <c r="F2609" i="9"/>
  <c r="C2609" i="9"/>
  <c r="F2608" i="9"/>
  <c r="C2608" i="9"/>
  <c r="F2607" i="9"/>
  <c r="C2607" i="9"/>
  <c r="F2606" i="9"/>
  <c r="C2606" i="9"/>
  <c r="F2605" i="9"/>
  <c r="C2605" i="9"/>
  <c r="F2604" i="9"/>
  <c r="C2604" i="9"/>
  <c r="F2603" i="9"/>
  <c r="C2603" i="9"/>
  <c r="F2602" i="9"/>
  <c r="C2602" i="9"/>
  <c r="F2601" i="9"/>
  <c r="C2601" i="9"/>
  <c r="F2600" i="9"/>
  <c r="C2600" i="9"/>
  <c r="F2599" i="9"/>
  <c r="C2599" i="9"/>
  <c r="F2598" i="9"/>
  <c r="C2598" i="9"/>
  <c r="F2597" i="9"/>
  <c r="C2597" i="9"/>
  <c r="F2596" i="9"/>
  <c r="C2596" i="9"/>
  <c r="F2595" i="9"/>
  <c r="C2595" i="9"/>
  <c r="F2594" i="9"/>
  <c r="C2594" i="9"/>
  <c r="F2593" i="9"/>
  <c r="C2593" i="9"/>
  <c r="F2592" i="9"/>
  <c r="C2592" i="9"/>
  <c r="F2591" i="9"/>
  <c r="C2591" i="9"/>
  <c r="F2590" i="9"/>
  <c r="C2590" i="9"/>
  <c r="F2589" i="9"/>
  <c r="C2589" i="9"/>
  <c r="F2588" i="9"/>
  <c r="C2588" i="9"/>
  <c r="F2587" i="9"/>
  <c r="C2587" i="9"/>
  <c r="F2586" i="9"/>
  <c r="C2586" i="9"/>
  <c r="F2585" i="9"/>
  <c r="C2585" i="9"/>
  <c r="F2584" i="9"/>
  <c r="C2584" i="9"/>
  <c r="F2583" i="9"/>
  <c r="C2583" i="9"/>
  <c r="F2582" i="9"/>
  <c r="C2582" i="9"/>
  <c r="F2581" i="9"/>
  <c r="C2581" i="9"/>
  <c r="F2580" i="9"/>
  <c r="C2580" i="9"/>
  <c r="F2579" i="9"/>
  <c r="C2579" i="9"/>
  <c r="F2578" i="9"/>
  <c r="C2578" i="9"/>
  <c r="F2577" i="9"/>
  <c r="C2577" i="9"/>
  <c r="F2576" i="9"/>
  <c r="C2576" i="9"/>
  <c r="F2575" i="9"/>
  <c r="C2575" i="9"/>
  <c r="F2574" i="9"/>
  <c r="C2574" i="9"/>
  <c r="F2573" i="9"/>
  <c r="C2573" i="9"/>
  <c r="F2572" i="9"/>
  <c r="C2572" i="9"/>
  <c r="F2571" i="9"/>
  <c r="C2571" i="9"/>
  <c r="F2570" i="9"/>
  <c r="C2570" i="9"/>
  <c r="F2569" i="9"/>
  <c r="C2569" i="9"/>
  <c r="F2568" i="9"/>
  <c r="C2568" i="9"/>
  <c r="F2567" i="9"/>
  <c r="C2567" i="9"/>
  <c r="F2566" i="9"/>
  <c r="C2566" i="9"/>
  <c r="F2565" i="9"/>
  <c r="C2565" i="9"/>
  <c r="F2564" i="9"/>
  <c r="C2564" i="9"/>
  <c r="F2563" i="9"/>
  <c r="C2563" i="9"/>
  <c r="F2562" i="9"/>
  <c r="C2562" i="9"/>
  <c r="F2561" i="9"/>
  <c r="C2561" i="9"/>
  <c r="F2560" i="9"/>
  <c r="C2560" i="9"/>
  <c r="F2559" i="9"/>
  <c r="C2559" i="9"/>
  <c r="F2558" i="9"/>
  <c r="C2558" i="9"/>
  <c r="F2557" i="9"/>
  <c r="C2557" i="9"/>
  <c r="F2556" i="9"/>
  <c r="C2556" i="9"/>
  <c r="F2555" i="9"/>
  <c r="C2555" i="9"/>
  <c r="F2554" i="9"/>
  <c r="C2554" i="9"/>
  <c r="F2553" i="9"/>
  <c r="C2553" i="9"/>
  <c r="F2552" i="9"/>
  <c r="C2552" i="9"/>
  <c r="F2551" i="9"/>
  <c r="C2551" i="9"/>
  <c r="F2550" i="9"/>
  <c r="C2550" i="9"/>
  <c r="F2549" i="9"/>
  <c r="C2549" i="9"/>
  <c r="F2548" i="9"/>
  <c r="C2548" i="9"/>
  <c r="F2547" i="9"/>
  <c r="C2547" i="9"/>
  <c r="F2546" i="9"/>
  <c r="C2546" i="9"/>
  <c r="F2545" i="9"/>
  <c r="C2545" i="9"/>
  <c r="F2544" i="9"/>
  <c r="C2544" i="9"/>
  <c r="F2543" i="9"/>
  <c r="C2543" i="9"/>
  <c r="F2542" i="9"/>
  <c r="C2542" i="9"/>
  <c r="F2541" i="9"/>
  <c r="C2541" i="9"/>
  <c r="F2540" i="9"/>
  <c r="C2540" i="9"/>
  <c r="F2539" i="9"/>
  <c r="C2539" i="9"/>
  <c r="F2538" i="9"/>
  <c r="C2538" i="9"/>
  <c r="F2537" i="9"/>
  <c r="C2537" i="9"/>
  <c r="F2536" i="9"/>
  <c r="C2536" i="9"/>
  <c r="F2535" i="9"/>
  <c r="C2535" i="9"/>
  <c r="F2534" i="9"/>
  <c r="C2534" i="9"/>
  <c r="F2533" i="9"/>
  <c r="C2533" i="9"/>
  <c r="F2532" i="9"/>
  <c r="C2532" i="9"/>
  <c r="F2531" i="9"/>
  <c r="C2531" i="9"/>
  <c r="F2530" i="9"/>
  <c r="C2530" i="9"/>
  <c r="F2529" i="9"/>
  <c r="C2529" i="9"/>
  <c r="F2528" i="9"/>
  <c r="C2528" i="9"/>
  <c r="F2527" i="9"/>
  <c r="C2527" i="9"/>
  <c r="F2526" i="9"/>
  <c r="C2526" i="9"/>
  <c r="F2525" i="9"/>
  <c r="C2525" i="9"/>
  <c r="F2524" i="9"/>
  <c r="C2524" i="9"/>
  <c r="F2523" i="9"/>
  <c r="C2523" i="9"/>
  <c r="F2522" i="9"/>
  <c r="C2522" i="9"/>
  <c r="F2521" i="9"/>
  <c r="C2521" i="9"/>
  <c r="F2520" i="9"/>
  <c r="C2520" i="9"/>
  <c r="F2519" i="9"/>
  <c r="C2519" i="9"/>
  <c r="F2518" i="9"/>
  <c r="C2518" i="9"/>
  <c r="F2517" i="9"/>
  <c r="C2517" i="9"/>
  <c r="F2516" i="9"/>
  <c r="C2516" i="9"/>
  <c r="F2515" i="9"/>
  <c r="C2515" i="9"/>
  <c r="F2514" i="9"/>
  <c r="C2514" i="9"/>
  <c r="F2513" i="9"/>
  <c r="C2513" i="9"/>
  <c r="F2512" i="9"/>
  <c r="C2512" i="9"/>
  <c r="F2511" i="9"/>
  <c r="C2511" i="9"/>
  <c r="F2510" i="9"/>
  <c r="C2510" i="9"/>
  <c r="F2509" i="9"/>
  <c r="C2509" i="9"/>
  <c r="F2508" i="9"/>
  <c r="C2508" i="9"/>
  <c r="F2507" i="9"/>
  <c r="C2507" i="9"/>
  <c r="F2506" i="9"/>
  <c r="C2506" i="9"/>
  <c r="F2505" i="9"/>
  <c r="C2505" i="9"/>
  <c r="F2504" i="9"/>
  <c r="C2504" i="9"/>
  <c r="F2503" i="9"/>
  <c r="C2503" i="9"/>
  <c r="F2502" i="9"/>
  <c r="C2502" i="9"/>
  <c r="F2501" i="9"/>
  <c r="C2501" i="9"/>
  <c r="F2500" i="9"/>
  <c r="C2500" i="9"/>
  <c r="F2499" i="9"/>
  <c r="C2499" i="9"/>
  <c r="F2498" i="9"/>
  <c r="C2498" i="9"/>
  <c r="F2497" i="9"/>
  <c r="C2497" i="9"/>
  <c r="F2496" i="9"/>
  <c r="C2496" i="9"/>
  <c r="F2495" i="9"/>
  <c r="C2495" i="9"/>
  <c r="F2494" i="9"/>
  <c r="C2494" i="9"/>
  <c r="F2493" i="9"/>
  <c r="C2493" i="9"/>
  <c r="F2492" i="9"/>
  <c r="C2492" i="9"/>
  <c r="F2491" i="9"/>
  <c r="C2491" i="9"/>
  <c r="F2490" i="9"/>
  <c r="C2490" i="9"/>
  <c r="F2489" i="9"/>
  <c r="C2489" i="9"/>
  <c r="F2488" i="9"/>
  <c r="C2488" i="9"/>
  <c r="F2487" i="9"/>
  <c r="C2487" i="9"/>
  <c r="F2486" i="9"/>
  <c r="C2486" i="9"/>
  <c r="F2485" i="9"/>
  <c r="C2485" i="9"/>
  <c r="F2484" i="9"/>
  <c r="C2484" i="9"/>
  <c r="F2483" i="9"/>
  <c r="C2483" i="9"/>
  <c r="F2482" i="9"/>
  <c r="C2482" i="9"/>
  <c r="F2481" i="9"/>
  <c r="C2481" i="9"/>
  <c r="F2480" i="9"/>
  <c r="C2480" i="9"/>
  <c r="F2479" i="9"/>
  <c r="C2479" i="9"/>
  <c r="F2478" i="9"/>
  <c r="C2478" i="9"/>
  <c r="F2477" i="9"/>
  <c r="C2477" i="9"/>
  <c r="F2476" i="9"/>
  <c r="C2476" i="9"/>
  <c r="F2475" i="9"/>
  <c r="C2475" i="9"/>
  <c r="F2474" i="9"/>
  <c r="C2474" i="9"/>
  <c r="F2473" i="9"/>
  <c r="C2473" i="9"/>
  <c r="F2472" i="9"/>
  <c r="C2472" i="9"/>
  <c r="F2471" i="9"/>
  <c r="C2471" i="9"/>
  <c r="F2470" i="9"/>
  <c r="C2470" i="9"/>
  <c r="F2469" i="9"/>
  <c r="C2469" i="9"/>
  <c r="F2468" i="9"/>
  <c r="C2468" i="9"/>
  <c r="F2467" i="9"/>
  <c r="C2467" i="9"/>
  <c r="F2466" i="9"/>
  <c r="C2466" i="9"/>
  <c r="F2465" i="9"/>
  <c r="C2465" i="9"/>
  <c r="F2464" i="9"/>
  <c r="C2464" i="9"/>
  <c r="F2463" i="9"/>
  <c r="C2463" i="9"/>
  <c r="F2462" i="9"/>
  <c r="C2462" i="9"/>
  <c r="F2461" i="9"/>
  <c r="C2461" i="9"/>
  <c r="F2460" i="9"/>
  <c r="C2460" i="9"/>
  <c r="F2459" i="9"/>
  <c r="C2459" i="9"/>
  <c r="F2458" i="9"/>
  <c r="C2458" i="9"/>
  <c r="F2457" i="9"/>
  <c r="C2457" i="9"/>
  <c r="F2456" i="9"/>
  <c r="C2456" i="9"/>
  <c r="F2455" i="9"/>
  <c r="C2455" i="9"/>
  <c r="F2454" i="9"/>
  <c r="C2454" i="9"/>
  <c r="F2453" i="9"/>
  <c r="C2453" i="9"/>
  <c r="F2452" i="9"/>
  <c r="C2452" i="9"/>
  <c r="F2451" i="9"/>
  <c r="C2451" i="9"/>
  <c r="F2450" i="9"/>
  <c r="C2450" i="9"/>
  <c r="F2449" i="9"/>
  <c r="C2449" i="9"/>
  <c r="F2448" i="9"/>
  <c r="C2448" i="9"/>
  <c r="F2447" i="9"/>
  <c r="C2447" i="9"/>
  <c r="F2446" i="9"/>
  <c r="C2446" i="9"/>
  <c r="F2445" i="9"/>
  <c r="C2445" i="9"/>
  <c r="F2444" i="9"/>
  <c r="C2444" i="9"/>
  <c r="F2443" i="9"/>
  <c r="C2443" i="9"/>
  <c r="F2442" i="9"/>
  <c r="C2442" i="9"/>
  <c r="F2441" i="9"/>
  <c r="C2441" i="9"/>
  <c r="F2440" i="9"/>
  <c r="C2440" i="9"/>
  <c r="F2439" i="9"/>
  <c r="C2439" i="9"/>
  <c r="F2438" i="9"/>
  <c r="C2438" i="9"/>
  <c r="F2437" i="9"/>
  <c r="C2437" i="9"/>
  <c r="F2436" i="9"/>
  <c r="C2436" i="9"/>
  <c r="F2435" i="9"/>
  <c r="C2435" i="9"/>
  <c r="F2434" i="9"/>
  <c r="C2434" i="9"/>
  <c r="F2433" i="9"/>
  <c r="C2433" i="9"/>
  <c r="F2432" i="9"/>
  <c r="C2432" i="9"/>
  <c r="F2431" i="9"/>
  <c r="C2431" i="9"/>
  <c r="F2430" i="9"/>
  <c r="C2430" i="9"/>
  <c r="F2429" i="9"/>
  <c r="C2429" i="9"/>
  <c r="F2428" i="9"/>
  <c r="C2428" i="9"/>
  <c r="F2427" i="9"/>
  <c r="C2427" i="9"/>
  <c r="F2426" i="9"/>
  <c r="C2426" i="9"/>
  <c r="F2425" i="9"/>
  <c r="C2425" i="9"/>
  <c r="F2424" i="9"/>
  <c r="C2424" i="9"/>
  <c r="F2423" i="9"/>
  <c r="C2423" i="9"/>
  <c r="F2422" i="9"/>
  <c r="C2422" i="9"/>
  <c r="F2421" i="9"/>
  <c r="C2421" i="9"/>
  <c r="F2420" i="9"/>
  <c r="C2420" i="9"/>
  <c r="F2419" i="9"/>
  <c r="C2419" i="9"/>
  <c r="F2418" i="9"/>
  <c r="C2418" i="9"/>
  <c r="F2417" i="9"/>
  <c r="C2417" i="9"/>
  <c r="F2416" i="9"/>
  <c r="C2416" i="9"/>
  <c r="F2415" i="9"/>
  <c r="C2415" i="9"/>
  <c r="F2414" i="9"/>
  <c r="C2414" i="9"/>
  <c r="F2413" i="9"/>
  <c r="C2413" i="9"/>
  <c r="F2412" i="9"/>
  <c r="C2412" i="9"/>
  <c r="F2411" i="9"/>
  <c r="C2411" i="9"/>
  <c r="F2410" i="9"/>
  <c r="C2410" i="9"/>
  <c r="F2409" i="9"/>
  <c r="C2409" i="9"/>
  <c r="F2408" i="9"/>
  <c r="C2408" i="9"/>
  <c r="F2407" i="9"/>
  <c r="C2407" i="9"/>
  <c r="F2406" i="9"/>
  <c r="C2406" i="9"/>
  <c r="F2405" i="9"/>
  <c r="C2405" i="9"/>
  <c r="F2404" i="9"/>
  <c r="C2404" i="9"/>
  <c r="F2403" i="9"/>
  <c r="C2403" i="9"/>
  <c r="F2402" i="9"/>
  <c r="C2402" i="9"/>
  <c r="F2401" i="9"/>
  <c r="C2401" i="9"/>
  <c r="F2400" i="9"/>
  <c r="C2400" i="9"/>
  <c r="F2399" i="9"/>
  <c r="C2399" i="9"/>
  <c r="F2398" i="9"/>
  <c r="C2398" i="9"/>
  <c r="F2397" i="9"/>
  <c r="C2397" i="9"/>
  <c r="F2396" i="9"/>
  <c r="C2396" i="9"/>
  <c r="F2395" i="9"/>
  <c r="C2395" i="9"/>
  <c r="F2394" i="9"/>
  <c r="C2394" i="9"/>
  <c r="F2393" i="9"/>
  <c r="C2393" i="9"/>
  <c r="F2392" i="9"/>
  <c r="C2392" i="9"/>
  <c r="F2391" i="9"/>
  <c r="C2391" i="9"/>
  <c r="F2390" i="9"/>
  <c r="C2390" i="9"/>
  <c r="F2389" i="9"/>
  <c r="C2389" i="9"/>
  <c r="F2388" i="9"/>
  <c r="C2388" i="9"/>
  <c r="F2387" i="9"/>
  <c r="C2387" i="9"/>
  <c r="F2386" i="9"/>
  <c r="C2386" i="9"/>
  <c r="F2385" i="9"/>
  <c r="C2385" i="9"/>
  <c r="F2384" i="9"/>
  <c r="C2384" i="9"/>
  <c r="F2383" i="9"/>
  <c r="C2383" i="9"/>
  <c r="F2382" i="9"/>
  <c r="C2382" i="9"/>
  <c r="F2381" i="9"/>
  <c r="C2381" i="9"/>
  <c r="F2380" i="9"/>
  <c r="C2380" i="9"/>
  <c r="F2379" i="9"/>
  <c r="C2379" i="9"/>
  <c r="F2378" i="9"/>
  <c r="C2378" i="9"/>
  <c r="F2377" i="9"/>
  <c r="C2377" i="9"/>
  <c r="F2376" i="9"/>
  <c r="C2376" i="9"/>
  <c r="F2375" i="9"/>
  <c r="C2375" i="9"/>
  <c r="F2374" i="9"/>
  <c r="C2374" i="9"/>
  <c r="F2373" i="9"/>
  <c r="C2373" i="9"/>
  <c r="F2372" i="9"/>
  <c r="C2372" i="9"/>
  <c r="F2371" i="9"/>
  <c r="C2371" i="9"/>
  <c r="F2370" i="9"/>
  <c r="C2370" i="9"/>
  <c r="F2369" i="9"/>
  <c r="C2369" i="9"/>
  <c r="F2368" i="9"/>
  <c r="C2368" i="9"/>
  <c r="F2367" i="9"/>
  <c r="C2367" i="9"/>
  <c r="F2366" i="9"/>
  <c r="C2366" i="9"/>
  <c r="F2365" i="9"/>
  <c r="C2365" i="9"/>
  <c r="F2364" i="9"/>
  <c r="C2364" i="9"/>
  <c r="F2363" i="9"/>
  <c r="C2363" i="9"/>
  <c r="F2362" i="9"/>
  <c r="C2362" i="9"/>
  <c r="F2361" i="9"/>
  <c r="C2361" i="9"/>
  <c r="F2360" i="9"/>
  <c r="C2360" i="9"/>
  <c r="F2359" i="9"/>
  <c r="C2359" i="9"/>
  <c r="F2358" i="9"/>
  <c r="C2358" i="9"/>
  <c r="F2357" i="9"/>
  <c r="C2357" i="9"/>
  <c r="F2356" i="9"/>
  <c r="C2356" i="9"/>
  <c r="F2355" i="9"/>
  <c r="C2355" i="9"/>
  <c r="F2354" i="9"/>
  <c r="C2354" i="9"/>
  <c r="F2353" i="9"/>
  <c r="C2353" i="9"/>
  <c r="F2352" i="9"/>
  <c r="C2352" i="9"/>
  <c r="F2351" i="9"/>
  <c r="C2351" i="9"/>
  <c r="F2350" i="9"/>
  <c r="C2350" i="9"/>
  <c r="F2349" i="9"/>
  <c r="C2349" i="9"/>
  <c r="F2348" i="9"/>
  <c r="C2348" i="9"/>
  <c r="F2347" i="9"/>
  <c r="C2347" i="9"/>
  <c r="F2346" i="9"/>
  <c r="C2346" i="9"/>
  <c r="F2345" i="9"/>
  <c r="C2345" i="9"/>
  <c r="F2344" i="9"/>
  <c r="C2344" i="9"/>
  <c r="F2343" i="9"/>
  <c r="C2343" i="9"/>
  <c r="F2342" i="9"/>
  <c r="C2342" i="9"/>
  <c r="F2341" i="9"/>
  <c r="C2341" i="9"/>
  <c r="F2340" i="9"/>
  <c r="C2340" i="9"/>
  <c r="F2339" i="9"/>
  <c r="C2339" i="9"/>
  <c r="F2338" i="9"/>
  <c r="C2338" i="9"/>
  <c r="F2337" i="9"/>
  <c r="C2337" i="9"/>
  <c r="F2336" i="9"/>
  <c r="C2336" i="9"/>
  <c r="F2335" i="9"/>
  <c r="C2335" i="9"/>
  <c r="F2334" i="9"/>
  <c r="C2334" i="9"/>
  <c r="F2333" i="9"/>
  <c r="C2333" i="9"/>
  <c r="F2332" i="9"/>
  <c r="C2332" i="9"/>
  <c r="F2331" i="9"/>
  <c r="C2331" i="9"/>
  <c r="F2330" i="9"/>
  <c r="C2330" i="9"/>
  <c r="F2329" i="9"/>
  <c r="C2329" i="9"/>
  <c r="F2328" i="9"/>
  <c r="C2328" i="9"/>
  <c r="F2327" i="9"/>
  <c r="C2327" i="9"/>
  <c r="F2326" i="9"/>
  <c r="C2326" i="9"/>
  <c r="F2325" i="9"/>
  <c r="C2325" i="9"/>
  <c r="F2324" i="9"/>
  <c r="C2324" i="9"/>
  <c r="F2323" i="9"/>
  <c r="C2323" i="9"/>
  <c r="F2322" i="9"/>
  <c r="C2322" i="9"/>
  <c r="F2321" i="9"/>
  <c r="C2321" i="9"/>
  <c r="F2320" i="9"/>
  <c r="C2320" i="9"/>
  <c r="F2319" i="9"/>
  <c r="C2319" i="9"/>
  <c r="F2318" i="9"/>
  <c r="C2318" i="9"/>
  <c r="F2317" i="9"/>
  <c r="C2317" i="9"/>
  <c r="F2316" i="9"/>
  <c r="C2316" i="9"/>
  <c r="F2315" i="9"/>
  <c r="C2315" i="9"/>
  <c r="F2314" i="9"/>
  <c r="C2314" i="9"/>
  <c r="F2313" i="9"/>
  <c r="C2313" i="9"/>
  <c r="F2312" i="9"/>
  <c r="C2312" i="9"/>
  <c r="F2311" i="9"/>
  <c r="C2311" i="9"/>
  <c r="F2310" i="9"/>
  <c r="C2310" i="9"/>
  <c r="F2309" i="9"/>
  <c r="C2309" i="9"/>
  <c r="F2308" i="9"/>
  <c r="C2308" i="9"/>
  <c r="F2307" i="9"/>
  <c r="C2307" i="9"/>
  <c r="F2306" i="9"/>
  <c r="C2306" i="9"/>
  <c r="F2305" i="9"/>
  <c r="C2305" i="9"/>
  <c r="F2304" i="9"/>
  <c r="C2304" i="9"/>
  <c r="F2303" i="9"/>
  <c r="C2303" i="9"/>
  <c r="F2302" i="9"/>
  <c r="C2302" i="9"/>
  <c r="F2301" i="9"/>
  <c r="C2301" i="9"/>
  <c r="F2300" i="9"/>
  <c r="C2300" i="9"/>
  <c r="F2299" i="9"/>
  <c r="C2299" i="9"/>
  <c r="F2298" i="9"/>
  <c r="C2298" i="9"/>
  <c r="F2297" i="9"/>
  <c r="C2297" i="9"/>
  <c r="F2296" i="9"/>
  <c r="C2296" i="9"/>
  <c r="F2295" i="9"/>
  <c r="C2295" i="9"/>
  <c r="F2294" i="9"/>
  <c r="C2294" i="9"/>
  <c r="F2293" i="9"/>
  <c r="C2293" i="9"/>
  <c r="F2292" i="9"/>
  <c r="C2292" i="9"/>
  <c r="F2291" i="9"/>
  <c r="C2291" i="9"/>
  <c r="F2290" i="9"/>
  <c r="C2290" i="9"/>
  <c r="F2289" i="9"/>
  <c r="C2289" i="9"/>
  <c r="F2288" i="9"/>
  <c r="C2288" i="9"/>
  <c r="F2287" i="9"/>
  <c r="C2287" i="9"/>
  <c r="F2286" i="9"/>
  <c r="C2286" i="9"/>
  <c r="F2285" i="9"/>
  <c r="C2285" i="9"/>
  <c r="F2284" i="9"/>
  <c r="C2284" i="9"/>
  <c r="F2283" i="9"/>
  <c r="C2283" i="9"/>
  <c r="F2282" i="9"/>
  <c r="C2282" i="9"/>
  <c r="F2281" i="9"/>
  <c r="C2281" i="9"/>
  <c r="F2280" i="9"/>
  <c r="C2280" i="9"/>
  <c r="F2279" i="9"/>
  <c r="C2279" i="9"/>
  <c r="F2278" i="9"/>
  <c r="C2278" i="9"/>
  <c r="F2277" i="9"/>
  <c r="C2277" i="9"/>
  <c r="F2276" i="9"/>
  <c r="C2276" i="9"/>
  <c r="F2275" i="9"/>
  <c r="C2275" i="9"/>
  <c r="F2274" i="9"/>
  <c r="C2274" i="9"/>
  <c r="F2273" i="9"/>
  <c r="C2273" i="9"/>
  <c r="F2272" i="9"/>
  <c r="C2272" i="9"/>
  <c r="F2271" i="9"/>
  <c r="C2271" i="9"/>
  <c r="F2270" i="9"/>
  <c r="C2270" i="9"/>
  <c r="F2269" i="9"/>
  <c r="C2269" i="9"/>
  <c r="F2268" i="9"/>
  <c r="C2268" i="9"/>
  <c r="F2267" i="9"/>
  <c r="C2267" i="9"/>
  <c r="F2266" i="9"/>
  <c r="C2266" i="9"/>
  <c r="F2265" i="9"/>
  <c r="C2265" i="9"/>
  <c r="F2264" i="9"/>
  <c r="C2264" i="9"/>
  <c r="F2263" i="9"/>
  <c r="C2263" i="9"/>
  <c r="F2262" i="9"/>
  <c r="C2262" i="9"/>
  <c r="F2261" i="9"/>
  <c r="C2261" i="9"/>
  <c r="F2260" i="9"/>
  <c r="C2260" i="9"/>
  <c r="F2259" i="9"/>
  <c r="C2259" i="9"/>
  <c r="F2258" i="9"/>
  <c r="C2258" i="9"/>
  <c r="F2257" i="9"/>
  <c r="C2257" i="9"/>
  <c r="F2256" i="9"/>
  <c r="C2256" i="9"/>
  <c r="F2255" i="9"/>
  <c r="C2255" i="9"/>
  <c r="F2254" i="9"/>
  <c r="C2254" i="9"/>
  <c r="F2253" i="9"/>
  <c r="C2253" i="9"/>
  <c r="F2252" i="9"/>
  <c r="C2252" i="9"/>
  <c r="F2251" i="9"/>
  <c r="C2251" i="9"/>
  <c r="F2250" i="9"/>
  <c r="C2250" i="9"/>
  <c r="F2249" i="9"/>
  <c r="C2249" i="9"/>
  <c r="F2248" i="9"/>
  <c r="C2248" i="9"/>
  <c r="F2247" i="9"/>
  <c r="C2247" i="9"/>
  <c r="F2246" i="9"/>
  <c r="C2246" i="9"/>
  <c r="F2245" i="9"/>
  <c r="C2245" i="9"/>
  <c r="F2244" i="9"/>
  <c r="C2244" i="9"/>
  <c r="F2243" i="9"/>
  <c r="C2243" i="9"/>
  <c r="F2242" i="9"/>
  <c r="C2242" i="9"/>
  <c r="F2241" i="9"/>
  <c r="C2241" i="9"/>
  <c r="F2240" i="9"/>
  <c r="C2240" i="9"/>
  <c r="F2239" i="9"/>
  <c r="C2239" i="9"/>
  <c r="F2238" i="9"/>
  <c r="C2238" i="9"/>
  <c r="F2237" i="9"/>
  <c r="C2237" i="9"/>
  <c r="F2236" i="9"/>
  <c r="C2236" i="9"/>
  <c r="F2235" i="9"/>
  <c r="C2235" i="9"/>
  <c r="F2234" i="9"/>
  <c r="C2234" i="9"/>
  <c r="F2233" i="9"/>
  <c r="C2233" i="9"/>
  <c r="F2232" i="9"/>
  <c r="C2232" i="9"/>
  <c r="F2231" i="9"/>
  <c r="C2231" i="9"/>
  <c r="F2230" i="9"/>
  <c r="C2230" i="9"/>
  <c r="F2229" i="9"/>
  <c r="C2229" i="9"/>
  <c r="F2228" i="9"/>
  <c r="C2228" i="9"/>
  <c r="F2227" i="9"/>
  <c r="C2227" i="9"/>
  <c r="F2226" i="9"/>
  <c r="C2226" i="9"/>
  <c r="F2225" i="9"/>
  <c r="C2225" i="9"/>
  <c r="F2224" i="9"/>
  <c r="C2224" i="9"/>
  <c r="F2223" i="9"/>
  <c r="C2223" i="9"/>
  <c r="F2222" i="9"/>
  <c r="C2222" i="9"/>
  <c r="F2221" i="9"/>
  <c r="C2221" i="9"/>
  <c r="F2220" i="9"/>
  <c r="C2220" i="9"/>
  <c r="F2219" i="9"/>
  <c r="C2219" i="9"/>
  <c r="F2218" i="9"/>
  <c r="C2218" i="9"/>
  <c r="F2217" i="9"/>
  <c r="C2217" i="9"/>
  <c r="F2216" i="9"/>
  <c r="C2216" i="9"/>
  <c r="F2215" i="9"/>
  <c r="C2215" i="9"/>
  <c r="F2214" i="9"/>
  <c r="C2214" i="9"/>
  <c r="F2213" i="9"/>
  <c r="C2213" i="9"/>
  <c r="F2212" i="9"/>
  <c r="C2212" i="9"/>
  <c r="F2211" i="9"/>
  <c r="C2211" i="9"/>
  <c r="F2210" i="9"/>
  <c r="C2210" i="9"/>
  <c r="F2209" i="9"/>
  <c r="C2209" i="9"/>
  <c r="F2208" i="9"/>
  <c r="C2208" i="9"/>
  <c r="F2207" i="9"/>
  <c r="C2207" i="9"/>
  <c r="F2206" i="9"/>
  <c r="C2206" i="9"/>
  <c r="F2205" i="9"/>
  <c r="C2205" i="9"/>
  <c r="F2204" i="9"/>
  <c r="C2204" i="9"/>
  <c r="F2203" i="9"/>
  <c r="C2203" i="9"/>
  <c r="F2202" i="9"/>
  <c r="C2202" i="9"/>
  <c r="F2201" i="9"/>
  <c r="C2201" i="9"/>
  <c r="F2200" i="9"/>
  <c r="C2200" i="9"/>
  <c r="F2199" i="9"/>
  <c r="C2199" i="9"/>
  <c r="F2198" i="9"/>
  <c r="C2198" i="9"/>
  <c r="F2197" i="9"/>
  <c r="C2197" i="9"/>
  <c r="F2196" i="9"/>
  <c r="C2196" i="9"/>
  <c r="F2195" i="9"/>
  <c r="C2195" i="9"/>
  <c r="F2194" i="9"/>
  <c r="C2194" i="9"/>
  <c r="F2193" i="9"/>
  <c r="C2193" i="9"/>
  <c r="F2192" i="9"/>
  <c r="C2192" i="9"/>
  <c r="F2191" i="9"/>
  <c r="C2191" i="9"/>
  <c r="F2190" i="9"/>
  <c r="C2190" i="9"/>
  <c r="F2189" i="9"/>
  <c r="C2189" i="9"/>
  <c r="F2188" i="9"/>
  <c r="C2188" i="9"/>
  <c r="F2187" i="9"/>
  <c r="C2187" i="9"/>
  <c r="F2186" i="9"/>
  <c r="C2186" i="9"/>
  <c r="F2185" i="9"/>
  <c r="C2185" i="9"/>
  <c r="F2184" i="9"/>
  <c r="C2184" i="9"/>
  <c r="F2183" i="9"/>
  <c r="C2183" i="9"/>
  <c r="F2182" i="9"/>
  <c r="C2182" i="9"/>
  <c r="F2181" i="9"/>
  <c r="C2181" i="9"/>
  <c r="F2180" i="9"/>
  <c r="C2180" i="9"/>
  <c r="F2179" i="9"/>
  <c r="C2179" i="9"/>
  <c r="F2178" i="9"/>
  <c r="C2178" i="9"/>
  <c r="F2177" i="9"/>
  <c r="C2177" i="9"/>
  <c r="F2176" i="9"/>
  <c r="C2176" i="9"/>
  <c r="F2175" i="9"/>
  <c r="C2175" i="9"/>
  <c r="F2174" i="9"/>
  <c r="C2174" i="9"/>
  <c r="F2173" i="9"/>
  <c r="C2173" i="9"/>
  <c r="F2172" i="9"/>
  <c r="C2172" i="9"/>
  <c r="F2171" i="9"/>
  <c r="C2171" i="9"/>
  <c r="F2170" i="9"/>
  <c r="C2170" i="9"/>
  <c r="F2169" i="9"/>
  <c r="C2169" i="9"/>
  <c r="F2168" i="9"/>
  <c r="C2168" i="9"/>
  <c r="F2167" i="9"/>
  <c r="C2167" i="9"/>
  <c r="F2166" i="9"/>
  <c r="C2166" i="9"/>
  <c r="F2165" i="9"/>
  <c r="C2165" i="9"/>
  <c r="F2164" i="9"/>
  <c r="C2164" i="9"/>
  <c r="F2163" i="9"/>
  <c r="C2163" i="9"/>
  <c r="F2162" i="9"/>
  <c r="C2162" i="9"/>
  <c r="F2161" i="9"/>
  <c r="C2161" i="9"/>
  <c r="F2160" i="9"/>
  <c r="C2160" i="9"/>
  <c r="F2159" i="9"/>
  <c r="C2159" i="9"/>
  <c r="F2158" i="9"/>
  <c r="C2158" i="9"/>
  <c r="F2157" i="9"/>
  <c r="C2157" i="9"/>
  <c r="F2156" i="9"/>
  <c r="C2156" i="9"/>
  <c r="F2155" i="9"/>
  <c r="C2155" i="9"/>
  <c r="F2154" i="9"/>
  <c r="C2154" i="9"/>
  <c r="F2153" i="9"/>
  <c r="C2153" i="9"/>
  <c r="F2152" i="9"/>
  <c r="C2152" i="9"/>
  <c r="F2151" i="9"/>
  <c r="C2151" i="9"/>
  <c r="F2150" i="9"/>
  <c r="C2150" i="9"/>
  <c r="F2149" i="9"/>
  <c r="C2149" i="9"/>
  <c r="F2148" i="9"/>
  <c r="C2148" i="9"/>
  <c r="F2147" i="9"/>
  <c r="C2147" i="9"/>
  <c r="F2146" i="9"/>
  <c r="C2146" i="9"/>
  <c r="F2145" i="9"/>
  <c r="C2145" i="9"/>
  <c r="F2144" i="9"/>
  <c r="C2144" i="9"/>
  <c r="F2143" i="9"/>
  <c r="C2143" i="9"/>
  <c r="F2142" i="9"/>
  <c r="C2142" i="9"/>
  <c r="F2141" i="9"/>
  <c r="C2141" i="9"/>
  <c r="F2140" i="9"/>
  <c r="C2140" i="9"/>
  <c r="F2139" i="9"/>
  <c r="C2139" i="9"/>
  <c r="F2138" i="9"/>
  <c r="C2138" i="9"/>
  <c r="F2137" i="9"/>
  <c r="C2137" i="9"/>
  <c r="F2136" i="9"/>
  <c r="C2136" i="9"/>
  <c r="F2135" i="9"/>
  <c r="C2135" i="9"/>
  <c r="F2134" i="9"/>
  <c r="C2134" i="9"/>
  <c r="F2133" i="9"/>
  <c r="C2133" i="9"/>
  <c r="F2132" i="9"/>
  <c r="C2132" i="9"/>
  <c r="F2131" i="9"/>
  <c r="C2131" i="9"/>
  <c r="F2130" i="9"/>
  <c r="C2130" i="9"/>
  <c r="F2129" i="9"/>
  <c r="C2129" i="9"/>
  <c r="F2128" i="9"/>
  <c r="C2128" i="9"/>
  <c r="F2127" i="9"/>
  <c r="C2127" i="9"/>
  <c r="F2126" i="9"/>
  <c r="C2126" i="9"/>
  <c r="F2125" i="9"/>
  <c r="C2125" i="9"/>
  <c r="F2124" i="9"/>
  <c r="C2124" i="9"/>
  <c r="F2123" i="9"/>
  <c r="C2123" i="9"/>
  <c r="F2122" i="9"/>
  <c r="C2122" i="9"/>
  <c r="F2121" i="9"/>
  <c r="C2121" i="9"/>
  <c r="F2120" i="9"/>
  <c r="C2120" i="9"/>
  <c r="F2119" i="9"/>
  <c r="C2119" i="9"/>
  <c r="F2118" i="9"/>
  <c r="C2118" i="9"/>
  <c r="F2117" i="9"/>
  <c r="C2117" i="9"/>
  <c r="F2116" i="9"/>
  <c r="C2116" i="9"/>
  <c r="F2115" i="9"/>
  <c r="C2115" i="9"/>
  <c r="F2114" i="9"/>
  <c r="C2114" i="9"/>
  <c r="F2113" i="9"/>
  <c r="C2113" i="9"/>
  <c r="F2112" i="9"/>
  <c r="C2112" i="9"/>
  <c r="F2111" i="9"/>
  <c r="C2111" i="9"/>
  <c r="F2110" i="9"/>
  <c r="C2110" i="9"/>
  <c r="F2109" i="9"/>
  <c r="C2109" i="9"/>
  <c r="F2108" i="9"/>
  <c r="C2108" i="9"/>
  <c r="F2107" i="9"/>
  <c r="C2107" i="9"/>
  <c r="F2106" i="9"/>
  <c r="C2106" i="9"/>
  <c r="F2105" i="9"/>
  <c r="C2105" i="9"/>
  <c r="F2104" i="9"/>
  <c r="C2104" i="9"/>
  <c r="F2103" i="9"/>
  <c r="C2103" i="9"/>
  <c r="F2102" i="9"/>
  <c r="C2102" i="9"/>
  <c r="F2101" i="9"/>
  <c r="C2101" i="9"/>
  <c r="F2100" i="9"/>
  <c r="C2100" i="9"/>
  <c r="F2099" i="9"/>
  <c r="C2099" i="9"/>
  <c r="F2098" i="9"/>
  <c r="C2098" i="9"/>
  <c r="F2097" i="9"/>
  <c r="C2097" i="9"/>
  <c r="F2096" i="9"/>
  <c r="C2096" i="9"/>
  <c r="F2095" i="9"/>
  <c r="C2095" i="9"/>
  <c r="F2094" i="9"/>
  <c r="C2094" i="9"/>
  <c r="F2093" i="9"/>
  <c r="C2093" i="9"/>
  <c r="F2092" i="9"/>
  <c r="C2092" i="9"/>
  <c r="F2091" i="9"/>
  <c r="C2091" i="9"/>
  <c r="F2090" i="9"/>
  <c r="C2090" i="9"/>
  <c r="F2089" i="9"/>
  <c r="C2089" i="9"/>
  <c r="F2088" i="9"/>
  <c r="C2088" i="9"/>
  <c r="F2087" i="9"/>
  <c r="C2087" i="9"/>
  <c r="F2086" i="9"/>
  <c r="C2086" i="9"/>
  <c r="F2085" i="9"/>
  <c r="C2085" i="9"/>
  <c r="F2084" i="9"/>
  <c r="C2084" i="9"/>
  <c r="F2083" i="9"/>
  <c r="C2083" i="9"/>
  <c r="F2082" i="9"/>
  <c r="C2082" i="9"/>
  <c r="F2081" i="9"/>
  <c r="C2081" i="9"/>
  <c r="F2080" i="9"/>
  <c r="C2080" i="9"/>
  <c r="F2079" i="9"/>
  <c r="C2079" i="9"/>
  <c r="F2078" i="9"/>
  <c r="C2078" i="9"/>
  <c r="F2077" i="9"/>
  <c r="C2077" i="9"/>
  <c r="F2076" i="9"/>
  <c r="C2076" i="9"/>
  <c r="F2075" i="9"/>
  <c r="C2075" i="9"/>
  <c r="F2074" i="9"/>
  <c r="C2074" i="9"/>
  <c r="F2073" i="9"/>
  <c r="C2073" i="9"/>
  <c r="F2072" i="9"/>
  <c r="C2072" i="9"/>
  <c r="F2071" i="9"/>
  <c r="C2071" i="9"/>
  <c r="F2070" i="9"/>
  <c r="C2070" i="9"/>
  <c r="F2069" i="9"/>
  <c r="C2069" i="9"/>
  <c r="F2068" i="9"/>
  <c r="C2068" i="9"/>
  <c r="F2067" i="9"/>
  <c r="C2067" i="9"/>
  <c r="F2066" i="9"/>
  <c r="C2066" i="9"/>
  <c r="F2065" i="9"/>
  <c r="C2065" i="9"/>
  <c r="F2064" i="9"/>
  <c r="C2064" i="9"/>
  <c r="F2063" i="9"/>
  <c r="C2063" i="9"/>
  <c r="F2062" i="9"/>
  <c r="C2062" i="9"/>
  <c r="F2061" i="9"/>
  <c r="C2061" i="9"/>
  <c r="F2060" i="9"/>
  <c r="C2060" i="9"/>
  <c r="F2059" i="9"/>
  <c r="C2059" i="9"/>
  <c r="F2058" i="9"/>
  <c r="C2058" i="9"/>
  <c r="F2057" i="9"/>
  <c r="C2057" i="9"/>
  <c r="F2056" i="9"/>
  <c r="C2056" i="9"/>
  <c r="F2055" i="9"/>
  <c r="C2055" i="9"/>
  <c r="F2054" i="9"/>
  <c r="C2054" i="9"/>
  <c r="F2053" i="9"/>
  <c r="C2053" i="9"/>
  <c r="F2052" i="9"/>
  <c r="C2052" i="9"/>
  <c r="F2051" i="9"/>
  <c r="C2051" i="9"/>
  <c r="F2050" i="9"/>
  <c r="C2050" i="9"/>
  <c r="F2049" i="9"/>
  <c r="C2049" i="9"/>
  <c r="F2048" i="9"/>
  <c r="C2048" i="9"/>
  <c r="F2047" i="9"/>
  <c r="C2047" i="9"/>
  <c r="F2046" i="9"/>
  <c r="C2046" i="9"/>
  <c r="F2045" i="9"/>
  <c r="C2045" i="9"/>
  <c r="F2044" i="9"/>
  <c r="C2044" i="9"/>
  <c r="F2043" i="9"/>
  <c r="C2043" i="9"/>
  <c r="F2042" i="9"/>
  <c r="C2042" i="9"/>
  <c r="F2041" i="9"/>
  <c r="C2041" i="9"/>
  <c r="F2040" i="9"/>
  <c r="C2040" i="9"/>
  <c r="F2039" i="9"/>
  <c r="C2039" i="9"/>
  <c r="F2038" i="9"/>
  <c r="C2038" i="9"/>
  <c r="F2037" i="9"/>
  <c r="C2037" i="9"/>
  <c r="F2036" i="9"/>
  <c r="C2036" i="9"/>
  <c r="F2035" i="9"/>
  <c r="C2035" i="9"/>
  <c r="F2034" i="9"/>
  <c r="C2034" i="9"/>
  <c r="F2033" i="9"/>
  <c r="C2033" i="9"/>
  <c r="F2032" i="9"/>
  <c r="C2032" i="9"/>
  <c r="F2031" i="9"/>
  <c r="C2031" i="9"/>
  <c r="F2030" i="9"/>
  <c r="C2030" i="9"/>
  <c r="F2029" i="9"/>
  <c r="C2029" i="9"/>
  <c r="F2028" i="9"/>
  <c r="C2028" i="9"/>
  <c r="F2027" i="9"/>
  <c r="C2027" i="9"/>
  <c r="F2026" i="9"/>
  <c r="C2026" i="9"/>
  <c r="F2025" i="9"/>
  <c r="C2025" i="9"/>
  <c r="F2024" i="9"/>
  <c r="C2024" i="9"/>
  <c r="F2023" i="9"/>
  <c r="C2023" i="9"/>
  <c r="F2022" i="9"/>
  <c r="C2022" i="9"/>
  <c r="F2021" i="9"/>
  <c r="C2021" i="9"/>
  <c r="F2020" i="9"/>
  <c r="C2020" i="9"/>
  <c r="F2019" i="9"/>
  <c r="C2019" i="9"/>
  <c r="F2018" i="9"/>
  <c r="C2018" i="9"/>
  <c r="F2017" i="9"/>
  <c r="C2017" i="9"/>
  <c r="F2016" i="9"/>
  <c r="C2016" i="9"/>
  <c r="F2015" i="9"/>
  <c r="C2015" i="9"/>
  <c r="F2014" i="9"/>
  <c r="C2014" i="9"/>
  <c r="F2013" i="9"/>
  <c r="C2013" i="9"/>
  <c r="F2012" i="9"/>
  <c r="C2012" i="9"/>
  <c r="F2011" i="9"/>
  <c r="C2011" i="9"/>
  <c r="F2010" i="9"/>
  <c r="C2010" i="9"/>
  <c r="F2009" i="9"/>
  <c r="C2009" i="9"/>
  <c r="F2008" i="9"/>
  <c r="C2008" i="9"/>
  <c r="F2007" i="9"/>
  <c r="C2007" i="9"/>
  <c r="F2006" i="9"/>
  <c r="C2006" i="9"/>
  <c r="F2005" i="9"/>
  <c r="C2005" i="9"/>
  <c r="F2004" i="9"/>
  <c r="C2004" i="9"/>
  <c r="F2003" i="9"/>
  <c r="C2003" i="9"/>
  <c r="F2002" i="9"/>
  <c r="C2002" i="9"/>
  <c r="F2001" i="9"/>
  <c r="C2001" i="9"/>
  <c r="F2000" i="9"/>
  <c r="C2000" i="9"/>
  <c r="F1999" i="9"/>
  <c r="C1999" i="9"/>
  <c r="F1998" i="9"/>
  <c r="C1998" i="9"/>
  <c r="F1997" i="9"/>
  <c r="C1997" i="9"/>
  <c r="F1996" i="9"/>
  <c r="C1996" i="9"/>
  <c r="F1995" i="9"/>
  <c r="C1995" i="9"/>
  <c r="F1994" i="9"/>
  <c r="C1994" i="9"/>
  <c r="F1993" i="9"/>
  <c r="C1993" i="9"/>
  <c r="F1992" i="9"/>
  <c r="C1992" i="9"/>
  <c r="F1991" i="9"/>
  <c r="C1991" i="9"/>
  <c r="F1990" i="9"/>
  <c r="C1990" i="9"/>
  <c r="F1989" i="9"/>
  <c r="C1989" i="9"/>
  <c r="F1988" i="9"/>
  <c r="C1988" i="9"/>
  <c r="F1987" i="9"/>
  <c r="C1987" i="9"/>
  <c r="F1986" i="9"/>
  <c r="C1986" i="9"/>
  <c r="F1985" i="9"/>
  <c r="C1985" i="9"/>
  <c r="F1984" i="9"/>
  <c r="C1984" i="9"/>
  <c r="F1983" i="9"/>
  <c r="C1983" i="9"/>
  <c r="F1982" i="9"/>
  <c r="C1982" i="9"/>
  <c r="F1981" i="9"/>
  <c r="C1981" i="9"/>
  <c r="F1980" i="9"/>
  <c r="C1980" i="9"/>
  <c r="F1979" i="9"/>
  <c r="C1979" i="9"/>
  <c r="F1978" i="9"/>
  <c r="C1978" i="9"/>
  <c r="F1977" i="9"/>
  <c r="C1977" i="9"/>
  <c r="F1976" i="9"/>
  <c r="C1976" i="9"/>
  <c r="F1975" i="9"/>
  <c r="C1975" i="9"/>
  <c r="F1974" i="9"/>
  <c r="C1974" i="9"/>
  <c r="F1973" i="9"/>
  <c r="C1973" i="9"/>
  <c r="F1972" i="9"/>
  <c r="C1972" i="9"/>
  <c r="F1971" i="9"/>
  <c r="C1971" i="9"/>
  <c r="F1970" i="9"/>
  <c r="C1970" i="9"/>
  <c r="F1969" i="9"/>
  <c r="C1969" i="9"/>
  <c r="F1968" i="9"/>
  <c r="C1968" i="9"/>
  <c r="F1967" i="9"/>
  <c r="C1967" i="9"/>
  <c r="F1966" i="9"/>
  <c r="C1966" i="9"/>
  <c r="F1965" i="9"/>
  <c r="C1965" i="9"/>
  <c r="F1964" i="9"/>
  <c r="C1964" i="9"/>
  <c r="F1963" i="9"/>
  <c r="C1963" i="9"/>
  <c r="F1962" i="9"/>
  <c r="C1962" i="9"/>
  <c r="F1961" i="9"/>
  <c r="C1961" i="9"/>
  <c r="F1960" i="9"/>
  <c r="C1960" i="9"/>
  <c r="F1959" i="9"/>
  <c r="C1959" i="9"/>
  <c r="F1958" i="9"/>
  <c r="C1958" i="9"/>
  <c r="F1957" i="9"/>
  <c r="C1957" i="9"/>
  <c r="F1956" i="9"/>
  <c r="C1956" i="9"/>
  <c r="F1955" i="9"/>
  <c r="C1955" i="9"/>
  <c r="F1954" i="9"/>
  <c r="C1954" i="9"/>
  <c r="F1953" i="9"/>
  <c r="C1953" i="9"/>
  <c r="F1952" i="9"/>
  <c r="C1952" i="9"/>
  <c r="F1951" i="9"/>
  <c r="C1951" i="9"/>
  <c r="F1950" i="9"/>
  <c r="C1950" i="9"/>
  <c r="F1949" i="9"/>
  <c r="C1949" i="9"/>
  <c r="F1948" i="9"/>
  <c r="C1948" i="9"/>
  <c r="F1947" i="9"/>
  <c r="C1947" i="9"/>
  <c r="F1946" i="9"/>
  <c r="C1946" i="9"/>
  <c r="F1945" i="9"/>
  <c r="C1945" i="9"/>
  <c r="F1944" i="9"/>
  <c r="C1944" i="9"/>
  <c r="F1943" i="9"/>
  <c r="C1943" i="9"/>
  <c r="F1942" i="9"/>
  <c r="C1942" i="9"/>
  <c r="F1941" i="9"/>
  <c r="C1941" i="9"/>
  <c r="F1940" i="9"/>
  <c r="C1940" i="9"/>
  <c r="F1939" i="9"/>
  <c r="C1939" i="9"/>
  <c r="F1938" i="9"/>
  <c r="C1938" i="9"/>
  <c r="F1937" i="9"/>
  <c r="C1937" i="9"/>
  <c r="F1936" i="9"/>
  <c r="C1936" i="9"/>
  <c r="F1935" i="9"/>
  <c r="C1935" i="9"/>
  <c r="F1934" i="9"/>
  <c r="C1934" i="9"/>
  <c r="F1933" i="9"/>
  <c r="C1933" i="9"/>
  <c r="F1932" i="9"/>
  <c r="C1932" i="9"/>
  <c r="F1931" i="9"/>
  <c r="C1931" i="9"/>
  <c r="F1930" i="9"/>
  <c r="C1930" i="9"/>
  <c r="F1929" i="9"/>
  <c r="C1929" i="9"/>
  <c r="F1928" i="9"/>
  <c r="C1928" i="9"/>
  <c r="F1927" i="9"/>
  <c r="C1927" i="9"/>
  <c r="F1926" i="9"/>
  <c r="C1926" i="9"/>
  <c r="F1925" i="9"/>
  <c r="C1925" i="9"/>
  <c r="F1924" i="9"/>
  <c r="C1924" i="9"/>
  <c r="F1923" i="9"/>
  <c r="C1923" i="9"/>
  <c r="F1922" i="9"/>
  <c r="C1922" i="9"/>
  <c r="F1921" i="9"/>
  <c r="C1921" i="9"/>
  <c r="F1920" i="9"/>
  <c r="C1920" i="9"/>
  <c r="F1919" i="9"/>
  <c r="C1919" i="9"/>
  <c r="F1918" i="9"/>
  <c r="C1918" i="9"/>
  <c r="F1917" i="9"/>
  <c r="C1917" i="9"/>
  <c r="F1916" i="9"/>
  <c r="C1916" i="9"/>
  <c r="F1915" i="9"/>
  <c r="C1915" i="9"/>
  <c r="F1914" i="9"/>
  <c r="C1914" i="9"/>
  <c r="F1913" i="9"/>
  <c r="C1913" i="9"/>
  <c r="F1912" i="9"/>
  <c r="C1912" i="9"/>
  <c r="F1911" i="9"/>
  <c r="C1911" i="9"/>
  <c r="F1910" i="9"/>
  <c r="C1910" i="9"/>
  <c r="F1909" i="9"/>
  <c r="C1909" i="9"/>
  <c r="F1908" i="9"/>
  <c r="C1908" i="9"/>
  <c r="F1907" i="9"/>
  <c r="C1907" i="9"/>
  <c r="F1906" i="9"/>
  <c r="C1906" i="9"/>
  <c r="F1905" i="9"/>
  <c r="C1905" i="9"/>
  <c r="F1904" i="9"/>
  <c r="C1904" i="9"/>
  <c r="F1903" i="9"/>
  <c r="C1903" i="9"/>
  <c r="F1902" i="9"/>
  <c r="C1902" i="9"/>
  <c r="F1901" i="9"/>
  <c r="C1901" i="9"/>
  <c r="F1900" i="9"/>
  <c r="C1900" i="9"/>
  <c r="F1899" i="9"/>
  <c r="C1899" i="9"/>
  <c r="F1898" i="9"/>
  <c r="C1898" i="9"/>
  <c r="F1897" i="9"/>
  <c r="C1897" i="9"/>
  <c r="F1896" i="9"/>
  <c r="C1896" i="9"/>
  <c r="F1895" i="9"/>
  <c r="C1895" i="9"/>
  <c r="F1894" i="9"/>
  <c r="C1894" i="9"/>
  <c r="F1893" i="9"/>
  <c r="C1893" i="9"/>
  <c r="F1892" i="9"/>
  <c r="C1892" i="9"/>
  <c r="F1891" i="9"/>
  <c r="C1891" i="9"/>
  <c r="F1890" i="9"/>
  <c r="C1890" i="9"/>
  <c r="F1889" i="9"/>
  <c r="C1889" i="9"/>
  <c r="F1888" i="9"/>
  <c r="C1888" i="9"/>
  <c r="F1887" i="9"/>
  <c r="C1887" i="9"/>
  <c r="F1886" i="9"/>
  <c r="C1886" i="9"/>
  <c r="F1885" i="9"/>
  <c r="C1885" i="9"/>
  <c r="F1884" i="9"/>
  <c r="C1884" i="9"/>
  <c r="F1883" i="9"/>
  <c r="C1883" i="9"/>
  <c r="F1882" i="9"/>
  <c r="C1882" i="9"/>
  <c r="F1881" i="9"/>
  <c r="C1881" i="9"/>
  <c r="F1880" i="9"/>
  <c r="C1880" i="9"/>
  <c r="F1879" i="9"/>
  <c r="C1879" i="9"/>
  <c r="F1878" i="9"/>
  <c r="C1878" i="9"/>
  <c r="F1877" i="9"/>
  <c r="C1877" i="9"/>
  <c r="F1876" i="9"/>
  <c r="C1876" i="9"/>
  <c r="F1875" i="9"/>
  <c r="C1875" i="9"/>
  <c r="F1874" i="9"/>
  <c r="C1874" i="9"/>
  <c r="F1873" i="9"/>
  <c r="C1873" i="9"/>
  <c r="F1872" i="9"/>
  <c r="C1872" i="9"/>
  <c r="F1871" i="9"/>
  <c r="C1871" i="9"/>
  <c r="F1870" i="9"/>
  <c r="C1870" i="9"/>
  <c r="F1869" i="9"/>
  <c r="C1869" i="9"/>
  <c r="F1868" i="9"/>
  <c r="C1868" i="9"/>
  <c r="F1867" i="9"/>
  <c r="C1867" i="9"/>
  <c r="F1866" i="9"/>
  <c r="C1866" i="9"/>
  <c r="F1865" i="9"/>
  <c r="C1865" i="9"/>
  <c r="F1864" i="9"/>
  <c r="C1864" i="9"/>
  <c r="F1863" i="9"/>
  <c r="C1863" i="9"/>
  <c r="F1862" i="9"/>
  <c r="C1862" i="9"/>
  <c r="F1861" i="9"/>
  <c r="C1861" i="9"/>
  <c r="F1860" i="9"/>
  <c r="C1860" i="9"/>
  <c r="F1859" i="9"/>
  <c r="C1859" i="9"/>
  <c r="F1858" i="9"/>
  <c r="C1858" i="9"/>
  <c r="F1857" i="9"/>
  <c r="C1857" i="9"/>
  <c r="F1856" i="9"/>
  <c r="C1856" i="9"/>
  <c r="F1855" i="9"/>
  <c r="C1855" i="9"/>
  <c r="F1854" i="9"/>
  <c r="C1854" i="9"/>
  <c r="F1853" i="9"/>
  <c r="C1853" i="9"/>
  <c r="F1852" i="9"/>
  <c r="C1852" i="9"/>
  <c r="F1851" i="9"/>
  <c r="C1851" i="9"/>
  <c r="F1850" i="9"/>
  <c r="C1850" i="9"/>
  <c r="F1849" i="9"/>
  <c r="C1849" i="9"/>
  <c r="F1848" i="9"/>
  <c r="C1848" i="9"/>
  <c r="F1847" i="9"/>
  <c r="C1847" i="9"/>
  <c r="F1846" i="9"/>
  <c r="C1846" i="9"/>
  <c r="F1845" i="9"/>
  <c r="C1845" i="9"/>
  <c r="F1844" i="9"/>
  <c r="C1844" i="9"/>
  <c r="F1843" i="9"/>
  <c r="C1843" i="9"/>
  <c r="F1842" i="9"/>
  <c r="C1842" i="9"/>
  <c r="F1841" i="9"/>
  <c r="C1841" i="9"/>
  <c r="F1840" i="9"/>
  <c r="C1840" i="9"/>
  <c r="F1839" i="9"/>
  <c r="C1839" i="9"/>
  <c r="F1838" i="9"/>
  <c r="C1838" i="9"/>
  <c r="F1837" i="9"/>
  <c r="C1837" i="9"/>
  <c r="F1836" i="9"/>
  <c r="C1836" i="9"/>
  <c r="F1835" i="9"/>
  <c r="C1835" i="9"/>
  <c r="F1834" i="9"/>
  <c r="C1834" i="9"/>
  <c r="F1833" i="9"/>
  <c r="C1833" i="9"/>
  <c r="F1832" i="9"/>
  <c r="C1832" i="9"/>
  <c r="F1831" i="9"/>
  <c r="C1831" i="9"/>
  <c r="F1830" i="9"/>
  <c r="C1830" i="9"/>
  <c r="F1829" i="9"/>
  <c r="C1829" i="9"/>
  <c r="F1828" i="9"/>
  <c r="C1828" i="9"/>
  <c r="F1827" i="9"/>
  <c r="C1827" i="9"/>
  <c r="F1826" i="9"/>
  <c r="C1826" i="9"/>
  <c r="F1825" i="9"/>
  <c r="C1825" i="9"/>
  <c r="F1824" i="9"/>
  <c r="C1824" i="9"/>
  <c r="F1823" i="9"/>
  <c r="C1823" i="9"/>
  <c r="F1822" i="9"/>
  <c r="C1822" i="9"/>
  <c r="F1821" i="9"/>
  <c r="C1821" i="9"/>
  <c r="F1820" i="9"/>
  <c r="C1820" i="9"/>
  <c r="F1819" i="9"/>
  <c r="C1819" i="9"/>
  <c r="F1818" i="9"/>
  <c r="C1818" i="9"/>
  <c r="F1817" i="9"/>
  <c r="C1817" i="9"/>
  <c r="F1816" i="9"/>
  <c r="C1816" i="9"/>
  <c r="F1815" i="9"/>
  <c r="C1815" i="9"/>
  <c r="F1814" i="9"/>
  <c r="C1814" i="9"/>
  <c r="F1813" i="9"/>
  <c r="C1813" i="9"/>
  <c r="F1812" i="9"/>
  <c r="C1812" i="9"/>
  <c r="F1811" i="9"/>
  <c r="C1811" i="9"/>
  <c r="F1810" i="9"/>
  <c r="C1810" i="9"/>
  <c r="F1809" i="9"/>
  <c r="C1809" i="9"/>
  <c r="F1808" i="9"/>
  <c r="C1808" i="9"/>
  <c r="F1807" i="9"/>
  <c r="C1807" i="9"/>
  <c r="F1806" i="9"/>
  <c r="C1806" i="9"/>
  <c r="F1805" i="9"/>
  <c r="C1805" i="9"/>
  <c r="F1804" i="9"/>
  <c r="C1804" i="9"/>
  <c r="F1803" i="9"/>
  <c r="C1803" i="9"/>
  <c r="F1802" i="9"/>
  <c r="C1802" i="9"/>
  <c r="F1801" i="9"/>
  <c r="C1801" i="9"/>
  <c r="F1800" i="9"/>
  <c r="C1800" i="9"/>
  <c r="F1799" i="9"/>
  <c r="C1799" i="9"/>
  <c r="F1798" i="9"/>
  <c r="C1798" i="9"/>
  <c r="F1797" i="9"/>
  <c r="C1797" i="9"/>
  <c r="F1796" i="9"/>
  <c r="C1796" i="9"/>
  <c r="F1795" i="9"/>
  <c r="C1795" i="9"/>
  <c r="F1794" i="9"/>
  <c r="C1794" i="9"/>
  <c r="F1793" i="9"/>
  <c r="C1793" i="9"/>
  <c r="F1792" i="9"/>
  <c r="C1792" i="9"/>
  <c r="F1791" i="9"/>
  <c r="C1791" i="9"/>
  <c r="F1790" i="9"/>
  <c r="C1790" i="9"/>
  <c r="F1789" i="9"/>
  <c r="C1789" i="9"/>
  <c r="F1788" i="9"/>
  <c r="C1788" i="9"/>
  <c r="F1787" i="9"/>
  <c r="C1787" i="9"/>
  <c r="F1786" i="9"/>
  <c r="C1786" i="9"/>
  <c r="F1785" i="9"/>
  <c r="C1785" i="9"/>
  <c r="F1784" i="9"/>
  <c r="C1784" i="9"/>
  <c r="F1783" i="9"/>
  <c r="C1783" i="9"/>
  <c r="F1782" i="9"/>
  <c r="C1782" i="9"/>
  <c r="F1781" i="9"/>
  <c r="C1781" i="9"/>
  <c r="F1780" i="9"/>
  <c r="C1780" i="9"/>
  <c r="F1779" i="9"/>
  <c r="C1779" i="9"/>
  <c r="F1778" i="9"/>
  <c r="C1778" i="9"/>
  <c r="F1777" i="9"/>
  <c r="C1777" i="9"/>
  <c r="F1776" i="9"/>
  <c r="C1776" i="9"/>
  <c r="F1775" i="9"/>
  <c r="C1775" i="9"/>
  <c r="F1774" i="9"/>
  <c r="C1774" i="9"/>
  <c r="F1773" i="9"/>
  <c r="C1773" i="9"/>
  <c r="F1772" i="9"/>
  <c r="C1772" i="9"/>
  <c r="F1771" i="9"/>
  <c r="C1771" i="9"/>
  <c r="F1770" i="9"/>
  <c r="C1770" i="9"/>
  <c r="F1769" i="9"/>
  <c r="C1769" i="9"/>
  <c r="F1768" i="9"/>
  <c r="C1768" i="9"/>
  <c r="F1767" i="9"/>
  <c r="C1767" i="9"/>
  <c r="F1766" i="9"/>
  <c r="C1766" i="9"/>
  <c r="F1765" i="9"/>
  <c r="C1765" i="9"/>
  <c r="F1764" i="9"/>
  <c r="C1764" i="9"/>
  <c r="F1763" i="9"/>
  <c r="C1763" i="9"/>
  <c r="F1762" i="9"/>
  <c r="C1762" i="9"/>
  <c r="F1761" i="9"/>
  <c r="C1761" i="9"/>
  <c r="F1760" i="9"/>
  <c r="C1760" i="9"/>
  <c r="F1759" i="9"/>
  <c r="C1759" i="9"/>
  <c r="F1758" i="9"/>
  <c r="C1758" i="9"/>
  <c r="F1757" i="9"/>
  <c r="C1757" i="9"/>
  <c r="F1756" i="9"/>
  <c r="C1756" i="9"/>
  <c r="F1755" i="9"/>
  <c r="C1755" i="9"/>
  <c r="F1754" i="9"/>
  <c r="C1754" i="9"/>
  <c r="F1753" i="9"/>
  <c r="C1753" i="9"/>
  <c r="F1752" i="9"/>
  <c r="C1752" i="9"/>
  <c r="F1751" i="9"/>
  <c r="C1751" i="9"/>
  <c r="F1750" i="9"/>
  <c r="C1750" i="9"/>
  <c r="F1749" i="9"/>
  <c r="C1749" i="9"/>
  <c r="F1748" i="9"/>
  <c r="C1748" i="9"/>
  <c r="F1747" i="9"/>
  <c r="C1747" i="9"/>
  <c r="F1746" i="9"/>
  <c r="C1746" i="9"/>
  <c r="F1745" i="9"/>
  <c r="C1745" i="9"/>
  <c r="F1744" i="9"/>
  <c r="C1744" i="9"/>
  <c r="F1743" i="9"/>
  <c r="C1743" i="9"/>
  <c r="F1742" i="9"/>
  <c r="C1742" i="9"/>
  <c r="F1741" i="9"/>
  <c r="C1741" i="9"/>
  <c r="F1740" i="9"/>
  <c r="C1740" i="9"/>
  <c r="F1739" i="9"/>
  <c r="C1739" i="9"/>
  <c r="F1738" i="9"/>
  <c r="C1738" i="9"/>
  <c r="F1737" i="9"/>
  <c r="C1737" i="9"/>
  <c r="F1736" i="9"/>
  <c r="C1736" i="9"/>
  <c r="F1735" i="9"/>
  <c r="C1735" i="9"/>
  <c r="F1734" i="9"/>
  <c r="C1734" i="9"/>
  <c r="F1733" i="9"/>
  <c r="C1733" i="9"/>
  <c r="F1732" i="9"/>
  <c r="C1732" i="9"/>
  <c r="F1731" i="9"/>
  <c r="C1731" i="9"/>
  <c r="F1730" i="9"/>
  <c r="C1730" i="9"/>
  <c r="F1729" i="9"/>
  <c r="C1729" i="9"/>
  <c r="F1728" i="9"/>
  <c r="C1728" i="9"/>
  <c r="F1727" i="9"/>
  <c r="C1727" i="9"/>
  <c r="F1726" i="9"/>
  <c r="C1726" i="9"/>
  <c r="F1725" i="9"/>
  <c r="C1725" i="9"/>
  <c r="F1724" i="9"/>
  <c r="C1724" i="9"/>
  <c r="F1723" i="9"/>
  <c r="C1723" i="9"/>
  <c r="F1722" i="9"/>
  <c r="C1722" i="9"/>
  <c r="F1721" i="9"/>
  <c r="C1721" i="9"/>
  <c r="F1720" i="9"/>
  <c r="C1720" i="9"/>
  <c r="F1719" i="9"/>
  <c r="C1719" i="9"/>
  <c r="F1718" i="9"/>
  <c r="C1718" i="9"/>
  <c r="F1717" i="9"/>
  <c r="C1717" i="9"/>
  <c r="F1716" i="9"/>
  <c r="C1716" i="9"/>
  <c r="F1715" i="9"/>
  <c r="C1715" i="9"/>
  <c r="F1714" i="9"/>
  <c r="C1714" i="9"/>
  <c r="F1713" i="9"/>
  <c r="C1713" i="9"/>
  <c r="F1712" i="9"/>
  <c r="C1712" i="9"/>
  <c r="F1711" i="9"/>
  <c r="C1711" i="9"/>
  <c r="F1710" i="9"/>
  <c r="C1710" i="9"/>
  <c r="F1709" i="9"/>
  <c r="C1709" i="9"/>
  <c r="F1708" i="9"/>
  <c r="C1708" i="9"/>
  <c r="F1707" i="9"/>
  <c r="C1707" i="9"/>
  <c r="F1706" i="9"/>
  <c r="C1706" i="9"/>
  <c r="F1705" i="9"/>
  <c r="C1705" i="9"/>
  <c r="F1704" i="9"/>
  <c r="C1704" i="9"/>
  <c r="F1703" i="9"/>
  <c r="C1703" i="9"/>
  <c r="F1702" i="9"/>
  <c r="C1702" i="9"/>
  <c r="F1701" i="9"/>
  <c r="C1701" i="9"/>
  <c r="F1700" i="9"/>
  <c r="C1700" i="9"/>
  <c r="F1699" i="9"/>
  <c r="C1699" i="9"/>
  <c r="F1698" i="9"/>
  <c r="C1698" i="9"/>
  <c r="F1697" i="9"/>
  <c r="C1697" i="9"/>
  <c r="F1696" i="9"/>
  <c r="C1696" i="9"/>
  <c r="F1695" i="9"/>
  <c r="C1695" i="9"/>
  <c r="F1694" i="9"/>
  <c r="C1694" i="9"/>
  <c r="F1693" i="9"/>
  <c r="C1693" i="9"/>
  <c r="F1692" i="9"/>
  <c r="C1692" i="9"/>
  <c r="F1691" i="9"/>
  <c r="C1691" i="9"/>
  <c r="F1690" i="9"/>
  <c r="C1690" i="9"/>
  <c r="F1689" i="9"/>
  <c r="C1689" i="9"/>
  <c r="F1688" i="9"/>
  <c r="C1688" i="9"/>
  <c r="F1687" i="9"/>
  <c r="C1687" i="9"/>
  <c r="F1686" i="9"/>
  <c r="C1686" i="9"/>
  <c r="F1685" i="9"/>
  <c r="C1685" i="9"/>
  <c r="F1684" i="9"/>
  <c r="C1684" i="9"/>
  <c r="F1683" i="9"/>
  <c r="C1683" i="9"/>
  <c r="F1682" i="9"/>
  <c r="C1682" i="9"/>
  <c r="F1681" i="9"/>
  <c r="C1681" i="9"/>
  <c r="F1680" i="9"/>
  <c r="C1680" i="9"/>
  <c r="F1679" i="9"/>
  <c r="C1679" i="9"/>
  <c r="F1678" i="9"/>
  <c r="C1678" i="9"/>
  <c r="F1677" i="9"/>
  <c r="C1677" i="9"/>
  <c r="F1676" i="9"/>
  <c r="C1676" i="9"/>
  <c r="F1675" i="9"/>
  <c r="C1675" i="9"/>
  <c r="F1674" i="9"/>
  <c r="C1674" i="9"/>
  <c r="F1673" i="9"/>
  <c r="C1673" i="9"/>
  <c r="F1672" i="9"/>
  <c r="C1672" i="9"/>
  <c r="F1671" i="9"/>
  <c r="C1671" i="9"/>
  <c r="F1670" i="9"/>
  <c r="C1670" i="9"/>
  <c r="F1669" i="9"/>
  <c r="C1669" i="9"/>
  <c r="F1668" i="9"/>
  <c r="C1668" i="9"/>
  <c r="F1667" i="9"/>
  <c r="C1667" i="9"/>
  <c r="F1666" i="9"/>
  <c r="C1666" i="9"/>
  <c r="F1665" i="9"/>
  <c r="C1665" i="9"/>
  <c r="F1664" i="9"/>
  <c r="C1664" i="9"/>
  <c r="F1663" i="9"/>
  <c r="C1663" i="9"/>
  <c r="F1662" i="9"/>
  <c r="C1662" i="9"/>
  <c r="F1661" i="9"/>
  <c r="C1661" i="9"/>
  <c r="F1660" i="9"/>
  <c r="C1660" i="9"/>
  <c r="F1659" i="9"/>
  <c r="C1659" i="9"/>
  <c r="F1658" i="9"/>
  <c r="C1658" i="9"/>
  <c r="F1657" i="9"/>
  <c r="C1657" i="9"/>
  <c r="F1656" i="9"/>
  <c r="C1656" i="9"/>
  <c r="F1655" i="9"/>
  <c r="C1655" i="9"/>
  <c r="F1654" i="9"/>
  <c r="C1654" i="9"/>
  <c r="F1653" i="9"/>
  <c r="C1653" i="9"/>
  <c r="F1652" i="9"/>
  <c r="C1652" i="9"/>
  <c r="F1651" i="9"/>
  <c r="C1651" i="9"/>
  <c r="F1650" i="9"/>
  <c r="C1650" i="9"/>
  <c r="F1649" i="9"/>
  <c r="C1649" i="9"/>
  <c r="F1648" i="9"/>
  <c r="C1648" i="9"/>
  <c r="F1647" i="9"/>
  <c r="C1647" i="9"/>
  <c r="F1646" i="9"/>
  <c r="C1646" i="9"/>
  <c r="F1645" i="9"/>
  <c r="C1645" i="9"/>
  <c r="F1644" i="9"/>
  <c r="C1644" i="9"/>
  <c r="F1643" i="9"/>
  <c r="C1643" i="9"/>
  <c r="F1642" i="9"/>
  <c r="C1642" i="9"/>
  <c r="F1641" i="9"/>
  <c r="C1641" i="9"/>
  <c r="F1640" i="9"/>
  <c r="C1640" i="9"/>
  <c r="F1639" i="9"/>
  <c r="C1639" i="9"/>
  <c r="F1638" i="9"/>
  <c r="C1638" i="9"/>
  <c r="F1637" i="9"/>
  <c r="C1637" i="9"/>
  <c r="F1636" i="9"/>
  <c r="C1636" i="9"/>
  <c r="F1635" i="9"/>
  <c r="C1635" i="9"/>
  <c r="F1634" i="9"/>
  <c r="C1634" i="9"/>
  <c r="F1633" i="9"/>
  <c r="C1633" i="9"/>
  <c r="F1632" i="9"/>
  <c r="C1632" i="9"/>
  <c r="F1631" i="9"/>
  <c r="C1631" i="9"/>
  <c r="F1630" i="9"/>
  <c r="C1630" i="9"/>
  <c r="F1629" i="9"/>
  <c r="C1629" i="9"/>
  <c r="F1628" i="9"/>
  <c r="C1628" i="9"/>
  <c r="F1627" i="9"/>
  <c r="C1627" i="9"/>
  <c r="F1626" i="9"/>
  <c r="C1626" i="9"/>
  <c r="F1625" i="9"/>
  <c r="C1625" i="9"/>
  <c r="F1624" i="9"/>
  <c r="C1624" i="9"/>
  <c r="F1623" i="9"/>
  <c r="C1623" i="9"/>
  <c r="F1622" i="9"/>
  <c r="C1622" i="9"/>
  <c r="F1621" i="9"/>
  <c r="C1621" i="9"/>
  <c r="F1620" i="9"/>
  <c r="C1620" i="9"/>
  <c r="F1619" i="9"/>
  <c r="C1619" i="9"/>
  <c r="F1618" i="9"/>
  <c r="C1618" i="9"/>
  <c r="F1617" i="9"/>
  <c r="C1617" i="9"/>
  <c r="F1616" i="9"/>
  <c r="C1616" i="9"/>
  <c r="F1615" i="9"/>
  <c r="C1615" i="9"/>
  <c r="F1614" i="9"/>
  <c r="C1614" i="9"/>
  <c r="F1613" i="9"/>
  <c r="C1613" i="9"/>
  <c r="F1612" i="9"/>
  <c r="C1612" i="9"/>
  <c r="F1611" i="9"/>
  <c r="C1611" i="9"/>
  <c r="F1610" i="9"/>
  <c r="C1610" i="9"/>
  <c r="F1609" i="9"/>
  <c r="C1609" i="9"/>
  <c r="F1608" i="9"/>
  <c r="C1608" i="9"/>
  <c r="F1607" i="9"/>
  <c r="C1607" i="9"/>
  <c r="F1606" i="9"/>
  <c r="C1606" i="9"/>
  <c r="F1605" i="9"/>
  <c r="C1605" i="9"/>
  <c r="F1604" i="9"/>
  <c r="C1604" i="9"/>
  <c r="F1603" i="9"/>
  <c r="C1603" i="9"/>
  <c r="F1602" i="9"/>
  <c r="C1602" i="9"/>
  <c r="F1601" i="9"/>
  <c r="C1601" i="9"/>
  <c r="F1600" i="9"/>
  <c r="C1600" i="9"/>
  <c r="F1599" i="9"/>
  <c r="C1599" i="9"/>
  <c r="F1598" i="9"/>
  <c r="C1598" i="9"/>
  <c r="F1597" i="9"/>
  <c r="C1597" i="9"/>
  <c r="F1596" i="9"/>
  <c r="C1596" i="9"/>
  <c r="F1595" i="9"/>
  <c r="C1595" i="9"/>
  <c r="F1594" i="9"/>
  <c r="C1594" i="9"/>
  <c r="F1593" i="9"/>
  <c r="C1593" i="9"/>
  <c r="F1592" i="9"/>
  <c r="C1592" i="9"/>
  <c r="F1591" i="9"/>
  <c r="C1591" i="9"/>
  <c r="F1590" i="9"/>
  <c r="C1590" i="9"/>
  <c r="F1589" i="9"/>
  <c r="C1589" i="9"/>
  <c r="F1588" i="9"/>
  <c r="C1588" i="9"/>
  <c r="F1587" i="9"/>
  <c r="C1587" i="9"/>
  <c r="F1586" i="9"/>
  <c r="C1586" i="9"/>
  <c r="F1585" i="9"/>
  <c r="C1585" i="9"/>
  <c r="F1584" i="9"/>
  <c r="C1584" i="9"/>
  <c r="F1583" i="9"/>
  <c r="C1583" i="9"/>
  <c r="F1582" i="9"/>
  <c r="C1582" i="9"/>
  <c r="F1581" i="9"/>
  <c r="C1581" i="9"/>
  <c r="F1580" i="9"/>
  <c r="C1580" i="9"/>
  <c r="F1579" i="9"/>
  <c r="C1579" i="9"/>
  <c r="F1578" i="9"/>
  <c r="C1578" i="9"/>
  <c r="F1577" i="9"/>
  <c r="C1577" i="9"/>
  <c r="F1576" i="9"/>
  <c r="C1576" i="9"/>
  <c r="F1575" i="9"/>
  <c r="C1575" i="9"/>
  <c r="F1574" i="9"/>
  <c r="C1574" i="9"/>
  <c r="F1573" i="9"/>
  <c r="C1573" i="9"/>
  <c r="F1572" i="9"/>
  <c r="C1572" i="9"/>
  <c r="F1571" i="9"/>
  <c r="C1571" i="9"/>
  <c r="F1570" i="9"/>
  <c r="C1570" i="9"/>
  <c r="F1569" i="9"/>
  <c r="C1569" i="9"/>
  <c r="F1568" i="9"/>
  <c r="C1568" i="9"/>
  <c r="F1567" i="9"/>
  <c r="C1567" i="9"/>
  <c r="F1566" i="9"/>
  <c r="C1566" i="9"/>
  <c r="F1565" i="9"/>
  <c r="C1565" i="9"/>
  <c r="F1564" i="9"/>
  <c r="C1564" i="9"/>
  <c r="F1563" i="9"/>
  <c r="C1563" i="9"/>
  <c r="F1562" i="9"/>
  <c r="C1562" i="9"/>
  <c r="F1561" i="9"/>
  <c r="C1561" i="9"/>
  <c r="F1560" i="9"/>
  <c r="C1560" i="9"/>
  <c r="F1559" i="9"/>
  <c r="C1559" i="9"/>
  <c r="F1558" i="9"/>
  <c r="C1558" i="9"/>
  <c r="F1557" i="9"/>
  <c r="C1557" i="9"/>
  <c r="F1556" i="9"/>
  <c r="C1556" i="9"/>
  <c r="F1555" i="9"/>
  <c r="C1555" i="9"/>
  <c r="F1554" i="9"/>
  <c r="C1554" i="9"/>
  <c r="F1553" i="9"/>
  <c r="C1553" i="9"/>
  <c r="F1552" i="9"/>
  <c r="C1552" i="9"/>
  <c r="F1551" i="9"/>
  <c r="C1551" i="9"/>
  <c r="F1550" i="9"/>
  <c r="C1550" i="9"/>
  <c r="F1549" i="9"/>
  <c r="C1549" i="9"/>
  <c r="F1548" i="9"/>
  <c r="C1548" i="9"/>
  <c r="F1547" i="9"/>
  <c r="C1547" i="9"/>
  <c r="F1546" i="9"/>
  <c r="C1546" i="9"/>
  <c r="F1545" i="9"/>
  <c r="C1545" i="9"/>
  <c r="F1544" i="9"/>
  <c r="C1544" i="9"/>
  <c r="F1543" i="9"/>
  <c r="C1543" i="9"/>
  <c r="F1542" i="9"/>
  <c r="C1542" i="9"/>
  <c r="F1541" i="9"/>
  <c r="C1541" i="9"/>
  <c r="F1540" i="9"/>
  <c r="C1540" i="9"/>
  <c r="F1539" i="9"/>
  <c r="C1539" i="9"/>
  <c r="F1538" i="9"/>
  <c r="C1538" i="9"/>
  <c r="F1537" i="9"/>
  <c r="C1537" i="9"/>
  <c r="F1536" i="9"/>
  <c r="C1536" i="9"/>
  <c r="F1535" i="9"/>
  <c r="C1535" i="9"/>
  <c r="F1534" i="9"/>
  <c r="C1534" i="9"/>
  <c r="F1533" i="9"/>
  <c r="C1533" i="9"/>
  <c r="F1532" i="9"/>
  <c r="C1532" i="9"/>
  <c r="F1531" i="9"/>
  <c r="C1531" i="9"/>
  <c r="F1530" i="9"/>
  <c r="C1530" i="9"/>
  <c r="F1529" i="9"/>
  <c r="C1529" i="9"/>
  <c r="F1528" i="9"/>
  <c r="C1528" i="9"/>
  <c r="F1527" i="9"/>
  <c r="C1527" i="9"/>
  <c r="F1526" i="9"/>
  <c r="C1526" i="9"/>
  <c r="F1525" i="9"/>
  <c r="C1525" i="9"/>
  <c r="F1524" i="9"/>
  <c r="C1524" i="9"/>
  <c r="F1523" i="9"/>
  <c r="C1523" i="9"/>
  <c r="F1522" i="9"/>
  <c r="C1522" i="9"/>
  <c r="F1521" i="9"/>
  <c r="C1521" i="9"/>
  <c r="F1520" i="9"/>
  <c r="C1520" i="9"/>
  <c r="F1519" i="9"/>
  <c r="C1519" i="9"/>
  <c r="F1518" i="9"/>
  <c r="C1518" i="9"/>
  <c r="F1517" i="9"/>
  <c r="C1517" i="9"/>
  <c r="F1516" i="9"/>
  <c r="C1516" i="9"/>
  <c r="F1515" i="9"/>
  <c r="C1515" i="9"/>
  <c r="F1514" i="9"/>
  <c r="C1514" i="9"/>
  <c r="F1513" i="9"/>
  <c r="C1513" i="9"/>
  <c r="F1512" i="9"/>
  <c r="C1512" i="9"/>
  <c r="F1511" i="9"/>
  <c r="C1511" i="9"/>
  <c r="F1510" i="9"/>
  <c r="C1510" i="9"/>
  <c r="F1509" i="9"/>
  <c r="C1509" i="9"/>
  <c r="F1508" i="9"/>
  <c r="C1508" i="9"/>
  <c r="F1507" i="9"/>
  <c r="C1507" i="9"/>
  <c r="F1506" i="9"/>
  <c r="C1506" i="9"/>
  <c r="F1505" i="9"/>
  <c r="C1505" i="9"/>
  <c r="F1504" i="9"/>
  <c r="C1504" i="9"/>
  <c r="F1503" i="9"/>
  <c r="C1503" i="9"/>
  <c r="F1502" i="9"/>
  <c r="C1502" i="9"/>
  <c r="F1501" i="9"/>
  <c r="C1501" i="9"/>
  <c r="F1500" i="9"/>
  <c r="C1500" i="9"/>
  <c r="F1499" i="9"/>
  <c r="C1499" i="9"/>
  <c r="F1498" i="9"/>
  <c r="C1498" i="9"/>
  <c r="F1497" i="9"/>
  <c r="C1497" i="9"/>
  <c r="F1496" i="9"/>
  <c r="C1496" i="9"/>
  <c r="F1495" i="9"/>
  <c r="C1495" i="9"/>
  <c r="F1494" i="9"/>
  <c r="C1494" i="9"/>
  <c r="F1493" i="9"/>
  <c r="C1493" i="9"/>
  <c r="F1492" i="9"/>
  <c r="C1492" i="9"/>
  <c r="F1491" i="9"/>
  <c r="C1491" i="9"/>
  <c r="F1490" i="9"/>
  <c r="C1490" i="9"/>
  <c r="F1489" i="9"/>
  <c r="C1489" i="9"/>
  <c r="F1488" i="9"/>
  <c r="C1488" i="9"/>
  <c r="F1487" i="9"/>
  <c r="C1487" i="9"/>
  <c r="F1486" i="9"/>
  <c r="C1486" i="9"/>
  <c r="F1485" i="9"/>
  <c r="C1485" i="9"/>
  <c r="F1484" i="9"/>
  <c r="C1484" i="9"/>
  <c r="F1483" i="9"/>
  <c r="C1483" i="9"/>
  <c r="F1482" i="9"/>
  <c r="C1482" i="9"/>
  <c r="F1481" i="9"/>
  <c r="C1481" i="9"/>
  <c r="F1480" i="9"/>
  <c r="C1480" i="9"/>
  <c r="F1479" i="9"/>
  <c r="C1479" i="9"/>
  <c r="F1478" i="9"/>
  <c r="C1478" i="9"/>
  <c r="F1477" i="9"/>
  <c r="C1477" i="9"/>
  <c r="F1476" i="9"/>
  <c r="C1476" i="9"/>
  <c r="F1475" i="9"/>
  <c r="C1475" i="9"/>
  <c r="F1474" i="9"/>
  <c r="C1474" i="9"/>
  <c r="F1473" i="9"/>
  <c r="C1473" i="9"/>
  <c r="F1472" i="9"/>
  <c r="C1472" i="9"/>
  <c r="F1471" i="9"/>
  <c r="C1471" i="9"/>
  <c r="F1470" i="9"/>
  <c r="C1470" i="9"/>
  <c r="F1469" i="9"/>
  <c r="C1469" i="9"/>
  <c r="F1468" i="9"/>
  <c r="C1468" i="9"/>
  <c r="F1467" i="9"/>
  <c r="C1467" i="9"/>
  <c r="F1466" i="9"/>
  <c r="C1466" i="9"/>
  <c r="F1465" i="9"/>
  <c r="C1465" i="9"/>
  <c r="F1464" i="9"/>
  <c r="C1464" i="9"/>
  <c r="F1463" i="9"/>
  <c r="C1463" i="9"/>
  <c r="F1462" i="9"/>
  <c r="C1462" i="9"/>
  <c r="F1461" i="9"/>
  <c r="C1461" i="9"/>
  <c r="F1460" i="9"/>
  <c r="C1460" i="9"/>
  <c r="F1459" i="9"/>
  <c r="C1459" i="9"/>
  <c r="F1458" i="9"/>
  <c r="C1458" i="9"/>
  <c r="F1457" i="9"/>
  <c r="C1457" i="9"/>
  <c r="F1456" i="9"/>
  <c r="C1456" i="9"/>
  <c r="F1455" i="9"/>
  <c r="C1455" i="9"/>
  <c r="F1454" i="9"/>
  <c r="C1454" i="9"/>
  <c r="F1453" i="9"/>
  <c r="C1453" i="9"/>
  <c r="F1452" i="9"/>
  <c r="C1452" i="9"/>
  <c r="F1451" i="9"/>
  <c r="C1451" i="9"/>
  <c r="F1450" i="9"/>
  <c r="C1450" i="9"/>
  <c r="F1449" i="9"/>
  <c r="C1449" i="9"/>
  <c r="F1448" i="9"/>
  <c r="C1448" i="9"/>
  <c r="F1447" i="9"/>
  <c r="C1447" i="9"/>
  <c r="F1446" i="9"/>
  <c r="C1446" i="9"/>
  <c r="F1445" i="9"/>
  <c r="C1445" i="9"/>
  <c r="F1444" i="9"/>
  <c r="C1444" i="9"/>
  <c r="F1443" i="9"/>
  <c r="C1443" i="9"/>
  <c r="F1442" i="9"/>
  <c r="C1442" i="9"/>
  <c r="F1441" i="9"/>
  <c r="C1441" i="9"/>
  <c r="F1440" i="9"/>
  <c r="C1440" i="9"/>
  <c r="F1439" i="9"/>
  <c r="C1439" i="9"/>
  <c r="F1438" i="9"/>
  <c r="C1438" i="9"/>
  <c r="F1437" i="9"/>
  <c r="C1437" i="9"/>
  <c r="F1436" i="9"/>
  <c r="C1436" i="9"/>
  <c r="F1435" i="9"/>
  <c r="C1435" i="9"/>
  <c r="F1434" i="9"/>
  <c r="C1434" i="9"/>
  <c r="F1433" i="9"/>
  <c r="C1433" i="9"/>
  <c r="F1432" i="9"/>
  <c r="C1432" i="9"/>
  <c r="F1431" i="9"/>
  <c r="C1431" i="9"/>
  <c r="F1430" i="9"/>
  <c r="C1430" i="9"/>
  <c r="F1429" i="9"/>
  <c r="C1429" i="9"/>
  <c r="F1428" i="9"/>
  <c r="C1428" i="9"/>
  <c r="F1427" i="9"/>
  <c r="C1427" i="9"/>
  <c r="F1426" i="9"/>
  <c r="C1426" i="9"/>
  <c r="F1425" i="9"/>
  <c r="C1425" i="9"/>
  <c r="F1424" i="9"/>
  <c r="C1424" i="9"/>
  <c r="F1423" i="9"/>
  <c r="C1423" i="9"/>
  <c r="F1422" i="9"/>
  <c r="C1422" i="9"/>
  <c r="F1421" i="9"/>
  <c r="C1421" i="9"/>
  <c r="F1420" i="9"/>
  <c r="C1420" i="9"/>
  <c r="F1419" i="9"/>
  <c r="C1419" i="9"/>
  <c r="F1418" i="9"/>
  <c r="C1418" i="9"/>
  <c r="F1417" i="9"/>
  <c r="C1417" i="9"/>
  <c r="F1416" i="9"/>
  <c r="C1416" i="9"/>
  <c r="F1415" i="9"/>
  <c r="C1415" i="9"/>
  <c r="F1414" i="9"/>
  <c r="C1414" i="9"/>
  <c r="F1413" i="9"/>
  <c r="C1413" i="9"/>
  <c r="F1412" i="9"/>
  <c r="C1412" i="9"/>
  <c r="F1411" i="9"/>
  <c r="C1411" i="9"/>
  <c r="F1410" i="9"/>
  <c r="C1410" i="9"/>
  <c r="F1409" i="9"/>
  <c r="C1409" i="9"/>
  <c r="F1408" i="9"/>
  <c r="C1408" i="9"/>
  <c r="F1407" i="9"/>
  <c r="C1407" i="9"/>
  <c r="F1406" i="9"/>
  <c r="C1406" i="9"/>
  <c r="F1405" i="9"/>
  <c r="C1405" i="9"/>
  <c r="F1404" i="9"/>
  <c r="C1404" i="9"/>
  <c r="F1403" i="9"/>
  <c r="C1403" i="9"/>
  <c r="F1402" i="9"/>
  <c r="C1402" i="9"/>
  <c r="F1401" i="9"/>
  <c r="C1401" i="9"/>
  <c r="F1400" i="9"/>
  <c r="C1400" i="9"/>
  <c r="F1399" i="9"/>
  <c r="C1399" i="9"/>
  <c r="F1398" i="9"/>
  <c r="C1398" i="9"/>
  <c r="F1397" i="9"/>
  <c r="C1397" i="9"/>
  <c r="F1396" i="9"/>
  <c r="C1396" i="9"/>
  <c r="F1395" i="9"/>
  <c r="C1395" i="9"/>
  <c r="F1394" i="9"/>
  <c r="C1394" i="9"/>
  <c r="F1393" i="9"/>
  <c r="C1393" i="9"/>
  <c r="F1392" i="9"/>
  <c r="C1392" i="9"/>
  <c r="F1391" i="9"/>
  <c r="C1391" i="9"/>
  <c r="F1390" i="9"/>
  <c r="C1390" i="9"/>
  <c r="F1389" i="9"/>
  <c r="C1389" i="9"/>
  <c r="F1388" i="9"/>
  <c r="C1388" i="9"/>
  <c r="F1387" i="9"/>
  <c r="C1387" i="9"/>
  <c r="F1386" i="9"/>
  <c r="C1386" i="9"/>
  <c r="F1385" i="9"/>
  <c r="C1385" i="9"/>
  <c r="F1384" i="9"/>
  <c r="C1384" i="9"/>
  <c r="F1383" i="9"/>
  <c r="C1383" i="9"/>
  <c r="F1382" i="9"/>
  <c r="C1382" i="9"/>
  <c r="F1381" i="9"/>
  <c r="C1381" i="9"/>
  <c r="F1380" i="9"/>
  <c r="C1380" i="9"/>
  <c r="F1379" i="9"/>
  <c r="C1379" i="9"/>
  <c r="F1378" i="9"/>
  <c r="C1378" i="9"/>
  <c r="F1377" i="9"/>
  <c r="C1377" i="9"/>
  <c r="F1376" i="9"/>
  <c r="C1376" i="9"/>
  <c r="F1375" i="9"/>
  <c r="C1375" i="9"/>
  <c r="F1374" i="9"/>
  <c r="C1374" i="9"/>
  <c r="F1373" i="9"/>
  <c r="C1373" i="9"/>
  <c r="F1372" i="9"/>
  <c r="C1372" i="9"/>
  <c r="F1371" i="9"/>
  <c r="C1371" i="9"/>
  <c r="F1370" i="9"/>
  <c r="C1370" i="9"/>
  <c r="F1369" i="9"/>
  <c r="C1369" i="9"/>
  <c r="F1368" i="9"/>
  <c r="C1368" i="9"/>
  <c r="F1367" i="9"/>
  <c r="C1367" i="9"/>
  <c r="F1366" i="9"/>
  <c r="C1366" i="9"/>
  <c r="F1365" i="9"/>
  <c r="C1365" i="9"/>
  <c r="F1364" i="9"/>
  <c r="C1364" i="9"/>
  <c r="F1363" i="9"/>
  <c r="C1363" i="9"/>
  <c r="F1362" i="9"/>
  <c r="C1362" i="9"/>
  <c r="F1361" i="9"/>
  <c r="C1361" i="9"/>
  <c r="F1360" i="9"/>
  <c r="C1360" i="9"/>
  <c r="F1359" i="9"/>
  <c r="C1359" i="9"/>
  <c r="F1358" i="9"/>
  <c r="C1358" i="9"/>
  <c r="F1357" i="9"/>
  <c r="C1357" i="9"/>
  <c r="F1356" i="9"/>
  <c r="C1356" i="9"/>
  <c r="F1355" i="9"/>
  <c r="C1355" i="9"/>
  <c r="F1354" i="9"/>
  <c r="C1354" i="9"/>
  <c r="F1353" i="9"/>
  <c r="C1353" i="9"/>
  <c r="F1352" i="9"/>
  <c r="C1352" i="9"/>
  <c r="F1351" i="9"/>
  <c r="C1351" i="9"/>
  <c r="F1350" i="9"/>
  <c r="C1350" i="9"/>
  <c r="F1349" i="9"/>
  <c r="C1349" i="9"/>
  <c r="F1348" i="9"/>
  <c r="C1348" i="9"/>
  <c r="F1347" i="9"/>
  <c r="C1347" i="9"/>
  <c r="F1346" i="9"/>
  <c r="C1346" i="9"/>
  <c r="F1345" i="9"/>
  <c r="C1345" i="9"/>
  <c r="F1344" i="9"/>
  <c r="C1344" i="9"/>
  <c r="F1343" i="9"/>
  <c r="C1343" i="9"/>
  <c r="F1342" i="9"/>
  <c r="C1342" i="9"/>
  <c r="F1341" i="9"/>
  <c r="C1341" i="9"/>
  <c r="F1340" i="9"/>
  <c r="C1340" i="9"/>
  <c r="F1339" i="9"/>
  <c r="C1339" i="9"/>
  <c r="F1338" i="9"/>
  <c r="C1338" i="9"/>
  <c r="F1337" i="9"/>
  <c r="C1337" i="9"/>
  <c r="F1336" i="9"/>
  <c r="C1336" i="9"/>
  <c r="F1335" i="9"/>
  <c r="C1335" i="9"/>
  <c r="F1334" i="9"/>
  <c r="C1334" i="9"/>
  <c r="F1333" i="9"/>
  <c r="C1333" i="9"/>
  <c r="F1332" i="9"/>
  <c r="C1332" i="9"/>
  <c r="F1331" i="9"/>
  <c r="C1331" i="9"/>
  <c r="F1330" i="9"/>
  <c r="C1330" i="9"/>
  <c r="F1329" i="9"/>
  <c r="C1329" i="9"/>
  <c r="F1328" i="9"/>
  <c r="C1328" i="9"/>
  <c r="F1327" i="9"/>
  <c r="C1327" i="9"/>
  <c r="F1326" i="9"/>
  <c r="C1326" i="9"/>
  <c r="F1325" i="9"/>
  <c r="C1325" i="9"/>
  <c r="F1324" i="9"/>
  <c r="C1324" i="9"/>
  <c r="F1323" i="9"/>
  <c r="C1323" i="9"/>
  <c r="F1322" i="9"/>
  <c r="C1322" i="9"/>
  <c r="F1321" i="9"/>
  <c r="C1321" i="9"/>
  <c r="F1320" i="9"/>
  <c r="C1320" i="9"/>
  <c r="F1319" i="9"/>
  <c r="C1319" i="9"/>
  <c r="F1318" i="9"/>
  <c r="C1318" i="9"/>
  <c r="F1317" i="9"/>
  <c r="C1317" i="9"/>
  <c r="F1316" i="9"/>
  <c r="C1316" i="9"/>
  <c r="F1315" i="9"/>
  <c r="C1315" i="9"/>
  <c r="F1314" i="9"/>
  <c r="C1314" i="9"/>
  <c r="F1313" i="9"/>
  <c r="C1313" i="9"/>
  <c r="F1312" i="9"/>
  <c r="C1312" i="9"/>
  <c r="F1311" i="9"/>
  <c r="C1311" i="9"/>
  <c r="F1310" i="9"/>
  <c r="C1310" i="9"/>
  <c r="F1309" i="9"/>
  <c r="C1309" i="9"/>
  <c r="F1308" i="9"/>
  <c r="C1308" i="9"/>
  <c r="F1307" i="9"/>
  <c r="C1307" i="9"/>
  <c r="F1306" i="9"/>
  <c r="C1306" i="9"/>
  <c r="F1305" i="9"/>
  <c r="C1305" i="9"/>
  <c r="F1304" i="9"/>
  <c r="C1304" i="9"/>
  <c r="F1303" i="9"/>
  <c r="C1303" i="9"/>
  <c r="F1302" i="9"/>
  <c r="C1302" i="9"/>
  <c r="F1301" i="9"/>
  <c r="C1301" i="9"/>
  <c r="F1300" i="9"/>
  <c r="C1300" i="9"/>
  <c r="F1299" i="9"/>
  <c r="C1299" i="9"/>
  <c r="F1298" i="9"/>
  <c r="C1298" i="9"/>
  <c r="F1297" i="9"/>
  <c r="C1297" i="9"/>
  <c r="F1296" i="9"/>
  <c r="C1296" i="9"/>
  <c r="F1295" i="9"/>
  <c r="C1295" i="9"/>
  <c r="F1294" i="9"/>
  <c r="C1294" i="9"/>
  <c r="F1293" i="9"/>
  <c r="C1293" i="9"/>
  <c r="F1292" i="9"/>
  <c r="C1292" i="9"/>
  <c r="F1291" i="9"/>
  <c r="C1291" i="9"/>
  <c r="F1290" i="9"/>
  <c r="C1290" i="9"/>
  <c r="F1289" i="9"/>
  <c r="C1289" i="9"/>
  <c r="F1288" i="9"/>
  <c r="C1288" i="9"/>
  <c r="F1287" i="9"/>
  <c r="C1287" i="9"/>
  <c r="F1286" i="9"/>
  <c r="C1286" i="9"/>
  <c r="F1285" i="9"/>
  <c r="C1285" i="9"/>
  <c r="F1284" i="9"/>
  <c r="C1284" i="9"/>
  <c r="F1283" i="9"/>
  <c r="C1283" i="9"/>
  <c r="F1282" i="9"/>
  <c r="C1282" i="9"/>
  <c r="F1281" i="9"/>
  <c r="C1281" i="9"/>
  <c r="F1280" i="9"/>
  <c r="C1280" i="9"/>
  <c r="F1279" i="9"/>
  <c r="C1279" i="9"/>
  <c r="F1278" i="9"/>
  <c r="C1278" i="9"/>
  <c r="F1277" i="9"/>
  <c r="C1277" i="9"/>
  <c r="F1276" i="9"/>
  <c r="C1276" i="9"/>
  <c r="F1275" i="9"/>
  <c r="C1275" i="9"/>
  <c r="F1274" i="9"/>
  <c r="C1274" i="9"/>
  <c r="F1273" i="9"/>
  <c r="C1273" i="9"/>
  <c r="F1272" i="9"/>
  <c r="C1272" i="9"/>
  <c r="F1271" i="9"/>
  <c r="C1271" i="9"/>
  <c r="F1270" i="9"/>
  <c r="C1270" i="9"/>
  <c r="F1269" i="9"/>
  <c r="C1269" i="9"/>
  <c r="F1268" i="9"/>
  <c r="C1268" i="9"/>
  <c r="F1267" i="9"/>
  <c r="C1267" i="9"/>
  <c r="F1266" i="9"/>
  <c r="C1266" i="9"/>
  <c r="F1265" i="9"/>
  <c r="C1265" i="9"/>
  <c r="F1264" i="9"/>
  <c r="C1264" i="9"/>
  <c r="F1263" i="9"/>
  <c r="C1263" i="9"/>
  <c r="F1262" i="9"/>
  <c r="C1262" i="9"/>
  <c r="F1261" i="9"/>
  <c r="C1261" i="9"/>
  <c r="F1260" i="9"/>
  <c r="C1260" i="9"/>
  <c r="F1259" i="9"/>
  <c r="C1259" i="9"/>
  <c r="F1258" i="9"/>
  <c r="C1258" i="9"/>
  <c r="F1257" i="9"/>
  <c r="C1257" i="9"/>
  <c r="F1256" i="9"/>
  <c r="C1256" i="9"/>
  <c r="F1255" i="9"/>
  <c r="C1255" i="9"/>
  <c r="F1254" i="9"/>
  <c r="C1254" i="9"/>
  <c r="F1253" i="9"/>
  <c r="C1253" i="9"/>
  <c r="F1252" i="9"/>
  <c r="C1252" i="9"/>
  <c r="F1251" i="9"/>
  <c r="C1251" i="9"/>
  <c r="F1250" i="9"/>
  <c r="C1250" i="9"/>
  <c r="F1249" i="9"/>
  <c r="C1249" i="9"/>
  <c r="F1248" i="9"/>
  <c r="C1248" i="9"/>
  <c r="F1247" i="9"/>
  <c r="C1247" i="9"/>
  <c r="F1246" i="9"/>
  <c r="C1246" i="9"/>
  <c r="F1245" i="9"/>
  <c r="C1245" i="9"/>
  <c r="F1244" i="9"/>
  <c r="C1244" i="9"/>
  <c r="F1243" i="9"/>
  <c r="C1243" i="9"/>
  <c r="F1242" i="9"/>
  <c r="C1242" i="9"/>
  <c r="F1241" i="9"/>
  <c r="C1241" i="9"/>
  <c r="F1240" i="9"/>
  <c r="C1240" i="9"/>
  <c r="F1239" i="9"/>
  <c r="C1239" i="9"/>
  <c r="F1238" i="9"/>
  <c r="C1238" i="9"/>
  <c r="F1237" i="9"/>
  <c r="C1237" i="9"/>
  <c r="F1236" i="9"/>
  <c r="C1236" i="9"/>
  <c r="F1235" i="9"/>
  <c r="C1235" i="9"/>
  <c r="F1234" i="9"/>
  <c r="C1234" i="9"/>
  <c r="F1233" i="9"/>
  <c r="C1233" i="9"/>
  <c r="F1232" i="9"/>
  <c r="C1232" i="9"/>
  <c r="F1231" i="9"/>
  <c r="C1231" i="9"/>
  <c r="F1230" i="9"/>
  <c r="C1230" i="9"/>
  <c r="F1229" i="9"/>
  <c r="C1229" i="9"/>
  <c r="F1228" i="9"/>
  <c r="C1228" i="9"/>
  <c r="F1227" i="9"/>
  <c r="C1227" i="9"/>
  <c r="F1226" i="9"/>
  <c r="C1226" i="9"/>
  <c r="F1225" i="9"/>
  <c r="C1225" i="9"/>
  <c r="F1224" i="9"/>
  <c r="C1224" i="9"/>
  <c r="F1223" i="9"/>
  <c r="C1223" i="9"/>
  <c r="F1222" i="9"/>
  <c r="C1222" i="9"/>
  <c r="F1221" i="9"/>
  <c r="C1221" i="9"/>
  <c r="F1220" i="9"/>
  <c r="C1220" i="9"/>
  <c r="F1219" i="9"/>
  <c r="C1219" i="9"/>
  <c r="F1218" i="9"/>
  <c r="C1218" i="9"/>
  <c r="F1217" i="9"/>
  <c r="C1217" i="9"/>
  <c r="F1216" i="9"/>
  <c r="C1216" i="9"/>
  <c r="F1215" i="9"/>
  <c r="C1215" i="9"/>
  <c r="F1214" i="9"/>
  <c r="C1214" i="9"/>
  <c r="F1213" i="9"/>
  <c r="C1213" i="9"/>
  <c r="F1212" i="9"/>
  <c r="C1212" i="9"/>
  <c r="F1211" i="9"/>
  <c r="C1211" i="9"/>
  <c r="F1210" i="9"/>
  <c r="C1210" i="9"/>
  <c r="F1209" i="9"/>
  <c r="C1209" i="9"/>
  <c r="F1208" i="9"/>
  <c r="C1208" i="9"/>
  <c r="F1207" i="9"/>
  <c r="C1207" i="9"/>
  <c r="F1206" i="9"/>
  <c r="C1206" i="9"/>
  <c r="F1205" i="9"/>
  <c r="C1205" i="9"/>
  <c r="F1204" i="9"/>
  <c r="C1204" i="9"/>
  <c r="F1203" i="9"/>
  <c r="C1203" i="9"/>
  <c r="F1202" i="9"/>
  <c r="C1202" i="9"/>
  <c r="F1201" i="9"/>
  <c r="C1201" i="9"/>
  <c r="F1200" i="9"/>
  <c r="C1200" i="9"/>
  <c r="F1199" i="9"/>
  <c r="C1199" i="9"/>
  <c r="F1198" i="9"/>
  <c r="C1198" i="9"/>
  <c r="F1197" i="9"/>
  <c r="C1197" i="9"/>
  <c r="F1196" i="9"/>
  <c r="C1196" i="9"/>
  <c r="F1195" i="9"/>
  <c r="C1195" i="9"/>
  <c r="F1194" i="9"/>
  <c r="C1194" i="9"/>
  <c r="F1193" i="9"/>
  <c r="C1193" i="9"/>
  <c r="F1192" i="9"/>
  <c r="C1192" i="9"/>
  <c r="F1191" i="9"/>
  <c r="C1191" i="9"/>
  <c r="F1190" i="9"/>
  <c r="C1190" i="9"/>
  <c r="F1189" i="9"/>
  <c r="C1189" i="9"/>
  <c r="F1188" i="9"/>
  <c r="C1188" i="9"/>
  <c r="F1187" i="9"/>
  <c r="C1187" i="9"/>
  <c r="F1186" i="9"/>
  <c r="C1186" i="9"/>
  <c r="F1185" i="9"/>
  <c r="C1185" i="9"/>
  <c r="F1184" i="9"/>
  <c r="C1184" i="9"/>
  <c r="F1183" i="9"/>
  <c r="C1183" i="9"/>
  <c r="F1182" i="9"/>
  <c r="C1182" i="9"/>
  <c r="F1181" i="9"/>
  <c r="C1181" i="9"/>
  <c r="F1180" i="9"/>
  <c r="C1180" i="9"/>
  <c r="F1179" i="9"/>
  <c r="C1179" i="9"/>
  <c r="F1178" i="9"/>
  <c r="C1178" i="9"/>
  <c r="F1177" i="9"/>
  <c r="C1177" i="9"/>
  <c r="F1176" i="9"/>
  <c r="C1176" i="9"/>
  <c r="F1175" i="9"/>
  <c r="C1175" i="9"/>
  <c r="F1174" i="9"/>
  <c r="C1174" i="9"/>
  <c r="F1173" i="9"/>
  <c r="C1173" i="9"/>
  <c r="F1172" i="9"/>
  <c r="C1172" i="9"/>
  <c r="F1171" i="9"/>
  <c r="C1171" i="9"/>
  <c r="F1170" i="9"/>
  <c r="C1170" i="9"/>
  <c r="F1169" i="9"/>
  <c r="C1169" i="9"/>
  <c r="F1168" i="9"/>
  <c r="C1168" i="9"/>
  <c r="F1167" i="9"/>
  <c r="C1167" i="9"/>
  <c r="F1166" i="9"/>
  <c r="C1166" i="9"/>
  <c r="F1165" i="9"/>
  <c r="C1165" i="9"/>
  <c r="F1164" i="9"/>
  <c r="C1164" i="9"/>
  <c r="F1163" i="9"/>
  <c r="C1163" i="9"/>
  <c r="F1162" i="9"/>
  <c r="C1162" i="9"/>
  <c r="F1161" i="9"/>
  <c r="C1161" i="9"/>
  <c r="F1160" i="9"/>
  <c r="C1160" i="9"/>
  <c r="F1159" i="9"/>
  <c r="C1159" i="9"/>
  <c r="F1158" i="9"/>
  <c r="C1158" i="9"/>
  <c r="F1157" i="9"/>
  <c r="C1157" i="9"/>
  <c r="F1156" i="9"/>
  <c r="C1156" i="9"/>
  <c r="F1155" i="9"/>
  <c r="C1155" i="9"/>
  <c r="F1154" i="9"/>
  <c r="C1154" i="9"/>
  <c r="F1153" i="9"/>
  <c r="C1153" i="9"/>
  <c r="F1152" i="9"/>
  <c r="C1152" i="9"/>
  <c r="F1151" i="9"/>
  <c r="C1151" i="9"/>
  <c r="F1150" i="9"/>
  <c r="C1150" i="9"/>
  <c r="F1149" i="9"/>
  <c r="C1149" i="9"/>
  <c r="F1148" i="9"/>
  <c r="C1148" i="9"/>
  <c r="F1147" i="9"/>
  <c r="C1147" i="9"/>
  <c r="F1146" i="9"/>
  <c r="C1146" i="9"/>
  <c r="F1145" i="9"/>
  <c r="C1145" i="9"/>
  <c r="F1144" i="9"/>
  <c r="C1144" i="9"/>
  <c r="F1143" i="9"/>
  <c r="C1143" i="9"/>
  <c r="F1142" i="9"/>
  <c r="C1142" i="9"/>
  <c r="F1141" i="9"/>
  <c r="C1141" i="9"/>
  <c r="F1140" i="9"/>
  <c r="C1140" i="9"/>
  <c r="F1139" i="9"/>
  <c r="C1139" i="9"/>
  <c r="F1138" i="9"/>
  <c r="C1138" i="9"/>
  <c r="F1137" i="9"/>
  <c r="C1137" i="9"/>
  <c r="F1136" i="9"/>
  <c r="C1136" i="9"/>
  <c r="F1135" i="9"/>
  <c r="C1135" i="9"/>
  <c r="F1134" i="9"/>
  <c r="C1134" i="9"/>
  <c r="F1133" i="9"/>
  <c r="C1133" i="9"/>
  <c r="F1132" i="9"/>
  <c r="C1132" i="9"/>
  <c r="F1131" i="9"/>
  <c r="C1131" i="9"/>
  <c r="F1130" i="9"/>
  <c r="C1130" i="9"/>
  <c r="F1129" i="9"/>
  <c r="C1129" i="9"/>
  <c r="F1128" i="9"/>
  <c r="C1128" i="9"/>
  <c r="F1127" i="9"/>
  <c r="C1127" i="9"/>
  <c r="F1126" i="9"/>
  <c r="C1126" i="9"/>
  <c r="F1125" i="9"/>
  <c r="C1125" i="9"/>
  <c r="F1124" i="9"/>
  <c r="C1124" i="9"/>
  <c r="F1123" i="9"/>
  <c r="C1123" i="9"/>
  <c r="F1122" i="9"/>
  <c r="C1122" i="9"/>
  <c r="F1121" i="9"/>
  <c r="C1121" i="9"/>
  <c r="F1120" i="9"/>
  <c r="C1120" i="9"/>
  <c r="F1119" i="9"/>
  <c r="C1119" i="9"/>
  <c r="F1118" i="9"/>
  <c r="C1118" i="9"/>
  <c r="F1117" i="9"/>
  <c r="C1117" i="9"/>
  <c r="F1116" i="9"/>
  <c r="C1116" i="9"/>
  <c r="F1115" i="9"/>
  <c r="C1115" i="9"/>
  <c r="F1114" i="9"/>
  <c r="C1114" i="9"/>
  <c r="F1113" i="9"/>
  <c r="C1113" i="9"/>
  <c r="F1112" i="9"/>
  <c r="C1112" i="9"/>
  <c r="F1111" i="9"/>
  <c r="C1111" i="9"/>
  <c r="F1110" i="9"/>
  <c r="C1110" i="9"/>
  <c r="F1109" i="9"/>
  <c r="C1109" i="9"/>
  <c r="F1108" i="9"/>
  <c r="C1108" i="9"/>
  <c r="F1107" i="9"/>
  <c r="C1107" i="9"/>
  <c r="F1106" i="9"/>
  <c r="C1106" i="9"/>
  <c r="F1105" i="9"/>
  <c r="C1105" i="9"/>
  <c r="F1104" i="9"/>
  <c r="C1104" i="9"/>
  <c r="F1103" i="9"/>
  <c r="C1103" i="9"/>
  <c r="F1102" i="9"/>
  <c r="C1102" i="9"/>
  <c r="F1101" i="9"/>
  <c r="C1101" i="9"/>
  <c r="F1100" i="9"/>
  <c r="C1100" i="9"/>
  <c r="F1099" i="9"/>
  <c r="C1099" i="9"/>
  <c r="F1098" i="9"/>
  <c r="C1098" i="9"/>
  <c r="F1097" i="9"/>
  <c r="C1097" i="9"/>
  <c r="F1096" i="9"/>
  <c r="C1096" i="9"/>
  <c r="F1095" i="9"/>
  <c r="C1095" i="9"/>
  <c r="F1094" i="9"/>
  <c r="C1094" i="9"/>
  <c r="F1093" i="9"/>
  <c r="C1093" i="9"/>
  <c r="F1092" i="9"/>
  <c r="C1092" i="9"/>
  <c r="F1091" i="9"/>
  <c r="C1091" i="9"/>
  <c r="F1090" i="9"/>
  <c r="C1090" i="9"/>
  <c r="F1089" i="9"/>
  <c r="C1089" i="9"/>
  <c r="F1088" i="9"/>
  <c r="C1088" i="9"/>
  <c r="F1087" i="9"/>
  <c r="C1087" i="9"/>
  <c r="F1086" i="9"/>
  <c r="C1086" i="9"/>
  <c r="F1085" i="9"/>
  <c r="C1085" i="9"/>
  <c r="F1084" i="9"/>
  <c r="C1084" i="9"/>
  <c r="F1083" i="9"/>
  <c r="C1083" i="9"/>
  <c r="F1082" i="9"/>
  <c r="C1082" i="9"/>
  <c r="F1081" i="9"/>
  <c r="C1081" i="9"/>
  <c r="F1080" i="9"/>
  <c r="C1080" i="9"/>
  <c r="F1079" i="9"/>
  <c r="C1079" i="9"/>
  <c r="F1078" i="9"/>
  <c r="C1078" i="9"/>
  <c r="F1077" i="9"/>
  <c r="C1077" i="9"/>
  <c r="F1076" i="9"/>
  <c r="C1076" i="9"/>
  <c r="F1075" i="9"/>
  <c r="C1075" i="9"/>
  <c r="F1074" i="9"/>
  <c r="C1074" i="9"/>
  <c r="F1073" i="9"/>
  <c r="C1073" i="9"/>
  <c r="F1072" i="9"/>
  <c r="C1072" i="9"/>
  <c r="F1071" i="9"/>
  <c r="C1071" i="9"/>
  <c r="F1070" i="9"/>
  <c r="C1070" i="9"/>
  <c r="F1069" i="9"/>
  <c r="C1069" i="9"/>
  <c r="F1068" i="9"/>
  <c r="C1068" i="9"/>
  <c r="F1067" i="9"/>
  <c r="C1067" i="9"/>
  <c r="F1066" i="9"/>
  <c r="C1066" i="9"/>
  <c r="F1065" i="9"/>
  <c r="C1065" i="9"/>
  <c r="F1064" i="9"/>
  <c r="C1064" i="9"/>
  <c r="F1063" i="9"/>
  <c r="C1063" i="9"/>
  <c r="F1062" i="9"/>
  <c r="C1062" i="9"/>
  <c r="F1061" i="9"/>
  <c r="C1061" i="9"/>
  <c r="F1060" i="9"/>
  <c r="C1060" i="9"/>
  <c r="F1059" i="9"/>
  <c r="C1059" i="9"/>
  <c r="F1058" i="9"/>
  <c r="C1058" i="9"/>
  <c r="F1057" i="9"/>
  <c r="C1057" i="9"/>
  <c r="F1056" i="9"/>
  <c r="C1056" i="9"/>
  <c r="F1055" i="9"/>
  <c r="C1055" i="9"/>
  <c r="F1054" i="9"/>
  <c r="C1054" i="9"/>
  <c r="F1053" i="9"/>
  <c r="C1053" i="9"/>
  <c r="F1052" i="9"/>
  <c r="C1052" i="9"/>
  <c r="F1051" i="9"/>
  <c r="C1051" i="9"/>
  <c r="F1050" i="9"/>
  <c r="C1050" i="9"/>
  <c r="F1049" i="9"/>
  <c r="C1049" i="9"/>
  <c r="F1048" i="9"/>
  <c r="C1048" i="9"/>
  <c r="F1047" i="9"/>
  <c r="C1047" i="9"/>
  <c r="F1046" i="9"/>
  <c r="C1046" i="9"/>
  <c r="F1045" i="9"/>
  <c r="C1045" i="9"/>
  <c r="F1044" i="9"/>
  <c r="C1044" i="9"/>
  <c r="F1043" i="9"/>
  <c r="C1043" i="9"/>
  <c r="F1042" i="9"/>
  <c r="C1042" i="9"/>
  <c r="F1041" i="9"/>
  <c r="C1041" i="9"/>
  <c r="F1040" i="9"/>
  <c r="C1040" i="9"/>
  <c r="F1039" i="9"/>
  <c r="C1039" i="9"/>
  <c r="F1038" i="9"/>
  <c r="C1038" i="9"/>
  <c r="F1037" i="9"/>
  <c r="C1037" i="9"/>
  <c r="F1036" i="9"/>
  <c r="C1036" i="9"/>
  <c r="F1035" i="9"/>
  <c r="C1035" i="9"/>
  <c r="F1034" i="9"/>
  <c r="C1034" i="9"/>
  <c r="F1033" i="9"/>
  <c r="C1033" i="9"/>
  <c r="F1032" i="9"/>
  <c r="C1032" i="9"/>
  <c r="F1031" i="9"/>
  <c r="C1031" i="9"/>
  <c r="F1030" i="9"/>
  <c r="C1030" i="9"/>
  <c r="F1029" i="9"/>
  <c r="C1029" i="9"/>
  <c r="F1028" i="9"/>
  <c r="C1028" i="9"/>
  <c r="F1027" i="9"/>
  <c r="C1027" i="9"/>
  <c r="F1026" i="9"/>
  <c r="C1026" i="9"/>
  <c r="F1025" i="9"/>
  <c r="C1025" i="9"/>
  <c r="F1024" i="9"/>
  <c r="C1024" i="9"/>
  <c r="F1023" i="9"/>
  <c r="C1023" i="9"/>
  <c r="F1022" i="9"/>
  <c r="C1022" i="9"/>
  <c r="F1021" i="9"/>
  <c r="C1021" i="9"/>
  <c r="F1020" i="9"/>
  <c r="C1020" i="9"/>
  <c r="F1019" i="9"/>
  <c r="C1019" i="9"/>
  <c r="F1018" i="9"/>
  <c r="C1018" i="9"/>
  <c r="F1017" i="9"/>
  <c r="C1017" i="9"/>
  <c r="F1016" i="9"/>
  <c r="C1016" i="9"/>
  <c r="F1015" i="9"/>
  <c r="C1015" i="9"/>
  <c r="F1014" i="9"/>
  <c r="C1014" i="9"/>
  <c r="F1013" i="9"/>
  <c r="C1013" i="9"/>
  <c r="F1012" i="9"/>
  <c r="C1012" i="9"/>
  <c r="F1011" i="9"/>
  <c r="C1011" i="9"/>
  <c r="F1010" i="9"/>
  <c r="C1010" i="9"/>
  <c r="F1009" i="9"/>
  <c r="C1009" i="9"/>
  <c r="F1008" i="9"/>
  <c r="C1008" i="9"/>
  <c r="F1007" i="9"/>
  <c r="C1007" i="9"/>
  <c r="F1006" i="9"/>
  <c r="C1006" i="9"/>
  <c r="F1005" i="9"/>
  <c r="C1005" i="9"/>
  <c r="F1004" i="9"/>
  <c r="C1004" i="9"/>
  <c r="F1003" i="9"/>
  <c r="C1003" i="9"/>
  <c r="F1002" i="9"/>
  <c r="C1002" i="9"/>
  <c r="F1001" i="9"/>
  <c r="C1001" i="9"/>
  <c r="F1000" i="9"/>
  <c r="C1000" i="9"/>
  <c r="F999" i="9"/>
  <c r="C999" i="9"/>
  <c r="F998" i="9"/>
  <c r="C998" i="9"/>
  <c r="F997" i="9"/>
  <c r="C997" i="9"/>
  <c r="F996" i="9"/>
  <c r="C996" i="9"/>
  <c r="F995" i="9"/>
  <c r="C995" i="9"/>
  <c r="F994" i="9"/>
  <c r="C994" i="9"/>
  <c r="F993" i="9"/>
  <c r="C993" i="9"/>
  <c r="F992" i="9"/>
  <c r="C992" i="9"/>
  <c r="F991" i="9"/>
  <c r="C991" i="9"/>
  <c r="F990" i="9"/>
  <c r="C990" i="9"/>
  <c r="F989" i="9"/>
  <c r="C989" i="9"/>
  <c r="F988" i="9"/>
  <c r="C988" i="9"/>
  <c r="F987" i="9"/>
  <c r="C987" i="9"/>
  <c r="F986" i="9"/>
  <c r="C986" i="9"/>
  <c r="F985" i="9"/>
  <c r="C985" i="9"/>
  <c r="F984" i="9"/>
  <c r="C984" i="9"/>
  <c r="F983" i="9"/>
  <c r="C983" i="9"/>
  <c r="F982" i="9"/>
  <c r="C982" i="9"/>
  <c r="F981" i="9"/>
  <c r="C981" i="9"/>
  <c r="F980" i="9"/>
  <c r="C980" i="9"/>
  <c r="F979" i="9"/>
  <c r="C979" i="9"/>
  <c r="F978" i="9"/>
  <c r="C978" i="9"/>
  <c r="F977" i="9"/>
  <c r="C977" i="9"/>
  <c r="F976" i="9"/>
  <c r="C976" i="9"/>
  <c r="F975" i="9"/>
  <c r="C975" i="9"/>
  <c r="F974" i="9"/>
  <c r="C974" i="9"/>
  <c r="F973" i="9"/>
  <c r="C973" i="9"/>
  <c r="F972" i="9"/>
  <c r="C972" i="9"/>
  <c r="F971" i="9"/>
  <c r="C971" i="9"/>
  <c r="F970" i="9"/>
  <c r="C970" i="9"/>
  <c r="F969" i="9"/>
  <c r="C969" i="9"/>
  <c r="F968" i="9"/>
  <c r="C968" i="9"/>
  <c r="F967" i="9"/>
  <c r="C967" i="9"/>
  <c r="F966" i="9"/>
  <c r="C966" i="9"/>
  <c r="F965" i="9"/>
  <c r="C965" i="9"/>
  <c r="F964" i="9"/>
  <c r="C964" i="9"/>
  <c r="F963" i="9"/>
  <c r="C963" i="9"/>
  <c r="F962" i="9"/>
  <c r="C962" i="9"/>
  <c r="F961" i="9"/>
  <c r="C961" i="9"/>
  <c r="F960" i="9"/>
  <c r="C960" i="9"/>
  <c r="F959" i="9"/>
  <c r="C959" i="9"/>
  <c r="F958" i="9"/>
  <c r="C958" i="9"/>
  <c r="F957" i="9"/>
  <c r="C957" i="9"/>
  <c r="F956" i="9"/>
  <c r="C956" i="9"/>
  <c r="F955" i="9"/>
  <c r="C955" i="9"/>
  <c r="F954" i="9"/>
  <c r="C954" i="9"/>
  <c r="F953" i="9"/>
  <c r="C953" i="9"/>
  <c r="F952" i="9"/>
  <c r="C952" i="9"/>
  <c r="F951" i="9"/>
  <c r="C951" i="9"/>
  <c r="F950" i="9"/>
  <c r="C950" i="9"/>
  <c r="F949" i="9"/>
  <c r="C949" i="9"/>
  <c r="F948" i="9"/>
  <c r="C948" i="9"/>
  <c r="F947" i="9"/>
  <c r="C947" i="9"/>
  <c r="F946" i="9"/>
  <c r="C946" i="9"/>
  <c r="F945" i="9"/>
  <c r="C945" i="9"/>
  <c r="F944" i="9"/>
  <c r="C944" i="9"/>
  <c r="F943" i="9"/>
  <c r="C943" i="9"/>
  <c r="F942" i="9"/>
  <c r="C942" i="9"/>
  <c r="F941" i="9"/>
  <c r="C941" i="9"/>
  <c r="F940" i="9"/>
  <c r="C940" i="9"/>
  <c r="F939" i="9"/>
  <c r="C939" i="9"/>
  <c r="F938" i="9"/>
  <c r="C938" i="9"/>
  <c r="F937" i="9"/>
  <c r="C937" i="9"/>
  <c r="F936" i="9"/>
  <c r="C936" i="9"/>
  <c r="F935" i="9"/>
  <c r="C935" i="9"/>
  <c r="F934" i="9"/>
  <c r="C934" i="9"/>
  <c r="F933" i="9"/>
  <c r="C933" i="9"/>
  <c r="F932" i="9"/>
  <c r="C932" i="9"/>
  <c r="F931" i="9"/>
  <c r="C931" i="9"/>
  <c r="F930" i="9"/>
  <c r="C930" i="9"/>
  <c r="F929" i="9"/>
  <c r="C929" i="9"/>
  <c r="F928" i="9"/>
  <c r="C928" i="9"/>
  <c r="F927" i="9"/>
  <c r="C927" i="9"/>
  <c r="F926" i="9"/>
  <c r="C926" i="9"/>
  <c r="F925" i="9"/>
  <c r="C925" i="9"/>
  <c r="F924" i="9"/>
  <c r="C924" i="9"/>
  <c r="F923" i="9"/>
  <c r="C923" i="9"/>
  <c r="F922" i="9"/>
  <c r="C922" i="9"/>
  <c r="F921" i="9"/>
  <c r="C921" i="9"/>
  <c r="F920" i="9"/>
  <c r="C920" i="9"/>
  <c r="F919" i="9"/>
  <c r="C919" i="9"/>
  <c r="F918" i="9"/>
  <c r="C918" i="9"/>
  <c r="F917" i="9"/>
  <c r="C917" i="9"/>
  <c r="F916" i="9"/>
  <c r="C916" i="9"/>
  <c r="F915" i="9"/>
  <c r="C915" i="9"/>
  <c r="F914" i="9"/>
  <c r="C914" i="9"/>
  <c r="F913" i="9"/>
  <c r="C913" i="9"/>
  <c r="F912" i="9"/>
  <c r="C912" i="9"/>
  <c r="F911" i="9"/>
  <c r="C911" i="9"/>
  <c r="F910" i="9"/>
  <c r="C910" i="9"/>
  <c r="F909" i="9"/>
  <c r="C909" i="9"/>
  <c r="F908" i="9"/>
  <c r="C908" i="9"/>
  <c r="F907" i="9"/>
  <c r="C907" i="9"/>
  <c r="F906" i="9"/>
  <c r="C906" i="9"/>
  <c r="F905" i="9"/>
  <c r="C905" i="9"/>
  <c r="F904" i="9"/>
  <c r="C904" i="9"/>
  <c r="F903" i="9"/>
  <c r="C903" i="9"/>
  <c r="F902" i="9"/>
  <c r="C902" i="9"/>
  <c r="F901" i="9"/>
  <c r="C901" i="9"/>
  <c r="F900" i="9"/>
  <c r="C900" i="9"/>
  <c r="F899" i="9"/>
  <c r="C899" i="9"/>
  <c r="F898" i="9"/>
  <c r="C898" i="9"/>
  <c r="F897" i="9"/>
  <c r="C897" i="9"/>
  <c r="F896" i="9"/>
  <c r="C896" i="9"/>
  <c r="F895" i="9"/>
  <c r="C895" i="9"/>
  <c r="F894" i="9"/>
  <c r="C894" i="9"/>
  <c r="F893" i="9"/>
  <c r="C893" i="9"/>
  <c r="F892" i="9"/>
  <c r="C892" i="9"/>
  <c r="F891" i="9"/>
  <c r="C891" i="9"/>
  <c r="F890" i="9"/>
  <c r="C890" i="9"/>
  <c r="F889" i="9"/>
  <c r="C889" i="9"/>
  <c r="F888" i="9"/>
  <c r="C888" i="9"/>
  <c r="F887" i="9"/>
  <c r="C887" i="9"/>
  <c r="F886" i="9"/>
  <c r="C886" i="9"/>
  <c r="F885" i="9"/>
  <c r="C885" i="9"/>
  <c r="F884" i="9"/>
  <c r="C884" i="9"/>
  <c r="F883" i="9"/>
  <c r="C883" i="9"/>
  <c r="F882" i="9"/>
  <c r="C882" i="9"/>
  <c r="F881" i="9"/>
  <c r="C881" i="9"/>
  <c r="F880" i="9"/>
  <c r="C880" i="9"/>
  <c r="F879" i="9"/>
  <c r="C879" i="9"/>
  <c r="F878" i="9"/>
  <c r="C878" i="9"/>
  <c r="F877" i="9"/>
  <c r="C877" i="9"/>
  <c r="F876" i="9"/>
  <c r="C876" i="9"/>
  <c r="F875" i="9"/>
  <c r="C875" i="9"/>
  <c r="F874" i="9"/>
  <c r="C874" i="9"/>
  <c r="F873" i="9"/>
  <c r="C873" i="9"/>
  <c r="F872" i="9"/>
  <c r="C872" i="9"/>
  <c r="F871" i="9"/>
  <c r="C871" i="9"/>
  <c r="F870" i="9"/>
  <c r="C870" i="9"/>
  <c r="F869" i="9"/>
  <c r="C869" i="9"/>
  <c r="F868" i="9"/>
  <c r="C868" i="9"/>
  <c r="F867" i="9"/>
  <c r="C867" i="9"/>
  <c r="F866" i="9"/>
  <c r="C866" i="9"/>
  <c r="F865" i="9"/>
  <c r="C865" i="9"/>
  <c r="F864" i="9"/>
  <c r="C864" i="9"/>
  <c r="F863" i="9"/>
  <c r="C863" i="9"/>
  <c r="F862" i="9"/>
  <c r="C862" i="9"/>
  <c r="F861" i="9"/>
  <c r="C861" i="9"/>
  <c r="F860" i="9"/>
  <c r="C860" i="9"/>
  <c r="F859" i="9"/>
  <c r="C859" i="9"/>
  <c r="F858" i="9"/>
  <c r="C858" i="9"/>
  <c r="F857" i="9"/>
  <c r="C857" i="9"/>
  <c r="F856" i="9"/>
  <c r="C856" i="9"/>
  <c r="F855" i="9"/>
  <c r="C855" i="9"/>
  <c r="F854" i="9"/>
  <c r="C854" i="9"/>
  <c r="F853" i="9"/>
  <c r="C853" i="9"/>
  <c r="F852" i="9"/>
  <c r="C852" i="9"/>
  <c r="F851" i="9"/>
  <c r="C851" i="9"/>
  <c r="F850" i="9"/>
  <c r="C850" i="9"/>
  <c r="F849" i="9"/>
  <c r="C849" i="9"/>
  <c r="F848" i="9"/>
  <c r="C848" i="9"/>
  <c r="F847" i="9"/>
  <c r="C847" i="9"/>
  <c r="F846" i="9"/>
  <c r="C846" i="9"/>
  <c r="F845" i="9"/>
  <c r="C845" i="9"/>
  <c r="F844" i="9"/>
  <c r="C844" i="9"/>
  <c r="F843" i="9"/>
  <c r="C843" i="9"/>
  <c r="F842" i="9"/>
  <c r="C842" i="9"/>
  <c r="F841" i="9"/>
  <c r="C841" i="9"/>
  <c r="F840" i="9"/>
  <c r="C840" i="9"/>
  <c r="F839" i="9"/>
  <c r="C839" i="9"/>
  <c r="F838" i="9"/>
  <c r="C838" i="9"/>
  <c r="F837" i="9"/>
  <c r="C837" i="9"/>
  <c r="F836" i="9"/>
  <c r="C836" i="9"/>
  <c r="F835" i="9"/>
  <c r="C835" i="9"/>
  <c r="F834" i="9"/>
  <c r="C834" i="9"/>
  <c r="F833" i="9"/>
  <c r="C833" i="9"/>
  <c r="F832" i="9"/>
  <c r="C832" i="9"/>
  <c r="F831" i="9"/>
  <c r="C831" i="9"/>
  <c r="F830" i="9"/>
  <c r="C830" i="9"/>
  <c r="F829" i="9"/>
  <c r="C829" i="9"/>
  <c r="F828" i="9"/>
  <c r="C828" i="9"/>
  <c r="F827" i="9"/>
  <c r="C827" i="9"/>
  <c r="F826" i="9"/>
  <c r="C826" i="9"/>
  <c r="F825" i="9"/>
  <c r="C825" i="9"/>
  <c r="F824" i="9"/>
  <c r="C824" i="9"/>
  <c r="F823" i="9"/>
  <c r="C823" i="9"/>
  <c r="F822" i="9"/>
  <c r="C822" i="9"/>
  <c r="F821" i="9"/>
  <c r="C821" i="9"/>
  <c r="F820" i="9"/>
  <c r="C820" i="9"/>
  <c r="F819" i="9"/>
  <c r="C819" i="9"/>
  <c r="F818" i="9"/>
  <c r="C818" i="9"/>
  <c r="F817" i="9"/>
  <c r="C817" i="9"/>
  <c r="F816" i="9"/>
  <c r="C816" i="9"/>
  <c r="F815" i="9"/>
  <c r="C815" i="9"/>
  <c r="F814" i="9"/>
  <c r="C814" i="9"/>
  <c r="F813" i="9"/>
  <c r="C813" i="9"/>
  <c r="F812" i="9"/>
  <c r="C812" i="9"/>
  <c r="F811" i="9"/>
  <c r="C811" i="9"/>
  <c r="F810" i="9"/>
  <c r="C810" i="9"/>
  <c r="F809" i="9"/>
  <c r="C809" i="9"/>
  <c r="F808" i="9"/>
  <c r="C808" i="9"/>
  <c r="F807" i="9"/>
  <c r="C807" i="9"/>
  <c r="F806" i="9"/>
  <c r="C806" i="9"/>
  <c r="F805" i="9"/>
  <c r="C805" i="9"/>
  <c r="F804" i="9"/>
  <c r="C804" i="9"/>
  <c r="F803" i="9"/>
  <c r="C803" i="9"/>
  <c r="F802" i="9"/>
  <c r="C802" i="9"/>
  <c r="F801" i="9"/>
  <c r="C801" i="9"/>
  <c r="F800" i="9"/>
  <c r="C800" i="9"/>
  <c r="F799" i="9"/>
  <c r="C799" i="9"/>
  <c r="F798" i="9"/>
  <c r="C798" i="9"/>
  <c r="F797" i="9"/>
  <c r="C797" i="9"/>
  <c r="F796" i="9"/>
  <c r="C796" i="9"/>
  <c r="F795" i="9"/>
  <c r="C795" i="9"/>
  <c r="F794" i="9"/>
  <c r="C794" i="9"/>
  <c r="F793" i="9"/>
  <c r="C793" i="9"/>
  <c r="F792" i="9"/>
  <c r="C792" i="9"/>
  <c r="F791" i="9"/>
  <c r="C791" i="9"/>
  <c r="F790" i="9"/>
  <c r="C790" i="9"/>
  <c r="F789" i="9"/>
  <c r="C789" i="9"/>
  <c r="F788" i="9"/>
  <c r="C788" i="9"/>
  <c r="F787" i="9"/>
  <c r="C787" i="9"/>
  <c r="F786" i="9"/>
  <c r="C786" i="9"/>
  <c r="F785" i="9"/>
  <c r="C785" i="9"/>
  <c r="F784" i="9"/>
  <c r="C784" i="9"/>
  <c r="F783" i="9"/>
  <c r="C783" i="9"/>
  <c r="F782" i="9"/>
  <c r="C782" i="9"/>
  <c r="F781" i="9"/>
  <c r="C781" i="9"/>
  <c r="F780" i="9"/>
  <c r="C780" i="9"/>
  <c r="F779" i="9"/>
  <c r="C779" i="9"/>
  <c r="F778" i="9"/>
  <c r="C778" i="9"/>
  <c r="F777" i="9"/>
  <c r="C777" i="9"/>
  <c r="F776" i="9"/>
  <c r="C776" i="9"/>
  <c r="F775" i="9"/>
  <c r="C775" i="9"/>
  <c r="F774" i="9"/>
  <c r="C774" i="9"/>
  <c r="F773" i="9"/>
  <c r="C773" i="9"/>
  <c r="F772" i="9"/>
  <c r="C772" i="9"/>
  <c r="F771" i="9"/>
  <c r="C771" i="9"/>
  <c r="F770" i="9"/>
  <c r="C770" i="9"/>
  <c r="F769" i="9"/>
  <c r="C769" i="9"/>
  <c r="F768" i="9"/>
  <c r="C768" i="9"/>
  <c r="F767" i="9"/>
  <c r="C767" i="9"/>
  <c r="F766" i="9"/>
  <c r="C766" i="9"/>
  <c r="F765" i="9"/>
  <c r="C765" i="9"/>
  <c r="F764" i="9"/>
  <c r="C764" i="9"/>
  <c r="F763" i="9"/>
  <c r="C763" i="9"/>
  <c r="F762" i="9"/>
  <c r="C762" i="9"/>
  <c r="F761" i="9"/>
  <c r="C761" i="9"/>
  <c r="F760" i="9"/>
  <c r="C760" i="9"/>
  <c r="F759" i="9"/>
  <c r="C759" i="9"/>
  <c r="F758" i="9"/>
  <c r="C758" i="9"/>
  <c r="F757" i="9"/>
  <c r="C757" i="9"/>
  <c r="F756" i="9"/>
  <c r="C756" i="9"/>
  <c r="F755" i="9"/>
  <c r="C755" i="9"/>
  <c r="F754" i="9"/>
  <c r="C754" i="9"/>
  <c r="F753" i="9"/>
  <c r="C753" i="9"/>
  <c r="F752" i="9"/>
  <c r="C752" i="9"/>
  <c r="F751" i="9"/>
  <c r="C751" i="9"/>
  <c r="F750" i="9"/>
  <c r="C750" i="9"/>
  <c r="F749" i="9"/>
  <c r="C749" i="9"/>
  <c r="F748" i="9"/>
  <c r="C748" i="9"/>
  <c r="F747" i="9"/>
  <c r="C747" i="9"/>
  <c r="F746" i="9"/>
  <c r="C746" i="9"/>
  <c r="F745" i="9"/>
  <c r="C745" i="9"/>
  <c r="F744" i="9"/>
  <c r="C744" i="9"/>
  <c r="F743" i="9"/>
  <c r="C743" i="9"/>
  <c r="F742" i="9"/>
  <c r="C742" i="9"/>
  <c r="F741" i="9"/>
  <c r="C741" i="9"/>
  <c r="F740" i="9"/>
  <c r="C740" i="9"/>
  <c r="F739" i="9"/>
  <c r="C739" i="9"/>
  <c r="F738" i="9"/>
  <c r="C738" i="9"/>
  <c r="F737" i="9"/>
  <c r="C737" i="9"/>
  <c r="F736" i="9"/>
  <c r="C736" i="9"/>
  <c r="F735" i="9"/>
  <c r="C735" i="9"/>
  <c r="F734" i="9"/>
  <c r="C734" i="9"/>
  <c r="F733" i="9"/>
  <c r="C733" i="9"/>
  <c r="F732" i="9"/>
  <c r="C732" i="9"/>
  <c r="F731" i="9"/>
  <c r="C731" i="9"/>
  <c r="F730" i="9"/>
  <c r="C730" i="9"/>
  <c r="F729" i="9"/>
  <c r="C729" i="9"/>
  <c r="F728" i="9"/>
  <c r="C728" i="9"/>
  <c r="F727" i="9"/>
  <c r="C727" i="9"/>
  <c r="F726" i="9"/>
  <c r="C726" i="9"/>
  <c r="F725" i="9"/>
  <c r="C725" i="9"/>
  <c r="F724" i="9"/>
  <c r="C724" i="9"/>
  <c r="F723" i="9"/>
  <c r="C723" i="9"/>
  <c r="F722" i="9"/>
  <c r="C722" i="9"/>
  <c r="F721" i="9"/>
  <c r="C721" i="9"/>
  <c r="F720" i="9"/>
  <c r="C720" i="9"/>
  <c r="F719" i="9"/>
  <c r="C719" i="9"/>
  <c r="F718" i="9"/>
  <c r="C718" i="9"/>
  <c r="F717" i="9"/>
  <c r="C717" i="9"/>
  <c r="F716" i="9"/>
  <c r="C716" i="9"/>
  <c r="F715" i="9"/>
  <c r="C715" i="9"/>
  <c r="F714" i="9"/>
  <c r="C714" i="9"/>
  <c r="F713" i="9"/>
  <c r="C713" i="9"/>
  <c r="F712" i="9"/>
  <c r="C712" i="9"/>
  <c r="F711" i="9"/>
  <c r="C711" i="9"/>
  <c r="F710" i="9"/>
  <c r="C710" i="9"/>
  <c r="F709" i="9"/>
  <c r="C709" i="9"/>
  <c r="F708" i="9"/>
  <c r="C708" i="9"/>
  <c r="F707" i="9"/>
  <c r="C707" i="9"/>
  <c r="F706" i="9"/>
  <c r="C706" i="9"/>
  <c r="F705" i="9"/>
  <c r="C705" i="9"/>
  <c r="F704" i="9"/>
  <c r="C704" i="9"/>
  <c r="F703" i="9"/>
  <c r="C703" i="9"/>
  <c r="F702" i="9"/>
  <c r="C702" i="9"/>
  <c r="F701" i="9"/>
  <c r="C701" i="9"/>
  <c r="F700" i="9"/>
  <c r="C700" i="9"/>
  <c r="F699" i="9"/>
  <c r="C699" i="9"/>
  <c r="F698" i="9"/>
  <c r="C698" i="9"/>
  <c r="F697" i="9"/>
  <c r="C697" i="9"/>
  <c r="F696" i="9"/>
  <c r="C696" i="9"/>
  <c r="F695" i="9"/>
  <c r="C695" i="9"/>
  <c r="F694" i="9"/>
  <c r="C694" i="9"/>
  <c r="F693" i="9"/>
  <c r="C693" i="9"/>
  <c r="F692" i="9"/>
  <c r="C692" i="9"/>
  <c r="F691" i="9"/>
  <c r="C691" i="9"/>
  <c r="F690" i="9"/>
  <c r="C690" i="9"/>
  <c r="F689" i="9"/>
  <c r="C689" i="9"/>
  <c r="F688" i="9"/>
  <c r="C688" i="9"/>
  <c r="F687" i="9"/>
  <c r="C687" i="9"/>
  <c r="F686" i="9"/>
  <c r="C686" i="9"/>
  <c r="F685" i="9"/>
  <c r="C685" i="9"/>
  <c r="F684" i="9"/>
  <c r="C684" i="9"/>
  <c r="F683" i="9"/>
  <c r="C683" i="9"/>
  <c r="F682" i="9"/>
  <c r="C682" i="9"/>
  <c r="F681" i="9"/>
  <c r="C681" i="9"/>
  <c r="F680" i="9"/>
  <c r="C680" i="9"/>
  <c r="F679" i="9"/>
  <c r="C679" i="9"/>
  <c r="F678" i="9"/>
  <c r="C678" i="9"/>
  <c r="F677" i="9"/>
  <c r="C677" i="9"/>
  <c r="F676" i="9"/>
  <c r="C676" i="9"/>
  <c r="F675" i="9"/>
  <c r="C675" i="9"/>
  <c r="F674" i="9"/>
  <c r="C674" i="9"/>
  <c r="F673" i="9"/>
  <c r="C673" i="9"/>
  <c r="F672" i="9"/>
  <c r="C672" i="9"/>
  <c r="F671" i="9"/>
  <c r="C671" i="9"/>
  <c r="F670" i="9"/>
  <c r="C670" i="9"/>
  <c r="F669" i="9"/>
  <c r="C669" i="9"/>
  <c r="F668" i="9"/>
  <c r="C668" i="9"/>
  <c r="F667" i="9"/>
  <c r="C667" i="9"/>
  <c r="F666" i="9"/>
  <c r="C666" i="9"/>
  <c r="F665" i="9"/>
  <c r="C665" i="9"/>
  <c r="F664" i="9"/>
  <c r="C664" i="9"/>
  <c r="F663" i="9"/>
  <c r="C663" i="9"/>
  <c r="F662" i="9"/>
  <c r="C662" i="9"/>
  <c r="F661" i="9"/>
  <c r="C661" i="9"/>
  <c r="F660" i="9"/>
  <c r="C660" i="9"/>
  <c r="F659" i="9"/>
  <c r="C659" i="9"/>
  <c r="F658" i="9"/>
  <c r="C658" i="9"/>
  <c r="F657" i="9"/>
  <c r="C657" i="9"/>
  <c r="F656" i="9"/>
  <c r="C656" i="9"/>
  <c r="F655" i="9"/>
  <c r="C655" i="9"/>
  <c r="F654" i="9"/>
  <c r="C654" i="9"/>
  <c r="F653" i="9"/>
  <c r="C653" i="9"/>
  <c r="F652" i="9"/>
  <c r="C652" i="9"/>
  <c r="F651" i="9"/>
  <c r="C651" i="9"/>
  <c r="F650" i="9"/>
  <c r="C650" i="9"/>
  <c r="F649" i="9"/>
  <c r="C649" i="9"/>
  <c r="F648" i="9"/>
  <c r="C648" i="9"/>
  <c r="F647" i="9"/>
  <c r="C647" i="9"/>
  <c r="F646" i="9"/>
  <c r="C646" i="9"/>
  <c r="F645" i="9"/>
  <c r="C645" i="9"/>
  <c r="F644" i="9"/>
  <c r="C644" i="9"/>
  <c r="F643" i="9"/>
  <c r="C643" i="9"/>
  <c r="F642" i="9"/>
  <c r="C642" i="9"/>
  <c r="F641" i="9"/>
  <c r="C641" i="9"/>
  <c r="F640" i="9"/>
  <c r="C640" i="9"/>
  <c r="F639" i="9"/>
  <c r="C639" i="9"/>
  <c r="F638" i="9"/>
  <c r="C638" i="9"/>
  <c r="F637" i="9"/>
  <c r="C637" i="9"/>
  <c r="F636" i="9"/>
  <c r="C636" i="9"/>
  <c r="F635" i="9"/>
  <c r="C635" i="9"/>
  <c r="F634" i="9"/>
  <c r="C634" i="9"/>
  <c r="F633" i="9"/>
  <c r="C633" i="9"/>
  <c r="F632" i="9"/>
  <c r="C632" i="9"/>
  <c r="F631" i="9"/>
  <c r="C631" i="9"/>
  <c r="F630" i="9"/>
  <c r="C630" i="9"/>
  <c r="F629" i="9"/>
  <c r="C629" i="9"/>
  <c r="F628" i="9"/>
  <c r="C628" i="9"/>
  <c r="F627" i="9"/>
  <c r="C627" i="9"/>
  <c r="F626" i="9"/>
  <c r="C626" i="9"/>
  <c r="F625" i="9"/>
  <c r="C625" i="9"/>
  <c r="F624" i="9"/>
  <c r="C624" i="9"/>
  <c r="F623" i="9"/>
  <c r="C623" i="9"/>
  <c r="F622" i="9"/>
  <c r="C622" i="9"/>
  <c r="F621" i="9"/>
  <c r="C621" i="9"/>
  <c r="F620" i="9"/>
  <c r="C620" i="9"/>
  <c r="F619" i="9"/>
  <c r="C619" i="9"/>
  <c r="F618" i="9"/>
  <c r="C618" i="9"/>
  <c r="F617" i="9"/>
  <c r="C617" i="9"/>
  <c r="F616" i="9"/>
  <c r="C616" i="9"/>
  <c r="F615" i="9"/>
  <c r="C615" i="9"/>
  <c r="F614" i="9"/>
  <c r="C614" i="9"/>
  <c r="F613" i="9"/>
  <c r="C613" i="9"/>
  <c r="F612" i="9"/>
  <c r="C612" i="9"/>
  <c r="F611" i="9"/>
  <c r="C611" i="9"/>
  <c r="F610" i="9"/>
  <c r="C610" i="9"/>
  <c r="F609" i="9"/>
  <c r="C609" i="9"/>
  <c r="F608" i="9"/>
  <c r="C608" i="9"/>
  <c r="F607" i="9"/>
  <c r="C607" i="9"/>
  <c r="F606" i="9"/>
  <c r="C606" i="9"/>
  <c r="F605" i="9"/>
  <c r="C605" i="9"/>
  <c r="F604" i="9"/>
  <c r="C604" i="9"/>
  <c r="F603" i="9"/>
  <c r="C603" i="9"/>
  <c r="F602" i="9"/>
  <c r="C602" i="9"/>
  <c r="F601" i="9"/>
  <c r="C601" i="9"/>
  <c r="F600" i="9"/>
  <c r="C600" i="9"/>
  <c r="F599" i="9"/>
  <c r="C599" i="9"/>
  <c r="F598" i="9"/>
  <c r="C598" i="9"/>
  <c r="F597" i="9"/>
  <c r="C597" i="9"/>
  <c r="F596" i="9"/>
  <c r="C596" i="9"/>
  <c r="F595" i="9"/>
  <c r="C595" i="9"/>
  <c r="F594" i="9"/>
  <c r="C594" i="9"/>
  <c r="F593" i="9"/>
  <c r="C593" i="9"/>
  <c r="F592" i="9"/>
  <c r="C592" i="9"/>
  <c r="F591" i="9"/>
  <c r="C591" i="9"/>
  <c r="F590" i="9"/>
  <c r="C590" i="9"/>
  <c r="F589" i="9"/>
  <c r="C589" i="9"/>
  <c r="F588" i="9"/>
  <c r="C588" i="9"/>
  <c r="F587" i="9"/>
  <c r="C587" i="9"/>
  <c r="F586" i="9"/>
  <c r="C586" i="9"/>
  <c r="F585" i="9"/>
  <c r="C585" i="9"/>
  <c r="F584" i="9"/>
  <c r="C584" i="9"/>
  <c r="F583" i="9"/>
  <c r="C583" i="9"/>
  <c r="F582" i="9"/>
  <c r="C582" i="9"/>
  <c r="F581" i="9"/>
  <c r="C581" i="9"/>
  <c r="F580" i="9"/>
  <c r="C580" i="9"/>
  <c r="F579" i="9"/>
  <c r="C579" i="9"/>
  <c r="F578" i="9"/>
  <c r="C578" i="9"/>
  <c r="F577" i="9"/>
  <c r="C577" i="9"/>
  <c r="F576" i="9"/>
  <c r="C576" i="9"/>
  <c r="F575" i="9"/>
  <c r="C575" i="9"/>
  <c r="F574" i="9"/>
  <c r="C574" i="9"/>
  <c r="F573" i="9"/>
  <c r="C573" i="9"/>
  <c r="F572" i="9"/>
  <c r="C572" i="9"/>
  <c r="F571" i="9"/>
  <c r="C571" i="9"/>
  <c r="F570" i="9"/>
  <c r="C570" i="9"/>
  <c r="F569" i="9"/>
  <c r="C569" i="9"/>
  <c r="F568" i="9"/>
  <c r="C568" i="9"/>
  <c r="F567" i="9"/>
  <c r="C567" i="9"/>
  <c r="F566" i="9"/>
  <c r="C566" i="9"/>
  <c r="F565" i="9"/>
  <c r="C565" i="9"/>
  <c r="F564" i="9"/>
  <c r="C564" i="9"/>
  <c r="F563" i="9"/>
  <c r="C563" i="9"/>
  <c r="F562" i="9"/>
  <c r="C562" i="9"/>
  <c r="F561" i="9"/>
  <c r="C561" i="9"/>
  <c r="F560" i="9"/>
  <c r="C560" i="9"/>
  <c r="F559" i="9"/>
  <c r="C559" i="9"/>
  <c r="F558" i="9"/>
  <c r="C558" i="9"/>
  <c r="F557" i="9"/>
  <c r="C557" i="9"/>
  <c r="F556" i="9"/>
  <c r="C556" i="9"/>
  <c r="F555" i="9"/>
  <c r="C555" i="9"/>
  <c r="F554" i="9"/>
  <c r="C554" i="9"/>
  <c r="F553" i="9"/>
  <c r="C553" i="9"/>
  <c r="F552" i="9"/>
  <c r="C552" i="9"/>
  <c r="F551" i="9"/>
  <c r="C551" i="9"/>
  <c r="F550" i="9"/>
  <c r="C550" i="9"/>
  <c r="F549" i="9"/>
  <c r="C549" i="9"/>
  <c r="F548" i="9"/>
  <c r="C548" i="9"/>
  <c r="F547" i="9"/>
  <c r="C547" i="9"/>
  <c r="F546" i="9"/>
  <c r="C546" i="9"/>
  <c r="F545" i="9"/>
  <c r="C545" i="9"/>
  <c r="F544" i="9"/>
  <c r="C544" i="9"/>
  <c r="F543" i="9"/>
  <c r="C543" i="9"/>
  <c r="F542" i="9"/>
  <c r="C542" i="9"/>
  <c r="F541" i="9"/>
  <c r="C541" i="9"/>
  <c r="F540" i="9"/>
  <c r="C540" i="9"/>
  <c r="F539" i="9"/>
  <c r="C539" i="9"/>
  <c r="F538" i="9"/>
  <c r="C538" i="9"/>
  <c r="F537" i="9"/>
  <c r="C537" i="9"/>
  <c r="F536" i="9"/>
  <c r="C536" i="9"/>
  <c r="F535" i="9"/>
  <c r="C535" i="9"/>
  <c r="F534" i="9"/>
  <c r="C534" i="9"/>
  <c r="F533" i="9"/>
  <c r="C533" i="9"/>
  <c r="F532" i="9"/>
  <c r="C532" i="9"/>
  <c r="F531" i="9"/>
  <c r="C531" i="9"/>
  <c r="F530" i="9"/>
  <c r="C530" i="9"/>
  <c r="F529" i="9"/>
  <c r="C529" i="9"/>
  <c r="F528" i="9"/>
  <c r="C528" i="9"/>
  <c r="F527" i="9"/>
  <c r="C527" i="9"/>
  <c r="F526" i="9"/>
  <c r="C526" i="9"/>
  <c r="F525" i="9"/>
  <c r="C525" i="9"/>
  <c r="F524" i="9"/>
  <c r="C524" i="9"/>
  <c r="F523" i="9"/>
  <c r="C523" i="9"/>
  <c r="F522" i="9"/>
  <c r="C522" i="9"/>
  <c r="F521" i="9"/>
  <c r="C521" i="9"/>
  <c r="F520" i="9"/>
  <c r="C520" i="9"/>
  <c r="F519" i="9"/>
  <c r="C519" i="9"/>
  <c r="F518" i="9"/>
  <c r="C518" i="9"/>
  <c r="F517" i="9"/>
  <c r="C517" i="9"/>
  <c r="F516" i="9"/>
  <c r="C516" i="9"/>
  <c r="F515" i="9"/>
  <c r="C515" i="9"/>
  <c r="F514" i="9"/>
  <c r="C514" i="9"/>
  <c r="F513" i="9"/>
  <c r="C513" i="9"/>
  <c r="F512" i="9"/>
  <c r="C512" i="9"/>
  <c r="F511" i="9"/>
  <c r="C511" i="9"/>
  <c r="F510" i="9"/>
  <c r="C510" i="9"/>
  <c r="F509" i="9"/>
  <c r="C509" i="9"/>
  <c r="F508" i="9"/>
  <c r="C508" i="9"/>
  <c r="F507" i="9"/>
  <c r="C507" i="9"/>
  <c r="F506" i="9"/>
  <c r="C506" i="9"/>
  <c r="F505" i="9"/>
  <c r="C505" i="9"/>
  <c r="F504" i="9"/>
  <c r="C504" i="9"/>
  <c r="F503" i="9"/>
  <c r="C503" i="9"/>
  <c r="F502" i="9"/>
  <c r="C502" i="9"/>
  <c r="F501" i="9"/>
  <c r="C501" i="9"/>
  <c r="F500" i="9"/>
  <c r="C500" i="9"/>
  <c r="F499" i="9"/>
  <c r="C499" i="9"/>
  <c r="F498" i="9"/>
  <c r="C498" i="9"/>
  <c r="F497" i="9"/>
  <c r="C497" i="9"/>
  <c r="F496" i="9"/>
  <c r="C496" i="9"/>
  <c r="F495" i="9"/>
  <c r="C495" i="9"/>
  <c r="F494" i="9"/>
  <c r="C494" i="9"/>
  <c r="F493" i="9"/>
  <c r="C493" i="9"/>
  <c r="F492" i="9"/>
  <c r="C492" i="9"/>
  <c r="F491" i="9"/>
  <c r="C491" i="9"/>
  <c r="F490" i="9"/>
  <c r="C490" i="9"/>
  <c r="F489" i="9"/>
  <c r="C489" i="9"/>
  <c r="F488" i="9"/>
  <c r="C488" i="9"/>
  <c r="F487" i="9"/>
  <c r="C487" i="9"/>
  <c r="F486" i="9"/>
  <c r="C486" i="9"/>
  <c r="F485" i="9"/>
  <c r="C485" i="9"/>
  <c r="F484" i="9"/>
  <c r="C484" i="9"/>
  <c r="F483" i="9"/>
  <c r="C483" i="9"/>
  <c r="F482" i="9"/>
  <c r="C482" i="9"/>
  <c r="F481" i="9"/>
  <c r="C481" i="9"/>
  <c r="F480" i="9"/>
  <c r="C480" i="9"/>
  <c r="F479" i="9"/>
  <c r="C479" i="9"/>
  <c r="F478" i="9"/>
  <c r="C478" i="9"/>
  <c r="F477" i="9"/>
  <c r="C477" i="9"/>
  <c r="F476" i="9"/>
  <c r="C476" i="9"/>
  <c r="F475" i="9"/>
  <c r="C475" i="9"/>
  <c r="F474" i="9"/>
  <c r="C474" i="9"/>
  <c r="F473" i="9"/>
  <c r="C473" i="9"/>
  <c r="F472" i="9"/>
  <c r="C472" i="9"/>
  <c r="F471" i="9"/>
  <c r="C471" i="9"/>
  <c r="F470" i="9"/>
  <c r="C470" i="9"/>
  <c r="F469" i="9"/>
  <c r="C469" i="9"/>
  <c r="F468" i="9"/>
  <c r="C468" i="9"/>
  <c r="F467" i="9"/>
  <c r="C467" i="9"/>
  <c r="F466" i="9"/>
  <c r="C466" i="9"/>
  <c r="F465" i="9"/>
  <c r="C465" i="9"/>
  <c r="F464" i="9"/>
  <c r="C464" i="9"/>
  <c r="F463" i="9"/>
  <c r="C463" i="9"/>
  <c r="F462" i="9"/>
  <c r="C462" i="9"/>
  <c r="F461" i="9"/>
  <c r="C461" i="9"/>
  <c r="F460" i="9"/>
  <c r="C460" i="9"/>
  <c r="F459" i="9"/>
  <c r="C459" i="9"/>
  <c r="F458" i="9"/>
  <c r="C458" i="9"/>
  <c r="F457" i="9"/>
  <c r="C457" i="9"/>
  <c r="F456" i="9"/>
  <c r="C456" i="9"/>
  <c r="F455" i="9"/>
  <c r="C455" i="9"/>
  <c r="F454" i="9"/>
  <c r="C454" i="9"/>
  <c r="F453" i="9"/>
  <c r="C453" i="9"/>
  <c r="F452" i="9"/>
  <c r="C452" i="9"/>
  <c r="F451" i="9"/>
  <c r="C451" i="9"/>
  <c r="F450" i="9"/>
  <c r="C450" i="9"/>
  <c r="F449" i="9"/>
  <c r="C449" i="9"/>
  <c r="F448" i="9"/>
  <c r="C448" i="9"/>
  <c r="F447" i="9"/>
  <c r="C447" i="9"/>
  <c r="F446" i="9"/>
  <c r="C446" i="9"/>
  <c r="F445" i="9"/>
  <c r="C445" i="9"/>
  <c r="F444" i="9"/>
  <c r="C444" i="9"/>
  <c r="F443" i="9"/>
  <c r="C443" i="9"/>
  <c r="F442" i="9"/>
  <c r="C442" i="9"/>
  <c r="F441" i="9"/>
  <c r="C441" i="9"/>
  <c r="F440" i="9"/>
  <c r="C440" i="9"/>
  <c r="F439" i="9"/>
  <c r="C439" i="9"/>
  <c r="F438" i="9"/>
  <c r="C438" i="9"/>
  <c r="F437" i="9"/>
  <c r="C437" i="9"/>
  <c r="F436" i="9"/>
  <c r="C436" i="9"/>
  <c r="F435" i="9"/>
  <c r="C435" i="9"/>
  <c r="F434" i="9"/>
  <c r="C434" i="9"/>
  <c r="F433" i="9"/>
  <c r="C433" i="9"/>
  <c r="F432" i="9"/>
  <c r="C432" i="9"/>
  <c r="F431" i="9"/>
  <c r="C431" i="9"/>
  <c r="F430" i="9"/>
  <c r="C430" i="9"/>
  <c r="F429" i="9"/>
  <c r="C429" i="9"/>
  <c r="F428" i="9"/>
  <c r="C428" i="9"/>
  <c r="F427" i="9"/>
  <c r="C427" i="9"/>
  <c r="F426" i="9"/>
  <c r="C426" i="9"/>
  <c r="F425" i="9"/>
  <c r="C425" i="9"/>
  <c r="F424" i="9"/>
  <c r="C424" i="9"/>
  <c r="F423" i="9"/>
  <c r="C423" i="9"/>
  <c r="F422" i="9"/>
  <c r="C422" i="9"/>
  <c r="F421" i="9"/>
  <c r="C421" i="9"/>
  <c r="F420" i="9"/>
  <c r="C420" i="9"/>
  <c r="F419" i="9"/>
  <c r="C419" i="9"/>
  <c r="F418" i="9"/>
  <c r="C418" i="9"/>
  <c r="F417" i="9"/>
  <c r="C417" i="9"/>
  <c r="F416" i="9"/>
  <c r="C416" i="9"/>
  <c r="F415" i="9"/>
  <c r="C415" i="9"/>
  <c r="F414" i="9"/>
  <c r="C414" i="9"/>
  <c r="F413" i="9"/>
  <c r="C413" i="9"/>
  <c r="F412" i="9"/>
  <c r="C412" i="9"/>
  <c r="F411" i="9"/>
  <c r="C411" i="9"/>
  <c r="F410" i="9"/>
  <c r="C410" i="9"/>
  <c r="F409" i="9"/>
  <c r="C409" i="9"/>
  <c r="F408" i="9"/>
  <c r="C408" i="9"/>
  <c r="F407" i="9"/>
  <c r="C407" i="9"/>
  <c r="F406" i="9"/>
  <c r="C406" i="9"/>
  <c r="F405" i="9"/>
  <c r="C405" i="9"/>
  <c r="F404" i="9"/>
  <c r="C404" i="9"/>
  <c r="F403" i="9"/>
  <c r="C403" i="9"/>
  <c r="F402" i="9"/>
  <c r="C402" i="9"/>
  <c r="F401" i="9"/>
  <c r="C401" i="9"/>
  <c r="F400" i="9"/>
  <c r="C400" i="9"/>
  <c r="F399" i="9"/>
  <c r="C399" i="9"/>
  <c r="F398" i="9"/>
  <c r="C398" i="9"/>
  <c r="F397" i="9"/>
  <c r="C397" i="9"/>
  <c r="F396" i="9"/>
  <c r="C396" i="9"/>
  <c r="F395" i="9"/>
  <c r="C395" i="9"/>
  <c r="F394" i="9"/>
  <c r="C394" i="9"/>
  <c r="F393" i="9"/>
  <c r="C393" i="9"/>
  <c r="F392" i="9"/>
  <c r="C392" i="9"/>
  <c r="F391" i="9"/>
  <c r="C391" i="9"/>
  <c r="F390" i="9"/>
  <c r="C390" i="9"/>
  <c r="F389" i="9"/>
  <c r="C389" i="9"/>
  <c r="F388" i="9"/>
  <c r="C388" i="9"/>
  <c r="F387" i="9"/>
  <c r="C387" i="9"/>
  <c r="F386" i="9"/>
  <c r="C386" i="9"/>
  <c r="F385" i="9"/>
  <c r="C385" i="9"/>
  <c r="F384" i="9"/>
  <c r="C384" i="9"/>
  <c r="F383" i="9"/>
  <c r="C383" i="9"/>
  <c r="F382" i="9"/>
  <c r="C382" i="9"/>
  <c r="F381" i="9"/>
  <c r="C381" i="9"/>
  <c r="F380" i="9"/>
  <c r="C380" i="9"/>
  <c r="F379" i="9"/>
  <c r="C379" i="9"/>
  <c r="F378" i="9"/>
  <c r="C378" i="9"/>
  <c r="F377" i="9"/>
  <c r="C377" i="9"/>
  <c r="F376" i="9"/>
  <c r="C376" i="9"/>
  <c r="F375" i="9"/>
  <c r="C375" i="9"/>
  <c r="F374" i="9"/>
  <c r="C374" i="9"/>
  <c r="F373" i="9"/>
  <c r="C373" i="9"/>
  <c r="F372" i="9"/>
  <c r="C372" i="9"/>
  <c r="F371" i="9"/>
  <c r="C371" i="9"/>
  <c r="F370" i="9"/>
  <c r="C370" i="9"/>
  <c r="F369" i="9"/>
  <c r="C369" i="9"/>
  <c r="F368" i="9"/>
  <c r="C368" i="9"/>
  <c r="F367" i="9"/>
  <c r="C367" i="9"/>
  <c r="F366" i="9"/>
  <c r="C366" i="9"/>
  <c r="F365" i="9"/>
  <c r="C365" i="9"/>
  <c r="F364" i="9"/>
  <c r="C364" i="9"/>
  <c r="F363" i="9"/>
  <c r="C363" i="9"/>
  <c r="F362" i="9"/>
  <c r="C362" i="9"/>
  <c r="F361" i="9"/>
  <c r="C361" i="9"/>
  <c r="F360" i="9"/>
  <c r="C360" i="9"/>
  <c r="F359" i="9"/>
  <c r="C359" i="9"/>
  <c r="F358" i="9"/>
  <c r="C358" i="9"/>
  <c r="F357" i="9"/>
  <c r="C357" i="9"/>
  <c r="F356" i="9"/>
  <c r="C356" i="9"/>
  <c r="F355" i="9"/>
  <c r="C355" i="9"/>
  <c r="F354" i="9"/>
  <c r="C354" i="9"/>
  <c r="F353" i="9"/>
  <c r="C353" i="9"/>
  <c r="F352" i="9"/>
  <c r="C352" i="9"/>
  <c r="F351" i="9"/>
  <c r="C351" i="9"/>
  <c r="F350" i="9"/>
  <c r="C350" i="9"/>
  <c r="F349" i="9"/>
  <c r="C349" i="9"/>
  <c r="F348" i="9"/>
  <c r="C348" i="9"/>
  <c r="F347" i="9"/>
  <c r="C347" i="9"/>
  <c r="F346" i="9"/>
  <c r="C346" i="9"/>
  <c r="F345" i="9"/>
  <c r="C345" i="9"/>
  <c r="F344" i="9"/>
  <c r="C344" i="9"/>
  <c r="F343" i="9"/>
  <c r="C343" i="9"/>
  <c r="F342" i="9"/>
  <c r="C342" i="9"/>
  <c r="F341" i="9"/>
  <c r="C341" i="9"/>
  <c r="F340" i="9"/>
  <c r="C340" i="9"/>
  <c r="F339" i="9"/>
  <c r="C339" i="9"/>
  <c r="F338" i="9"/>
  <c r="C338" i="9"/>
  <c r="F337" i="9"/>
  <c r="C337" i="9"/>
  <c r="F336" i="9"/>
  <c r="C336" i="9"/>
  <c r="F335" i="9"/>
  <c r="C335" i="9"/>
  <c r="F334" i="9"/>
  <c r="C334" i="9"/>
  <c r="F333" i="9"/>
  <c r="C333" i="9"/>
  <c r="F332" i="9"/>
  <c r="C332" i="9"/>
  <c r="F331" i="9"/>
  <c r="C331" i="9"/>
  <c r="F330" i="9"/>
  <c r="C330" i="9"/>
  <c r="F329" i="9"/>
  <c r="C329" i="9"/>
  <c r="F328" i="9"/>
  <c r="C328" i="9"/>
  <c r="F327" i="9"/>
  <c r="C327" i="9"/>
  <c r="F326" i="9"/>
  <c r="C326" i="9"/>
  <c r="F325" i="9"/>
  <c r="C325" i="9"/>
  <c r="F324" i="9"/>
  <c r="C324" i="9"/>
  <c r="F323" i="9"/>
  <c r="C323" i="9"/>
  <c r="F322" i="9"/>
  <c r="C322" i="9"/>
  <c r="F321" i="9"/>
  <c r="C321" i="9"/>
  <c r="F320" i="9"/>
  <c r="C320" i="9"/>
  <c r="F319" i="9"/>
  <c r="C319" i="9"/>
  <c r="F318" i="9"/>
  <c r="C318" i="9"/>
  <c r="F317" i="9"/>
  <c r="C317" i="9"/>
  <c r="F316" i="9"/>
  <c r="C316" i="9"/>
  <c r="F315" i="9"/>
  <c r="C315" i="9"/>
  <c r="F314" i="9"/>
  <c r="C314" i="9"/>
  <c r="F313" i="9"/>
  <c r="C313" i="9"/>
  <c r="F312" i="9"/>
  <c r="C312" i="9"/>
  <c r="F311" i="9"/>
  <c r="C311" i="9"/>
  <c r="F310" i="9"/>
  <c r="C310" i="9"/>
  <c r="F309" i="9"/>
  <c r="C309" i="9"/>
  <c r="F308" i="9"/>
  <c r="C308" i="9"/>
  <c r="F307" i="9"/>
  <c r="C307" i="9"/>
  <c r="F306" i="9"/>
  <c r="C306" i="9"/>
  <c r="F305" i="9"/>
  <c r="C305" i="9"/>
  <c r="F304" i="9"/>
  <c r="C304" i="9"/>
  <c r="F303" i="9"/>
  <c r="C303" i="9"/>
  <c r="F302" i="9"/>
  <c r="C302" i="9"/>
  <c r="F301" i="9"/>
  <c r="C301" i="9"/>
  <c r="F300" i="9"/>
  <c r="C300" i="9"/>
  <c r="F299" i="9"/>
  <c r="C299" i="9"/>
  <c r="F298" i="9"/>
  <c r="C298" i="9"/>
  <c r="F297" i="9"/>
  <c r="C297" i="9"/>
  <c r="F296" i="9"/>
  <c r="C296" i="9"/>
  <c r="F295" i="9"/>
  <c r="C295" i="9"/>
  <c r="F294" i="9"/>
  <c r="C294" i="9"/>
  <c r="F293" i="9"/>
  <c r="C293" i="9"/>
  <c r="F292" i="9"/>
  <c r="C292" i="9"/>
  <c r="F291" i="9"/>
  <c r="C291" i="9"/>
  <c r="F290" i="9"/>
  <c r="C290" i="9"/>
  <c r="F289" i="9"/>
  <c r="C289" i="9"/>
  <c r="F288" i="9"/>
  <c r="C288" i="9"/>
  <c r="F287" i="9"/>
  <c r="C287" i="9"/>
  <c r="F286" i="9"/>
  <c r="C286" i="9"/>
  <c r="F285" i="9"/>
  <c r="C285" i="9"/>
  <c r="F284" i="9"/>
  <c r="C284" i="9"/>
  <c r="F283" i="9"/>
  <c r="C283" i="9"/>
  <c r="F282" i="9"/>
  <c r="C282" i="9"/>
  <c r="F281" i="9"/>
  <c r="C281" i="9"/>
  <c r="F280" i="9"/>
  <c r="C280" i="9"/>
  <c r="F279" i="9"/>
  <c r="C279" i="9"/>
  <c r="F278" i="9"/>
  <c r="C278" i="9"/>
  <c r="F277" i="9"/>
  <c r="C277" i="9"/>
  <c r="F276" i="9"/>
  <c r="C276" i="9"/>
  <c r="F275" i="9"/>
  <c r="C275" i="9"/>
  <c r="F274" i="9"/>
  <c r="C274" i="9"/>
  <c r="F273" i="9"/>
  <c r="C273" i="9"/>
  <c r="F272" i="9"/>
  <c r="C272" i="9"/>
  <c r="F271" i="9"/>
  <c r="C271" i="9"/>
  <c r="F270" i="9"/>
  <c r="C270" i="9"/>
  <c r="F269" i="9"/>
  <c r="C269" i="9"/>
  <c r="F268" i="9"/>
  <c r="C268" i="9"/>
  <c r="F267" i="9"/>
  <c r="C267" i="9"/>
  <c r="F266" i="9"/>
  <c r="C266" i="9"/>
  <c r="F265" i="9"/>
  <c r="C265" i="9"/>
  <c r="F264" i="9"/>
  <c r="C264" i="9"/>
  <c r="F263" i="9"/>
  <c r="C263" i="9"/>
  <c r="F262" i="9"/>
  <c r="C262" i="9"/>
  <c r="F261" i="9"/>
  <c r="C261" i="9"/>
  <c r="F260" i="9"/>
  <c r="C260" i="9"/>
  <c r="F259" i="9"/>
  <c r="C259" i="9"/>
  <c r="F258" i="9"/>
  <c r="C258" i="9"/>
  <c r="F257" i="9"/>
  <c r="C257" i="9"/>
  <c r="F256" i="9"/>
  <c r="C256" i="9"/>
  <c r="F255" i="9"/>
  <c r="C255" i="9"/>
  <c r="F254" i="9"/>
  <c r="C254" i="9"/>
  <c r="F253" i="9"/>
  <c r="C253" i="9"/>
  <c r="F252" i="9"/>
  <c r="C252" i="9"/>
  <c r="F251" i="9"/>
  <c r="C251" i="9"/>
  <c r="F250" i="9"/>
  <c r="C250" i="9"/>
  <c r="F249" i="9"/>
  <c r="C249" i="9"/>
  <c r="F248" i="9"/>
  <c r="C248" i="9"/>
  <c r="F247" i="9"/>
  <c r="C247" i="9"/>
  <c r="F246" i="9"/>
  <c r="C246" i="9"/>
  <c r="F245" i="9"/>
  <c r="C245" i="9"/>
  <c r="F244" i="9"/>
  <c r="C244" i="9"/>
  <c r="F243" i="9"/>
  <c r="C243" i="9"/>
  <c r="F242" i="9"/>
  <c r="C242" i="9"/>
  <c r="F241" i="9"/>
  <c r="C241" i="9"/>
  <c r="F240" i="9"/>
  <c r="C240" i="9"/>
  <c r="F239" i="9"/>
  <c r="C239" i="9"/>
  <c r="F238" i="9"/>
  <c r="C238" i="9"/>
  <c r="F237" i="9"/>
  <c r="C237" i="9"/>
  <c r="F236" i="9"/>
  <c r="C236" i="9"/>
  <c r="F235" i="9"/>
  <c r="C235" i="9"/>
  <c r="F234" i="9"/>
  <c r="C234" i="9"/>
  <c r="F233" i="9"/>
  <c r="C233" i="9"/>
  <c r="F232" i="9"/>
  <c r="C232" i="9"/>
  <c r="F231" i="9"/>
  <c r="C231" i="9"/>
  <c r="F230" i="9"/>
  <c r="C230" i="9"/>
  <c r="F229" i="9"/>
  <c r="C229" i="9"/>
  <c r="F228" i="9"/>
  <c r="C228" i="9"/>
  <c r="F227" i="9"/>
  <c r="C227" i="9"/>
  <c r="F226" i="9"/>
  <c r="C226" i="9"/>
  <c r="F225" i="9"/>
  <c r="C225" i="9"/>
  <c r="F224" i="9"/>
  <c r="C224" i="9"/>
  <c r="F223" i="9"/>
  <c r="C223" i="9"/>
  <c r="F222" i="9"/>
  <c r="C222" i="9"/>
  <c r="F221" i="9"/>
  <c r="C221" i="9"/>
  <c r="F220" i="9"/>
  <c r="C220" i="9"/>
  <c r="F219" i="9"/>
  <c r="C219" i="9"/>
  <c r="F218" i="9"/>
  <c r="C218" i="9"/>
  <c r="F217" i="9"/>
  <c r="C217" i="9"/>
  <c r="F216" i="9"/>
  <c r="C216" i="9"/>
  <c r="F215" i="9"/>
  <c r="C215" i="9"/>
  <c r="F214" i="9"/>
  <c r="C214" i="9"/>
  <c r="F213" i="9"/>
  <c r="C213" i="9"/>
  <c r="F212" i="9"/>
  <c r="C212" i="9"/>
  <c r="F211" i="9"/>
  <c r="C211" i="9"/>
  <c r="F210" i="9"/>
  <c r="C210" i="9"/>
  <c r="F209" i="9"/>
  <c r="C209" i="9"/>
  <c r="F208" i="9"/>
  <c r="C208" i="9"/>
  <c r="F207" i="9"/>
  <c r="C207" i="9"/>
  <c r="F206" i="9"/>
  <c r="C206" i="9"/>
  <c r="F205" i="9"/>
  <c r="C205" i="9"/>
  <c r="F204" i="9"/>
  <c r="C204" i="9"/>
  <c r="F203" i="9"/>
  <c r="C203" i="9"/>
  <c r="F202" i="9"/>
  <c r="C202" i="9"/>
  <c r="F201" i="9"/>
  <c r="C201" i="9"/>
  <c r="F200" i="9"/>
  <c r="C200" i="9"/>
  <c r="F199" i="9"/>
  <c r="C199" i="9"/>
  <c r="F198" i="9"/>
  <c r="C198" i="9"/>
  <c r="F197" i="9"/>
  <c r="C197" i="9"/>
  <c r="F196" i="9"/>
  <c r="C196" i="9"/>
  <c r="F195" i="9"/>
  <c r="C195" i="9"/>
  <c r="F194" i="9"/>
  <c r="C194" i="9"/>
  <c r="F193" i="9"/>
  <c r="C193" i="9"/>
  <c r="F192" i="9"/>
  <c r="C192" i="9"/>
  <c r="F191" i="9"/>
  <c r="C191" i="9"/>
  <c r="F190" i="9"/>
  <c r="C190" i="9"/>
  <c r="F189" i="9"/>
  <c r="C189" i="9"/>
  <c r="F188" i="9"/>
  <c r="C188" i="9"/>
  <c r="F187" i="9"/>
  <c r="C187" i="9"/>
  <c r="F186" i="9"/>
  <c r="C186" i="9"/>
  <c r="F185" i="9"/>
  <c r="C185" i="9"/>
  <c r="F184" i="9"/>
  <c r="C184" i="9"/>
  <c r="F183" i="9"/>
  <c r="C183" i="9"/>
  <c r="F182" i="9"/>
  <c r="C182" i="9"/>
  <c r="F181" i="9"/>
  <c r="C181" i="9"/>
  <c r="F180" i="9"/>
  <c r="C180" i="9"/>
  <c r="F179" i="9"/>
  <c r="C179" i="9"/>
  <c r="F178" i="9"/>
  <c r="C178" i="9"/>
  <c r="F177" i="9"/>
  <c r="C177" i="9"/>
  <c r="F176" i="9"/>
  <c r="C176" i="9"/>
  <c r="F175" i="9"/>
  <c r="C175" i="9"/>
  <c r="F174" i="9"/>
  <c r="C174" i="9"/>
  <c r="F173" i="9"/>
  <c r="C173" i="9"/>
  <c r="F172" i="9"/>
  <c r="C172" i="9"/>
  <c r="F171" i="9"/>
  <c r="C171" i="9"/>
  <c r="F170" i="9"/>
  <c r="C170" i="9"/>
  <c r="F169" i="9"/>
  <c r="C169" i="9"/>
  <c r="F168" i="9"/>
  <c r="C168" i="9"/>
  <c r="F167" i="9"/>
  <c r="C167" i="9"/>
  <c r="F166" i="9"/>
  <c r="C166" i="9"/>
  <c r="F165" i="9"/>
  <c r="C165" i="9"/>
  <c r="F164" i="9"/>
  <c r="C164" i="9"/>
  <c r="F163" i="9"/>
  <c r="C163" i="9"/>
  <c r="F162" i="9"/>
  <c r="C162" i="9"/>
  <c r="F161" i="9"/>
  <c r="C161" i="9"/>
  <c r="F160" i="9"/>
  <c r="C160" i="9"/>
  <c r="F159" i="9"/>
  <c r="C159" i="9"/>
  <c r="F158" i="9"/>
  <c r="C158" i="9"/>
  <c r="F157" i="9"/>
  <c r="C157" i="9"/>
  <c r="F156" i="9"/>
  <c r="C156" i="9"/>
  <c r="F155" i="9"/>
  <c r="C155" i="9"/>
  <c r="F154" i="9"/>
  <c r="C154" i="9"/>
  <c r="F153" i="9"/>
  <c r="C153" i="9"/>
  <c r="F152" i="9"/>
  <c r="C152" i="9"/>
  <c r="F151" i="9"/>
  <c r="C151" i="9"/>
  <c r="F150" i="9"/>
  <c r="C150" i="9"/>
  <c r="F149" i="9"/>
  <c r="C149" i="9"/>
  <c r="F148" i="9"/>
  <c r="C148" i="9"/>
  <c r="F147" i="9"/>
  <c r="C147" i="9"/>
  <c r="F146" i="9"/>
  <c r="C146" i="9"/>
  <c r="F145" i="9"/>
  <c r="C145" i="9"/>
  <c r="F144" i="9"/>
  <c r="C144" i="9"/>
  <c r="F143" i="9"/>
  <c r="C143" i="9"/>
  <c r="F142" i="9"/>
  <c r="C142" i="9"/>
  <c r="F141" i="9"/>
  <c r="C141" i="9"/>
  <c r="F140" i="9"/>
  <c r="C140" i="9"/>
  <c r="F139" i="9"/>
  <c r="C139" i="9"/>
  <c r="F138" i="9"/>
  <c r="C138" i="9"/>
  <c r="F137" i="9"/>
  <c r="C137" i="9"/>
  <c r="F136" i="9"/>
  <c r="C136" i="9"/>
  <c r="F135" i="9"/>
  <c r="C135" i="9"/>
  <c r="F134" i="9"/>
  <c r="C134" i="9"/>
  <c r="F133" i="9"/>
  <c r="C133" i="9"/>
  <c r="F132" i="9"/>
  <c r="C132" i="9"/>
  <c r="F131" i="9"/>
  <c r="C131" i="9"/>
  <c r="F130" i="9"/>
  <c r="C130" i="9"/>
  <c r="F129" i="9"/>
  <c r="C129" i="9"/>
  <c r="F128" i="9"/>
  <c r="C128" i="9"/>
  <c r="F127" i="9"/>
  <c r="C127" i="9"/>
  <c r="F126" i="9"/>
  <c r="C126" i="9"/>
  <c r="F125" i="9"/>
  <c r="C125" i="9"/>
  <c r="F124" i="9"/>
  <c r="C124" i="9"/>
  <c r="F123" i="9"/>
  <c r="C123" i="9"/>
  <c r="F122" i="9"/>
  <c r="C122" i="9"/>
  <c r="F121" i="9"/>
  <c r="C121" i="9"/>
  <c r="F120" i="9"/>
  <c r="C120" i="9"/>
  <c r="F119" i="9"/>
  <c r="C119" i="9"/>
  <c r="F118" i="9"/>
  <c r="C118" i="9"/>
  <c r="F117" i="9"/>
  <c r="C117" i="9"/>
  <c r="F116" i="9"/>
  <c r="C116" i="9"/>
  <c r="F115" i="9"/>
  <c r="C115" i="9"/>
  <c r="F114" i="9"/>
  <c r="C114" i="9"/>
  <c r="F113" i="9"/>
  <c r="C113" i="9"/>
  <c r="F112" i="9"/>
  <c r="C112" i="9"/>
  <c r="F111" i="9"/>
  <c r="C111" i="9"/>
  <c r="F110" i="9"/>
  <c r="C110" i="9"/>
  <c r="F109" i="9"/>
  <c r="C109" i="9"/>
  <c r="F108" i="9"/>
  <c r="C108" i="9"/>
  <c r="F107" i="9"/>
  <c r="C107" i="9"/>
  <c r="F106" i="9"/>
  <c r="C106" i="9"/>
  <c r="F105" i="9"/>
  <c r="C105" i="9"/>
  <c r="F104" i="9"/>
  <c r="C104" i="9"/>
  <c r="F103" i="9"/>
  <c r="C103" i="9"/>
  <c r="F102" i="9"/>
  <c r="C102" i="9"/>
  <c r="F101" i="9"/>
  <c r="C101" i="9"/>
  <c r="F100" i="9"/>
  <c r="C100" i="9"/>
  <c r="F99" i="9"/>
  <c r="C99" i="9"/>
  <c r="F98" i="9"/>
  <c r="C98" i="9"/>
  <c r="F97" i="9"/>
  <c r="C97" i="9"/>
  <c r="F96" i="9"/>
  <c r="C96" i="9"/>
  <c r="F95" i="9"/>
  <c r="C95" i="9"/>
  <c r="F94" i="9"/>
  <c r="C94" i="9"/>
  <c r="F93" i="9"/>
  <c r="C93" i="9"/>
  <c r="F92" i="9"/>
  <c r="C92" i="9"/>
  <c r="F91" i="9"/>
  <c r="C91" i="9"/>
  <c r="F90" i="9"/>
  <c r="C90" i="9"/>
  <c r="F89" i="9"/>
  <c r="C89" i="9"/>
  <c r="F88" i="9"/>
  <c r="C88" i="9"/>
  <c r="F87" i="9"/>
  <c r="C87" i="9"/>
  <c r="F86" i="9"/>
  <c r="C86" i="9"/>
  <c r="F85" i="9"/>
  <c r="C85" i="9"/>
  <c r="F84" i="9"/>
  <c r="C84" i="9"/>
  <c r="F83" i="9"/>
  <c r="C83" i="9"/>
  <c r="F82" i="9"/>
  <c r="C82" i="9"/>
  <c r="F81" i="9"/>
  <c r="C81" i="9"/>
  <c r="F80" i="9"/>
  <c r="C80" i="9"/>
  <c r="F79" i="9"/>
  <c r="C79" i="9"/>
  <c r="F78" i="9"/>
  <c r="C78" i="9"/>
  <c r="F77" i="9"/>
  <c r="C77" i="9"/>
  <c r="F76" i="9"/>
  <c r="C76" i="9"/>
  <c r="F75" i="9"/>
  <c r="C75" i="9"/>
  <c r="F74" i="9"/>
  <c r="C74" i="9"/>
  <c r="F73" i="9"/>
  <c r="C73" i="9"/>
  <c r="F72" i="9"/>
  <c r="C72" i="9"/>
  <c r="F71" i="9"/>
  <c r="C71" i="9"/>
  <c r="F70" i="9"/>
  <c r="C70" i="9"/>
  <c r="F69" i="9"/>
  <c r="C69" i="9"/>
  <c r="F68" i="9"/>
  <c r="C68" i="9"/>
  <c r="F67" i="9"/>
  <c r="C67" i="9"/>
  <c r="F66" i="9"/>
  <c r="C66" i="9"/>
  <c r="F65" i="9"/>
  <c r="C65" i="9"/>
  <c r="F64" i="9"/>
  <c r="C64" i="9"/>
  <c r="F63" i="9"/>
  <c r="C63" i="9"/>
  <c r="F62" i="9"/>
  <c r="C62" i="9"/>
  <c r="F61" i="9"/>
  <c r="C61" i="9"/>
  <c r="F60" i="9"/>
  <c r="C60" i="9"/>
  <c r="F59" i="9"/>
  <c r="C59" i="9"/>
  <c r="F58" i="9"/>
  <c r="C58" i="9"/>
  <c r="F57" i="9"/>
  <c r="C57" i="9"/>
  <c r="F56" i="9"/>
  <c r="C56" i="9"/>
  <c r="F55" i="9"/>
  <c r="C55" i="9"/>
  <c r="F54" i="9"/>
  <c r="C54" i="9"/>
  <c r="F53" i="9"/>
  <c r="C53" i="9"/>
  <c r="F52" i="9"/>
  <c r="C52" i="9"/>
  <c r="F51" i="9"/>
  <c r="C51" i="9"/>
  <c r="F50" i="9"/>
  <c r="C50" i="9"/>
  <c r="F49" i="9"/>
  <c r="C49" i="9"/>
  <c r="F48" i="9"/>
  <c r="C48" i="9"/>
  <c r="F47" i="9"/>
  <c r="C47" i="9"/>
  <c r="F46" i="9"/>
  <c r="C46" i="9"/>
  <c r="F45" i="9"/>
  <c r="C45" i="9"/>
  <c r="F44" i="9"/>
  <c r="C44" i="9"/>
  <c r="F43" i="9"/>
  <c r="C43" i="9"/>
  <c r="F42" i="9"/>
  <c r="C42" i="9"/>
  <c r="F41" i="9"/>
  <c r="C41" i="9"/>
  <c r="F40" i="9"/>
  <c r="C40" i="9"/>
  <c r="F39" i="9"/>
  <c r="C39" i="9"/>
  <c r="F38" i="9"/>
  <c r="C38" i="9"/>
  <c r="F37" i="9"/>
  <c r="C37" i="9"/>
  <c r="F36" i="9"/>
  <c r="C36" i="9"/>
  <c r="F35" i="9"/>
  <c r="C35" i="9"/>
  <c r="F34" i="9"/>
  <c r="C34" i="9"/>
  <c r="F33" i="9"/>
  <c r="C33" i="9"/>
  <c r="F32" i="9"/>
  <c r="C32" i="9"/>
  <c r="F31" i="9"/>
  <c r="C31" i="9"/>
  <c r="F30" i="9"/>
  <c r="C30" i="9"/>
  <c r="F29" i="9"/>
  <c r="C29" i="9"/>
  <c r="F28" i="9"/>
  <c r="C28" i="9"/>
  <c r="F27" i="9"/>
  <c r="C27" i="9"/>
  <c r="F26" i="9"/>
  <c r="C26" i="9"/>
  <c r="F25" i="9"/>
  <c r="C25" i="9"/>
  <c r="F24" i="9"/>
  <c r="C24" i="9"/>
  <c r="F23" i="9"/>
  <c r="C23" i="9"/>
  <c r="F22" i="9"/>
  <c r="C22" i="9"/>
  <c r="F21" i="9"/>
  <c r="C21" i="9"/>
  <c r="F20" i="9"/>
  <c r="C20" i="9"/>
  <c r="F19" i="9"/>
  <c r="C19" i="9"/>
  <c r="F18" i="9"/>
  <c r="C18" i="9"/>
  <c r="F17" i="9"/>
  <c r="C17" i="9"/>
  <c r="F16" i="9"/>
  <c r="C16" i="9"/>
  <c r="F15" i="9"/>
  <c r="C15" i="9"/>
  <c r="F14" i="9"/>
  <c r="C14" i="9"/>
  <c r="F13" i="9"/>
  <c r="C13" i="9"/>
  <c r="F12" i="9"/>
  <c r="C12" i="9"/>
  <c r="F11" i="9"/>
  <c r="C11" i="9"/>
  <c r="F10" i="9"/>
  <c r="C10" i="9"/>
  <c r="F9" i="9"/>
  <c r="C9" i="9"/>
  <c r="F8" i="9"/>
  <c r="C8" i="9"/>
  <c r="F7" i="9"/>
  <c r="C7" i="9"/>
  <c r="F6" i="9"/>
  <c r="C6" i="9"/>
  <c r="F5" i="9"/>
  <c r="C5" i="9"/>
  <c r="F4" i="9"/>
  <c r="C4" i="9"/>
  <c r="F3" i="9"/>
  <c r="C3" i="9"/>
  <c r="F2" i="9"/>
  <c r="C2" i="9"/>
  <c r="C3388" i="8"/>
  <c r="C3365" i="8"/>
  <c r="C3341" i="8"/>
  <c r="C3317" i="8"/>
  <c r="C3293" i="8"/>
  <c r="C3269" i="8"/>
  <c r="C3245" i="8"/>
  <c r="C3221" i="8"/>
  <c r="C3197" i="8"/>
  <c r="C3173" i="8"/>
  <c r="C3149" i="8"/>
  <c r="C3125" i="8"/>
  <c r="C3101" i="8"/>
  <c r="C3077" i="8"/>
  <c r="C3053" i="8"/>
  <c r="C3029" i="8"/>
  <c r="C3006" i="8"/>
  <c r="C2982" i="8"/>
  <c r="C2958" i="8"/>
  <c r="C2934" i="8"/>
  <c r="C2910" i="8"/>
  <c r="C2886" i="8"/>
  <c r="C2862" i="8"/>
  <c r="C2838" i="8"/>
  <c r="C2814" i="8"/>
  <c r="C2790" i="8"/>
  <c r="C2767" i="8"/>
  <c r="C2743" i="8"/>
  <c r="C2719" i="8"/>
  <c r="C2695" i="8"/>
  <c r="C2671" i="8"/>
  <c r="C2647" i="8"/>
  <c r="C2623" i="8"/>
  <c r="C2599" i="8"/>
  <c r="C2575" i="8"/>
  <c r="C2551" i="8"/>
  <c r="C2527" i="8"/>
  <c r="C2504" i="8"/>
  <c r="C2480" i="8"/>
  <c r="C2456" i="8"/>
  <c r="C2432" i="8"/>
  <c r="C2408" i="8"/>
  <c r="C2384" i="8"/>
  <c r="C2360" i="8"/>
  <c r="C2336" i="8"/>
  <c r="C2313" i="8"/>
  <c r="C2290" i="8"/>
  <c r="C2266" i="8"/>
  <c r="C2242" i="8"/>
  <c r="C2219" i="8"/>
  <c r="C2195" i="8"/>
  <c r="C2172" i="8"/>
  <c r="C2149" i="8"/>
  <c r="C2125" i="8"/>
  <c r="C2101" i="8"/>
  <c r="C2077" i="8"/>
  <c r="C2053" i="8"/>
  <c r="C2029" i="8"/>
  <c r="C2005" i="8"/>
  <c r="C1981" i="8"/>
  <c r="C1957" i="8"/>
  <c r="C1933" i="8"/>
  <c r="C1909" i="8"/>
  <c r="C1885" i="8"/>
  <c r="C1861" i="8"/>
  <c r="C1837" i="8"/>
  <c r="C1813" i="8"/>
  <c r="C1789" i="8"/>
  <c r="C1765" i="8"/>
  <c r="C1741" i="8"/>
  <c r="C1717" i="8"/>
  <c r="C1693" i="8"/>
  <c r="C1669" i="8"/>
  <c r="C1645" i="8"/>
  <c r="C1621" i="8"/>
  <c r="C1597" i="8"/>
  <c r="C1573" i="8"/>
  <c r="C1549" i="8"/>
  <c r="C1525" i="8"/>
  <c r="C1501" i="8"/>
  <c r="C1477" i="8"/>
  <c r="C1453" i="8"/>
  <c r="C1429" i="8"/>
  <c r="C1405" i="8"/>
  <c r="C1381" i="8"/>
  <c r="C1357" i="8"/>
  <c r="C1333" i="8"/>
  <c r="C1309" i="8"/>
  <c r="C1285" i="8"/>
  <c r="C1261" i="8"/>
  <c r="C1237" i="8"/>
  <c r="C1213" i="8"/>
  <c r="C1189" i="8"/>
  <c r="C1165" i="8"/>
  <c r="C1141" i="8"/>
  <c r="C1117" i="8"/>
  <c r="C1093" i="8"/>
  <c r="C1069" i="8"/>
  <c r="C1045" i="8"/>
  <c r="C1021" i="8"/>
  <c r="C997" i="8"/>
  <c r="C973" i="8"/>
  <c r="C949" i="8"/>
  <c r="C925" i="8"/>
  <c r="C901" i="8"/>
  <c r="C877" i="8"/>
  <c r="C853" i="8"/>
  <c r="C829" i="8"/>
  <c r="C805" i="8"/>
  <c r="C781" i="8"/>
  <c r="C757" i="8"/>
  <c r="C733" i="8"/>
  <c r="C709" i="8"/>
  <c r="C685" i="8"/>
  <c r="C661" i="8"/>
  <c r="C637" i="8"/>
  <c r="C613" i="8"/>
  <c r="C589" i="8"/>
  <c r="C565" i="8"/>
  <c r="C541" i="8"/>
  <c r="C517" i="8"/>
  <c r="C493" i="8"/>
  <c r="C469" i="8"/>
  <c r="C445" i="8"/>
  <c r="C421" i="8"/>
  <c r="C397" i="8"/>
  <c r="C373" i="8"/>
  <c r="C349" i="8"/>
  <c r="C325" i="8"/>
  <c r="C301" i="8"/>
  <c r="C277" i="8"/>
  <c r="C253" i="8"/>
  <c r="C229" i="8"/>
  <c r="C205" i="8"/>
  <c r="C181" i="8"/>
  <c r="C157" i="8"/>
  <c r="C133" i="8"/>
  <c r="C109" i="8"/>
  <c r="C85" i="8"/>
  <c r="C61" i="8"/>
  <c r="C37" i="8"/>
  <c r="C13" i="8"/>
  <c r="C3387" i="8"/>
  <c r="C3364" i="8"/>
  <c r="C3340" i="8"/>
  <c r="C3316" i="8"/>
  <c r="C3292" i="8"/>
  <c r="C3268" i="8"/>
  <c r="C3244" i="8"/>
  <c r="C3220" i="8"/>
  <c r="C3196" i="8"/>
  <c r="C3172" i="8"/>
  <c r="C3148" i="8"/>
  <c r="C3124" i="8"/>
  <c r="C3100" i="8"/>
  <c r="C3076" i="8"/>
  <c r="C3052" i="8"/>
  <c r="C3005" i="8"/>
  <c r="C2981" i="8"/>
  <c r="C2957" i="8"/>
  <c r="C2933" i="8"/>
  <c r="C2909" i="8"/>
  <c r="C2885" i="8"/>
  <c r="C2861" i="8"/>
  <c r="C2837" i="8"/>
  <c r="C2813" i="8"/>
  <c r="C2766" i="8"/>
  <c r="C2742" i="8"/>
  <c r="C2718" i="8"/>
  <c r="C2694" i="8"/>
  <c r="C2670" i="8"/>
  <c r="C2646" i="8"/>
  <c r="C2622" i="8"/>
  <c r="C2598" i="8"/>
  <c r="C2574" i="8"/>
  <c r="C2550" i="8"/>
  <c r="C2503" i="8"/>
  <c r="C2479" i="8"/>
  <c r="C2455" i="8"/>
  <c r="C2431" i="8"/>
  <c r="C2407" i="8"/>
  <c r="C2383" i="8"/>
  <c r="C2359" i="8"/>
  <c r="C2289" i="8"/>
  <c r="C2265" i="8"/>
  <c r="C2218" i="8"/>
  <c r="C2148" i="8"/>
  <c r="C2124" i="8"/>
  <c r="C2100" i="8"/>
  <c r="C2076" i="8"/>
  <c r="C2052" i="8"/>
  <c r="C2028" i="8"/>
  <c r="C2004" i="8"/>
  <c r="C1980" i="8"/>
  <c r="C1956" i="8"/>
  <c r="C1932" i="8"/>
  <c r="C1908" i="8"/>
  <c r="C1884" i="8"/>
  <c r="C1860" i="8"/>
  <c r="C1836" i="8"/>
  <c r="C1812" i="8"/>
  <c r="C1788" i="8"/>
  <c r="C1764" i="8"/>
  <c r="C1740" i="8"/>
  <c r="C1716" i="8"/>
  <c r="C1692" i="8"/>
  <c r="C1668" i="8"/>
  <c r="C1644" i="8"/>
  <c r="C1620" i="8"/>
  <c r="C1596" i="8"/>
  <c r="C1572" i="8"/>
  <c r="C1548" i="8"/>
  <c r="C1524" i="8"/>
  <c r="C1500" i="8"/>
  <c r="C1476" i="8"/>
  <c r="C1452" i="8"/>
  <c r="C1428" i="8"/>
  <c r="C1404" i="8"/>
  <c r="C1380" i="8"/>
  <c r="C1356" i="8"/>
  <c r="C1332" i="8"/>
  <c r="C1308" i="8"/>
  <c r="C1284" i="8"/>
  <c r="C1260" i="8"/>
  <c r="C1236" i="8"/>
  <c r="C1212" i="8"/>
  <c r="C1188" i="8"/>
  <c r="C1164" i="8"/>
  <c r="C1140" i="8"/>
  <c r="C1116" i="8"/>
  <c r="C1092" i="8"/>
  <c r="C1068" i="8"/>
  <c r="C1044" i="8"/>
  <c r="C1020" i="8"/>
  <c r="C996" i="8"/>
  <c r="C972" i="8"/>
  <c r="C948" i="8"/>
  <c r="C924" i="8"/>
  <c r="C900" i="8"/>
  <c r="C876" i="8"/>
  <c r="C852" i="8"/>
  <c r="C828" i="8"/>
  <c r="C804" i="8"/>
  <c r="C780" i="8"/>
  <c r="C756" i="8"/>
  <c r="C732" i="8"/>
  <c r="C708" i="8"/>
  <c r="C684" i="8"/>
  <c r="C660" i="8"/>
  <c r="C636" i="8"/>
  <c r="C612" i="8"/>
  <c r="C588" i="8"/>
  <c r="C564" i="8"/>
  <c r="C540" i="8"/>
  <c r="C516" i="8"/>
  <c r="C492" i="8"/>
  <c r="C468" i="8"/>
  <c r="C444" i="8"/>
  <c r="C420" i="8"/>
  <c r="C396" i="8"/>
  <c r="C372" i="8"/>
  <c r="C348" i="8"/>
  <c r="C324" i="8"/>
  <c r="C300" i="8"/>
  <c r="C276" i="8"/>
  <c r="C252" i="8"/>
  <c r="C228" i="8"/>
  <c r="C204" i="8"/>
  <c r="C180" i="8"/>
  <c r="C156" i="8"/>
  <c r="C132" i="8"/>
  <c r="C108" i="8"/>
  <c r="C84" i="8"/>
  <c r="C60" i="8"/>
  <c r="C36" i="8"/>
  <c r="C12" i="8"/>
  <c r="C3399" i="8"/>
  <c r="C3375" i="8"/>
  <c r="C3352" i="8"/>
  <c r="C3328" i="8"/>
  <c r="C3304" i="8"/>
  <c r="C3280" i="8"/>
  <c r="C3256" i="8"/>
  <c r="C3232" i="8"/>
  <c r="C3208" i="8"/>
  <c r="C3184" i="8"/>
  <c r="C3160" i="8"/>
  <c r="C3136" i="8"/>
  <c r="C3112" i="8"/>
  <c r="C3088" i="8"/>
  <c r="C3064" i="8"/>
  <c r="C3040" i="8"/>
  <c r="C3017" i="8"/>
  <c r="C2993" i="8"/>
  <c r="C2969" i="8"/>
  <c r="C2945" i="8"/>
  <c r="C2921" i="8"/>
  <c r="C2897" i="8"/>
  <c r="C2873" i="8"/>
  <c r="C2849" i="8"/>
  <c r="C2825" i="8"/>
  <c r="C2801" i="8"/>
  <c r="C2778" i="8"/>
  <c r="C2754" i="8"/>
  <c r="C2730" i="8"/>
  <c r="C2706" i="8"/>
  <c r="C2682" i="8"/>
  <c r="C2658" i="8"/>
  <c r="C2634" i="8"/>
  <c r="C2610" i="8"/>
  <c r="C2586" i="8"/>
  <c r="C2562" i="8"/>
  <c r="C2538" i="8"/>
  <c r="C2515" i="8"/>
  <c r="C2491" i="8"/>
  <c r="C2467" i="8"/>
  <c r="C2443" i="8"/>
  <c r="C2419" i="8"/>
  <c r="C2395" i="8"/>
  <c r="C2371" i="8"/>
  <c r="C2347" i="8"/>
  <c r="C2324" i="8"/>
  <c r="C2301" i="8"/>
  <c r="C2277" i="8"/>
  <c r="C2253" i="8"/>
  <c r="C2230" i="8"/>
  <c r="C2206" i="8"/>
  <c r="C2183" i="8"/>
  <c r="C2160" i="8"/>
  <c r="C2136" i="8"/>
  <c r="C2112" i="8"/>
  <c r="C2088" i="8"/>
  <c r="C2064" i="8"/>
  <c r="C2040" i="8"/>
  <c r="C2016" i="8"/>
  <c r="C1992" i="8"/>
  <c r="C1968" i="8"/>
  <c r="C1944" i="8"/>
  <c r="C1920" i="8"/>
  <c r="C1896" i="8"/>
  <c r="C1872" i="8"/>
  <c r="C1848" i="8"/>
  <c r="C1824" i="8"/>
  <c r="C1800" i="8"/>
  <c r="C1776" i="8"/>
  <c r="C1752" i="8"/>
  <c r="C1728" i="8"/>
  <c r="C1704" i="8"/>
  <c r="C1680" i="8"/>
  <c r="C1656" i="8"/>
  <c r="C1632" i="8"/>
  <c r="C1608" i="8"/>
  <c r="C1584" i="8"/>
  <c r="C1560" i="8"/>
  <c r="C1536" i="8"/>
  <c r="C1512" i="8"/>
  <c r="C1488" i="8"/>
  <c r="C1464" i="8"/>
  <c r="C1440" i="8"/>
  <c r="C1416" i="8"/>
  <c r="C1392" i="8"/>
  <c r="C1368" i="8"/>
  <c r="C1344" i="8"/>
  <c r="C1320" i="8"/>
  <c r="C1296" i="8"/>
  <c r="C1272" i="8"/>
  <c r="C1248" i="8"/>
  <c r="C1224" i="8"/>
  <c r="C1200" i="8"/>
  <c r="C1176" i="8"/>
  <c r="C1152" i="8"/>
  <c r="C1128" i="8"/>
  <c r="C1104" i="8"/>
  <c r="C1080" i="8"/>
  <c r="C1056" i="8"/>
  <c r="C1032" i="8"/>
  <c r="C1008" i="8"/>
  <c r="C984" i="8"/>
  <c r="C960" i="8"/>
  <c r="C936" i="8"/>
  <c r="C912" i="8"/>
  <c r="C888" i="8"/>
  <c r="C864" i="8"/>
  <c r="C840" i="8"/>
  <c r="C816" i="8"/>
  <c r="C792" i="8"/>
  <c r="C768" i="8"/>
  <c r="C744" i="8"/>
  <c r="C720" i="8"/>
  <c r="C696" i="8"/>
  <c r="C672" i="8"/>
  <c r="C648" i="8"/>
  <c r="C624" i="8"/>
  <c r="C600" i="8"/>
  <c r="C576" i="8"/>
  <c r="C552" i="8"/>
  <c r="C528" i="8"/>
  <c r="C504" i="8"/>
  <c r="C480" i="8"/>
  <c r="C456" i="8"/>
  <c r="C432" i="8"/>
  <c r="C408" i="8"/>
  <c r="C384" i="8"/>
  <c r="C360" i="8"/>
  <c r="C336" i="8"/>
  <c r="C312" i="8"/>
  <c r="C288" i="8"/>
  <c r="C264" i="8"/>
  <c r="C240" i="8"/>
  <c r="C216" i="8"/>
  <c r="C192" i="8"/>
  <c r="C168" i="8"/>
  <c r="C144" i="8"/>
  <c r="C120" i="8"/>
  <c r="C96" i="8"/>
  <c r="C72" i="8"/>
  <c r="C48" i="8"/>
  <c r="C24" i="8"/>
  <c r="C3392" i="8"/>
  <c r="C3368" i="8"/>
  <c r="C3345" i="8"/>
  <c r="C3321" i="8"/>
  <c r="C3297" i="8"/>
  <c r="C3273" i="8"/>
  <c r="C3249" i="8"/>
  <c r="C3225" i="8"/>
  <c r="C3201" i="8"/>
  <c r="C3177" i="8"/>
  <c r="C3153" i="8"/>
  <c r="C3129" i="8"/>
  <c r="C3105" i="8"/>
  <c r="C3081" i="8"/>
  <c r="C3057" i="8"/>
  <c r="C3033" i="8"/>
  <c r="C3010" i="8"/>
  <c r="C2986" i="8"/>
  <c r="C2962" i="8"/>
  <c r="C2938" i="8"/>
  <c r="C2914" i="8"/>
  <c r="C2890" i="8"/>
  <c r="C2866" i="8"/>
  <c r="C2842" i="8"/>
  <c r="C2818" i="8"/>
  <c r="C2794" i="8"/>
  <c r="C2771" i="8"/>
  <c r="C2747" i="8"/>
  <c r="C2723" i="8"/>
  <c r="C2699" i="8"/>
  <c r="C2675" i="8"/>
  <c r="C2651" i="8"/>
  <c r="C2627" i="8"/>
  <c r="C2603" i="8"/>
  <c r="C2579" i="8"/>
  <c r="C2555" i="8"/>
  <c r="C2531" i="8"/>
  <c r="C2508" i="8"/>
  <c r="C2484" i="8"/>
  <c r="C2460" i="8"/>
  <c r="C2436" i="8"/>
  <c r="C2412" i="8"/>
  <c r="C2388" i="8"/>
  <c r="C2364" i="8"/>
  <c r="C2340" i="8"/>
  <c r="C2317" i="8"/>
  <c r="C2294" i="8"/>
  <c r="C2270" i="8"/>
  <c r="C2246" i="8"/>
  <c r="C2223" i="8"/>
  <c r="C2199" i="8"/>
  <c r="C2176" i="8"/>
  <c r="C2153" i="8"/>
  <c r="C2129" i="8"/>
  <c r="C2105" i="8"/>
  <c r="C2081" i="8"/>
  <c r="C2057" i="8"/>
  <c r="C2033" i="8"/>
  <c r="C2009" i="8"/>
  <c r="C1985" i="8"/>
  <c r="C1961" i="8"/>
  <c r="C1937" i="8"/>
  <c r="C1913" i="8"/>
  <c r="C1889" i="8"/>
  <c r="C1865" i="8"/>
  <c r="C1841" i="8"/>
  <c r="C1817" i="8"/>
  <c r="C1793" i="8"/>
  <c r="C1769" i="8"/>
  <c r="C1745" i="8"/>
  <c r="C1721" i="8"/>
  <c r="C1697" i="8"/>
  <c r="C1673" i="8"/>
  <c r="C1649" i="8"/>
  <c r="C1625" i="8"/>
  <c r="C1601" i="8"/>
  <c r="C1577" i="8"/>
  <c r="C1553" i="8"/>
  <c r="C1529" i="8"/>
  <c r="C1505" i="8"/>
  <c r="C1481" i="8"/>
  <c r="C1457" i="8"/>
  <c r="C1433" i="8"/>
  <c r="C1409" i="8"/>
  <c r="C1385" i="8"/>
  <c r="C1361" i="8"/>
  <c r="C1337" i="8"/>
  <c r="C1313" i="8"/>
  <c r="C1289" i="8"/>
  <c r="C1265" i="8"/>
  <c r="C1241" i="8"/>
  <c r="C1217" i="8"/>
  <c r="C1193" i="8"/>
  <c r="C1169" i="8"/>
  <c r="C1145" i="8"/>
  <c r="C1121" i="8"/>
  <c r="C1097" i="8"/>
  <c r="C1073" i="8"/>
  <c r="C1049" i="8"/>
  <c r="C1025" i="8"/>
  <c r="C1001" i="8"/>
  <c r="C977" i="8"/>
  <c r="C953" i="8"/>
  <c r="C929" i="8"/>
  <c r="C905" i="8"/>
  <c r="C881" i="8"/>
  <c r="C857" i="8"/>
  <c r="C833" i="8"/>
  <c r="C809" i="8"/>
  <c r="C785" i="8"/>
  <c r="C761" i="8"/>
  <c r="C737" i="8"/>
  <c r="C713" i="8"/>
  <c r="C689" i="8"/>
  <c r="C665" i="8"/>
  <c r="C641" i="8"/>
  <c r="C617" i="8"/>
  <c r="C593" i="8"/>
  <c r="C569" i="8"/>
  <c r="C545" i="8"/>
  <c r="C521" i="8"/>
  <c r="C497" i="8"/>
  <c r="C473" i="8"/>
  <c r="C449" i="8"/>
  <c r="C425" i="8"/>
  <c r="C401" i="8"/>
  <c r="C377" i="8"/>
  <c r="C353" i="8"/>
  <c r="C329" i="8"/>
  <c r="C305" i="8"/>
  <c r="C281" i="8"/>
  <c r="C257" i="8"/>
  <c r="C233" i="8"/>
  <c r="C209" i="8"/>
  <c r="C185" i="8"/>
  <c r="C161" i="8"/>
  <c r="C137" i="8"/>
  <c r="C113" i="8"/>
  <c r="C89" i="8"/>
  <c r="C65" i="8"/>
  <c r="C41" i="8"/>
  <c r="C17" i="8"/>
  <c r="C3385" i="8"/>
  <c r="C3362" i="8"/>
  <c r="C3338" i="8"/>
  <c r="C3314" i="8"/>
  <c r="C3290" i="8"/>
  <c r="C3266" i="8"/>
  <c r="C3242" i="8"/>
  <c r="C3218" i="8"/>
  <c r="C3194" i="8"/>
  <c r="C3170" i="8"/>
  <c r="C3146" i="8"/>
  <c r="C3122" i="8"/>
  <c r="C3098" i="8"/>
  <c r="C3074" i="8"/>
  <c r="C3050" i="8"/>
  <c r="C3027" i="8"/>
  <c r="C3003" i="8"/>
  <c r="C2979" i="8"/>
  <c r="C2955" i="8"/>
  <c r="C2931" i="8"/>
  <c r="C2907" i="8"/>
  <c r="C2883" i="8"/>
  <c r="C2859" i="8"/>
  <c r="C2835" i="8"/>
  <c r="C2811" i="8"/>
  <c r="C2788" i="8"/>
  <c r="C2764" i="8"/>
  <c r="C2740" i="8"/>
  <c r="C2716" i="8"/>
  <c r="C2692" i="8"/>
  <c r="C2668" i="8"/>
  <c r="C2644" i="8"/>
  <c r="C2620" i="8"/>
  <c r="C2596" i="8"/>
  <c r="C2572" i="8"/>
  <c r="C2548" i="8"/>
  <c r="C2525" i="8"/>
  <c r="C2501" i="8"/>
  <c r="C2477" i="8"/>
  <c r="C2453" i="8"/>
  <c r="C2429" i="8"/>
  <c r="C2405" i="8"/>
  <c r="C2381" i="8"/>
  <c r="C2357" i="8"/>
  <c r="C2334" i="8"/>
  <c r="C2311" i="8"/>
  <c r="C2287" i="8"/>
  <c r="C2263" i="8"/>
  <c r="C2240" i="8"/>
  <c r="C2216" i="8"/>
  <c r="C2193" i="8"/>
  <c r="C2170" i="8"/>
  <c r="C2146" i="8"/>
  <c r="C2122" i="8"/>
  <c r="C2098" i="8"/>
  <c r="C2074" i="8"/>
  <c r="C2050" i="8"/>
  <c r="C2026" i="8"/>
  <c r="C2002" i="8"/>
  <c r="C1978" i="8"/>
  <c r="C1954" i="8"/>
  <c r="C1930" i="8"/>
  <c r="C1906" i="8"/>
  <c r="C1882" i="8"/>
  <c r="C1858" i="8"/>
  <c r="C1834" i="8"/>
  <c r="C1810" i="8"/>
  <c r="C1786" i="8"/>
  <c r="C1762" i="8"/>
  <c r="C1738" i="8"/>
  <c r="C1714" i="8"/>
  <c r="C1690" i="8"/>
  <c r="C1666" i="8"/>
  <c r="C1642" i="8"/>
  <c r="C1618" i="8"/>
  <c r="C1594" i="8"/>
  <c r="C1570" i="8"/>
  <c r="C1546" i="8"/>
  <c r="C1522" i="8"/>
  <c r="C1498" i="8"/>
  <c r="C1474" i="8"/>
  <c r="C1450" i="8"/>
  <c r="C1426" i="8"/>
  <c r="C1402" i="8"/>
  <c r="C1378" i="8"/>
  <c r="C1354" i="8"/>
  <c r="C1330" i="8"/>
  <c r="C1306" i="8"/>
  <c r="C1282" i="8"/>
  <c r="C1258" i="8"/>
  <c r="C1234" i="8"/>
  <c r="C1210" i="8"/>
  <c r="C1186" i="8"/>
  <c r="C1162" i="8"/>
  <c r="C1138" i="8"/>
  <c r="C1114" i="8"/>
  <c r="C1090" i="8"/>
  <c r="C1066" i="8"/>
  <c r="C1042" i="8"/>
  <c r="C1018" i="8"/>
  <c r="C994" i="8"/>
  <c r="C970" i="8"/>
  <c r="C946" i="8"/>
  <c r="C922" i="8"/>
  <c r="C898" i="8"/>
  <c r="C874" i="8"/>
  <c r="C850" i="8"/>
  <c r="C826" i="8"/>
  <c r="C802" i="8"/>
  <c r="C778" i="8"/>
  <c r="C754" i="8"/>
  <c r="C730" i="8"/>
  <c r="C706" i="8"/>
  <c r="C682" i="8"/>
  <c r="C658" i="8"/>
  <c r="C634" i="8"/>
  <c r="C610" i="8"/>
  <c r="C586" i="8"/>
  <c r="C562" i="8"/>
  <c r="C538" i="8"/>
  <c r="C514" i="8"/>
  <c r="C490" i="8"/>
  <c r="C466" i="8"/>
  <c r="C442" i="8"/>
  <c r="C418" i="8"/>
  <c r="C394" i="8"/>
  <c r="C370" i="8"/>
  <c r="C346" i="8"/>
  <c r="C322" i="8"/>
  <c r="C298" i="8"/>
  <c r="C274" i="8"/>
  <c r="C250" i="8"/>
  <c r="C226" i="8"/>
  <c r="C202" i="8"/>
  <c r="C178" i="8"/>
  <c r="C154" i="8"/>
  <c r="C130" i="8"/>
  <c r="C106" i="8"/>
  <c r="C82" i="8"/>
  <c r="C58" i="8"/>
  <c r="C34" i="8"/>
  <c r="C10" i="8"/>
  <c r="C3389" i="8"/>
  <c r="C3342" i="8"/>
  <c r="C3318" i="8"/>
  <c r="C3294" i="8"/>
  <c r="C3270" i="8"/>
  <c r="C3246" i="8"/>
  <c r="C3222" i="8"/>
  <c r="C3198" i="8"/>
  <c r="C3174" i="8"/>
  <c r="C3150" i="8"/>
  <c r="C3126" i="8"/>
  <c r="C3102" i="8"/>
  <c r="C3078" i="8"/>
  <c r="C3054" i="8"/>
  <c r="C3030" i="8"/>
  <c r="C3007" i="8"/>
  <c r="C2983" i="8"/>
  <c r="C2959" i="8"/>
  <c r="C2935" i="8"/>
  <c r="C2911" i="8"/>
  <c r="C2887" i="8"/>
  <c r="C2863" i="8"/>
  <c r="C2839" i="8"/>
  <c r="C2815" i="8"/>
  <c r="C2791" i="8"/>
  <c r="C2768" i="8"/>
  <c r="C2744" i="8"/>
  <c r="C2720" i="8"/>
  <c r="C2696" i="8"/>
  <c r="C2672" i="8"/>
  <c r="C2648" i="8"/>
  <c r="C2624" i="8"/>
  <c r="C2600" i="8"/>
  <c r="C2576" i="8"/>
  <c r="C2552" i="8"/>
  <c r="C2528" i="8"/>
  <c r="C2505" i="8"/>
  <c r="C2481" i="8"/>
  <c r="C2457" i="8"/>
  <c r="C2433" i="8"/>
  <c r="C2409" i="8"/>
  <c r="C2385" i="8"/>
  <c r="C2361" i="8"/>
  <c r="C2337" i="8"/>
  <c r="C2314" i="8"/>
  <c r="C2291" i="8"/>
  <c r="C2267" i="8"/>
  <c r="C2243" i="8"/>
  <c r="C2220" i="8"/>
  <c r="C2196" i="8"/>
  <c r="C2173" i="8"/>
  <c r="C2150" i="8"/>
  <c r="C2126" i="8"/>
  <c r="C2102" i="8"/>
  <c r="C2078" i="8"/>
  <c r="C2054" i="8"/>
  <c r="C2030" i="8"/>
  <c r="C2006" i="8"/>
  <c r="C1982" i="8"/>
  <c r="C1958" i="8"/>
  <c r="C1934" i="8"/>
  <c r="C1910" i="8"/>
  <c r="C1886" i="8"/>
  <c r="C1862" i="8"/>
  <c r="C1838" i="8"/>
  <c r="C1814" i="8"/>
  <c r="C1790" i="8"/>
  <c r="C1766" i="8"/>
  <c r="C1742" i="8"/>
  <c r="C1718" i="8"/>
  <c r="C1694" i="8"/>
  <c r="C1670" i="8"/>
  <c r="C1646" i="8"/>
  <c r="C1622" i="8"/>
  <c r="C1598" i="8"/>
  <c r="C1574" i="8"/>
  <c r="C1550" i="8"/>
  <c r="C1526" i="8"/>
  <c r="C1502" i="8"/>
  <c r="C1478" i="8"/>
  <c r="C1454" i="8"/>
  <c r="C1430" i="8"/>
  <c r="C1406" i="8"/>
  <c r="C1382" i="8"/>
  <c r="C1358" i="8"/>
  <c r="C1334" i="8"/>
  <c r="C1310" i="8"/>
  <c r="C1286" i="8"/>
  <c r="C1262" i="8"/>
  <c r="C1238" i="8"/>
  <c r="C1214" i="8"/>
  <c r="C1190" i="8"/>
  <c r="C1166" i="8"/>
  <c r="C1142" i="8"/>
  <c r="C1118" i="8"/>
  <c r="C1094" i="8"/>
  <c r="C1070" i="8"/>
  <c r="C1046" i="8"/>
  <c r="C1022" i="8"/>
  <c r="C998" i="8"/>
  <c r="C974" i="8"/>
  <c r="C950" i="8"/>
  <c r="C926" i="8"/>
  <c r="C902" i="8"/>
  <c r="C878" i="8"/>
  <c r="C854" i="8"/>
  <c r="C830" i="8"/>
  <c r="C806" i="8"/>
  <c r="C782" i="8"/>
  <c r="C758" i="8"/>
  <c r="C734" i="8"/>
  <c r="C710" i="8"/>
  <c r="C686" i="8"/>
  <c r="C662" i="8"/>
  <c r="C638" i="8"/>
  <c r="C614" i="8"/>
  <c r="C590" i="8"/>
  <c r="C566" i="8"/>
  <c r="C542" i="8"/>
  <c r="C518" i="8"/>
  <c r="C494" i="8"/>
  <c r="C470" i="8"/>
  <c r="C446" i="8"/>
  <c r="C422" i="8"/>
  <c r="C398" i="8"/>
  <c r="C374" i="8"/>
  <c r="C350" i="8"/>
  <c r="C326" i="8"/>
  <c r="C302" i="8"/>
  <c r="C278" i="8"/>
  <c r="C254" i="8"/>
  <c r="C230" i="8"/>
  <c r="C206" i="8"/>
  <c r="C182" i="8"/>
  <c r="C158" i="8"/>
  <c r="C134" i="8"/>
  <c r="C110" i="8"/>
  <c r="C86" i="8"/>
  <c r="C62" i="8"/>
  <c r="C38" i="8"/>
  <c r="C14" i="8"/>
  <c r="C3384" i="8"/>
  <c r="C3361" i="8"/>
  <c r="C3337" i="8"/>
  <c r="C3313" i="8"/>
  <c r="C3289" i="8"/>
  <c r="C3265" i="8"/>
  <c r="C3241" i="8"/>
  <c r="C3217" i="8"/>
  <c r="C3193" i="8"/>
  <c r="C3169" i="8"/>
  <c r="C3145" i="8"/>
  <c r="C3121" i="8"/>
  <c r="C3097" i="8"/>
  <c r="C3073" i="8"/>
  <c r="C3049" i="8"/>
  <c r="C3026" i="8"/>
  <c r="C3002" i="8"/>
  <c r="C2978" i="8"/>
  <c r="C2954" i="8"/>
  <c r="C2930" i="8"/>
  <c r="C2906" i="8"/>
  <c r="C2882" i="8"/>
  <c r="C2858" i="8"/>
  <c r="C2834" i="8"/>
  <c r="C2810" i="8"/>
  <c r="C2787" i="8"/>
  <c r="C2763" i="8"/>
  <c r="C2739" i="8"/>
  <c r="C2715" i="8"/>
  <c r="C2691" i="8"/>
  <c r="C2667" i="8"/>
  <c r="C2643" i="8"/>
  <c r="C2619" i="8"/>
  <c r="C2595" i="8"/>
  <c r="C2571" i="8"/>
  <c r="C2547" i="8"/>
  <c r="C2524" i="8"/>
  <c r="C2500" i="8"/>
  <c r="C2476" i="8"/>
  <c r="C2452" i="8"/>
  <c r="C2428" i="8"/>
  <c r="C2404" i="8"/>
  <c r="C2380" i="8"/>
  <c r="C2356" i="8"/>
  <c r="C2333" i="8"/>
  <c r="C2310" i="8"/>
  <c r="C2286" i="8"/>
  <c r="C2262" i="8"/>
  <c r="C2239" i="8"/>
  <c r="C2215" i="8"/>
  <c r="C2192" i="8"/>
  <c r="C2169" i="8"/>
  <c r="C2145" i="8"/>
  <c r="C2121" i="8"/>
  <c r="C2097" i="8"/>
  <c r="C2073" i="8"/>
  <c r="C2049" i="8"/>
  <c r="C2025" i="8"/>
  <c r="C2001" i="8"/>
  <c r="C1977" i="8"/>
  <c r="C1953" i="8"/>
  <c r="C1929" i="8"/>
  <c r="C1905" i="8"/>
  <c r="C1881" i="8"/>
  <c r="C1857" i="8"/>
  <c r="C1833" i="8"/>
  <c r="C1809" i="8"/>
  <c r="C1785" i="8"/>
  <c r="C1761" i="8"/>
  <c r="C1737" i="8"/>
  <c r="C1713" i="8"/>
  <c r="C1689" i="8"/>
  <c r="C1665" i="8"/>
  <c r="C1641" i="8"/>
  <c r="C1617" i="8"/>
  <c r="C1593" i="8"/>
  <c r="C1569" i="8"/>
  <c r="C1545" i="8"/>
  <c r="C1521" i="8"/>
  <c r="C1497" i="8"/>
  <c r="C1473" i="8"/>
  <c r="C1449" i="8"/>
  <c r="C1425" i="8"/>
  <c r="C1401" i="8"/>
  <c r="C1377" i="8"/>
  <c r="C1353" i="8"/>
  <c r="C1329" i="8"/>
  <c r="C1305" i="8"/>
  <c r="C1281" i="8"/>
  <c r="C1257" i="8"/>
  <c r="C1233" i="8"/>
  <c r="C1209" i="8"/>
  <c r="C1185" i="8"/>
  <c r="C1161" i="8"/>
  <c r="C1137" i="8"/>
  <c r="C1113" i="8"/>
  <c r="C1089" i="8"/>
  <c r="C1065" i="8"/>
  <c r="C1041" i="8"/>
  <c r="C1017" i="8"/>
  <c r="C993" i="8"/>
  <c r="C969" i="8"/>
  <c r="C945" i="8"/>
  <c r="C921" i="8"/>
  <c r="C897" i="8"/>
  <c r="C873" i="8"/>
  <c r="C849" i="8"/>
  <c r="C825" i="8"/>
  <c r="C801" i="8"/>
  <c r="C777" i="8"/>
  <c r="C753" i="8"/>
  <c r="C729" i="8"/>
  <c r="C705" i="8"/>
  <c r="C681" i="8"/>
  <c r="C657" i="8"/>
  <c r="C633" i="8"/>
  <c r="C609" i="8"/>
  <c r="C585" i="8"/>
  <c r="C561" i="8"/>
  <c r="C537" i="8"/>
  <c r="C513" i="8"/>
  <c r="C489" i="8"/>
  <c r="C465" i="8"/>
  <c r="C441" i="8"/>
  <c r="C417" i="8"/>
  <c r="C393" i="8"/>
  <c r="C369" i="8"/>
  <c r="C345" i="8"/>
  <c r="C321" i="8"/>
  <c r="C297" i="8"/>
  <c r="C273" i="8"/>
  <c r="C249" i="8"/>
  <c r="C225" i="8"/>
  <c r="C201" i="8"/>
  <c r="C177" i="8"/>
  <c r="C153" i="8"/>
  <c r="C129" i="8"/>
  <c r="C105" i="8"/>
  <c r="C81" i="8"/>
  <c r="C57" i="8"/>
  <c r="C33" i="8"/>
  <c r="C9" i="8"/>
  <c r="C3379" i="8"/>
  <c r="C3356" i="8"/>
  <c r="C3332" i="8"/>
  <c r="C3308" i="8"/>
  <c r="C3284" i="8"/>
  <c r="C3260" i="8"/>
  <c r="C3236" i="8"/>
  <c r="C3212" i="8"/>
  <c r="C3188" i="8"/>
  <c r="C3164" i="8"/>
  <c r="C3140" i="8"/>
  <c r="C3116" i="8"/>
  <c r="C3092" i="8"/>
  <c r="C3068" i="8"/>
  <c r="C3044" i="8"/>
  <c r="C3021" i="8"/>
  <c r="C2997" i="8"/>
  <c r="C2973" i="8"/>
  <c r="C2949" i="8"/>
  <c r="C2925" i="8"/>
  <c r="C2901" i="8"/>
  <c r="C2877" i="8"/>
  <c r="C2853" i="8"/>
  <c r="C2829" i="8"/>
  <c r="C2805" i="8"/>
  <c r="C2782" i="8"/>
  <c r="C2758" i="8"/>
  <c r="C2734" i="8"/>
  <c r="C2710" i="8"/>
  <c r="C2686" i="8"/>
  <c r="C2662" i="8"/>
  <c r="C2638" i="8"/>
  <c r="C2614" i="8"/>
  <c r="C2590" i="8"/>
  <c r="C2566" i="8"/>
  <c r="C2542" i="8"/>
  <c r="C2519" i="8"/>
  <c r="C2495" i="8"/>
  <c r="C2471" i="8"/>
  <c r="C2447" i="8"/>
  <c r="C2423" i="8"/>
  <c r="C2399" i="8"/>
  <c r="C2375" i="8"/>
  <c r="C2351" i="8"/>
  <c r="C2328" i="8"/>
  <c r="C2305" i="8"/>
  <c r="C2281" i="8"/>
  <c r="C2257" i="8"/>
  <c r="C2234" i="8"/>
  <c r="C2210" i="8"/>
  <c r="C2187" i="8"/>
  <c r="C2164" i="8"/>
  <c r="C2140" i="8"/>
  <c r="C2116" i="8"/>
  <c r="C2092" i="8"/>
  <c r="C2068" i="8"/>
  <c r="C2044" i="8"/>
  <c r="C2020" i="8"/>
  <c r="C1996" i="8"/>
  <c r="C1972" i="8"/>
  <c r="C1948" i="8"/>
  <c r="C1924" i="8"/>
  <c r="C1900" i="8"/>
  <c r="C1876" i="8"/>
  <c r="C1852" i="8"/>
  <c r="C1828" i="8"/>
  <c r="C1804" i="8"/>
  <c r="C1780" i="8"/>
  <c r="C1756" i="8"/>
  <c r="C1732" i="8"/>
  <c r="C1708" i="8"/>
  <c r="C1684" i="8"/>
  <c r="C1660" i="8"/>
  <c r="C1636" i="8"/>
  <c r="C1612" i="8"/>
  <c r="C1588" i="8"/>
  <c r="C1564" i="8"/>
  <c r="C1540" i="8"/>
  <c r="C1516" i="8"/>
  <c r="C1492" i="8"/>
  <c r="C1468" i="8"/>
  <c r="C1444" i="8"/>
  <c r="C1420" i="8"/>
  <c r="C1396" i="8"/>
  <c r="C1372" i="8"/>
  <c r="C1348" i="8"/>
  <c r="C1324" i="8"/>
  <c r="C1300" i="8"/>
  <c r="C1276" i="8"/>
  <c r="C1252" i="8"/>
  <c r="C1228" i="8"/>
  <c r="C1204" i="8"/>
  <c r="C1180" i="8"/>
  <c r="C1156" i="8"/>
  <c r="C1132" i="8"/>
  <c r="C1108" i="8"/>
  <c r="C1084" i="8"/>
  <c r="C1060" i="8"/>
  <c r="C1036" i="8"/>
  <c r="C1012" i="8"/>
  <c r="C988" i="8"/>
  <c r="C964" i="8"/>
  <c r="C940" i="8"/>
  <c r="C916" i="8"/>
  <c r="C892" i="8"/>
  <c r="C868" i="8"/>
  <c r="C844" i="8"/>
  <c r="C820" i="8"/>
  <c r="C796" i="8"/>
  <c r="C772" i="8"/>
  <c r="C748" i="8"/>
  <c r="C724" i="8"/>
  <c r="C700" i="8"/>
  <c r="C676" i="8"/>
  <c r="C652" i="8"/>
  <c r="C628" i="8"/>
  <c r="C604" i="8"/>
  <c r="C580" i="8"/>
  <c r="C556" i="8"/>
  <c r="C532" i="8"/>
  <c r="C508" i="8"/>
  <c r="C484" i="8"/>
  <c r="C460" i="8"/>
  <c r="C436" i="8"/>
  <c r="C412" i="8"/>
  <c r="C388" i="8"/>
  <c r="C364" i="8"/>
  <c r="C340" i="8"/>
  <c r="C316" i="8"/>
  <c r="C292" i="8"/>
  <c r="C268" i="8"/>
  <c r="C244" i="8"/>
  <c r="C220" i="8"/>
  <c r="C196" i="8"/>
  <c r="C172" i="8"/>
  <c r="C148" i="8"/>
  <c r="C124" i="8"/>
  <c r="C100" i="8"/>
  <c r="C76" i="8"/>
  <c r="C52" i="8"/>
  <c r="C28" i="8"/>
  <c r="C4" i="8"/>
  <c r="C3394" i="8"/>
  <c r="C3370" i="8"/>
  <c r="C3347" i="8"/>
  <c r="C3323" i="8"/>
  <c r="C3299" i="8"/>
  <c r="C3275" i="8"/>
  <c r="C3251" i="8"/>
  <c r="C3227" i="8"/>
  <c r="C3203" i="8"/>
  <c r="C3179" i="8"/>
  <c r="C3155" i="8"/>
  <c r="C3131" i="8"/>
  <c r="C3107" i="8"/>
  <c r="C3083" i="8"/>
  <c r="C3059" i="8"/>
  <c r="C3035" i="8"/>
  <c r="C3012" i="8"/>
  <c r="C2988" i="8"/>
  <c r="C2964" i="8"/>
  <c r="C2940" i="8"/>
  <c r="C2916" i="8"/>
  <c r="C2892" i="8"/>
  <c r="C2868" i="8"/>
  <c r="C2844" i="8"/>
  <c r="C2820" i="8"/>
  <c r="C2796" i="8"/>
  <c r="C2773" i="8"/>
  <c r="C2749" i="8"/>
  <c r="C2725" i="8"/>
  <c r="C2701" i="8"/>
  <c r="C2677" i="8"/>
  <c r="C2653" i="8"/>
  <c r="C2629" i="8"/>
  <c r="C2605" i="8"/>
  <c r="C2581" i="8"/>
  <c r="C2557" i="8"/>
  <c r="C2533" i="8"/>
  <c r="C2510" i="8"/>
  <c r="C2486" i="8"/>
  <c r="C2462" i="8"/>
  <c r="C2438" i="8"/>
  <c r="C2414" i="8"/>
  <c r="C2390" i="8"/>
  <c r="C2366" i="8"/>
  <c r="C2342" i="8"/>
  <c r="C2319" i="8"/>
  <c r="C2296" i="8"/>
  <c r="C2272" i="8"/>
  <c r="C2248" i="8"/>
  <c r="C2225" i="8"/>
  <c r="C2201" i="8"/>
  <c r="C2178" i="8"/>
  <c r="C2155" i="8"/>
  <c r="C2131" i="8"/>
  <c r="C2107" i="8"/>
  <c r="C2083" i="8"/>
  <c r="C2059" i="8"/>
  <c r="C2035" i="8"/>
  <c r="C2011" i="8"/>
  <c r="C1987" i="8"/>
  <c r="C1963" i="8"/>
  <c r="C1939" i="8"/>
  <c r="C1915" i="8"/>
  <c r="C1891" i="8"/>
  <c r="C1867" i="8"/>
  <c r="C1843" i="8"/>
  <c r="C1819" i="8"/>
  <c r="C1795" i="8"/>
  <c r="C1771" i="8"/>
  <c r="C1747" i="8"/>
  <c r="C1723" i="8"/>
  <c r="C1699" i="8"/>
  <c r="C1675" i="8"/>
  <c r="C1651" i="8"/>
  <c r="C1627" i="8"/>
  <c r="C1603" i="8"/>
  <c r="C1579" i="8"/>
  <c r="C1555" i="8"/>
  <c r="C1531" i="8"/>
  <c r="C1507" i="8"/>
  <c r="C1483" i="8"/>
  <c r="C1459" i="8"/>
  <c r="C1435" i="8"/>
  <c r="C1411" i="8"/>
  <c r="C1387" i="8"/>
  <c r="C1363" i="8"/>
  <c r="C1339" i="8"/>
  <c r="C1315" i="8"/>
  <c r="C1291" i="8"/>
  <c r="C1267" i="8"/>
  <c r="C1243" i="8"/>
  <c r="C1219" i="8"/>
  <c r="C1195" i="8"/>
  <c r="C1171" i="8"/>
  <c r="C1147" i="8"/>
  <c r="C1123" i="8"/>
  <c r="C1099" i="8"/>
  <c r="C1075" i="8"/>
  <c r="C1051" i="8"/>
  <c r="C1027" i="8"/>
  <c r="C1003" i="8"/>
  <c r="C979" i="8"/>
  <c r="C955" i="8"/>
  <c r="C931" i="8"/>
  <c r="C907" i="8"/>
  <c r="C883" i="8"/>
  <c r="C859" i="8"/>
  <c r="C835" i="8"/>
  <c r="C811" i="8"/>
  <c r="C787" i="8"/>
  <c r="C763" i="8"/>
  <c r="C739" i="8"/>
  <c r="C715" i="8"/>
  <c r="C691" i="8"/>
  <c r="C667" i="8"/>
  <c r="C643" i="8"/>
  <c r="C619" i="8"/>
  <c r="C595" i="8"/>
  <c r="C571" i="8"/>
  <c r="C547" i="8"/>
  <c r="C523" i="8"/>
  <c r="C499" i="8"/>
  <c r="C475" i="8"/>
  <c r="C451" i="8"/>
  <c r="C427" i="8"/>
  <c r="C403" i="8"/>
  <c r="C379" i="8"/>
  <c r="C355" i="8"/>
  <c r="C331" i="8"/>
  <c r="C307" i="8"/>
  <c r="C283" i="8"/>
  <c r="C259" i="8"/>
  <c r="C235" i="8"/>
  <c r="C211" i="8"/>
  <c r="C187" i="8"/>
  <c r="C163" i="8"/>
  <c r="C139" i="8"/>
  <c r="C115" i="8"/>
  <c r="C91" i="8"/>
  <c r="C67" i="8"/>
  <c r="C43" i="8"/>
  <c r="C19" i="8"/>
  <c r="C3380" i="8"/>
  <c r="C3357" i="8"/>
  <c r="C3333" i="8"/>
  <c r="C3309" i="8"/>
  <c r="C3285" i="8"/>
  <c r="C3261" i="8"/>
  <c r="C3237" i="8"/>
  <c r="C3213" i="8"/>
  <c r="C3189" i="8"/>
  <c r="C3165" i="8"/>
  <c r="C3141" i="8"/>
  <c r="C3117" i="8"/>
  <c r="C3093" i="8"/>
  <c r="C3069" i="8"/>
  <c r="C3045" i="8"/>
  <c r="C3022" i="8"/>
  <c r="C2998" i="8"/>
  <c r="C2974" i="8"/>
  <c r="C2950" i="8"/>
  <c r="C2926" i="8"/>
  <c r="C2902" i="8"/>
  <c r="C2878" i="8"/>
  <c r="C2854" i="8"/>
  <c r="C2830" i="8"/>
  <c r="C2806" i="8"/>
  <c r="C2783" i="8"/>
  <c r="C2759" i="8"/>
  <c r="C2735" i="8"/>
  <c r="C2711" i="8"/>
  <c r="C2687" i="8"/>
  <c r="C2663" i="8"/>
  <c r="C2639" i="8"/>
  <c r="C2615" i="8"/>
  <c r="C2591" i="8"/>
  <c r="C2567" i="8"/>
  <c r="C2543" i="8"/>
  <c r="C2520" i="8"/>
  <c r="C2496" i="8"/>
  <c r="C2472" i="8"/>
  <c r="C2448" i="8"/>
  <c r="C2424" i="8"/>
  <c r="C2400" i="8"/>
  <c r="C2376" i="8"/>
  <c r="C2352" i="8"/>
  <c r="C2329" i="8"/>
  <c r="C2306" i="8"/>
  <c r="C2282" i="8"/>
  <c r="C2258" i="8"/>
  <c r="C2235" i="8"/>
  <c r="C2211" i="8"/>
  <c r="C2188" i="8"/>
  <c r="C2165" i="8"/>
  <c r="C2141" i="8"/>
  <c r="C2117" i="8"/>
  <c r="C2093" i="8"/>
  <c r="C2069" i="8"/>
  <c r="C2045" i="8"/>
  <c r="C2021" i="8"/>
  <c r="C1997" i="8"/>
  <c r="C1973" i="8"/>
  <c r="C1949" i="8"/>
  <c r="C1925" i="8"/>
  <c r="C1901" i="8"/>
  <c r="C1877" i="8"/>
  <c r="C1853" i="8"/>
  <c r="C1829" i="8"/>
  <c r="C1805" i="8"/>
  <c r="C1781" i="8"/>
  <c r="C1757" i="8"/>
  <c r="C1733" i="8"/>
  <c r="C1709" i="8"/>
  <c r="C1685" i="8"/>
  <c r="C1661" i="8"/>
  <c r="C1637" i="8"/>
  <c r="C1613" i="8"/>
  <c r="C1589" i="8"/>
  <c r="C1565" i="8"/>
  <c r="C1541" i="8"/>
  <c r="C1517" i="8"/>
  <c r="C1493" i="8"/>
  <c r="C1469" i="8"/>
  <c r="C1445" i="8"/>
  <c r="C1421" i="8"/>
  <c r="C1397" i="8"/>
  <c r="C1373" i="8"/>
  <c r="C1349" i="8"/>
  <c r="C1325" i="8"/>
  <c r="C1301" i="8"/>
  <c r="C1277" i="8"/>
  <c r="C1253" i="8"/>
  <c r="C1229" i="8"/>
  <c r="C1205" i="8"/>
  <c r="C1181" i="8"/>
  <c r="C1157" i="8"/>
  <c r="C1133" i="8"/>
  <c r="C1109" i="8"/>
  <c r="C1085" i="8"/>
  <c r="C1061" i="8"/>
  <c r="C1037" i="8"/>
  <c r="C1013" i="8"/>
  <c r="C989" i="8"/>
  <c r="C965" i="8"/>
  <c r="C941" i="8"/>
  <c r="C917" i="8"/>
  <c r="C893" i="8"/>
  <c r="C869" i="8"/>
  <c r="C845" i="8"/>
  <c r="C821" i="8"/>
  <c r="C797" i="8"/>
  <c r="C773" i="8"/>
  <c r="C749" i="8"/>
  <c r="C725" i="8"/>
  <c r="C701" i="8"/>
  <c r="C677" i="8"/>
  <c r="C653" i="8"/>
  <c r="C629" i="8"/>
  <c r="C605" i="8"/>
  <c r="C581" i="8"/>
  <c r="C557" i="8"/>
  <c r="C533" i="8"/>
  <c r="C509" i="8"/>
  <c r="C485" i="8"/>
  <c r="C461" i="8"/>
  <c r="C437" i="8"/>
  <c r="C413" i="8"/>
  <c r="C389" i="8"/>
  <c r="C365" i="8"/>
  <c r="C341" i="8"/>
  <c r="C317" i="8"/>
  <c r="C293" i="8"/>
  <c r="C269" i="8"/>
  <c r="C245" i="8"/>
  <c r="C221" i="8"/>
  <c r="C197" i="8"/>
  <c r="C173" i="8"/>
  <c r="C149" i="8"/>
  <c r="C125" i="8"/>
  <c r="C101" i="8"/>
  <c r="C77" i="8"/>
  <c r="C29" i="8"/>
  <c r="C5" i="8"/>
  <c r="C53" i="8"/>
  <c r="C3378" i="8"/>
  <c r="C3355" i="8"/>
  <c r="C3331" i="8"/>
  <c r="C3307" i="8"/>
  <c r="C3283" i="8"/>
  <c r="C3259" i="8"/>
  <c r="C3235" i="8"/>
  <c r="C3211" i="8"/>
  <c r="C3187" i="8"/>
  <c r="C3163" i="8"/>
  <c r="C3139" i="8"/>
  <c r="C3115" i="8"/>
  <c r="C3091" i="8"/>
  <c r="C3067" i="8"/>
  <c r="C3043" i="8"/>
  <c r="C3020" i="8"/>
  <c r="C2996" i="8"/>
  <c r="C2972" i="8"/>
  <c r="C2948" i="8"/>
  <c r="C2924" i="8"/>
  <c r="C2900" i="8"/>
  <c r="C2876" i="8"/>
  <c r="C2852" i="8"/>
  <c r="C2828" i="8"/>
  <c r="C2804" i="8"/>
  <c r="C2781" i="8"/>
  <c r="C2757" i="8"/>
  <c r="C2733" i="8"/>
  <c r="C2709" i="8"/>
  <c r="C2685" i="8"/>
  <c r="C2661" i="8"/>
  <c r="C2637" i="8"/>
  <c r="C2613" i="8"/>
  <c r="C2589" i="8"/>
  <c r="C2565" i="8"/>
  <c r="C2541" i="8"/>
  <c r="C2518" i="8"/>
  <c r="C2494" i="8"/>
  <c r="C2470" i="8"/>
  <c r="C2446" i="8"/>
  <c r="C2422" i="8"/>
  <c r="C2398" i="8"/>
  <c r="C2374" i="8"/>
  <c r="C2350" i="8"/>
  <c r="C2327" i="8"/>
  <c r="C2304" i="8"/>
  <c r="C2280" i="8"/>
  <c r="C2256" i="8"/>
  <c r="C2233" i="8"/>
  <c r="C2209" i="8"/>
  <c r="C2186" i="8"/>
  <c r="C2163" i="8"/>
  <c r="C2139" i="8"/>
  <c r="C2115" i="8"/>
  <c r="C2091" i="8"/>
  <c r="C2067" i="8"/>
  <c r="C2043" i="8"/>
  <c r="C2019" i="8"/>
  <c r="C1995" i="8"/>
  <c r="C1971" i="8"/>
  <c r="C1947" i="8"/>
  <c r="C1923" i="8"/>
  <c r="C1899" i="8"/>
  <c r="C1875" i="8"/>
  <c r="C1851" i="8"/>
  <c r="C1827" i="8"/>
  <c r="C1803" i="8"/>
  <c r="C1779" i="8"/>
  <c r="C1755" i="8"/>
  <c r="C1731" i="8"/>
  <c r="C1707" i="8"/>
  <c r="C1683" i="8"/>
  <c r="C1659" i="8"/>
  <c r="C1635" i="8"/>
  <c r="C1611" i="8"/>
  <c r="C1587" i="8"/>
  <c r="C1563" i="8"/>
  <c r="C1539" i="8"/>
  <c r="C1515" i="8"/>
  <c r="C1491" i="8"/>
  <c r="C1467" i="8"/>
  <c r="C1443" i="8"/>
  <c r="C1419" i="8"/>
  <c r="C1395" i="8"/>
  <c r="C1371" i="8"/>
  <c r="C1347" i="8"/>
  <c r="C1323" i="8"/>
  <c r="C1299" i="8"/>
  <c r="C1275" i="8"/>
  <c r="C1251" i="8"/>
  <c r="C1227" i="8"/>
  <c r="C1203" i="8"/>
  <c r="C1179" i="8"/>
  <c r="C1155" i="8"/>
  <c r="C1131" i="8"/>
  <c r="C1107" i="8"/>
  <c r="C1083" i="8"/>
  <c r="C1059" i="8"/>
  <c r="C1035" i="8"/>
  <c r="C1011" i="8"/>
  <c r="C987" i="8"/>
  <c r="C963" i="8"/>
  <c r="C939" i="8"/>
  <c r="C915" i="8"/>
  <c r="C891" i="8"/>
  <c r="C867" i="8"/>
  <c r="C843" i="8"/>
  <c r="C819" i="8"/>
  <c r="C795" i="8"/>
  <c r="C771" i="8"/>
  <c r="C747" i="8"/>
  <c r="C723" i="8"/>
  <c r="C699" i="8"/>
  <c r="C675" i="8"/>
  <c r="C651" i="8"/>
  <c r="C627" i="8"/>
  <c r="C603" i="8"/>
  <c r="C579" i="8"/>
  <c r="C555" i="8"/>
  <c r="C531" i="8"/>
  <c r="C507" i="8"/>
  <c r="C483" i="8"/>
  <c r="C459" i="8"/>
  <c r="C435" i="8"/>
  <c r="C411" i="8"/>
  <c r="C387" i="8"/>
  <c r="C363" i="8"/>
  <c r="C339" i="8"/>
  <c r="C315" i="8"/>
  <c r="C291" i="8"/>
  <c r="C267" i="8"/>
  <c r="C243" i="8"/>
  <c r="C219" i="8"/>
  <c r="C195" i="8"/>
  <c r="C171" i="8"/>
  <c r="C147" i="8"/>
  <c r="C123" i="8"/>
  <c r="C99" i="8"/>
  <c r="C75" i="8"/>
  <c r="C51" i="8"/>
  <c r="C27" i="8"/>
  <c r="C3" i="8"/>
  <c r="C3398" i="8"/>
  <c r="C3374" i="8"/>
  <c r="C3351" i="8"/>
  <c r="C3327" i="8"/>
  <c r="C3303" i="8"/>
  <c r="C3279" i="8"/>
  <c r="C3255" i="8"/>
  <c r="C3231" i="8"/>
  <c r="C3207" i="8"/>
  <c r="C3183" i="8"/>
  <c r="C3159" i="8"/>
  <c r="C3135" i="8"/>
  <c r="C3111" i="8"/>
  <c r="C3087" i="8"/>
  <c r="C3063" i="8"/>
  <c r="C3039" i="8"/>
  <c r="C3016" i="8"/>
  <c r="C2992" i="8"/>
  <c r="C2968" i="8"/>
  <c r="C2944" i="8"/>
  <c r="C2920" i="8"/>
  <c r="C2896" i="8"/>
  <c r="C2872" i="8"/>
  <c r="C2848" i="8"/>
  <c r="C2824" i="8"/>
  <c r="C2800" i="8"/>
  <c r="C2777" i="8"/>
  <c r="C2753" i="8"/>
  <c r="C2729" i="8"/>
  <c r="C2705" i="8"/>
  <c r="C2681" i="8"/>
  <c r="C2657" i="8"/>
  <c r="C2633" i="8"/>
  <c r="C2609" i="8"/>
  <c r="C2585" i="8"/>
  <c r="C2561" i="8"/>
  <c r="C2537" i="8"/>
  <c r="C2514" i="8"/>
  <c r="C2490" i="8"/>
  <c r="C2466" i="8"/>
  <c r="C2442" i="8"/>
  <c r="C2418" i="8"/>
  <c r="C2394" i="8"/>
  <c r="C2370" i="8"/>
  <c r="C2346" i="8"/>
  <c r="C2323" i="8"/>
  <c r="C2300" i="8"/>
  <c r="C2276" i="8"/>
  <c r="C2252" i="8"/>
  <c r="C2229" i="8"/>
  <c r="C2205" i="8"/>
  <c r="C2182" i="8"/>
  <c r="C2159" i="8"/>
  <c r="C2135" i="8"/>
  <c r="C2111" i="8"/>
  <c r="C2087" i="8"/>
  <c r="C2063" i="8"/>
  <c r="C2039" i="8"/>
  <c r="C2015" i="8"/>
  <c r="C1991" i="8"/>
  <c r="C1967" i="8"/>
  <c r="C1943" i="8"/>
  <c r="C1919" i="8"/>
  <c r="C1895" i="8"/>
  <c r="C1871" i="8"/>
  <c r="C1847" i="8"/>
  <c r="C1823" i="8"/>
  <c r="C1799" i="8"/>
  <c r="C1775" i="8"/>
  <c r="C1751" i="8"/>
  <c r="C1727" i="8"/>
  <c r="C1703" i="8"/>
  <c r="C1679" i="8"/>
  <c r="C1655" i="8"/>
  <c r="C1631" i="8"/>
  <c r="C1607" i="8"/>
  <c r="C1583" i="8"/>
  <c r="C1559" i="8"/>
  <c r="C1535" i="8"/>
  <c r="C1511" i="8"/>
  <c r="C1487" i="8"/>
  <c r="C1463" i="8"/>
  <c r="C1439" i="8"/>
  <c r="C1415" i="8"/>
  <c r="C1391" i="8"/>
  <c r="C1367" i="8"/>
  <c r="C1343" i="8"/>
  <c r="C1319" i="8"/>
  <c r="C1295" i="8"/>
  <c r="C1271" i="8"/>
  <c r="C1247" i="8"/>
  <c r="C1223" i="8"/>
  <c r="C1199" i="8"/>
  <c r="C1175" i="8"/>
  <c r="C1151" i="8"/>
  <c r="C1127" i="8"/>
  <c r="C1103" i="8"/>
  <c r="C1079" i="8"/>
  <c r="C1055" i="8"/>
  <c r="C1031" i="8"/>
  <c r="C1007" i="8"/>
  <c r="C983" i="8"/>
  <c r="C959" i="8"/>
  <c r="C935" i="8"/>
  <c r="C911" i="8"/>
  <c r="C887" i="8"/>
  <c r="C863" i="8"/>
  <c r="C839" i="8"/>
  <c r="C815" i="8"/>
  <c r="C791" i="8"/>
  <c r="C767" i="8"/>
  <c r="C743" i="8"/>
  <c r="C719" i="8"/>
  <c r="C695" i="8"/>
  <c r="C671" i="8"/>
  <c r="C647" i="8"/>
  <c r="C623" i="8"/>
  <c r="C599" i="8"/>
  <c r="C575" i="8"/>
  <c r="C551" i="8"/>
  <c r="C527" i="8"/>
  <c r="C503" i="8"/>
  <c r="C479" i="8"/>
  <c r="C455" i="8"/>
  <c r="C431" i="8"/>
  <c r="C407" i="8"/>
  <c r="C383" i="8"/>
  <c r="C359" i="8"/>
  <c r="C335" i="8"/>
  <c r="C311" i="8"/>
  <c r="C287" i="8"/>
  <c r="C263" i="8"/>
  <c r="C239" i="8"/>
  <c r="C215" i="8"/>
  <c r="C191" i="8"/>
  <c r="C167" i="8"/>
  <c r="C143" i="8"/>
  <c r="C119" i="8"/>
  <c r="C95" i="8"/>
  <c r="C71" i="8"/>
  <c r="C47" i="8"/>
  <c r="C23" i="8"/>
  <c r="C3395" i="8"/>
  <c r="C3371" i="8"/>
  <c r="C3348" i="8"/>
  <c r="C3324" i="8"/>
  <c r="C3300" i="8"/>
  <c r="C3276" i="8"/>
  <c r="C3252" i="8"/>
  <c r="C3228" i="8"/>
  <c r="C3204" i="8"/>
  <c r="C3180" i="8"/>
  <c r="C3156" i="8"/>
  <c r="C3132" i="8"/>
  <c r="C3108" i="8"/>
  <c r="C3084" i="8"/>
  <c r="C3060" i="8"/>
  <c r="C3036" i="8"/>
  <c r="C3013" i="8"/>
  <c r="C2989" i="8"/>
  <c r="C2965" i="8"/>
  <c r="C2941" i="8"/>
  <c r="C2917" i="8"/>
  <c r="C2893" i="8"/>
  <c r="C2869" i="8"/>
  <c r="C2845" i="8"/>
  <c r="C2821" i="8"/>
  <c r="C2797" i="8"/>
  <c r="C2774" i="8"/>
  <c r="C2750" i="8"/>
  <c r="C2726" i="8"/>
  <c r="C2702" i="8"/>
  <c r="C2678" i="8"/>
  <c r="C2654" i="8"/>
  <c r="C2630" i="8"/>
  <c r="C2606" i="8"/>
  <c r="C2582" i="8"/>
  <c r="C2558" i="8"/>
  <c r="C2534" i="8"/>
  <c r="C2511" i="8"/>
  <c r="C2487" i="8"/>
  <c r="C2463" i="8"/>
  <c r="C2439" i="8"/>
  <c r="C2415" i="8"/>
  <c r="C2391" i="8"/>
  <c r="C2367" i="8"/>
  <c r="C2343" i="8"/>
  <c r="C2320" i="8"/>
  <c r="C2297" i="8"/>
  <c r="C2273" i="8"/>
  <c r="C2249" i="8"/>
  <c r="C2226" i="8"/>
  <c r="C2202" i="8"/>
  <c r="C2179" i="8"/>
  <c r="C2156" i="8"/>
  <c r="C2132" i="8"/>
  <c r="C2108" i="8"/>
  <c r="C2084" i="8"/>
  <c r="C2060" i="8"/>
  <c r="C2036" i="8"/>
  <c r="C2012" i="8"/>
  <c r="C1988" i="8"/>
  <c r="C1964" i="8"/>
  <c r="C1940" i="8"/>
  <c r="C1916" i="8"/>
  <c r="C1892" i="8"/>
  <c r="C1868" i="8"/>
  <c r="C1844" i="8"/>
  <c r="C1820" i="8"/>
  <c r="C1796" i="8"/>
  <c r="C1772" i="8"/>
  <c r="C1748" i="8"/>
  <c r="C1724" i="8"/>
  <c r="C1700" i="8"/>
  <c r="C1676" i="8"/>
  <c r="C1652" i="8"/>
  <c r="C1628" i="8"/>
  <c r="C1604" i="8"/>
  <c r="C1580" i="8"/>
  <c r="C1556" i="8"/>
  <c r="C1532" i="8"/>
  <c r="C1508" i="8"/>
  <c r="C1484" i="8"/>
  <c r="C1460" i="8"/>
  <c r="C1436" i="8"/>
  <c r="C1412" i="8"/>
  <c r="C1388" i="8"/>
  <c r="C1364" i="8"/>
  <c r="C1340" i="8"/>
  <c r="C1316" i="8"/>
  <c r="C1292" i="8"/>
  <c r="C1268" i="8"/>
  <c r="C1244" i="8"/>
  <c r="C1220" i="8"/>
  <c r="C1196" i="8"/>
  <c r="C1172" i="8"/>
  <c r="C1148" i="8"/>
  <c r="C1124" i="8"/>
  <c r="C1100" i="8"/>
  <c r="C1076" i="8"/>
  <c r="C1052" i="8"/>
  <c r="C1028" i="8"/>
  <c r="C1004" i="8"/>
  <c r="C980" i="8"/>
  <c r="C956" i="8"/>
  <c r="C932" i="8"/>
  <c r="C908" i="8"/>
  <c r="C884" i="8"/>
  <c r="C860" i="8"/>
  <c r="C836" i="8"/>
  <c r="C812" i="8"/>
  <c r="C788" i="8"/>
  <c r="C764" i="8"/>
  <c r="C740" i="8"/>
  <c r="C716" i="8"/>
  <c r="C692" i="8"/>
  <c r="C668" i="8"/>
  <c r="C644" i="8"/>
  <c r="C620" i="8"/>
  <c r="C596" i="8"/>
  <c r="C572" i="8"/>
  <c r="C548" i="8"/>
  <c r="C524" i="8"/>
  <c r="C500" i="8"/>
  <c r="C476" i="8"/>
  <c r="C452" i="8"/>
  <c r="C428" i="8"/>
  <c r="C404" i="8"/>
  <c r="C380" i="8"/>
  <c r="C356" i="8"/>
  <c r="C332" i="8"/>
  <c r="C308" i="8"/>
  <c r="C284" i="8"/>
  <c r="C260" i="8"/>
  <c r="C236" i="8"/>
  <c r="C212" i="8"/>
  <c r="C188" i="8"/>
  <c r="C164" i="8"/>
  <c r="C140" i="8"/>
  <c r="C116" i="8"/>
  <c r="C92" i="8"/>
  <c r="C68" i="8"/>
  <c r="C44" i="8"/>
  <c r="C20" i="8"/>
  <c r="C3393" i="8"/>
  <c r="C3369" i="8"/>
  <c r="C3346" i="8"/>
  <c r="C3322" i="8"/>
  <c r="C3298" i="8"/>
  <c r="C3274" i="8"/>
  <c r="C3250" i="8"/>
  <c r="C3226" i="8"/>
  <c r="C3202" i="8"/>
  <c r="C3178" i="8"/>
  <c r="C3154" i="8"/>
  <c r="C3130" i="8"/>
  <c r="C3106" i="8"/>
  <c r="C3082" i="8"/>
  <c r="C3058" i="8"/>
  <c r="C3034" i="8"/>
  <c r="C3011" i="8"/>
  <c r="C2987" i="8"/>
  <c r="C2963" i="8"/>
  <c r="C2939" i="8"/>
  <c r="C2915" i="8"/>
  <c r="C2891" i="8"/>
  <c r="C2867" i="8"/>
  <c r="C2843" i="8"/>
  <c r="C2819" i="8"/>
  <c r="C2795" i="8"/>
  <c r="C2772" i="8"/>
  <c r="C2748" i="8"/>
  <c r="C2724" i="8"/>
  <c r="C2700" i="8"/>
  <c r="C2676" i="8"/>
  <c r="C2652" i="8"/>
  <c r="C2628" i="8"/>
  <c r="C2604" i="8"/>
  <c r="C2580" i="8"/>
  <c r="C2556" i="8"/>
  <c r="C2532" i="8"/>
  <c r="C2509" i="8"/>
  <c r="C2485" i="8"/>
  <c r="C2461" i="8"/>
  <c r="C2437" i="8"/>
  <c r="C2413" i="8"/>
  <c r="C2389" i="8"/>
  <c r="C2365" i="8"/>
  <c r="C2341" i="8"/>
  <c r="C2318" i="8"/>
  <c r="C2295" i="8"/>
  <c r="C2271" i="8"/>
  <c r="C2247" i="8"/>
  <c r="C2224" i="8"/>
  <c r="C2200" i="8"/>
  <c r="C2177" i="8"/>
  <c r="C2154" i="8"/>
  <c r="C2130" i="8"/>
  <c r="C2106" i="8"/>
  <c r="C2082" i="8"/>
  <c r="C2058" i="8"/>
  <c r="C2034" i="8"/>
  <c r="C2010" i="8"/>
  <c r="C1986" i="8"/>
  <c r="C1962" i="8"/>
  <c r="C1938" i="8"/>
  <c r="C1914" i="8"/>
  <c r="C1890" i="8"/>
  <c r="C1866" i="8"/>
  <c r="C1842" i="8"/>
  <c r="C1818" i="8"/>
  <c r="C1794" i="8"/>
  <c r="C1770" i="8"/>
  <c r="C1746" i="8"/>
  <c r="C1722" i="8"/>
  <c r="C1698" i="8"/>
  <c r="C1674" i="8"/>
  <c r="C1650" i="8"/>
  <c r="C1626" i="8"/>
  <c r="C1602" i="8"/>
  <c r="C1578" i="8"/>
  <c r="C1554" i="8"/>
  <c r="C1530" i="8"/>
  <c r="C1506" i="8"/>
  <c r="C1482" i="8"/>
  <c r="C1458" i="8"/>
  <c r="C1434" i="8"/>
  <c r="C1410" i="8"/>
  <c r="C1386" i="8"/>
  <c r="C1362" i="8"/>
  <c r="C1338" i="8"/>
  <c r="C1314" i="8"/>
  <c r="C1290" i="8"/>
  <c r="C1266" i="8"/>
  <c r="C1242" i="8"/>
  <c r="C1218" i="8"/>
  <c r="C1194" i="8"/>
  <c r="C1170" i="8"/>
  <c r="C1146" i="8"/>
  <c r="C1122" i="8"/>
  <c r="C1098" i="8"/>
  <c r="C1074" i="8"/>
  <c r="C1050" i="8"/>
  <c r="C1026" i="8"/>
  <c r="C1002" i="8"/>
  <c r="C978" i="8"/>
  <c r="C954" i="8"/>
  <c r="C930" i="8"/>
  <c r="C906" i="8"/>
  <c r="C882" i="8"/>
  <c r="C858" i="8"/>
  <c r="C834" i="8"/>
  <c r="C810" i="8"/>
  <c r="C786" i="8"/>
  <c r="C762" i="8"/>
  <c r="C738" i="8"/>
  <c r="C714" i="8"/>
  <c r="C690" i="8"/>
  <c r="C666" i="8"/>
  <c r="C642" i="8"/>
  <c r="C618" i="8"/>
  <c r="C594" i="8"/>
  <c r="C570" i="8"/>
  <c r="C546" i="8"/>
  <c r="C522" i="8"/>
  <c r="C498" i="8"/>
  <c r="C474" i="8"/>
  <c r="C450" i="8"/>
  <c r="C426" i="8"/>
  <c r="C402" i="8"/>
  <c r="C378" i="8"/>
  <c r="C354" i="8"/>
  <c r="C330" i="8"/>
  <c r="C306" i="8"/>
  <c r="C282" i="8"/>
  <c r="C258" i="8"/>
  <c r="C234" i="8"/>
  <c r="C210" i="8"/>
  <c r="C186" i="8"/>
  <c r="C162" i="8"/>
  <c r="C138" i="8"/>
  <c r="C114" i="8"/>
  <c r="C90" i="8"/>
  <c r="C66" i="8"/>
  <c r="C42" i="8"/>
  <c r="C18" i="8"/>
  <c r="C3381" i="8"/>
  <c r="C3358" i="8"/>
  <c r="C3334" i="8"/>
  <c r="C3310" i="8"/>
  <c r="C3286" i="8"/>
  <c r="C3262" i="8"/>
  <c r="C3238" i="8"/>
  <c r="C3214" i="8"/>
  <c r="C3190" i="8"/>
  <c r="C3166" i="8"/>
  <c r="C3142" i="8"/>
  <c r="C3118" i="8"/>
  <c r="C3094" i="8"/>
  <c r="C3070" i="8"/>
  <c r="C3046" i="8"/>
  <c r="C3023" i="8"/>
  <c r="C2999" i="8"/>
  <c r="C2975" i="8"/>
  <c r="C2951" i="8"/>
  <c r="C2927" i="8"/>
  <c r="C2903" i="8"/>
  <c r="C2879" i="8"/>
  <c r="C2855" i="8"/>
  <c r="C2831" i="8"/>
  <c r="C2807" i="8"/>
  <c r="C2784" i="8"/>
  <c r="C2760" i="8"/>
  <c r="C2736" i="8"/>
  <c r="C2712" i="8"/>
  <c r="C2688" i="8"/>
  <c r="C2664" i="8"/>
  <c r="C2640" i="8"/>
  <c r="C2616" i="8"/>
  <c r="C2592" i="8"/>
  <c r="C2568" i="8"/>
  <c r="C2544" i="8"/>
  <c r="C2521" i="8"/>
  <c r="C2497" i="8"/>
  <c r="C2473" i="8"/>
  <c r="C2449" i="8"/>
  <c r="C2425" i="8"/>
  <c r="C2401" i="8"/>
  <c r="C2377" i="8"/>
  <c r="C2353" i="8"/>
  <c r="C2330" i="8"/>
  <c r="C2307" i="8"/>
  <c r="C2283" i="8"/>
  <c r="C2259" i="8"/>
  <c r="C2236" i="8"/>
  <c r="C2212" i="8"/>
  <c r="C2189" i="8"/>
  <c r="C2166" i="8"/>
  <c r="C2142" i="8"/>
  <c r="C2118" i="8"/>
  <c r="C2094" i="8"/>
  <c r="C2070" i="8"/>
  <c r="C2046" i="8"/>
  <c r="C2022" i="8"/>
  <c r="C1998" i="8"/>
  <c r="C1974" i="8"/>
  <c r="C1950" i="8"/>
  <c r="C1926" i="8"/>
  <c r="C1902" i="8"/>
  <c r="C1878" i="8"/>
  <c r="C1854" i="8"/>
  <c r="C1830" i="8"/>
  <c r="C1806" i="8"/>
  <c r="C1782" i="8"/>
  <c r="C1758" i="8"/>
  <c r="C1734" i="8"/>
  <c r="C1710" i="8"/>
  <c r="C1686" i="8"/>
  <c r="C1662" i="8"/>
  <c r="C1638" i="8"/>
  <c r="C1614" i="8"/>
  <c r="C1590" i="8"/>
  <c r="C1566" i="8"/>
  <c r="C1542" i="8"/>
  <c r="C1518" i="8"/>
  <c r="C1494" i="8"/>
  <c r="C1470" i="8"/>
  <c r="C1446" i="8"/>
  <c r="C1422" i="8"/>
  <c r="C1398" i="8"/>
  <c r="C1374" i="8"/>
  <c r="C1350" i="8"/>
  <c r="C1326" i="8"/>
  <c r="C1302" i="8"/>
  <c r="C1278" i="8"/>
  <c r="C1254" i="8"/>
  <c r="C1230" i="8"/>
  <c r="C1206" i="8"/>
  <c r="C1182" i="8"/>
  <c r="C1158" i="8"/>
  <c r="C1134" i="8"/>
  <c r="C1110" i="8"/>
  <c r="C1086" i="8"/>
  <c r="C1062" i="8"/>
  <c r="C1038" i="8"/>
  <c r="C1014" i="8"/>
  <c r="C990" i="8"/>
  <c r="C966" i="8"/>
  <c r="C942" i="8"/>
  <c r="C918" i="8"/>
  <c r="C894" i="8"/>
  <c r="C870" i="8"/>
  <c r="C846" i="8"/>
  <c r="C822" i="8"/>
  <c r="C798" i="8"/>
  <c r="C774" i="8"/>
  <c r="C750" i="8"/>
  <c r="C726" i="8"/>
  <c r="C702" i="8"/>
  <c r="C678" i="8"/>
  <c r="C654" i="8"/>
  <c r="C630" i="8"/>
  <c r="C606" i="8"/>
  <c r="C582" i="8"/>
  <c r="C558" i="8"/>
  <c r="C534" i="8"/>
  <c r="C510" i="8"/>
  <c r="C486" i="8"/>
  <c r="C462" i="8"/>
  <c r="C438" i="8"/>
  <c r="C414" i="8"/>
  <c r="C390" i="8"/>
  <c r="C366" i="8"/>
  <c r="C342" i="8"/>
  <c r="C318" i="8"/>
  <c r="C294" i="8"/>
  <c r="C270" i="8"/>
  <c r="C246" i="8"/>
  <c r="C222" i="8"/>
  <c r="C198" i="8"/>
  <c r="C174" i="8"/>
  <c r="C150" i="8"/>
  <c r="C126" i="8"/>
  <c r="C102" i="8"/>
  <c r="C78" i="8"/>
  <c r="C54" i="8"/>
  <c r="C30" i="8"/>
  <c r="C6" i="8"/>
  <c r="C3382" i="8"/>
  <c r="C3359" i="8"/>
  <c r="C3335" i="8"/>
  <c r="C3311" i="8"/>
  <c r="C3287" i="8"/>
  <c r="C3263" i="8"/>
  <c r="C3239" i="8"/>
  <c r="C3215" i="8"/>
  <c r="C3191" i="8"/>
  <c r="C3167" i="8"/>
  <c r="C3143" i="8"/>
  <c r="C3119" i="8"/>
  <c r="C3095" i="8"/>
  <c r="C3071" i="8"/>
  <c r="C3047" i="8"/>
  <c r="C3024" i="8"/>
  <c r="C3000" i="8"/>
  <c r="C2976" i="8"/>
  <c r="C2952" i="8"/>
  <c r="C2928" i="8"/>
  <c r="C2904" i="8"/>
  <c r="C2880" i="8"/>
  <c r="C2856" i="8"/>
  <c r="C2832" i="8"/>
  <c r="C2808" i="8"/>
  <c r="C2785" i="8"/>
  <c r="C2761" i="8"/>
  <c r="C2737" i="8"/>
  <c r="C2713" i="8"/>
  <c r="C2689" i="8"/>
  <c r="C2665" i="8"/>
  <c r="C2641" i="8"/>
  <c r="C2617" i="8"/>
  <c r="C2593" i="8"/>
  <c r="C2569" i="8"/>
  <c r="C2545" i="8"/>
  <c r="C2522" i="8"/>
  <c r="C2498" i="8"/>
  <c r="C2474" i="8"/>
  <c r="C2450" i="8"/>
  <c r="C2426" i="8"/>
  <c r="C2402" i="8"/>
  <c r="C2378" i="8"/>
  <c r="C2354" i="8"/>
  <c r="C2331" i="8"/>
  <c r="C2308" i="8"/>
  <c r="C2284" i="8"/>
  <c r="C2260" i="8"/>
  <c r="C2237" i="8"/>
  <c r="C2213" i="8"/>
  <c r="C2190" i="8"/>
  <c r="C2167" i="8"/>
  <c r="C2143" i="8"/>
  <c r="C2119" i="8"/>
  <c r="C2095" i="8"/>
  <c r="C2071" i="8"/>
  <c r="C2047" i="8"/>
  <c r="C2023" i="8"/>
  <c r="C1999" i="8"/>
  <c r="C1975" i="8"/>
  <c r="C1951" i="8"/>
  <c r="C1927" i="8"/>
  <c r="C1903" i="8"/>
  <c r="C1879" i="8"/>
  <c r="C1855" i="8"/>
  <c r="C1831" i="8"/>
  <c r="C1807" i="8"/>
  <c r="C1783" i="8"/>
  <c r="C1759" i="8"/>
  <c r="C1735" i="8"/>
  <c r="C1711" i="8"/>
  <c r="C1687" i="8"/>
  <c r="C1663" i="8"/>
  <c r="C1639" i="8"/>
  <c r="C1615" i="8"/>
  <c r="C1591" i="8"/>
  <c r="C1567" i="8"/>
  <c r="C1543" i="8"/>
  <c r="C1519" i="8"/>
  <c r="C1495" i="8"/>
  <c r="C1471" i="8"/>
  <c r="C1447" i="8"/>
  <c r="C1423" i="8"/>
  <c r="C1399" i="8"/>
  <c r="C1375" i="8"/>
  <c r="C1351" i="8"/>
  <c r="C1327" i="8"/>
  <c r="C1303" i="8"/>
  <c r="C1279" i="8"/>
  <c r="C1255" i="8"/>
  <c r="C1231" i="8"/>
  <c r="C1207" i="8"/>
  <c r="C1183" i="8"/>
  <c r="C1159" i="8"/>
  <c r="C1135" i="8"/>
  <c r="C1111" i="8"/>
  <c r="C1087" i="8"/>
  <c r="C1063" i="8"/>
  <c r="C1039" i="8"/>
  <c r="C1015" i="8"/>
  <c r="C991" i="8"/>
  <c r="C967" i="8"/>
  <c r="C943" i="8"/>
  <c r="C919" i="8"/>
  <c r="C895" i="8"/>
  <c r="C871" i="8"/>
  <c r="C847" i="8"/>
  <c r="C823" i="8"/>
  <c r="C799" i="8"/>
  <c r="C775" i="8"/>
  <c r="C751" i="8"/>
  <c r="C727" i="8"/>
  <c r="C703" i="8"/>
  <c r="C679" i="8"/>
  <c r="C655" i="8"/>
  <c r="C631" i="8"/>
  <c r="C607" i="8"/>
  <c r="C583" i="8"/>
  <c r="C559" i="8"/>
  <c r="C535" i="8"/>
  <c r="C511" i="8"/>
  <c r="C487" i="8"/>
  <c r="C463" i="8"/>
  <c r="C439" i="8"/>
  <c r="C415" i="8"/>
  <c r="C391" i="8"/>
  <c r="C367" i="8"/>
  <c r="C343" i="8"/>
  <c r="C319" i="8"/>
  <c r="C295" i="8"/>
  <c r="C271" i="8"/>
  <c r="C247" i="8"/>
  <c r="C223" i="8"/>
  <c r="C199" i="8"/>
  <c r="C175" i="8"/>
  <c r="C151" i="8"/>
  <c r="C127" i="8"/>
  <c r="C103" i="8"/>
  <c r="C79" i="8"/>
  <c r="C55" i="8"/>
  <c r="C31" i="8"/>
  <c r="C7" i="8"/>
  <c r="C3391" i="8"/>
  <c r="C3367" i="8"/>
  <c r="C3344" i="8"/>
  <c r="C3320" i="8"/>
  <c r="C3296" i="8"/>
  <c r="C3272" i="8"/>
  <c r="C3248" i="8"/>
  <c r="C3224" i="8"/>
  <c r="C3200" i="8"/>
  <c r="C3176" i="8"/>
  <c r="C3152" i="8"/>
  <c r="C3128" i="8"/>
  <c r="C3104" i="8"/>
  <c r="C3080" i="8"/>
  <c r="C3056" i="8"/>
  <c r="C3032" i="8"/>
  <c r="C3009" i="8"/>
  <c r="C2985" i="8"/>
  <c r="C2961" i="8"/>
  <c r="C2937" i="8"/>
  <c r="C2913" i="8"/>
  <c r="C2889" i="8"/>
  <c r="C2865" i="8"/>
  <c r="C2841" i="8"/>
  <c r="C2817" i="8"/>
  <c r="C2793" i="8"/>
  <c r="C2770" i="8"/>
  <c r="C2746" i="8"/>
  <c r="C2722" i="8"/>
  <c r="C2698" i="8"/>
  <c r="C2674" i="8"/>
  <c r="C2650" i="8"/>
  <c r="C2626" i="8"/>
  <c r="C2602" i="8"/>
  <c r="C2578" i="8"/>
  <c r="C2554" i="8"/>
  <c r="C2530" i="8"/>
  <c r="C2507" i="8"/>
  <c r="C2483" i="8"/>
  <c r="C2459" i="8"/>
  <c r="C2435" i="8"/>
  <c r="C2411" i="8"/>
  <c r="C2387" i="8"/>
  <c r="C2363" i="8"/>
  <c r="C2339" i="8"/>
  <c r="C2316" i="8"/>
  <c r="C2293" i="8"/>
  <c r="C2269" i="8"/>
  <c r="C2245" i="8"/>
  <c r="C2222" i="8"/>
  <c r="C2198" i="8"/>
  <c r="C2175" i="8"/>
  <c r="C2152" i="8"/>
  <c r="C2128" i="8"/>
  <c r="C2104" i="8"/>
  <c r="C2080" i="8"/>
  <c r="C2056" i="8"/>
  <c r="C2032" i="8"/>
  <c r="C2008" i="8"/>
  <c r="C1984" i="8"/>
  <c r="C1960" i="8"/>
  <c r="C1936" i="8"/>
  <c r="C1912" i="8"/>
  <c r="C1888" i="8"/>
  <c r="C1864" i="8"/>
  <c r="C1840" i="8"/>
  <c r="C1816" i="8"/>
  <c r="C1792" i="8"/>
  <c r="C1768" i="8"/>
  <c r="C1744" i="8"/>
  <c r="C1720" i="8"/>
  <c r="C1696" i="8"/>
  <c r="C1672" i="8"/>
  <c r="C1648" i="8"/>
  <c r="C1624" i="8"/>
  <c r="C1600" i="8"/>
  <c r="C1576" i="8"/>
  <c r="C1552" i="8"/>
  <c r="C1528" i="8"/>
  <c r="C1504" i="8"/>
  <c r="C1480" i="8"/>
  <c r="C1456" i="8"/>
  <c r="C1432" i="8"/>
  <c r="C1408" i="8"/>
  <c r="C1384" i="8"/>
  <c r="C1360" i="8"/>
  <c r="C1336" i="8"/>
  <c r="C1312" i="8"/>
  <c r="C1288" i="8"/>
  <c r="C1264" i="8"/>
  <c r="C1240" i="8"/>
  <c r="C1216" i="8"/>
  <c r="C1192" i="8"/>
  <c r="C1168" i="8"/>
  <c r="C1144" i="8"/>
  <c r="C1120" i="8"/>
  <c r="C1096" i="8"/>
  <c r="C1072" i="8"/>
  <c r="C1048" i="8"/>
  <c r="C1024" i="8"/>
  <c r="C1000" i="8"/>
  <c r="C976" i="8"/>
  <c r="C952" i="8"/>
  <c r="C928" i="8"/>
  <c r="C904" i="8"/>
  <c r="C880" i="8"/>
  <c r="C856" i="8"/>
  <c r="C832" i="8"/>
  <c r="C808" i="8"/>
  <c r="C784" i="8"/>
  <c r="C760" i="8"/>
  <c r="C736" i="8"/>
  <c r="C712" i="8"/>
  <c r="C688" i="8"/>
  <c r="C664" i="8"/>
  <c r="C640" i="8"/>
  <c r="C616" i="8"/>
  <c r="C592" i="8"/>
  <c r="C568" i="8"/>
  <c r="C544" i="8"/>
  <c r="C520" i="8"/>
  <c r="C496" i="8"/>
  <c r="C472" i="8"/>
  <c r="C448" i="8"/>
  <c r="C424" i="8"/>
  <c r="C400" i="8"/>
  <c r="C376" i="8"/>
  <c r="C352" i="8"/>
  <c r="C328" i="8"/>
  <c r="C304" i="8"/>
  <c r="C280" i="8"/>
  <c r="C256" i="8"/>
  <c r="C232" i="8"/>
  <c r="C208" i="8"/>
  <c r="C184" i="8"/>
  <c r="C160" i="8"/>
  <c r="C136" i="8"/>
  <c r="C112" i="8"/>
  <c r="C88" i="8"/>
  <c r="C64" i="8"/>
  <c r="C40" i="8"/>
  <c r="C16" i="8"/>
  <c r="C3390" i="8"/>
  <c r="C3366" i="8"/>
  <c r="C3343" i="8"/>
  <c r="C3319" i="8"/>
  <c r="C3295" i="8"/>
  <c r="C3271" i="8"/>
  <c r="C3247" i="8"/>
  <c r="C3223" i="8"/>
  <c r="C3199" i="8"/>
  <c r="C3175" i="8"/>
  <c r="C3151" i="8"/>
  <c r="C3127" i="8"/>
  <c r="C3103" i="8"/>
  <c r="C3079" i="8"/>
  <c r="C3055" i="8"/>
  <c r="C3031" i="8"/>
  <c r="C3008" i="8"/>
  <c r="C2984" i="8"/>
  <c r="C2960" i="8"/>
  <c r="C2936" i="8"/>
  <c r="C2912" i="8"/>
  <c r="C2888" i="8"/>
  <c r="C2864" i="8"/>
  <c r="C2840" i="8"/>
  <c r="C2816" i="8"/>
  <c r="C2792" i="8"/>
  <c r="C2769" i="8"/>
  <c r="C2745" i="8"/>
  <c r="C2721" i="8"/>
  <c r="C2697" i="8"/>
  <c r="C2673" i="8"/>
  <c r="C2649" i="8"/>
  <c r="C2625" i="8"/>
  <c r="C2601" i="8"/>
  <c r="C2577" i="8"/>
  <c r="C2553" i="8"/>
  <c r="C2529" i="8"/>
  <c r="C2506" i="8"/>
  <c r="C2482" i="8"/>
  <c r="C2458" i="8"/>
  <c r="C2434" i="8"/>
  <c r="C2410" i="8"/>
  <c r="C2386" i="8"/>
  <c r="C2362" i="8"/>
  <c r="C2338" i="8"/>
  <c r="C2315" i="8"/>
  <c r="C2292" i="8"/>
  <c r="C2268" i="8"/>
  <c r="C2244" i="8"/>
  <c r="C2221" i="8"/>
  <c r="C2197" i="8"/>
  <c r="C2174" i="8"/>
  <c r="C2151" i="8"/>
  <c r="C2127" i="8"/>
  <c r="C2103" i="8"/>
  <c r="C2079" i="8"/>
  <c r="C2055" i="8"/>
  <c r="C2031" i="8"/>
  <c r="C2007" i="8"/>
  <c r="C1983" i="8"/>
  <c r="C1959" i="8"/>
  <c r="C1935" i="8"/>
  <c r="C1911" i="8"/>
  <c r="C1887" i="8"/>
  <c r="C1863" i="8"/>
  <c r="C1839" i="8"/>
  <c r="C1815" i="8"/>
  <c r="C1791" i="8"/>
  <c r="C1767" i="8"/>
  <c r="C1743" i="8"/>
  <c r="C1719" i="8"/>
  <c r="C1695" i="8"/>
  <c r="C1671" i="8"/>
  <c r="C1647" i="8"/>
  <c r="C1623" i="8"/>
  <c r="C1599" i="8"/>
  <c r="C1575" i="8"/>
  <c r="C1551" i="8"/>
  <c r="C1527" i="8"/>
  <c r="C1503" i="8"/>
  <c r="C1479" i="8"/>
  <c r="C1455" i="8"/>
  <c r="C1431" i="8"/>
  <c r="C1407" i="8"/>
  <c r="C1383" i="8"/>
  <c r="C1359" i="8"/>
  <c r="C1335" i="8"/>
  <c r="C1311" i="8"/>
  <c r="C1287" i="8"/>
  <c r="C1263" i="8"/>
  <c r="C1239" i="8"/>
  <c r="C1215" i="8"/>
  <c r="C1191" i="8"/>
  <c r="C1167" i="8"/>
  <c r="C1143" i="8"/>
  <c r="C1119" i="8"/>
  <c r="C1095" i="8"/>
  <c r="C1071" i="8"/>
  <c r="C1047" i="8"/>
  <c r="C1023" i="8"/>
  <c r="C999" i="8"/>
  <c r="C975" i="8"/>
  <c r="C951" i="8"/>
  <c r="C927" i="8"/>
  <c r="C903" i="8"/>
  <c r="C879" i="8"/>
  <c r="C855" i="8"/>
  <c r="C831" i="8"/>
  <c r="C807" i="8"/>
  <c r="C783" i="8"/>
  <c r="C759" i="8"/>
  <c r="C735" i="8"/>
  <c r="C711" i="8"/>
  <c r="C687" i="8"/>
  <c r="C663" i="8"/>
  <c r="C639" i="8"/>
  <c r="C615" i="8"/>
  <c r="C591" i="8"/>
  <c r="C567" i="8"/>
  <c r="C543" i="8"/>
  <c r="C519" i="8"/>
  <c r="C495" i="8"/>
  <c r="C471" i="8"/>
  <c r="C447" i="8"/>
  <c r="C423" i="8"/>
  <c r="C399" i="8"/>
  <c r="C375" i="8"/>
  <c r="C351" i="8"/>
  <c r="C327" i="8"/>
  <c r="C303" i="8"/>
  <c r="C279" i="8"/>
  <c r="C255" i="8"/>
  <c r="C231" i="8"/>
  <c r="C207" i="8"/>
  <c r="C183" i="8"/>
  <c r="C159" i="8"/>
  <c r="C135" i="8"/>
  <c r="C111" i="8"/>
  <c r="C87" i="8"/>
  <c r="C63" i="8"/>
  <c r="C39" i="8"/>
  <c r="C15" i="8"/>
  <c r="C3396" i="8"/>
  <c r="C3372" i="8"/>
  <c r="C3349" i="8"/>
  <c r="C3325" i="8"/>
  <c r="C3301" i="8"/>
  <c r="C3277" i="8"/>
  <c r="C3253" i="8"/>
  <c r="C3229" i="8"/>
  <c r="C3205" i="8"/>
  <c r="C3181" i="8"/>
  <c r="C3157" i="8"/>
  <c r="C3133" i="8"/>
  <c r="C3109" i="8"/>
  <c r="C3085" i="8"/>
  <c r="C3061" i="8"/>
  <c r="C3037" i="8"/>
  <c r="C3014" i="8"/>
  <c r="C2990" i="8"/>
  <c r="C2966" i="8"/>
  <c r="C2942" i="8"/>
  <c r="C2918" i="8"/>
  <c r="C2894" i="8"/>
  <c r="C2870" i="8"/>
  <c r="C2846" i="8"/>
  <c r="C2822" i="8"/>
  <c r="C2798" i="8"/>
  <c r="C2775" i="8"/>
  <c r="C2751" i="8"/>
  <c r="C2727" i="8"/>
  <c r="C2703" i="8"/>
  <c r="C2679" i="8"/>
  <c r="C2655" i="8"/>
  <c r="C2631" i="8"/>
  <c r="C2607" i="8"/>
  <c r="C2583" i="8"/>
  <c r="C2559" i="8"/>
  <c r="C2535" i="8"/>
  <c r="C2512" i="8"/>
  <c r="C2488" i="8"/>
  <c r="C2464" i="8"/>
  <c r="C2440" i="8"/>
  <c r="C2416" i="8"/>
  <c r="C2392" i="8"/>
  <c r="C2368" i="8"/>
  <c r="C2344" i="8"/>
  <c r="C2321" i="8"/>
  <c r="C2298" i="8"/>
  <c r="C2274" i="8"/>
  <c r="C2250" i="8"/>
  <c r="C2227" i="8"/>
  <c r="C2203" i="8"/>
  <c r="C2180" i="8"/>
  <c r="C2157" i="8"/>
  <c r="C2133" i="8"/>
  <c r="C2109" i="8"/>
  <c r="C2085" i="8"/>
  <c r="C2061" i="8"/>
  <c r="C2037" i="8"/>
  <c r="C2013" i="8"/>
  <c r="C1989" i="8"/>
  <c r="C1965" i="8"/>
  <c r="C1941" i="8"/>
  <c r="C1917" i="8"/>
  <c r="C1893" i="8"/>
  <c r="C1869" i="8"/>
  <c r="C1845" i="8"/>
  <c r="C1821" i="8"/>
  <c r="C1797" i="8"/>
  <c r="C1773" i="8"/>
  <c r="C1749" i="8"/>
  <c r="C1725" i="8"/>
  <c r="C1701" i="8"/>
  <c r="C1677" i="8"/>
  <c r="C1653" i="8"/>
  <c r="C1629" i="8"/>
  <c r="C1605" i="8"/>
  <c r="C1581" i="8"/>
  <c r="C1557" i="8"/>
  <c r="C1533" i="8"/>
  <c r="C1509" i="8"/>
  <c r="C1485" i="8"/>
  <c r="C1461" i="8"/>
  <c r="C1437" i="8"/>
  <c r="C1413" i="8"/>
  <c r="C1389" i="8"/>
  <c r="C1365" i="8"/>
  <c r="C1341" i="8"/>
  <c r="C1317" i="8"/>
  <c r="C1293" i="8"/>
  <c r="C1269" i="8"/>
  <c r="C1245" i="8"/>
  <c r="C1221" i="8"/>
  <c r="C1197" i="8"/>
  <c r="C1173" i="8"/>
  <c r="C1149" i="8"/>
  <c r="C1125" i="8"/>
  <c r="C1101" i="8"/>
  <c r="C1077" i="8"/>
  <c r="C1053" i="8"/>
  <c r="C1029" i="8"/>
  <c r="C1005" i="8"/>
  <c r="C981" i="8"/>
  <c r="C957" i="8"/>
  <c r="C933" i="8"/>
  <c r="C909" i="8"/>
  <c r="C885" i="8"/>
  <c r="C861" i="8"/>
  <c r="C837" i="8"/>
  <c r="C813" i="8"/>
  <c r="C789" i="8"/>
  <c r="C765" i="8"/>
  <c r="C741" i="8"/>
  <c r="C717" i="8"/>
  <c r="C693" i="8"/>
  <c r="C669" i="8"/>
  <c r="C645" i="8"/>
  <c r="C621" i="8"/>
  <c r="C597" i="8"/>
  <c r="C573" i="8"/>
  <c r="C549" i="8"/>
  <c r="C525" i="8"/>
  <c r="C501" i="8"/>
  <c r="C477" i="8"/>
  <c r="C453" i="8"/>
  <c r="C429" i="8"/>
  <c r="C405" i="8"/>
  <c r="C381" i="8"/>
  <c r="C357" i="8"/>
  <c r="C333" i="8"/>
  <c r="C309" i="8"/>
  <c r="C285" i="8"/>
  <c r="C261" i="8"/>
  <c r="C237" i="8"/>
  <c r="C213" i="8"/>
  <c r="C189" i="8"/>
  <c r="C165" i="8"/>
  <c r="C141" i="8"/>
  <c r="C117" i="8"/>
  <c r="C93" i="8"/>
  <c r="C69" i="8"/>
  <c r="C45" i="8"/>
  <c r="C21" i="8"/>
  <c r="C3400" i="8"/>
  <c r="C3376" i="8"/>
  <c r="C3353" i="8"/>
  <c r="C3329" i="8"/>
  <c r="C3305" i="8"/>
  <c r="C3281" i="8"/>
  <c r="C3257" i="8"/>
  <c r="C3233" i="8"/>
  <c r="C3209" i="8"/>
  <c r="C3185" i="8"/>
  <c r="C3161" i="8"/>
  <c r="C3137" i="8"/>
  <c r="C3113" i="8"/>
  <c r="C3089" i="8"/>
  <c r="C3065" i="8"/>
  <c r="C3041" i="8"/>
  <c r="C3018" i="8"/>
  <c r="C2994" i="8"/>
  <c r="C2970" i="8"/>
  <c r="C2946" i="8"/>
  <c r="C2922" i="8"/>
  <c r="C2898" i="8"/>
  <c r="C2874" i="8"/>
  <c r="C2850" i="8"/>
  <c r="C2826" i="8"/>
  <c r="C2802" i="8"/>
  <c r="C2779" i="8"/>
  <c r="C2755" i="8"/>
  <c r="C2731" i="8"/>
  <c r="C2707" i="8"/>
  <c r="C2683" i="8"/>
  <c r="C2659" i="8"/>
  <c r="C2635" i="8"/>
  <c r="C2611" i="8"/>
  <c r="C2587" i="8"/>
  <c r="C2563" i="8"/>
  <c r="C2539" i="8"/>
  <c r="C2516" i="8"/>
  <c r="C2492" i="8"/>
  <c r="C2468" i="8"/>
  <c r="C2444" i="8"/>
  <c r="C2420" i="8"/>
  <c r="C2396" i="8"/>
  <c r="C2372" i="8"/>
  <c r="C2348" i="8"/>
  <c r="C2325" i="8"/>
  <c r="C2302" i="8"/>
  <c r="C2278" i="8"/>
  <c r="C2254" i="8"/>
  <c r="C2231" i="8"/>
  <c r="C2207" i="8"/>
  <c r="C2184" i="8"/>
  <c r="C2161" i="8"/>
  <c r="C2137" i="8"/>
  <c r="C2113" i="8"/>
  <c r="C2089" i="8"/>
  <c r="C2065" i="8"/>
  <c r="C2041" i="8"/>
  <c r="C2017" i="8"/>
  <c r="C1993" i="8"/>
  <c r="C1969" i="8"/>
  <c r="C1945" i="8"/>
  <c r="C1921" i="8"/>
  <c r="C1897" i="8"/>
  <c r="C1873" i="8"/>
  <c r="C1849" i="8"/>
  <c r="C1825" i="8"/>
  <c r="C1801" i="8"/>
  <c r="C1777" i="8"/>
  <c r="C1753" i="8"/>
  <c r="C1729" i="8"/>
  <c r="C1705" i="8"/>
  <c r="C1681" i="8"/>
  <c r="C1657" i="8"/>
  <c r="C1633" i="8"/>
  <c r="C1609" i="8"/>
  <c r="C1585" i="8"/>
  <c r="C1561" i="8"/>
  <c r="C1537" i="8"/>
  <c r="C1513" i="8"/>
  <c r="C1489" i="8"/>
  <c r="C1465" i="8"/>
  <c r="C1441" i="8"/>
  <c r="C1417" i="8"/>
  <c r="C1393" i="8"/>
  <c r="C1369" i="8"/>
  <c r="C1345" i="8"/>
  <c r="C1321" i="8"/>
  <c r="C1297" i="8"/>
  <c r="C1273" i="8"/>
  <c r="C1249" i="8"/>
  <c r="C1225" i="8"/>
  <c r="C1201" i="8"/>
  <c r="C1177" i="8"/>
  <c r="C1153" i="8"/>
  <c r="C1129" i="8"/>
  <c r="C1105" i="8"/>
  <c r="C1081" i="8"/>
  <c r="C1057" i="8"/>
  <c r="C1033" i="8"/>
  <c r="C1009" i="8"/>
  <c r="C985" i="8"/>
  <c r="C961" i="8"/>
  <c r="C937" i="8"/>
  <c r="C913" i="8"/>
  <c r="C889" i="8"/>
  <c r="C865" i="8"/>
  <c r="C841" i="8"/>
  <c r="C817" i="8"/>
  <c r="C793" i="8"/>
  <c r="C769" i="8"/>
  <c r="C745" i="8"/>
  <c r="C721" i="8"/>
  <c r="C697" i="8"/>
  <c r="C673" i="8"/>
  <c r="C649" i="8"/>
  <c r="C625" i="8"/>
  <c r="C601" i="8"/>
  <c r="C577" i="8"/>
  <c r="C553" i="8"/>
  <c r="C529" i="8"/>
  <c r="C505" i="8"/>
  <c r="C481" i="8"/>
  <c r="C457" i="8"/>
  <c r="C433" i="8"/>
  <c r="C409" i="8"/>
  <c r="C385" i="8"/>
  <c r="C361" i="8"/>
  <c r="C337" i="8"/>
  <c r="C313" i="8"/>
  <c r="C289" i="8"/>
  <c r="C265" i="8"/>
  <c r="C241" i="8"/>
  <c r="C217" i="8"/>
  <c r="C193" i="8"/>
  <c r="C169" i="8"/>
  <c r="C145" i="8"/>
  <c r="C121" i="8"/>
  <c r="C97" i="8"/>
  <c r="C73" i="8"/>
  <c r="C49" i="8"/>
  <c r="C25" i="8"/>
  <c r="C3397" i="8"/>
  <c r="C3373" i="8"/>
  <c r="C3350" i="8"/>
  <c r="C3326" i="8"/>
  <c r="C3302" i="8"/>
  <c r="C3278" i="8"/>
  <c r="C3254" i="8"/>
  <c r="C3230" i="8"/>
  <c r="C3206" i="8"/>
  <c r="C3182" i="8"/>
  <c r="C3158" i="8"/>
  <c r="C3134" i="8"/>
  <c r="C3110" i="8"/>
  <c r="C3086" i="8"/>
  <c r="C3062" i="8"/>
  <c r="C3038" i="8"/>
  <c r="C3015" i="8"/>
  <c r="C2991" i="8"/>
  <c r="C2967" i="8"/>
  <c r="C2943" i="8"/>
  <c r="C2919" i="8"/>
  <c r="C2895" i="8"/>
  <c r="C2871" i="8"/>
  <c r="C2847" i="8"/>
  <c r="C2823" i="8"/>
  <c r="C2799" i="8"/>
  <c r="C2776" i="8"/>
  <c r="C2752" i="8"/>
  <c r="C2728" i="8"/>
  <c r="C2704" i="8"/>
  <c r="C2680" i="8"/>
  <c r="C2656" i="8"/>
  <c r="C2632" i="8"/>
  <c r="C2608" i="8"/>
  <c r="C2584" i="8"/>
  <c r="C2560" i="8"/>
  <c r="C2536" i="8"/>
  <c r="C2513" i="8"/>
  <c r="C2489" i="8"/>
  <c r="C2465" i="8"/>
  <c r="C2441" i="8"/>
  <c r="C2417" i="8"/>
  <c r="C2393" i="8"/>
  <c r="C2369" i="8"/>
  <c r="C2345" i="8"/>
  <c r="C2322" i="8"/>
  <c r="C2299" i="8"/>
  <c r="C2275" i="8"/>
  <c r="C2251" i="8"/>
  <c r="C2228" i="8"/>
  <c r="C2204" i="8"/>
  <c r="C2181" i="8"/>
  <c r="C2158" i="8"/>
  <c r="C2134" i="8"/>
  <c r="C2110" i="8"/>
  <c r="C2086" i="8"/>
  <c r="C2062" i="8"/>
  <c r="C2038" i="8"/>
  <c r="C2014" i="8"/>
  <c r="C1990" i="8"/>
  <c r="C1966" i="8"/>
  <c r="C1942" i="8"/>
  <c r="C1918" i="8"/>
  <c r="C1894" i="8"/>
  <c r="C1870" i="8"/>
  <c r="C1846" i="8"/>
  <c r="C1822" i="8"/>
  <c r="C1798" i="8"/>
  <c r="C1774" i="8"/>
  <c r="C1750" i="8"/>
  <c r="C1726" i="8"/>
  <c r="C1702" i="8"/>
  <c r="C1678" i="8"/>
  <c r="C1654" i="8"/>
  <c r="C1630" i="8"/>
  <c r="C1606" i="8"/>
  <c r="C1582" i="8"/>
  <c r="C1558" i="8"/>
  <c r="C1534" i="8"/>
  <c r="C1510" i="8"/>
  <c r="C1486" i="8"/>
  <c r="C1462" i="8"/>
  <c r="C1438" i="8"/>
  <c r="C1414" i="8"/>
  <c r="C1390" i="8"/>
  <c r="C1366" i="8"/>
  <c r="C1342" i="8"/>
  <c r="C1318" i="8"/>
  <c r="C1294" i="8"/>
  <c r="C1270" i="8"/>
  <c r="C1246" i="8"/>
  <c r="C1222" i="8"/>
  <c r="C1198" i="8"/>
  <c r="C1174" i="8"/>
  <c r="C1150" i="8"/>
  <c r="C1126" i="8"/>
  <c r="C1102" i="8"/>
  <c r="C1078" i="8"/>
  <c r="C1054" i="8"/>
  <c r="C1030" i="8"/>
  <c r="C1006" i="8"/>
  <c r="C982" i="8"/>
  <c r="C958" i="8"/>
  <c r="C934" i="8"/>
  <c r="C910" i="8"/>
  <c r="C886" i="8"/>
  <c r="C862" i="8"/>
  <c r="C838" i="8"/>
  <c r="C814" i="8"/>
  <c r="C790" i="8"/>
  <c r="C766" i="8"/>
  <c r="C742" i="8"/>
  <c r="C718" i="8"/>
  <c r="C694" i="8"/>
  <c r="C670" i="8"/>
  <c r="C646" i="8"/>
  <c r="C622" i="8"/>
  <c r="C598" i="8"/>
  <c r="C574" i="8"/>
  <c r="C550" i="8"/>
  <c r="C526" i="8"/>
  <c r="C502" i="8"/>
  <c r="C478" i="8"/>
  <c r="C454" i="8"/>
  <c r="C430" i="8"/>
  <c r="C406" i="8"/>
  <c r="C382" i="8"/>
  <c r="C358" i="8"/>
  <c r="C334" i="8"/>
  <c r="C310" i="8"/>
  <c r="C286" i="8"/>
  <c r="C262" i="8"/>
  <c r="C238" i="8"/>
  <c r="C214" i="8"/>
  <c r="C190" i="8"/>
  <c r="C166" i="8"/>
  <c r="C142" i="8"/>
  <c r="C118" i="8"/>
  <c r="C94" i="8"/>
  <c r="C70" i="8"/>
  <c r="C46" i="8"/>
  <c r="C22" i="8"/>
  <c r="C3377" i="8"/>
  <c r="C3354" i="8"/>
  <c r="C3330" i="8"/>
  <c r="C3306" i="8"/>
  <c r="C3282" i="8"/>
  <c r="C3258" i="8"/>
  <c r="C3234" i="8"/>
  <c r="C3210" i="8"/>
  <c r="C3186" i="8"/>
  <c r="C3162" i="8"/>
  <c r="C3138" i="8"/>
  <c r="C3114" i="8"/>
  <c r="C3090" i="8"/>
  <c r="C3066" i="8"/>
  <c r="C3042" i="8"/>
  <c r="C3019" i="8"/>
  <c r="C2995" i="8"/>
  <c r="C2971" i="8"/>
  <c r="C2947" i="8"/>
  <c r="C2923" i="8"/>
  <c r="C2899" i="8"/>
  <c r="C2875" i="8"/>
  <c r="C2851" i="8"/>
  <c r="C2827" i="8"/>
  <c r="C2803" i="8"/>
  <c r="C2780" i="8"/>
  <c r="C2756" i="8"/>
  <c r="C2732" i="8"/>
  <c r="C2708" i="8"/>
  <c r="C2684" i="8"/>
  <c r="C2660" i="8"/>
  <c r="C2636" i="8"/>
  <c r="C2612" i="8"/>
  <c r="C2588" i="8"/>
  <c r="C2564" i="8"/>
  <c r="C2540" i="8"/>
  <c r="C2517" i="8"/>
  <c r="C2493" i="8"/>
  <c r="C2469" i="8"/>
  <c r="C2445" i="8"/>
  <c r="C2421" i="8"/>
  <c r="C2397" i="8"/>
  <c r="C2373" i="8"/>
  <c r="C2349" i="8"/>
  <c r="C2326" i="8"/>
  <c r="C2303" i="8"/>
  <c r="C2279" i="8"/>
  <c r="C2255" i="8"/>
  <c r="C2232" i="8"/>
  <c r="C2208" i="8"/>
  <c r="C2185" i="8"/>
  <c r="C2162" i="8"/>
  <c r="C2138" i="8"/>
  <c r="C2114" i="8"/>
  <c r="C2090" i="8"/>
  <c r="C2066" i="8"/>
  <c r="C2042" i="8"/>
  <c r="C2018" i="8"/>
  <c r="C1994" i="8"/>
  <c r="C1970" i="8"/>
  <c r="C1946" i="8"/>
  <c r="C1922" i="8"/>
  <c r="C1898" i="8"/>
  <c r="C1874" i="8"/>
  <c r="C1850" i="8"/>
  <c r="C1826" i="8"/>
  <c r="C1802" i="8"/>
  <c r="C1778" i="8"/>
  <c r="C1754" i="8"/>
  <c r="C1730" i="8"/>
  <c r="C1706" i="8"/>
  <c r="C1682" i="8"/>
  <c r="C1658" i="8"/>
  <c r="C1634" i="8"/>
  <c r="C1610" i="8"/>
  <c r="C1586" i="8"/>
  <c r="C1562" i="8"/>
  <c r="C1538" i="8"/>
  <c r="C1514" i="8"/>
  <c r="C1490" i="8"/>
  <c r="C1466" i="8"/>
  <c r="C1442" i="8"/>
  <c r="C1418" i="8"/>
  <c r="C1394" i="8"/>
  <c r="C1370" i="8"/>
  <c r="C1346" i="8"/>
  <c r="C1322" i="8"/>
  <c r="C1298" i="8"/>
  <c r="C1274" i="8"/>
  <c r="C1250" i="8"/>
  <c r="C1226" i="8"/>
  <c r="C1202" i="8"/>
  <c r="C1178" i="8"/>
  <c r="C1154" i="8"/>
  <c r="C1130" i="8"/>
  <c r="C1106" i="8"/>
  <c r="C1082" i="8"/>
  <c r="C1058" i="8"/>
  <c r="C1034" i="8"/>
  <c r="C1010" i="8"/>
  <c r="C986" i="8"/>
  <c r="C962" i="8"/>
  <c r="C938" i="8"/>
  <c r="C914" i="8"/>
  <c r="C890" i="8"/>
  <c r="C866" i="8"/>
  <c r="C842" i="8"/>
  <c r="C818" i="8"/>
  <c r="C794" i="8"/>
  <c r="C770" i="8"/>
  <c r="C746" i="8"/>
  <c r="C722" i="8"/>
  <c r="C698" i="8"/>
  <c r="C674" i="8"/>
  <c r="C650" i="8"/>
  <c r="C626" i="8"/>
  <c r="C602" i="8"/>
  <c r="C578" i="8"/>
  <c r="C554" i="8"/>
  <c r="C530" i="8"/>
  <c r="C506" i="8"/>
  <c r="C482" i="8"/>
  <c r="C458" i="8"/>
  <c r="C434" i="8"/>
  <c r="C410" i="8"/>
  <c r="C386" i="8"/>
  <c r="C362" i="8"/>
  <c r="C338" i="8"/>
  <c r="C314" i="8"/>
  <c r="C290" i="8"/>
  <c r="C266" i="8"/>
  <c r="C242" i="8"/>
  <c r="C218" i="8"/>
  <c r="C194" i="8"/>
  <c r="C170" i="8"/>
  <c r="C146" i="8"/>
  <c r="C122" i="8"/>
  <c r="C98" i="8"/>
  <c r="C74" i="8"/>
  <c r="C50" i="8"/>
  <c r="C26" i="8"/>
  <c r="C2" i="8"/>
  <c r="C3386" i="8"/>
  <c r="C3363" i="8"/>
  <c r="C3339" i="8"/>
  <c r="C3315" i="8"/>
  <c r="C3291" i="8"/>
  <c r="C3267" i="8"/>
  <c r="C3243" i="8"/>
  <c r="C3219" i="8"/>
  <c r="C3195" i="8"/>
  <c r="C3171" i="8"/>
  <c r="C3147" i="8"/>
  <c r="C3123" i="8"/>
  <c r="C3099" i="8"/>
  <c r="C3075" i="8"/>
  <c r="C3051" i="8"/>
  <c r="C3028" i="8"/>
  <c r="C3004" i="8"/>
  <c r="C2980" i="8"/>
  <c r="C2956" i="8"/>
  <c r="C2932" i="8"/>
  <c r="C2908" i="8"/>
  <c r="C2884" i="8"/>
  <c r="C2860" i="8"/>
  <c r="C2836" i="8"/>
  <c r="C2812" i="8"/>
  <c r="C2789" i="8"/>
  <c r="C2765" i="8"/>
  <c r="C2741" i="8"/>
  <c r="C2717" i="8"/>
  <c r="C2693" i="8"/>
  <c r="C2669" i="8"/>
  <c r="C2645" i="8"/>
  <c r="C2621" i="8"/>
  <c r="C2597" i="8"/>
  <c r="C2573" i="8"/>
  <c r="C2549" i="8"/>
  <c r="C2526" i="8"/>
  <c r="C2502" i="8"/>
  <c r="C2478" i="8"/>
  <c r="C2454" i="8"/>
  <c r="C2430" i="8"/>
  <c r="C2406" i="8"/>
  <c r="C2382" i="8"/>
  <c r="C2358" i="8"/>
  <c r="C2335" i="8"/>
  <c r="C2312" i="8"/>
  <c r="C2288" i="8"/>
  <c r="C2264" i="8"/>
  <c r="C2241" i="8"/>
  <c r="C2217" i="8"/>
  <c r="C2194" i="8"/>
  <c r="C2171" i="8"/>
  <c r="C2147" i="8"/>
  <c r="C2123" i="8"/>
  <c r="C2099" i="8"/>
  <c r="C2075" i="8"/>
  <c r="C2051" i="8"/>
  <c r="C2027" i="8"/>
  <c r="C2003" i="8"/>
  <c r="C1979" i="8"/>
  <c r="C1955" i="8"/>
  <c r="C1931" i="8"/>
  <c r="C1907" i="8"/>
  <c r="C1883" i="8"/>
  <c r="C1859" i="8"/>
  <c r="C1835" i="8"/>
  <c r="C1811" i="8"/>
  <c r="C1787" i="8"/>
  <c r="C1763" i="8"/>
  <c r="C1739" i="8"/>
  <c r="C1715" i="8"/>
  <c r="C1691" i="8"/>
  <c r="C1667" i="8"/>
  <c r="C1643" i="8"/>
  <c r="C1619" i="8"/>
  <c r="C1595" i="8"/>
  <c r="C1571" i="8"/>
  <c r="C1547" i="8"/>
  <c r="C1523" i="8"/>
  <c r="C1499" i="8"/>
  <c r="C1475" i="8"/>
  <c r="C1451" i="8"/>
  <c r="C1427" i="8"/>
  <c r="C1403" i="8"/>
  <c r="C1379" i="8"/>
  <c r="C1355" i="8"/>
  <c r="C1331" i="8"/>
  <c r="C1307" i="8"/>
  <c r="C1283" i="8"/>
  <c r="C1259" i="8"/>
  <c r="C1235" i="8"/>
  <c r="C1211" i="8"/>
  <c r="C1187" i="8"/>
  <c r="C1163" i="8"/>
  <c r="C1139" i="8"/>
  <c r="C1115" i="8"/>
  <c r="C1091" i="8"/>
  <c r="C1067" i="8"/>
  <c r="C1043" i="8"/>
  <c r="C1019" i="8"/>
  <c r="C995" i="8"/>
  <c r="C971" i="8"/>
  <c r="C947" i="8"/>
  <c r="C923" i="8"/>
  <c r="C899" i="8"/>
  <c r="C875" i="8"/>
  <c r="C851" i="8"/>
  <c r="C827" i="8"/>
  <c r="C803" i="8"/>
  <c r="C779" i="8"/>
  <c r="C755" i="8"/>
  <c r="C731" i="8"/>
  <c r="C707" i="8"/>
  <c r="C683" i="8"/>
  <c r="C659" i="8"/>
  <c r="C635" i="8"/>
  <c r="C611" i="8"/>
  <c r="C587" i="8"/>
  <c r="C563" i="8"/>
  <c r="C539" i="8"/>
  <c r="C515" i="8"/>
  <c r="C491" i="8"/>
  <c r="C467" i="8"/>
  <c r="C443" i="8"/>
  <c r="C419" i="8"/>
  <c r="C395" i="8"/>
  <c r="C371" i="8"/>
  <c r="C347" i="8"/>
  <c r="C323" i="8"/>
  <c r="C299" i="8"/>
  <c r="C275" i="8"/>
  <c r="C251" i="8"/>
  <c r="C227" i="8"/>
  <c r="C203" i="8"/>
  <c r="C179" i="8"/>
  <c r="C155" i="8"/>
  <c r="C131" i="8"/>
  <c r="C107" i="8"/>
  <c r="C83" i="8"/>
  <c r="C59" i="8"/>
  <c r="C35" i="8"/>
  <c r="C11" i="8"/>
  <c r="C3383" i="8"/>
  <c r="C3360" i="8"/>
  <c r="C3336" i="8"/>
  <c r="C3312" i="8"/>
  <c r="C3288" i="8"/>
  <c r="C3264" i="8"/>
  <c r="C3240" i="8"/>
  <c r="C3216" i="8"/>
  <c r="C3192" i="8"/>
  <c r="C3168" i="8"/>
  <c r="C3144" i="8"/>
  <c r="C3120" i="8"/>
  <c r="C3096" i="8"/>
  <c r="C3072" i="8"/>
  <c r="C3048" i="8"/>
  <c r="C3025" i="8"/>
  <c r="C3001" i="8"/>
  <c r="C2977" i="8"/>
  <c r="C2953" i="8"/>
  <c r="C2929" i="8"/>
  <c r="C2905" i="8"/>
  <c r="C2881" i="8"/>
  <c r="C2857" i="8"/>
  <c r="C2833" i="8"/>
  <c r="C2809" i="8"/>
  <c r="C2786" i="8"/>
  <c r="C2762" i="8"/>
  <c r="C2738" i="8"/>
  <c r="C2714" i="8"/>
  <c r="C2690" i="8"/>
  <c r="C2666" i="8"/>
  <c r="C2642" i="8"/>
  <c r="C2618" i="8"/>
  <c r="C2594" i="8"/>
  <c r="C2570" i="8"/>
  <c r="C2546" i="8"/>
  <c r="C2523" i="8"/>
  <c r="C2499" i="8"/>
  <c r="C2475" i="8"/>
  <c r="C2451" i="8"/>
  <c r="C2427" i="8"/>
  <c r="C2403" i="8"/>
  <c r="C2379" i="8"/>
  <c r="C2355" i="8"/>
  <c r="C2332" i="8"/>
  <c r="C2309" i="8"/>
  <c r="C2285" i="8"/>
  <c r="C2261" i="8"/>
  <c r="C2238" i="8"/>
  <c r="C2214" i="8"/>
  <c r="C2191" i="8"/>
  <c r="C2168" i="8"/>
  <c r="C2144" i="8"/>
  <c r="C2120" i="8"/>
  <c r="C2096" i="8"/>
  <c r="C2072" i="8"/>
  <c r="C2048" i="8"/>
  <c r="C2024" i="8"/>
  <c r="C2000" i="8"/>
  <c r="C1976" i="8"/>
  <c r="C1952" i="8"/>
  <c r="C1928" i="8"/>
  <c r="C1904" i="8"/>
  <c r="C1880" i="8"/>
  <c r="C1856" i="8"/>
  <c r="C1832" i="8"/>
  <c r="C1808" i="8"/>
  <c r="C1784" i="8"/>
  <c r="C1760" i="8"/>
  <c r="C1736" i="8"/>
  <c r="C1712" i="8"/>
  <c r="C1688" i="8"/>
  <c r="C1664" i="8"/>
  <c r="C1640" i="8"/>
  <c r="C1616" i="8"/>
  <c r="C1592" i="8"/>
  <c r="C1568" i="8"/>
  <c r="C1544" i="8"/>
  <c r="C1520" i="8"/>
  <c r="C1496" i="8"/>
  <c r="C1472" i="8"/>
  <c r="C1448" i="8"/>
  <c r="C1424" i="8"/>
  <c r="C1400" i="8"/>
  <c r="C1376" i="8"/>
  <c r="C1352" i="8"/>
  <c r="C1328" i="8"/>
  <c r="C1304" i="8"/>
  <c r="C1280" i="8"/>
  <c r="C1256" i="8"/>
  <c r="C1232" i="8"/>
  <c r="C1208" i="8"/>
  <c r="C1184" i="8"/>
  <c r="C1160" i="8"/>
  <c r="C1136" i="8"/>
  <c r="C1112" i="8"/>
  <c r="C1088" i="8"/>
  <c r="C1064" i="8"/>
  <c r="C1040" i="8"/>
  <c r="C1016" i="8"/>
  <c r="C992" i="8"/>
  <c r="C968" i="8"/>
  <c r="C944" i="8"/>
  <c r="C920" i="8"/>
  <c r="C896" i="8"/>
  <c r="C872" i="8"/>
  <c r="C848" i="8"/>
  <c r="C824" i="8"/>
  <c r="C800" i="8"/>
  <c r="C776" i="8"/>
  <c r="C752" i="8"/>
  <c r="C728" i="8"/>
  <c r="C704" i="8"/>
  <c r="C680" i="8"/>
  <c r="C656" i="8"/>
  <c r="C632" i="8"/>
  <c r="C608" i="8"/>
  <c r="C584" i="8"/>
  <c r="C560" i="8"/>
  <c r="C536" i="8"/>
  <c r="C512" i="8"/>
  <c r="C488" i="8"/>
  <c r="C464" i="8"/>
  <c r="C440" i="8"/>
  <c r="C416" i="8"/>
  <c r="C392" i="8"/>
  <c r="C368" i="8"/>
  <c r="C344" i="8"/>
  <c r="C320" i="8"/>
  <c r="C296" i="8"/>
  <c r="C272" i="8"/>
  <c r="C248" i="8"/>
  <c r="C224" i="8"/>
  <c r="C200" i="8"/>
  <c r="C176" i="8"/>
  <c r="C152" i="8"/>
  <c r="C128" i="8"/>
  <c r="C104" i="8"/>
  <c r="C80" i="8"/>
  <c r="C56" i="8"/>
  <c r="C32" i="8"/>
  <c r="C8" i="8"/>
  <c r="J3" i="10" l="1"/>
  <c r="M8" i="10"/>
  <c r="G19" i="2"/>
  <c r="I19" i="2" s="1"/>
  <c r="G20" i="2"/>
  <c r="G21" i="2"/>
  <c r="G22" i="2"/>
  <c r="G23" i="2"/>
  <c r="G24" i="2"/>
  <c r="G25" i="2"/>
  <c r="G26" i="2"/>
  <c r="I26" i="2" s="1"/>
  <c r="M26" i="2" s="1"/>
  <c r="G27" i="2"/>
  <c r="G28" i="2"/>
  <c r="I28" i="2" s="1"/>
  <c r="M28" i="2" s="1"/>
  <c r="G29" i="2"/>
  <c r="G30" i="2"/>
  <c r="G31" i="2"/>
  <c r="G32" i="2"/>
  <c r="G33" i="2"/>
  <c r="G34" i="2"/>
  <c r="G35" i="2"/>
  <c r="G36" i="2"/>
  <c r="G37" i="2"/>
  <c r="G38" i="2"/>
  <c r="G39" i="2"/>
  <c r="G40" i="2"/>
  <c r="G41" i="2"/>
  <c r="G18" i="2"/>
  <c r="L18" i="2" l="1"/>
  <c r="I18" i="2"/>
  <c r="M18" i="2" s="1"/>
  <c r="C3344" i="6"/>
  <c r="C3343" i="6"/>
  <c r="C3355" i="6"/>
  <c r="C3348" i="6"/>
  <c r="C3341" i="6"/>
  <c r="C3345" i="6"/>
  <c r="C3340" i="6"/>
  <c r="C3335" i="6"/>
  <c r="C3350" i="6"/>
  <c r="C3336" i="6"/>
  <c r="C3334" i="6"/>
  <c r="C3354" i="6"/>
  <c r="C3351" i="6"/>
  <c r="C3349" i="6"/>
  <c r="C3337" i="6"/>
  <c r="C3338" i="6"/>
  <c r="C3347" i="6"/>
  <c r="C3346" i="6"/>
  <c r="C3352" i="6"/>
  <c r="C3356" i="6"/>
  <c r="C3353" i="6"/>
  <c r="C3333" i="6"/>
  <c r="C3342" i="6"/>
  <c r="C3339" i="6"/>
  <c r="C3321" i="6"/>
  <c r="C3320" i="6"/>
  <c r="C3331" i="6"/>
  <c r="C3324" i="6"/>
  <c r="C3318" i="6"/>
  <c r="C3317" i="6"/>
  <c r="C3312" i="6"/>
  <c r="C3326" i="6"/>
  <c r="C3313" i="6"/>
  <c r="C3311" i="6"/>
  <c r="C3330" i="6"/>
  <c r="C3327" i="6"/>
  <c r="C3325" i="6"/>
  <c r="C3314" i="6"/>
  <c r="C3315" i="6"/>
  <c r="C3323" i="6"/>
  <c r="C3322" i="6"/>
  <c r="C3328" i="6"/>
  <c r="C3332" i="6"/>
  <c r="C3329" i="6"/>
  <c r="C3310" i="6"/>
  <c r="C3319" i="6"/>
  <c r="C3316" i="6"/>
  <c r="C3297" i="6"/>
  <c r="C3296" i="6"/>
  <c r="C3308" i="6"/>
  <c r="C3301" i="6"/>
  <c r="C3294" i="6"/>
  <c r="C3298" i="6"/>
  <c r="C3293" i="6"/>
  <c r="C3288" i="6"/>
  <c r="C3303" i="6"/>
  <c r="C3289" i="6"/>
  <c r="C3287" i="6"/>
  <c r="C3307" i="6"/>
  <c r="C3304" i="6"/>
  <c r="C3302" i="6"/>
  <c r="C3290" i="6"/>
  <c r="C3291" i="6"/>
  <c r="C3300" i="6"/>
  <c r="C3299" i="6"/>
  <c r="C3305" i="6"/>
  <c r="C3309" i="6"/>
  <c r="C3306" i="6"/>
  <c r="C3286" i="6"/>
  <c r="C3295" i="6"/>
  <c r="C3292" i="6"/>
  <c r="C3273" i="6"/>
  <c r="C3272" i="6"/>
  <c r="C3284" i="6"/>
  <c r="C3277" i="6"/>
  <c r="C3270" i="6"/>
  <c r="C3274" i="6"/>
  <c r="C3269" i="6"/>
  <c r="C3264" i="6"/>
  <c r="C3279" i="6"/>
  <c r="C3265" i="6"/>
  <c r="C3263" i="6"/>
  <c r="C3283" i="6"/>
  <c r="C3280" i="6"/>
  <c r="C3278" i="6"/>
  <c r="C3266" i="6"/>
  <c r="C3267" i="6"/>
  <c r="C3276" i="6"/>
  <c r="C3275" i="6"/>
  <c r="C3281" i="6"/>
  <c r="C3285" i="6"/>
  <c r="C3282" i="6"/>
  <c r="C3262" i="6"/>
  <c r="C3271" i="6"/>
  <c r="C3268" i="6"/>
  <c r="C3249" i="6"/>
  <c r="C3248" i="6"/>
  <c r="C3260" i="6"/>
  <c r="C3253" i="6"/>
  <c r="C3246" i="6"/>
  <c r="C3250" i="6"/>
  <c r="C3245" i="6"/>
  <c r="C3240" i="6"/>
  <c r="C3255" i="6"/>
  <c r="C3241" i="6"/>
  <c r="C3239" i="6"/>
  <c r="C3259" i="6"/>
  <c r="C3256" i="6"/>
  <c r="C3254" i="6"/>
  <c r="C3242" i="6"/>
  <c r="C3243" i="6"/>
  <c r="C3252" i="6"/>
  <c r="C3251" i="6"/>
  <c r="C3257" i="6"/>
  <c r="C3261" i="6"/>
  <c r="C3258" i="6"/>
  <c r="C3238" i="6"/>
  <c r="C3247" i="6"/>
  <c r="C3244" i="6"/>
  <c r="C3225" i="6"/>
  <c r="C3224" i="6"/>
  <c r="C3236" i="6"/>
  <c r="C3229" i="6"/>
  <c r="C3222" i="6"/>
  <c r="C3226" i="6"/>
  <c r="C3221" i="6"/>
  <c r="C3216" i="6"/>
  <c r="C3231" i="6"/>
  <c r="C3217" i="6"/>
  <c r="C3215" i="6"/>
  <c r="C3235" i="6"/>
  <c r="C3232" i="6"/>
  <c r="C3230" i="6"/>
  <c r="C3218" i="6"/>
  <c r="C3219" i="6"/>
  <c r="C3228" i="6"/>
  <c r="C3227" i="6"/>
  <c r="C3233" i="6"/>
  <c r="C3237" i="6"/>
  <c r="C3234" i="6"/>
  <c r="C3214" i="6"/>
  <c r="C3223" i="6"/>
  <c r="C3220" i="6"/>
  <c r="C3201" i="6"/>
  <c r="C3200" i="6"/>
  <c r="C3212" i="6"/>
  <c r="C3205" i="6"/>
  <c r="C3198" i="6"/>
  <c r="C3202" i="6"/>
  <c r="C3197" i="6"/>
  <c r="C3192" i="6"/>
  <c r="C3207" i="6"/>
  <c r="C3193" i="6"/>
  <c r="C3191" i="6"/>
  <c r="C3211" i="6"/>
  <c r="C3208" i="6"/>
  <c r="C3206" i="6"/>
  <c r="C3194" i="6"/>
  <c r="C3195" i="6"/>
  <c r="C3204" i="6"/>
  <c r="C3203" i="6"/>
  <c r="C3209" i="6"/>
  <c r="C3213" i="6"/>
  <c r="C3210" i="6"/>
  <c r="C3190" i="6"/>
  <c r="C3199" i="6"/>
  <c r="C3196" i="6"/>
  <c r="C3177" i="6"/>
  <c r="C3176" i="6"/>
  <c r="C3188" i="6"/>
  <c r="C3181" i="6"/>
  <c r="C3174" i="6"/>
  <c r="C3178" i="6"/>
  <c r="C3173" i="6"/>
  <c r="C3168" i="6"/>
  <c r="C3183" i="6"/>
  <c r="C3169" i="6"/>
  <c r="C3167" i="6"/>
  <c r="C3187" i="6"/>
  <c r="C3184" i="6"/>
  <c r="C3182" i="6"/>
  <c r="C3170" i="6"/>
  <c r="C3171" i="6"/>
  <c r="C3180" i="6"/>
  <c r="C3179" i="6"/>
  <c r="C3185" i="6"/>
  <c r="C3189" i="6"/>
  <c r="C3186" i="6"/>
  <c r="C3166" i="6"/>
  <c r="C3175" i="6"/>
  <c r="C3172" i="6"/>
  <c r="C3153" i="6"/>
  <c r="C3152" i="6"/>
  <c r="C3164" i="6"/>
  <c r="C3157" i="6"/>
  <c r="C3150" i="6"/>
  <c r="C3154" i="6"/>
  <c r="C3149" i="6"/>
  <c r="C3144" i="6"/>
  <c r="C3159" i="6"/>
  <c r="C3145" i="6"/>
  <c r="C3143" i="6"/>
  <c r="C3163" i="6"/>
  <c r="C3160" i="6"/>
  <c r="C3158" i="6"/>
  <c r="C3146" i="6"/>
  <c r="C3147" i="6"/>
  <c r="C3156" i="6"/>
  <c r="C3155" i="6"/>
  <c r="C3161" i="6"/>
  <c r="C3165" i="6"/>
  <c r="C3162" i="6"/>
  <c r="C3142" i="6"/>
  <c r="C3151" i="6"/>
  <c r="C3148" i="6"/>
  <c r="C3129" i="6"/>
  <c r="C3128" i="6"/>
  <c r="C3140" i="6"/>
  <c r="C3133" i="6"/>
  <c r="C3126" i="6"/>
  <c r="C3130" i="6"/>
  <c r="C3125" i="6"/>
  <c r="C3120" i="6"/>
  <c r="C3135" i="6"/>
  <c r="C3121" i="6"/>
  <c r="C3119" i="6"/>
  <c r="C3139" i="6"/>
  <c r="C3136" i="6"/>
  <c r="C3134" i="6"/>
  <c r="C3122" i="6"/>
  <c r="C3123" i="6"/>
  <c r="C3132" i="6"/>
  <c r="C3131" i="6"/>
  <c r="C3137" i="6"/>
  <c r="C3141" i="6"/>
  <c r="C3138" i="6"/>
  <c r="C3118" i="6"/>
  <c r="C3127" i="6"/>
  <c r="C3124" i="6"/>
  <c r="C3105" i="6"/>
  <c r="C3104" i="6"/>
  <c r="C3116" i="6"/>
  <c r="C3109" i="6"/>
  <c r="C3102" i="6"/>
  <c r="C3106" i="6"/>
  <c r="C3101" i="6"/>
  <c r="C3096" i="6"/>
  <c r="C3111" i="6"/>
  <c r="C3097" i="6"/>
  <c r="C3095" i="6"/>
  <c r="C3115" i="6"/>
  <c r="C3112" i="6"/>
  <c r="C3110" i="6"/>
  <c r="C3098" i="6"/>
  <c r="C3099" i="6"/>
  <c r="C3108" i="6"/>
  <c r="C3107" i="6"/>
  <c r="C3113" i="6"/>
  <c r="C3117" i="6"/>
  <c r="C3114" i="6"/>
  <c r="C3094" i="6"/>
  <c r="C3103" i="6"/>
  <c r="C3100" i="6"/>
  <c r="C3081" i="6"/>
  <c r="C3080" i="6"/>
  <c r="C3092" i="6"/>
  <c r="C3085" i="6"/>
  <c r="C3078" i="6"/>
  <c r="C3082" i="6"/>
  <c r="C3077" i="6"/>
  <c r="C3072" i="6"/>
  <c r="C3087" i="6"/>
  <c r="C3073" i="6"/>
  <c r="C3071" i="6"/>
  <c r="C3091" i="6"/>
  <c r="C3088" i="6"/>
  <c r="C3086" i="6"/>
  <c r="C3074" i="6"/>
  <c r="C3075" i="6"/>
  <c r="C3084" i="6"/>
  <c r="C3083" i="6"/>
  <c r="C3089" i="6"/>
  <c r="C3093" i="6"/>
  <c r="C3090" i="6"/>
  <c r="C3070" i="6"/>
  <c r="C3079" i="6"/>
  <c r="C3076" i="6"/>
  <c r="C3057" i="6"/>
  <c r="C3056" i="6"/>
  <c r="C3068" i="6"/>
  <c r="C3061" i="6"/>
  <c r="C3054" i="6"/>
  <c r="C3058" i="6"/>
  <c r="C3053" i="6"/>
  <c r="C3048" i="6"/>
  <c r="C3063" i="6"/>
  <c r="C3049" i="6"/>
  <c r="C3047" i="6"/>
  <c r="C3067" i="6"/>
  <c r="C3064" i="6"/>
  <c r="C3062" i="6"/>
  <c r="C3050" i="6"/>
  <c r="C3051" i="6"/>
  <c r="C3060" i="6"/>
  <c r="C3059" i="6"/>
  <c r="C3065" i="6"/>
  <c r="C3069" i="6"/>
  <c r="C3066" i="6"/>
  <c r="C3046" i="6"/>
  <c r="C3055" i="6"/>
  <c r="C3052" i="6"/>
  <c r="C3033" i="6"/>
  <c r="C3032" i="6"/>
  <c r="C3044" i="6"/>
  <c r="C3037" i="6"/>
  <c r="C3030" i="6"/>
  <c r="C3034" i="6"/>
  <c r="C3029" i="6"/>
  <c r="C3024" i="6"/>
  <c r="C3039" i="6"/>
  <c r="C3025" i="6"/>
  <c r="C3023" i="6"/>
  <c r="C3043" i="6"/>
  <c r="C3040" i="6"/>
  <c r="C3038" i="6"/>
  <c r="C3026" i="6"/>
  <c r="C3027" i="6"/>
  <c r="C3036" i="6"/>
  <c r="C3035" i="6"/>
  <c r="C3041" i="6"/>
  <c r="C3045" i="6"/>
  <c r="C3042" i="6"/>
  <c r="C3022" i="6"/>
  <c r="C3031" i="6"/>
  <c r="C3028" i="6"/>
  <c r="C3009" i="6"/>
  <c r="C3008" i="6"/>
  <c r="C3020" i="6"/>
  <c r="C3013" i="6"/>
  <c r="C3006" i="6"/>
  <c r="C3010" i="6"/>
  <c r="C3005" i="6"/>
  <c r="C3000" i="6"/>
  <c r="C3015" i="6"/>
  <c r="C3001" i="6"/>
  <c r="C2999" i="6"/>
  <c r="C3019" i="6"/>
  <c r="C3016" i="6"/>
  <c r="C3014" i="6"/>
  <c r="C3002" i="6"/>
  <c r="C3003" i="6"/>
  <c r="C3012" i="6"/>
  <c r="C3011" i="6"/>
  <c r="C3017" i="6"/>
  <c r="C3021" i="6"/>
  <c r="C3018" i="6"/>
  <c r="C2998" i="6"/>
  <c r="C3007" i="6"/>
  <c r="C3004" i="6"/>
  <c r="C2985" i="6"/>
  <c r="C2996" i="6"/>
  <c r="C2989" i="6"/>
  <c r="C2983" i="6"/>
  <c r="C2986" i="6"/>
  <c r="C2982" i="6"/>
  <c r="C2977" i="6"/>
  <c r="C2991" i="6"/>
  <c r="C2978" i="6"/>
  <c r="C2976" i="6"/>
  <c r="C2995" i="6"/>
  <c r="C2992" i="6"/>
  <c r="C2990" i="6"/>
  <c r="C2979" i="6"/>
  <c r="C2980" i="6"/>
  <c r="C2988" i="6"/>
  <c r="C2987" i="6"/>
  <c r="C2993" i="6"/>
  <c r="C2997" i="6"/>
  <c r="C2994" i="6"/>
  <c r="C2975" i="6"/>
  <c r="C2984" i="6"/>
  <c r="C2981" i="6"/>
  <c r="C2962" i="6"/>
  <c r="C2961" i="6"/>
  <c r="C2973" i="6"/>
  <c r="C2966" i="6"/>
  <c r="C2959" i="6"/>
  <c r="C2963" i="6"/>
  <c r="C2958" i="6"/>
  <c r="C2953" i="6"/>
  <c r="C2968" i="6"/>
  <c r="C2954" i="6"/>
  <c r="C2952" i="6"/>
  <c r="C2972" i="6"/>
  <c r="C2969" i="6"/>
  <c r="C2967" i="6"/>
  <c r="C2955" i="6"/>
  <c r="C2956" i="6"/>
  <c r="C2965" i="6"/>
  <c r="C2964" i="6"/>
  <c r="C2970" i="6"/>
  <c r="C2974" i="6"/>
  <c r="C2971" i="6"/>
  <c r="C2951" i="6"/>
  <c r="C2960" i="6"/>
  <c r="C2957" i="6"/>
  <c r="C2938" i="6"/>
  <c r="C2937" i="6"/>
  <c r="C2949" i="6"/>
  <c r="C2942" i="6"/>
  <c r="C2935" i="6"/>
  <c r="C2939" i="6"/>
  <c r="C2934" i="6"/>
  <c r="C2929" i="6"/>
  <c r="C2944" i="6"/>
  <c r="C2930" i="6"/>
  <c r="C2928" i="6"/>
  <c r="C2948" i="6"/>
  <c r="C2945" i="6"/>
  <c r="C2943" i="6"/>
  <c r="C2931" i="6"/>
  <c r="C2932" i="6"/>
  <c r="C2941" i="6"/>
  <c r="C2940" i="6"/>
  <c r="C2946" i="6"/>
  <c r="C2950" i="6"/>
  <c r="C2947" i="6"/>
  <c r="C2927" i="6"/>
  <c r="C2936" i="6"/>
  <c r="C2933" i="6"/>
  <c r="C2914" i="6"/>
  <c r="C2913" i="6"/>
  <c r="C2925" i="6"/>
  <c r="C2918" i="6"/>
  <c r="C2911" i="6"/>
  <c r="C2915" i="6"/>
  <c r="C2910" i="6"/>
  <c r="C2905" i="6"/>
  <c r="C2920" i="6"/>
  <c r="C2906" i="6"/>
  <c r="C2904" i="6"/>
  <c r="C2924" i="6"/>
  <c r="C2921" i="6"/>
  <c r="C2919" i="6"/>
  <c r="C2907" i="6"/>
  <c r="C2908" i="6"/>
  <c r="C2917" i="6"/>
  <c r="C2916" i="6"/>
  <c r="C2922" i="6"/>
  <c r="C2926" i="6"/>
  <c r="C2923" i="6"/>
  <c r="C2903" i="6"/>
  <c r="C2912" i="6"/>
  <c r="C2909" i="6"/>
  <c r="C2890" i="6"/>
  <c r="C2889" i="6"/>
  <c r="C2901" i="6"/>
  <c r="C2894" i="6"/>
  <c r="C2887" i="6"/>
  <c r="C2891" i="6"/>
  <c r="C2886" i="6"/>
  <c r="C2881" i="6"/>
  <c r="C2896" i="6"/>
  <c r="C2882" i="6"/>
  <c r="C2880" i="6"/>
  <c r="C2900" i="6"/>
  <c r="C2897" i="6"/>
  <c r="C2895" i="6"/>
  <c r="C2883" i="6"/>
  <c r="C2884" i="6"/>
  <c r="C2893" i="6"/>
  <c r="C2892" i="6"/>
  <c r="C2898" i="6"/>
  <c r="C2902" i="6"/>
  <c r="C2899" i="6"/>
  <c r="C2879" i="6"/>
  <c r="C2888" i="6"/>
  <c r="C2885" i="6"/>
  <c r="C2866" i="6"/>
  <c r="C2865" i="6"/>
  <c r="C2877" i="6"/>
  <c r="C2870" i="6"/>
  <c r="C2863" i="6"/>
  <c r="C2867" i="6"/>
  <c r="C2862" i="6"/>
  <c r="C2857" i="6"/>
  <c r="C2872" i="6"/>
  <c r="C2858" i="6"/>
  <c r="C2856" i="6"/>
  <c r="C2876" i="6"/>
  <c r="C2873" i="6"/>
  <c r="C2871" i="6"/>
  <c r="C2859" i="6"/>
  <c r="C2860" i="6"/>
  <c r="C2869" i="6"/>
  <c r="C2868" i="6"/>
  <c r="C2874" i="6"/>
  <c r="C2878" i="6"/>
  <c r="C2875" i="6"/>
  <c r="C2855" i="6"/>
  <c r="C2864" i="6"/>
  <c r="C2861" i="6"/>
  <c r="C2842" i="6"/>
  <c r="C2841" i="6"/>
  <c r="C2853" i="6"/>
  <c r="C2846" i="6"/>
  <c r="C2839" i="6"/>
  <c r="C2843" i="6"/>
  <c r="C2838" i="6"/>
  <c r="C2833" i="6"/>
  <c r="C2848" i="6"/>
  <c r="C2834" i="6"/>
  <c r="C2832" i="6"/>
  <c r="C2852" i="6"/>
  <c r="C2849" i="6"/>
  <c r="C2847" i="6"/>
  <c r="C2835" i="6"/>
  <c r="C2836" i="6"/>
  <c r="C2845" i="6"/>
  <c r="C2844" i="6"/>
  <c r="C2850" i="6"/>
  <c r="C2854" i="6"/>
  <c r="C2851" i="6"/>
  <c r="C2831" i="6"/>
  <c r="C2840" i="6"/>
  <c r="C2837" i="6"/>
  <c r="C2818" i="6"/>
  <c r="C2817" i="6"/>
  <c r="C2829" i="6"/>
  <c r="C2822" i="6"/>
  <c r="C2815" i="6"/>
  <c r="C2819" i="6"/>
  <c r="C2814" i="6"/>
  <c r="C2809" i="6"/>
  <c r="C2824" i="6"/>
  <c r="C2810" i="6"/>
  <c r="C2808" i="6"/>
  <c r="C2828" i="6"/>
  <c r="C2825" i="6"/>
  <c r="C2823" i="6"/>
  <c r="C2811" i="6"/>
  <c r="C2812" i="6"/>
  <c r="C2821" i="6"/>
  <c r="C2820" i="6"/>
  <c r="C2826" i="6"/>
  <c r="C2830" i="6"/>
  <c r="C2827" i="6"/>
  <c r="C2807" i="6"/>
  <c r="C2816" i="6"/>
  <c r="C2813" i="6"/>
  <c r="C2794" i="6"/>
  <c r="C2793" i="6"/>
  <c r="C2805" i="6"/>
  <c r="C2798" i="6"/>
  <c r="C2791" i="6"/>
  <c r="C2795" i="6"/>
  <c r="C2790" i="6"/>
  <c r="C2785" i="6"/>
  <c r="C2800" i="6"/>
  <c r="C2786" i="6"/>
  <c r="C2784" i="6"/>
  <c r="C2804" i="6"/>
  <c r="C2801" i="6"/>
  <c r="C2799" i="6"/>
  <c r="C2787" i="6"/>
  <c r="C2788" i="6"/>
  <c r="C2797" i="6"/>
  <c r="C2796" i="6"/>
  <c r="C2802" i="6"/>
  <c r="C2806" i="6"/>
  <c r="C2803" i="6"/>
  <c r="C2783" i="6"/>
  <c r="C2792" i="6"/>
  <c r="C2789" i="6"/>
  <c r="C2770" i="6"/>
  <c r="C2769" i="6"/>
  <c r="C2781" i="6"/>
  <c r="C2774" i="6"/>
  <c r="C2767" i="6"/>
  <c r="C2771" i="6"/>
  <c r="C2766" i="6"/>
  <c r="C2761" i="6"/>
  <c r="C2776" i="6"/>
  <c r="C2762" i="6"/>
  <c r="C2760" i="6"/>
  <c r="C2780" i="6"/>
  <c r="C2777" i="6"/>
  <c r="C2775" i="6"/>
  <c r="C2763" i="6"/>
  <c r="C2764" i="6"/>
  <c r="C2773" i="6"/>
  <c r="C2772" i="6"/>
  <c r="C2778" i="6"/>
  <c r="C2782" i="6"/>
  <c r="C2779" i="6"/>
  <c r="C2759" i="6"/>
  <c r="C2768" i="6"/>
  <c r="C2765" i="6"/>
  <c r="C2746" i="6"/>
  <c r="C2757" i="6"/>
  <c r="C2750" i="6"/>
  <c r="C2744" i="6"/>
  <c r="C2747" i="6"/>
  <c r="C2743" i="6"/>
  <c r="C2738" i="6"/>
  <c r="C2752" i="6"/>
  <c r="C2739" i="6"/>
  <c r="C2737" i="6"/>
  <c r="C2756" i="6"/>
  <c r="C2753" i="6"/>
  <c r="C2751" i="6"/>
  <c r="C2740" i="6"/>
  <c r="C2741" i="6"/>
  <c r="C2749" i="6"/>
  <c r="C2748" i="6"/>
  <c r="C2754" i="6"/>
  <c r="C2758" i="6"/>
  <c r="C2755" i="6"/>
  <c r="C2736" i="6"/>
  <c r="C2745" i="6"/>
  <c r="C2742" i="6"/>
  <c r="C2723" i="6"/>
  <c r="C2722" i="6"/>
  <c r="C2734" i="6"/>
  <c r="C2727" i="6"/>
  <c r="C2720" i="6"/>
  <c r="C2724" i="6"/>
  <c r="C2719" i="6"/>
  <c r="C2714" i="6"/>
  <c r="C2729" i="6"/>
  <c r="C2715" i="6"/>
  <c r="C2713" i="6"/>
  <c r="C2733" i="6"/>
  <c r="C2730" i="6"/>
  <c r="C2728" i="6"/>
  <c r="C2716" i="6"/>
  <c r="C2717" i="6"/>
  <c r="C2726" i="6"/>
  <c r="C2725" i="6"/>
  <c r="C2731" i="6"/>
  <c r="C2735" i="6"/>
  <c r="C2732" i="6"/>
  <c r="C2712" i="6"/>
  <c r="C2721" i="6"/>
  <c r="C2718" i="6"/>
  <c r="C2699" i="6"/>
  <c r="C2698" i="6"/>
  <c r="C2710" i="6"/>
  <c r="C2703" i="6"/>
  <c r="C2696" i="6"/>
  <c r="C2700" i="6"/>
  <c r="C2695" i="6"/>
  <c r="C2690" i="6"/>
  <c r="C2705" i="6"/>
  <c r="C2691" i="6"/>
  <c r="C2689" i="6"/>
  <c r="C2709" i="6"/>
  <c r="C2706" i="6"/>
  <c r="C2704" i="6"/>
  <c r="C2692" i="6"/>
  <c r="C2693" i="6"/>
  <c r="C2702" i="6"/>
  <c r="C2701" i="6"/>
  <c r="C2707" i="6"/>
  <c r="C2711" i="6"/>
  <c r="C2708" i="6"/>
  <c r="C2688" i="6"/>
  <c r="C2697" i="6"/>
  <c r="C2694" i="6"/>
  <c r="C2675" i="6"/>
  <c r="C2674" i="6"/>
  <c r="C2686" i="6"/>
  <c r="C2679" i="6"/>
  <c r="C2672" i="6"/>
  <c r="C2676" i="6"/>
  <c r="C2671" i="6"/>
  <c r="C2666" i="6"/>
  <c r="C2681" i="6"/>
  <c r="C2667" i="6"/>
  <c r="C2665" i="6"/>
  <c r="C2685" i="6"/>
  <c r="C2682" i="6"/>
  <c r="C2680" i="6"/>
  <c r="C2668" i="6"/>
  <c r="C2669" i="6"/>
  <c r="C2678" i="6"/>
  <c r="C2677" i="6"/>
  <c r="C2683" i="6"/>
  <c r="C2687" i="6"/>
  <c r="C2684" i="6"/>
  <c r="C2664" i="6"/>
  <c r="C2673" i="6"/>
  <c r="C2670" i="6"/>
  <c r="C2651" i="6"/>
  <c r="C2650" i="6"/>
  <c r="C2662" i="6"/>
  <c r="C2655" i="6"/>
  <c r="C2648" i="6"/>
  <c r="C2652" i="6"/>
  <c r="C2647" i="6"/>
  <c r="C2642" i="6"/>
  <c r="C2657" i="6"/>
  <c r="C2643" i="6"/>
  <c r="C2641" i="6"/>
  <c r="C2661" i="6"/>
  <c r="C2658" i="6"/>
  <c r="C2656" i="6"/>
  <c r="C2644" i="6"/>
  <c r="C2645" i="6"/>
  <c r="C2654" i="6"/>
  <c r="C2653" i="6"/>
  <c r="C2659" i="6"/>
  <c r="C2663" i="6"/>
  <c r="C2660" i="6"/>
  <c r="C2640" i="6"/>
  <c r="C2649" i="6"/>
  <c r="C2646" i="6"/>
  <c r="C2627" i="6"/>
  <c r="C2626" i="6"/>
  <c r="C2638" i="6"/>
  <c r="C2631" i="6"/>
  <c r="C2624" i="6"/>
  <c r="C2628" i="6"/>
  <c r="C2623" i="6"/>
  <c r="C2618" i="6"/>
  <c r="C2633" i="6"/>
  <c r="C2619" i="6"/>
  <c r="C2617" i="6"/>
  <c r="C2637" i="6"/>
  <c r="C2634" i="6"/>
  <c r="C2632" i="6"/>
  <c r="C2620" i="6"/>
  <c r="C2621" i="6"/>
  <c r="C2630" i="6"/>
  <c r="C2629" i="6"/>
  <c r="C2635" i="6"/>
  <c r="C2639" i="6"/>
  <c r="C2636" i="6"/>
  <c r="C2616" i="6"/>
  <c r="C2625" i="6"/>
  <c r="C2622" i="6"/>
  <c r="C2603" i="6"/>
  <c r="C2602" i="6"/>
  <c r="C2614" i="6"/>
  <c r="C2607" i="6"/>
  <c r="C2600" i="6"/>
  <c r="C2604" i="6"/>
  <c r="C2599" i="6"/>
  <c r="C2594" i="6"/>
  <c r="C2609" i="6"/>
  <c r="C2595" i="6"/>
  <c r="C2593" i="6"/>
  <c r="C2613" i="6"/>
  <c r="C2610" i="6"/>
  <c r="C2608" i="6"/>
  <c r="C2596" i="6"/>
  <c r="C2597" i="6"/>
  <c r="C2606" i="6"/>
  <c r="C2605" i="6"/>
  <c r="C2611" i="6"/>
  <c r="C2615" i="6"/>
  <c r="C2612" i="6"/>
  <c r="C2592" i="6"/>
  <c r="C2601" i="6"/>
  <c r="C2598" i="6"/>
  <c r="C2579" i="6"/>
  <c r="C2578" i="6"/>
  <c r="C2590" i="6"/>
  <c r="C2583" i="6"/>
  <c r="C2576" i="6"/>
  <c r="C2580" i="6"/>
  <c r="C2575" i="6"/>
  <c r="C2570" i="6"/>
  <c r="C2585" i="6"/>
  <c r="C2571" i="6"/>
  <c r="C2569" i="6"/>
  <c r="C2589" i="6"/>
  <c r="C2586" i="6"/>
  <c r="C2584" i="6"/>
  <c r="C2572" i="6"/>
  <c r="C2573" i="6"/>
  <c r="C2582" i="6"/>
  <c r="C2581" i="6"/>
  <c r="C2587" i="6"/>
  <c r="C2591" i="6"/>
  <c r="C2588" i="6"/>
  <c r="C2568" i="6"/>
  <c r="C2577" i="6"/>
  <c r="C2574" i="6"/>
  <c r="C2555" i="6"/>
  <c r="C2554" i="6"/>
  <c r="C2566" i="6"/>
  <c r="C2559" i="6"/>
  <c r="C2552" i="6"/>
  <c r="C2556" i="6"/>
  <c r="C2551" i="6"/>
  <c r="C2546" i="6"/>
  <c r="C2561" i="6"/>
  <c r="C2547" i="6"/>
  <c r="C2545" i="6"/>
  <c r="C2565" i="6"/>
  <c r="C2562" i="6"/>
  <c r="C2560" i="6"/>
  <c r="C2548" i="6"/>
  <c r="C2549" i="6"/>
  <c r="C2558" i="6"/>
  <c r="C2557" i="6"/>
  <c r="C2563" i="6"/>
  <c r="C2567" i="6"/>
  <c r="C2564" i="6"/>
  <c r="C2544" i="6"/>
  <c r="C2553" i="6"/>
  <c r="C2550" i="6"/>
  <c r="C2531" i="6"/>
  <c r="C2530" i="6"/>
  <c r="C2542" i="6"/>
  <c r="C2535" i="6"/>
  <c r="C2528" i="6"/>
  <c r="C2532" i="6"/>
  <c r="C2527" i="6"/>
  <c r="C2522" i="6"/>
  <c r="C2537" i="6"/>
  <c r="C2523" i="6"/>
  <c r="C2521" i="6"/>
  <c r="C2541" i="6"/>
  <c r="C2538" i="6"/>
  <c r="C2536" i="6"/>
  <c r="C2524" i="6"/>
  <c r="C2525" i="6"/>
  <c r="C2534" i="6"/>
  <c r="C2533" i="6"/>
  <c r="C2539" i="6"/>
  <c r="C2543" i="6"/>
  <c r="C2540" i="6"/>
  <c r="C2520" i="6"/>
  <c r="C2529" i="6"/>
  <c r="C2526" i="6"/>
  <c r="C2507" i="6"/>
  <c r="C2506" i="6"/>
  <c r="C2518" i="6"/>
  <c r="C2511" i="6"/>
  <c r="C2504" i="6"/>
  <c r="C2508" i="6"/>
  <c r="C2503" i="6"/>
  <c r="C2498" i="6"/>
  <c r="C2513" i="6"/>
  <c r="C2499" i="6"/>
  <c r="C2497" i="6"/>
  <c r="C2517" i="6"/>
  <c r="C2514" i="6"/>
  <c r="C2512" i="6"/>
  <c r="C2500" i="6"/>
  <c r="C2501" i="6"/>
  <c r="C2510" i="6"/>
  <c r="C2509" i="6"/>
  <c r="C2515" i="6"/>
  <c r="C2519" i="6"/>
  <c r="C2516" i="6"/>
  <c r="C2496" i="6"/>
  <c r="C2505" i="6"/>
  <c r="C2502" i="6"/>
  <c r="C2483" i="6"/>
  <c r="C2494" i="6"/>
  <c r="C2487" i="6"/>
  <c r="C2481" i="6"/>
  <c r="C2484" i="6"/>
  <c r="C2480" i="6"/>
  <c r="C2475" i="6"/>
  <c r="C2489" i="6"/>
  <c r="C2476" i="6"/>
  <c r="C2474" i="6"/>
  <c r="C2493" i="6"/>
  <c r="C2490" i="6"/>
  <c r="C2488" i="6"/>
  <c r="C2477" i="6"/>
  <c r="C2478" i="6"/>
  <c r="C2486" i="6"/>
  <c r="C2485" i="6"/>
  <c r="C2491" i="6"/>
  <c r="C2495" i="6"/>
  <c r="C2492" i="6"/>
  <c r="C2473" i="6"/>
  <c r="C2482" i="6"/>
  <c r="C2479" i="6"/>
  <c r="C2460" i="6"/>
  <c r="C2459" i="6"/>
  <c r="C2471" i="6"/>
  <c r="C2464" i="6"/>
  <c r="C2457" i="6"/>
  <c r="C2461" i="6"/>
  <c r="C2456" i="6"/>
  <c r="C2451" i="6"/>
  <c r="C2466" i="6"/>
  <c r="C2452" i="6"/>
  <c r="C2450" i="6"/>
  <c r="C2470" i="6"/>
  <c r="C2467" i="6"/>
  <c r="C2465" i="6"/>
  <c r="C2453" i="6"/>
  <c r="C2454" i="6"/>
  <c r="C2463" i="6"/>
  <c r="C2462" i="6"/>
  <c r="C2468" i="6"/>
  <c r="C2472" i="6"/>
  <c r="C2469" i="6"/>
  <c r="C2449" i="6"/>
  <c r="C2458" i="6"/>
  <c r="C2455" i="6"/>
  <c r="C2436" i="6"/>
  <c r="C2435" i="6"/>
  <c r="C2447" i="6"/>
  <c r="C2440" i="6"/>
  <c r="C2433" i="6"/>
  <c r="C2437" i="6"/>
  <c r="C2432" i="6"/>
  <c r="C2427" i="6"/>
  <c r="C2442" i="6"/>
  <c r="C2428" i="6"/>
  <c r="C2426" i="6"/>
  <c r="C2446" i="6"/>
  <c r="C2443" i="6"/>
  <c r="C2441" i="6"/>
  <c r="C2429" i="6"/>
  <c r="C2430" i="6"/>
  <c r="C2439" i="6"/>
  <c r="C2438" i="6"/>
  <c r="C2444" i="6"/>
  <c r="C2448" i="6"/>
  <c r="C2445" i="6"/>
  <c r="C2425" i="6"/>
  <c r="C2434" i="6"/>
  <c r="C2431" i="6"/>
  <c r="C2412" i="6"/>
  <c r="C2411" i="6"/>
  <c r="C2423" i="6"/>
  <c r="C2416" i="6"/>
  <c r="C2409" i="6"/>
  <c r="C2413" i="6"/>
  <c r="C2408" i="6"/>
  <c r="C2403" i="6"/>
  <c r="C2418" i="6"/>
  <c r="C2404" i="6"/>
  <c r="C2402" i="6"/>
  <c r="C2422" i="6"/>
  <c r="C2419" i="6"/>
  <c r="C2417" i="6"/>
  <c r="C2405" i="6"/>
  <c r="C2406" i="6"/>
  <c r="C2415" i="6"/>
  <c r="C2414" i="6"/>
  <c r="C2420" i="6"/>
  <c r="C2424" i="6"/>
  <c r="C2421" i="6"/>
  <c r="C2401" i="6"/>
  <c r="C2410" i="6"/>
  <c r="C2407" i="6"/>
  <c r="C2388" i="6"/>
  <c r="C2387" i="6"/>
  <c r="C2399" i="6"/>
  <c r="C2392" i="6"/>
  <c r="C2385" i="6"/>
  <c r="C2389" i="6"/>
  <c r="C2384" i="6"/>
  <c r="C2379" i="6"/>
  <c r="C2394" i="6"/>
  <c r="C2380" i="6"/>
  <c r="C2378" i="6"/>
  <c r="C2398" i="6"/>
  <c r="C2395" i="6"/>
  <c r="C2393" i="6"/>
  <c r="C2381" i="6"/>
  <c r="C2382" i="6"/>
  <c r="C2391" i="6"/>
  <c r="C2390" i="6"/>
  <c r="C2396" i="6"/>
  <c r="C2400" i="6"/>
  <c r="C2397" i="6"/>
  <c r="C2377" i="6"/>
  <c r="C2386" i="6"/>
  <c r="C2383" i="6"/>
  <c r="C2364" i="6"/>
  <c r="C2363" i="6"/>
  <c r="C2375" i="6"/>
  <c r="C2368" i="6"/>
  <c r="C2361" i="6"/>
  <c r="C2365" i="6"/>
  <c r="C2360" i="6"/>
  <c r="C2355" i="6"/>
  <c r="C2370" i="6"/>
  <c r="C2356" i="6"/>
  <c r="C2354" i="6"/>
  <c r="C2374" i="6"/>
  <c r="C2371" i="6"/>
  <c r="C2369" i="6"/>
  <c r="C2357" i="6"/>
  <c r="C2358" i="6"/>
  <c r="C2367" i="6"/>
  <c r="C2366" i="6"/>
  <c r="C2372" i="6"/>
  <c r="C2376" i="6"/>
  <c r="C2373" i="6"/>
  <c r="C2353" i="6"/>
  <c r="C2362" i="6"/>
  <c r="C2359" i="6"/>
  <c r="C2340" i="6"/>
  <c r="C2339" i="6"/>
  <c r="C2351" i="6"/>
  <c r="C2344" i="6"/>
  <c r="C2337" i="6"/>
  <c r="C2341" i="6"/>
  <c r="C2336" i="6"/>
  <c r="C2331" i="6"/>
  <c r="C2346" i="6"/>
  <c r="C2332" i="6"/>
  <c r="C2330" i="6"/>
  <c r="C2350" i="6"/>
  <c r="C2347" i="6"/>
  <c r="C2345" i="6"/>
  <c r="C2333" i="6"/>
  <c r="C2334" i="6"/>
  <c r="C2343" i="6"/>
  <c r="C2342" i="6"/>
  <c r="C2348" i="6"/>
  <c r="C2352" i="6"/>
  <c r="C2349" i="6"/>
  <c r="C2329" i="6"/>
  <c r="C2338" i="6"/>
  <c r="C2335" i="6"/>
  <c r="C2316" i="6"/>
  <c r="C2315" i="6"/>
  <c r="C2327" i="6"/>
  <c r="C2320" i="6"/>
  <c r="C2313" i="6"/>
  <c r="C2317" i="6"/>
  <c r="C2312" i="6"/>
  <c r="C2307" i="6"/>
  <c r="C2322" i="6"/>
  <c r="C2308" i="6"/>
  <c r="C2306" i="6"/>
  <c r="C2326" i="6"/>
  <c r="C2323" i="6"/>
  <c r="C2321" i="6"/>
  <c r="C2309" i="6"/>
  <c r="C2310" i="6"/>
  <c r="C2319" i="6"/>
  <c r="C2318" i="6"/>
  <c r="C2324" i="6"/>
  <c r="C2328" i="6"/>
  <c r="C2325" i="6"/>
  <c r="C2305" i="6"/>
  <c r="C2314" i="6"/>
  <c r="C2311" i="6"/>
  <c r="C2292" i="6"/>
  <c r="C2303" i="6"/>
  <c r="C2296" i="6"/>
  <c r="C2290" i="6"/>
  <c r="C2293" i="6"/>
  <c r="C2289" i="6"/>
  <c r="C2284" i="6"/>
  <c r="C2298" i="6"/>
  <c r="C2285" i="6"/>
  <c r="C2283" i="6"/>
  <c r="C2302" i="6"/>
  <c r="C2299" i="6"/>
  <c r="C2297" i="6"/>
  <c r="C2286" i="6"/>
  <c r="C2287" i="6"/>
  <c r="C2295" i="6"/>
  <c r="C2294" i="6"/>
  <c r="C2300" i="6"/>
  <c r="C2304" i="6"/>
  <c r="C2301" i="6"/>
  <c r="C2282" i="6"/>
  <c r="C2291" i="6"/>
  <c r="C2288" i="6"/>
  <c r="C2269" i="6"/>
  <c r="C2280" i="6"/>
  <c r="C2273" i="6"/>
  <c r="C2267" i="6"/>
  <c r="C2270" i="6"/>
  <c r="C2266" i="6"/>
  <c r="C2261" i="6"/>
  <c r="C2275" i="6"/>
  <c r="C2262" i="6"/>
  <c r="C2260" i="6"/>
  <c r="C2279" i="6"/>
  <c r="C2276" i="6"/>
  <c r="C2274" i="6"/>
  <c r="C2263" i="6"/>
  <c r="C2264" i="6"/>
  <c r="C2272" i="6"/>
  <c r="C2271" i="6"/>
  <c r="C2277" i="6"/>
  <c r="C2281" i="6"/>
  <c r="C2278" i="6"/>
  <c r="C2259" i="6"/>
  <c r="C2268" i="6"/>
  <c r="C2265" i="6"/>
  <c r="C2246" i="6"/>
  <c r="C2245" i="6"/>
  <c r="C2257" i="6"/>
  <c r="C2250" i="6"/>
  <c r="C2243" i="6"/>
  <c r="C2247" i="6"/>
  <c r="C2242" i="6"/>
  <c r="C2237" i="6"/>
  <c r="C2252" i="6"/>
  <c r="C2238" i="6"/>
  <c r="C2236" i="6"/>
  <c r="C2256" i="6"/>
  <c r="C2253" i="6"/>
  <c r="C2251" i="6"/>
  <c r="C2239" i="6"/>
  <c r="C2240" i="6"/>
  <c r="C2249" i="6"/>
  <c r="C2248" i="6"/>
  <c r="C2254" i="6"/>
  <c r="C2258" i="6"/>
  <c r="C2255" i="6"/>
  <c r="C2235" i="6"/>
  <c r="C2244" i="6"/>
  <c r="C2241" i="6"/>
  <c r="C2222" i="6"/>
  <c r="C2221" i="6"/>
  <c r="C2233" i="6"/>
  <c r="C2226" i="6"/>
  <c r="C2219" i="6"/>
  <c r="C2223" i="6"/>
  <c r="C2218" i="6"/>
  <c r="C2213" i="6"/>
  <c r="C2228" i="6"/>
  <c r="C2214" i="6"/>
  <c r="C2212" i="6"/>
  <c r="C2232" i="6"/>
  <c r="C2229" i="6"/>
  <c r="C2227" i="6"/>
  <c r="C2215" i="6"/>
  <c r="C2216" i="6"/>
  <c r="C2225" i="6"/>
  <c r="C2224" i="6"/>
  <c r="C2230" i="6"/>
  <c r="C2234" i="6"/>
  <c r="C2231" i="6"/>
  <c r="C2211" i="6"/>
  <c r="C2220" i="6"/>
  <c r="C2217" i="6"/>
  <c r="C2198" i="6"/>
  <c r="C2209" i="6"/>
  <c r="C2202" i="6"/>
  <c r="C2196" i="6"/>
  <c r="C2199" i="6"/>
  <c r="C2195" i="6"/>
  <c r="C2190" i="6"/>
  <c r="C2204" i="6"/>
  <c r="C2191" i="6"/>
  <c r="C2189" i="6"/>
  <c r="C2208" i="6"/>
  <c r="C2205" i="6"/>
  <c r="C2203" i="6"/>
  <c r="C2192" i="6"/>
  <c r="C2193" i="6"/>
  <c r="C2201" i="6"/>
  <c r="C2200" i="6"/>
  <c r="C2206" i="6"/>
  <c r="C2210" i="6"/>
  <c r="C2207" i="6"/>
  <c r="C2188" i="6"/>
  <c r="C2197" i="6"/>
  <c r="C2194" i="6"/>
  <c r="C2175" i="6"/>
  <c r="C2174" i="6"/>
  <c r="C2186" i="6"/>
  <c r="C2179" i="6"/>
  <c r="C2172" i="6"/>
  <c r="C2176" i="6"/>
  <c r="C2171" i="6"/>
  <c r="C2166" i="6"/>
  <c r="C2181" i="6"/>
  <c r="C2167" i="6"/>
  <c r="C2165" i="6"/>
  <c r="C2185" i="6"/>
  <c r="C2182" i="6"/>
  <c r="C2180" i="6"/>
  <c r="C2168" i="6"/>
  <c r="C2169" i="6"/>
  <c r="C2178" i="6"/>
  <c r="C2177" i="6"/>
  <c r="C2183" i="6"/>
  <c r="C2187" i="6"/>
  <c r="C2184" i="6"/>
  <c r="C2164" i="6"/>
  <c r="C2173" i="6"/>
  <c r="C2170" i="6"/>
  <c r="C2151" i="6"/>
  <c r="C2162" i="6"/>
  <c r="C2155" i="6"/>
  <c r="C2149" i="6"/>
  <c r="C2152" i="6"/>
  <c r="C2148" i="6"/>
  <c r="C2143" i="6"/>
  <c r="C2157" i="6"/>
  <c r="C2144" i="6"/>
  <c r="C2142" i="6"/>
  <c r="C2161" i="6"/>
  <c r="C2158" i="6"/>
  <c r="C2156" i="6"/>
  <c r="C2145" i="6"/>
  <c r="C2146" i="6"/>
  <c r="C2154" i="6"/>
  <c r="C2153" i="6"/>
  <c r="C2159" i="6"/>
  <c r="C2163" i="6"/>
  <c r="C2160" i="6"/>
  <c r="C2141" i="6"/>
  <c r="C2150" i="6"/>
  <c r="C2147" i="6"/>
  <c r="C2128" i="6"/>
  <c r="C2139" i="6"/>
  <c r="C2132" i="6"/>
  <c r="C2126" i="6"/>
  <c r="C2129" i="6"/>
  <c r="C2125" i="6"/>
  <c r="C2120" i="6"/>
  <c r="C2134" i="6"/>
  <c r="C2121" i="6"/>
  <c r="C2119" i="6"/>
  <c r="C2138" i="6"/>
  <c r="C2135" i="6"/>
  <c r="C2133" i="6"/>
  <c r="C2122" i="6"/>
  <c r="C2123" i="6"/>
  <c r="C2131" i="6"/>
  <c r="C2130" i="6"/>
  <c r="C2136" i="6"/>
  <c r="C2140" i="6"/>
  <c r="C2137" i="6"/>
  <c r="C2118" i="6"/>
  <c r="C2127" i="6"/>
  <c r="C2124" i="6"/>
  <c r="C2105" i="6"/>
  <c r="C2104" i="6"/>
  <c r="C2116" i="6"/>
  <c r="C2109" i="6"/>
  <c r="C2102" i="6"/>
  <c r="C2106" i="6"/>
  <c r="C2101" i="6"/>
  <c r="C2096" i="6"/>
  <c r="C2111" i="6"/>
  <c r="C2097" i="6"/>
  <c r="C2095" i="6"/>
  <c r="C2115" i="6"/>
  <c r="C2112" i="6"/>
  <c r="C2110" i="6"/>
  <c r="C2098" i="6"/>
  <c r="C2099" i="6"/>
  <c r="C2108" i="6"/>
  <c r="C2107" i="6"/>
  <c r="C2113" i="6"/>
  <c r="C2117" i="6"/>
  <c r="C2114" i="6"/>
  <c r="C2094" i="6"/>
  <c r="C2103" i="6"/>
  <c r="C2100" i="6"/>
  <c r="C2081" i="6"/>
  <c r="C2080" i="6"/>
  <c r="C2092" i="6"/>
  <c r="C2085" i="6"/>
  <c r="C2078" i="6"/>
  <c r="C2082" i="6"/>
  <c r="C2077" i="6"/>
  <c r="C2072" i="6"/>
  <c r="C2087" i="6"/>
  <c r="C2073" i="6"/>
  <c r="C2071" i="6"/>
  <c r="C2091" i="6"/>
  <c r="C2088" i="6"/>
  <c r="C2086" i="6"/>
  <c r="C2074" i="6"/>
  <c r="C2075" i="6"/>
  <c r="C2084" i="6"/>
  <c r="C2083" i="6"/>
  <c r="C2089" i="6"/>
  <c r="C2093" i="6"/>
  <c r="C2090" i="6"/>
  <c r="C2070" i="6"/>
  <c r="C2079" i="6"/>
  <c r="C2076" i="6"/>
  <c r="C2057" i="6"/>
  <c r="C2056" i="6"/>
  <c r="C2068" i="6"/>
  <c r="C2061" i="6"/>
  <c r="C2054" i="6"/>
  <c r="C2058" i="6"/>
  <c r="C2053" i="6"/>
  <c r="C2048" i="6"/>
  <c r="C2063" i="6"/>
  <c r="C2049" i="6"/>
  <c r="C2047" i="6"/>
  <c r="C2067" i="6"/>
  <c r="C2064" i="6"/>
  <c r="C2062" i="6"/>
  <c r="C2050" i="6"/>
  <c r="C2051" i="6"/>
  <c r="C2060" i="6"/>
  <c r="C2059" i="6"/>
  <c r="C2065" i="6"/>
  <c r="C2069" i="6"/>
  <c r="C2066" i="6"/>
  <c r="C2046" i="6"/>
  <c r="C2055" i="6"/>
  <c r="C2052" i="6"/>
  <c r="C2033" i="6"/>
  <c r="C2032" i="6"/>
  <c r="C2044" i="6"/>
  <c r="C2037" i="6"/>
  <c r="C2030" i="6"/>
  <c r="C2034" i="6"/>
  <c r="C2029" i="6"/>
  <c r="C2024" i="6"/>
  <c r="C2039" i="6"/>
  <c r="C2025" i="6"/>
  <c r="C2023" i="6"/>
  <c r="C2043" i="6"/>
  <c r="C2040" i="6"/>
  <c r="C2038" i="6"/>
  <c r="C2026" i="6"/>
  <c r="C2027" i="6"/>
  <c r="C2036" i="6"/>
  <c r="C2035" i="6"/>
  <c r="C2041" i="6"/>
  <c r="C2045" i="6"/>
  <c r="C2042" i="6"/>
  <c r="C2022" i="6"/>
  <c r="C2031" i="6"/>
  <c r="C2028" i="6"/>
  <c r="C2009" i="6"/>
  <c r="C2008" i="6"/>
  <c r="C2020" i="6"/>
  <c r="C2013" i="6"/>
  <c r="C2006" i="6"/>
  <c r="C2010" i="6"/>
  <c r="C2005" i="6"/>
  <c r="C2000" i="6"/>
  <c r="C2015" i="6"/>
  <c r="C2001" i="6"/>
  <c r="C1999" i="6"/>
  <c r="C2019" i="6"/>
  <c r="C2016" i="6"/>
  <c r="C2014" i="6"/>
  <c r="C2002" i="6"/>
  <c r="C2003" i="6"/>
  <c r="C2012" i="6"/>
  <c r="C2011" i="6"/>
  <c r="C2017" i="6"/>
  <c r="C2021" i="6"/>
  <c r="C2018" i="6"/>
  <c r="C1998" i="6"/>
  <c r="C2007" i="6"/>
  <c r="C2004" i="6"/>
  <c r="C1985" i="6"/>
  <c r="C1984" i="6"/>
  <c r="C1996" i="6"/>
  <c r="C1989" i="6"/>
  <c r="C1982" i="6"/>
  <c r="C1986" i="6"/>
  <c r="C1981" i="6"/>
  <c r="C1976" i="6"/>
  <c r="C1991" i="6"/>
  <c r="C1977" i="6"/>
  <c r="C1975" i="6"/>
  <c r="C1995" i="6"/>
  <c r="C1992" i="6"/>
  <c r="C1990" i="6"/>
  <c r="C1978" i="6"/>
  <c r="C1979" i="6"/>
  <c r="C1988" i="6"/>
  <c r="C1987" i="6"/>
  <c r="C1993" i="6"/>
  <c r="C1997" i="6"/>
  <c r="C1994" i="6"/>
  <c r="C1974" i="6"/>
  <c r="C1983" i="6"/>
  <c r="C1980" i="6"/>
  <c r="C1961" i="6"/>
  <c r="C1960" i="6"/>
  <c r="C1972" i="6"/>
  <c r="C1965" i="6"/>
  <c r="C1958" i="6"/>
  <c r="C1962" i="6"/>
  <c r="C1957" i="6"/>
  <c r="C1952" i="6"/>
  <c r="C1967" i="6"/>
  <c r="C1953" i="6"/>
  <c r="C1951" i="6"/>
  <c r="C1971" i="6"/>
  <c r="C1968" i="6"/>
  <c r="C1966" i="6"/>
  <c r="C1954" i="6"/>
  <c r="C1955" i="6"/>
  <c r="C1964" i="6"/>
  <c r="C1963" i="6"/>
  <c r="C1969" i="6"/>
  <c r="C1973" i="6"/>
  <c r="C1970" i="6"/>
  <c r="C1950" i="6"/>
  <c r="C1959" i="6"/>
  <c r="C1956" i="6"/>
  <c r="C1937" i="6"/>
  <c r="C1936" i="6"/>
  <c r="C1948" i="6"/>
  <c r="C1941" i="6"/>
  <c r="C1934" i="6"/>
  <c r="C1938" i="6"/>
  <c r="C1933" i="6"/>
  <c r="C1928" i="6"/>
  <c r="C1943" i="6"/>
  <c r="C1929" i="6"/>
  <c r="C1927" i="6"/>
  <c r="C1947" i="6"/>
  <c r="C1944" i="6"/>
  <c r="C1942" i="6"/>
  <c r="C1930" i="6"/>
  <c r="C1931" i="6"/>
  <c r="C1940" i="6"/>
  <c r="C1939" i="6"/>
  <c r="C1945" i="6"/>
  <c r="C1949" i="6"/>
  <c r="C1946" i="6"/>
  <c r="C1926" i="6"/>
  <c r="C1935" i="6"/>
  <c r="C1932" i="6"/>
  <c r="C1913" i="6"/>
  <c r="C1912" i="6"/>
  <c r="C1924" i="6"/>
  <c r="C1917" i="6"/>
  <c r="C1910" i="6"/>
  <c r="C1914" i="6"/>
  <c r="C1909" i="6"/>
  <c r="C1904" i="6"/>
  <c r="C1919" i="6"/>
  <c r="C1905" i="6"/>
  <c r="C1903" i="6"/>
  <c r="C1923" i="6"/>
  <c r="C1920" i="6"/>
  <c r="C1918" i="6"/>
  <c r="C1906" i="6"/>
  <c r="C1907" i="6"/>
  <c r="C1916" i="6"/>
  <c r="C1915" i="6"/>
  <c r="C1921" i="6"/>
  <c r="C1925" i="6"/>
  <c r="C1922" i="6"/>
  <c r="C1902" i="6"/>
  <c r="C1911" i="6"/>
  <c r="C1908" i="6"/>
  <c r="C1889" i="6"/>
  <c r="C1888" i="6"/>
  <c r="C1900" i="6"/>
  <c r="C1893" i="6"/>
  <c r="C1886" i="6"/>
  <c r="C1890" i="6"/>
  <c r="C1885" i="6"/>
  <c r="C1880" i="6"/>
  <c r="C1895" i="6"/>
  <c r="C1881" i="6"/>
  <c r="C1879" i="6"/>
  <c r="C1899" i="6"/>
  <c r="C1896" i="6"/>
  <c r="C1894" i="6"/>
  <c r="C1882" i="6"/>
  <c r="C1883" i="6"/>
  <c r="C1892" i="6"/>
  <c r="C1891" i="6"/>
  <c r="C1897" i="6"/>
  <c r="C1901" i="6"/>
  <c r="C1898" i="6"/>
  <c r="C1878" i="6"/>
  <c r="C1887" i="6"/>
  <c r="C1884" i="6"/>
  <c r="C1865" i="6"/>
  <c r="C1864" i="6"/>
  <c r="C1876" i="6"/>
  <c r="C1869" i="6"/>
  <c r="C1862" i="6"/>
  <c r="C1866" i="6"/>
  <c r="C1861" i="6"/>
  <c r="C1856" i="6"/>
  <c r="C1871" i="6"/>
  <c r="C1857" i="6"/>
  <c r="C1855" i="6"/>
  <c r="C1875" i="6"/>
  <c r="C1872" i="6"/>
  <c r="C1870" i="6"/>
  <c r="C1858" i="6"/>
  <c r="C1859" i="6"/>
  <c r="C1868" i="6"/>
  <c r="C1867" i="6"/>
  <c r="C1873" i="6"/>
  <c r="C1877" i="6"/>
  <c r="C1874" i="6"/>
  <c r="C1854" i="6"/>
  <c r="C1863" i="6"/>
  <c r="C1860" i="6"/>
  <c r="C1841" i="6"/>
  <c r="C1840" i="6"/>
  <c r="C1852" i="6"/>
  <c r="C1845" i="6"/>
  <c r="C1838" i="6"/>
  <c r="C1842" i="6"/>
  <c r="C1837" i="6"/>
  <c r="C1832" i="6"/>
  <c r="C1847" i="6"/>
  <c r="C1833" i="6"/>
  <c r="C1831" i="6"/>
  <c r="C1851" i="6"/>
  <c r="C1848" i="6"/>
  <c r="C1846" i="6"/>
  <c r="C1834" i="6"/>
  <c r="C1835" i="6"/>
  <c r="C1844" i="6"/>
  <c r="C1843" i="6"/>
  <c r="C1849" i="6"/>
  <c r="C1853" i="6"/>
  <c r="C1850" i="6"/>
  <c r="C1830" i="6"/>
  <c r="C1839" i="6"/>
  <c r="C1836" i="6"/>
  <c r="C1817" i="6"/>
  <c r="C1816" i="6"/>
  <c r="C1828" i="6"/>
  <c r="C1821" i="6"/>
  <c r="C1814" i="6"/>
  <c r="C1818" i="6"/>
  <c r="C1813" i="6"/>
  <c r="C1808" i="6"/>
  <c r="C1823" i="6"/>
  <c r="C1809" i="6"/>
  <c r="C1807" i="6"/>
  <c r="C1827" i="6"/>
  <c r="C1824" i="6"/>
  <c r="C1822" i="6"/>
  <c r="C1810" i="6"/>
  <c r="C1811" i="6"/>
  <c r="C1820" i="6"/>
  <c r="C1819" i="6"/>
  <c r="C1825" i="6"/>
  <c r="C1829" i="6"/>
  <c r="C1826" i="6"/>
  <c r="C1806" i="6"/>
  <c r="C1815" i="6"/>
  <c r="C1812" i="6"/>
  <c r="C1793" i="6"/>
  <c r="C1792" i="6"/>
  <c r="C1804" i="6"/>
  <c r="C1797" i="6"/>
  <c r="C1790" i="6"/>
  <c r="C1794" i="6"/>
  <c r="C1789" i="6"/>
  <c r="C1784" i="6"/>
  <c r="C1799" i="6"/>
  <c r="C1785" i="6"/>
  <c r="C1783" i="6"/>
  <c r="C1803" i="6"/>
  <c r="C1800" i="6"/>
  <c r="C1798" i="6"/>
  <c r="C1786" i="6"/>
  <c r="C1787" i="6"/>
  <c r="C1796" i="6"/>
  <c r="C1795" i="6"/>
  <c r="C1801" i="6"/>
  <c r="C1805" i="6"/>
  <c r="C1802" i="6"/>
  <c r="C1782" i="6"/>
  <c r="C1791" i="6"/>
  <c r="C1788" i="6"/>
  <c r="C1769" i="6"/>
  <c r="C1768" i="6"/>
  <c r="C1780" i="6"/>
  <c r="C1773" i="6"/>
  <c r="C1766" i="6"/>
  <c r="C1770" i="6"/>
  <c r="C1765" i="6"/>
  <c r="C1760" i="6"/>
  <c r="C1775" i="6"/>
  <c r="C1761" i="6"/>
  <c r="C1759" i="6"/>
  <c r="C1779" i="6"/>
  <c r="C1776" i="6"/>
  <c r="C1774" i="6"/>
  <c r="C1762" i="6"/>
  <c r="C1763" i="6"/>
  <c r="C1772" i="6"/>
  <c r="C1771" i="6"/>
  <c r="C1777" i="6"/>
  <c r="C1781" i="6"/>
  <c r="C1778" i="6"/>
  <c r="C1758" i="6"/>
  <c r="C1767" i="6"/>
  <c r="C1764" i="6"/>
  <c r="C1745" i="6"/>
  <c r="C1744" i="6"/>
  <c r="C1756" i="6"/>
  <c r="C1749" i="6"/>
  <c r="C1742" i="6"/>
  <c r="C1746" i="6"/>
  <c r="C1741" i="6"/>
  <c r="C1736" i="6"/>
  <c r="C1751" i="6"/>
  <c r="C1737" i="6"/>
  <c r="C1735" i="6"/>
  <c r="C1755" i="6"/>
  <c r="C1752" i="6"/>
  <c r="C1750" i="6"/>
  <c r="C1738" i="6"/>
  <c r="C1739" i="6"/>
  <c r="C1748" i="6"/>
  <c r="C1747" i="6"/>
  <c r="C1753" i="6"/>
  <c r="C1757" i="6"/>
  <c r="C1754" i="6"/>
  <c r="C1734" i="6"/>
  <c r="C1743" i="6"/>
  <c r="C1740" i="6"/>
  <c r="C1721" i="6"/>
  <c r="C1720" i="6"/>
  <c r="C1732" i="6"/>
  <c r="C1725" i="6"/>
  <c r="C1718" i="6"/>
  <c r="C1722" i="6"/>
  <c r="C1717" i="6"/>
  <c r="C1712" i="6"/>
  <c r="C1727" i="6"/>
  <c r="C1713" i="6"/>
  <c r="C1711" i="6"/>
  <c r="C1731" i="6"/>
  <c r="C1728" i="6"/>
  <c r="C1726" i="6"/>
  <c r="C1714" i="6"/>
  <c r="C1715" i="6"/>
  <c r="C1724" i="6"/>
  <c r="C1723" i="6"/>
  <c r="C1729" i="6"/>
  <c r="C1733" i="6"/>
  <c r="C1730" i="6"/>
  <c r="C1710" i="6"/>
  <c r="C1719" i="6"/>
  <c r="C1716" i="6"/>
  <c r="C1697" i="6"/>
  <c r="C1696" i="6"/>
  <c r="C1708" i="6"/>
  <c r="C1701" i="6"/>
  <c r="C1694" i="6"/>
  <c r="C1698" i="6"/>
  <c r="C1693" i="6"/>
  <c r="C1688" i="6"/>
  <c r="C1703" i="6"/>
  <c r="C1689" i="6"/>
  <c r="C1687" i="6"/>
  <c r="C1707" i="6"/>
  <c r="C1704" i="6"/>
  <c r="C1702" i="6"/>
  <c r="C1690" i="6"/>
  <c r="C1691" i="6"/>
  <c r="C1700" i="6"/>
  <c r="C1699" i="6"/>
  <c r="C1705" i="6"/>
  <c r="C1709" i="6"/>
  <c r="C1706" i="6"/>
  <c r="C1686" i="6"/>
  <c r="C1695" i="6"/>
  <c r="C1692" i="6"/>
  <c r="C1673" i="6"/>
  <c r="C1672" i="6"/>
  <c r="C1684" i="6"/>
  <c r="C1677" i="6"/>
  <c r="C1670" i="6"/>
  <c r="C1674" i="6"/>
  <c r="C1669" i="6"/>
  <c r="C1664" i="6"/>
  <c r="C1679" i="6"/>
  <c r="C1665" i="6"/>
  <c r="C1663" i="6"/>
  <c r="C1683" i="6"/>
  <c r="C1680" i="6"/>
  <c r="C1678" i="6"/>
  <c r="C1666" i="6"/>
  <c r="C1667" i="6"/>
  <c r="C1676" i="6"/>
  <c r="C1675" i="6"/>
  <c r="C1681" i="6"/>
  <c r="C1685" i="6"/>
  <c r="C1682" i="6"/>
  <c r="C1662" i="6"/>
  <c r="C1671" i="6"/>
  <c r="C1668" i="6"/>
  <c r="C1649" i="6"/>
  <c r="C1648" i="6"/>
  <c r="C1660" i="6"/>
  <c r="C1653" i="6"/>
  <c r="C1646" i="6"/>
  <c r="C1650" i="6"/>
  <c r="C1645" i="6"/>
  <c r="C1640" i="6"/>
  <c r="C1655" i="6"/>
  <c r="C1641" i="6"/>
  <c r="C1639" i="6"/>
  <c r="C1659" i="6"/>
  <c r="C1656" i="6"/>
  <c r="C1654" i="6"/>
  <c r="C1642" i="6"/>
  <c r="C1643" i="6"/>
  <c r="C1652" i="6"/>
  <c r="C1651" i="6"/>
  <c r="C1657" i="6"/>
  <c r="C1661" i="6"/>
  <c r="C1658" i="6"/>
  <c r="C1638" i="6"/>
  <c r="C1647" i="6"/>
  <c r="C1644" i="6"/>
  <c r="C1625" i="6"/>
  <c r="C1624" i="6"/>
  <c r="C1636" i="6"/>
  <c r="C1629" i="6"/>
  <c r="C1622" i="6"/>
  <c r="C1626" i="6"/>
  <c r="C1621" i="6"/>
  <c r="C1616" i="6"/>
  <c r="C1631" i="6"/>
  <c r="C1617" i="6"/>
  <c r="C1615" i="6"/>
  <c r="C1635" i="6"/>
  <c r="C1632" i="6"/>
  <c r="C1630" i="6"/>
  <c r="C1618" i="6"/>
  <c r="C1619" i="6"/>
  <c r="C1628" i="6"/>
  <c r="C1627" i="6"/>
  <c r="C1633" i="6"/>
  <c r="C1637" i="6"/>
  <c r="C1634" i="6"/>
  <c r="C1614" i="6"/>
  <c r="C1623" i="6"/>
  <c r="C1620" i="6"/>
  <c r="C1601" i="6"/>
  <c r="C1600" i="6"/>
  <c r="C1612" i="6"/>
  <c r="C1605" i="6"/>
  <c r="C1598" i="6"/>
  <c r="C1602" i="6"/>
  <c r="C1597" i="6"/>
  <c r="C1592" i="6"/>
  <c r="C1607" i="6"/>
  <c r="C1593" i="6"/>
  <c r="C1591" i="6"/>
  <c r="C1611" i="6"/>
  <c r="C1608" i="6"/>
  <c r="C1606" i="6"/>
  <c r="C1594" i="6"/>
  <c r="C1595" i="6"/>
  <c r="C1604" i="6"/>
  <c r="C1603" i="6"/>
  <c r="C1609" i="6"/>
  <c r="C1613" i="6"/>
  <c r="C1610" i="6"/>
  <c r="C1590" i="6"/>
  <c r="C1599" i="6"/>
  <c r="C1596" i="6"/>
  <c r="C1577" i="6"/>
  <c r="C1576" i="6"/>
  <c r="C1588" i="6"/>
  <c r="C1581" i="6"/>
  <c r="C1574" i="6"/>
  <c r="C1578" i="6"/>
  <c r="C1573" i="6"/>
  <c r="C1568" i="6"/>
  <c r="C1583" i="6"/>
  <c r="C1569" i="6"/>
  <c r="C1567" i="6"/>
  <c r="C1587" i="6"/>
  <c r="C1584" i="6"/>
  <c r="C1582" i="6"/>
  <c r="C1570" i="6"/>
  <c r="C1571" i="6"/>
  <c r="C1580" i="6"/>
  <c r="C1579" i="6"/>
  <c r="C1585" i="6"/>
  <c r="C1589" i="6"/>
  <c r="C1586" i="6"/>
  <c r="C1566" i="6"/>
  <c r="C1575" i="6"/>
  <c r="C1572" i="6"/>
  <c r="C1553" i="6"/>
  <c r="C1552" i="6"/>
  <c r="C1564" i="6"/>
  <c r="C1557" i="6"/>
  <c r="C1550" i="6"/>
  <c r="C1554" i="6"/>
  <c r="C1549" i="6"/>
  <c r="C1544" i="6"/>
  <c r="C1559" i="6"/>
  <c r="C1545" i="6"/>
  <c r="C1543" i="6"/>
  <c r="C1563" i="6"/>
  <c r="C1560" i="6"/>
  <c r="C1558" i="6"/>
  <c r="C1546" i="6"/>
  <c r="C1547" i="6"/>
  <c r="C1556" i="6"/>
  <c r="C1555" i="6"/>
  <c r="C1561" i="6"/>
  <c r="C1565" i="6"/>
  <c r="C1562" i="6"/>
  <c r="C1542" i="6"/>
  <c r="C1551" i="6"/>
  <c r="C1548" i="6"/>
  <c r="C1529" i="6"/>
  <c r="C1528" i="6"/>
  <c r="C1540" i="6"/>
  <c r="C1533" i="6"/>
  <c r="C1526" i="6"/>
  <c r="C1530" i="6"/>
  <c r="C1525" i="6"/>
  <c r="C1520" i="6"/>
  <c r="C1535" i="6"/>
  <c r="C1521" i="6"/>
  <c r="C1519" i="6"/>
  <c r="C1539" i="6"/>
  <c r="C1536" i="6"/>
  <c r="C1534" i="6"/>
  <c r="C1522" i="6"/>
  <c r="C1523" i="6"/>
  <c r="C1532" i="6"/>
  <c r="C1531" i="6"/>
  <c r="C1537" i="6"/>
  <c r="C1541" i="6"/>
  <c r="C1538" i="6"/>
  <c r="C1518" i="6"/>
  <c r="C1527" i="6"/>
  <c r="C1524" i="6"/>
  <c r="C1505" i="6"/>
  <c r="C1504" i="6"/>
  <c r="C1516" i="6"/>
  <c r="C1509" i="6"/>
  <c r="C1502" i="6"/>
  <c r="C1506" i="6"/>
  <c r="C1501" i="6"/>
  <c r="C1496" i="6"/>
  <c r="C1511" i="6"/>
  <c r="C1497" i="6"/>
  <c r="C1495" i="6"/>
  <c r="C1515" i="6"/>
  <c r="C1512" i="6"/>
  <c r="C1510" i="6"/>
  <c r="C1498" i="6"/>
  <c r="C1499" i="6"/>
  <c r="C1508" i="6"/>
  <c r="C1507" i="6"/>
  <c r="C1513" i="6"/>
  <c r="C1517" i="6"/>
  <c r="C1514" i="6"/>
  <c r="C1494" i="6"/>
  <c r="C1503" i="6"/>
  <c r="C1500" i="6"/>
  <c r="C1481" i="6"/>
  <c r="C1480" i="6"/>
  <c r="C1492" i="6"/>
  <c r="C1485" i="6"/>
  <c r="C1478" i="6"/>
  <c r="C1482" i="6"/>
  <c r="C1477" i="6"/>
  <c r="C1472" i="6"/>
  <c r="C1487" i="6"/>
  <c r="C1473" i="6"/>
  <c r="C1471" i="6"/>
  <c r="C1491" i="6"/>
  <c r="C1488" i="6"/>
  <c r="C1486" i="6"/>
  <c r="C1474" i="6"/>
  <c r="C1475" i="6"/>
  <c r="C1484" i="6"/>
  <c r="C1483" i="6"/>
  <c r="C1489" i="6"/>
  <c r="C1493" i="6"/>
  <c r="C1490" i="6"/>
  <c r="C1470" i="6"/>
  <c r="C1479" i="6"/>
  <c r="C1476" i="6"/>
  <c r="C1457" i="6"/>
  <c r="C1456" i="6"/>
  <c r="C1468" i="6"/>
  <c r="C1461" i="6"/>
  <c r="C1454" i="6"/>
  <c r="C1458" i="6"/>
  <c r="C1453" i="6"/>
  <c r="C1448" i="6"/>
  <c r="C1463" i="6"/>
  <c r="C1449" i="6"/>
  <c r="C1447" i="6"/>
  <c r="C1467" i="6"/>
  <c r="C1464" i="6"/>
  <c r="C1462" i="6"/>
  <c r="C1450" i="6"/>
  <c r="C1451" i="6"/>
  <c r="C1460" i="6"/>
  <c r="C1459" i="6"/>
  <c r="C1465" i="6"/>
  <c r="C1469" i="6"/>
  <c r="C1466" i="6"/>
  <c r="C1446" i="6"/>
  <c r="C1455" i="6"/>
  <c r="C1452" i="6"/>
  <c r="C1433" i="6"/>
  <c r="C1432" i="6"/>
  <c r="C1444" i="6"/>
  <c r="C1437" i="6"/>
  <c r="C1430" i="6"/>
  <c r="C1434" i="6"/>
  <c r="C1429" i="6"/>
  <c r="C1424" i="6"/>
  <c r="C1439" i="6"/>
  <c r="C1425" i="6"/>
  <c r="C1423" i="6"/>
  <c r="C1443" i="6"/>
  <c r="C1440" i="6"/>
  <c r="C1438" i="6"/>
  <c r="C1426" i="6"/>
  <c r="C1427" i="6"/>
  <c r="C1436" i="6"/>
  <c r="C1435" i="6"/>
  <c r="C1441" i="6"/>
  <c r="C1445" i="6"/>
  <c r="C1442" i="6"/>
  <c r="C1422" i="6"/>
  <c r="C1431" i="6"/>
  <c r="C1428" i="6"/>
  <c r="C1409" i="6"/>
  <c r="C1408" i="6"/>
  <c r="C1420" i="6"/>
  <c r="C1413" i="6"/>
  <c r="C1406" i="6"/>
  <c r="C1410" i="6"/>
  <c r="C1405" i="6"/>
  <c r="C1400" i="6"/>
  <c r="C1415" i="6"/>
  <c r="C1401" i="6"/>
  <c r="C1399" i="6"/>
  <c r="C1419" i="6"/>
  <c r="C1416" i="6"/>
  <c r="C1414" i="6"/>
  <c r="C1402" i="6"/>
  <c r="C1403" i="6"/>
  <c r="C1412" i="6"/>
  <c r="C1411" i="6"/>
  <c r="C1417" i="6"/>
  <c r="C1421" i="6"/>
  <c r="C1418" i="6"/>
  <c r="C1398" i="6"/>
  <c r="C1407" i="6"/>
  <c r="C1404" i="6"/>
  <c r="C1385" i="6"/>
  <c r="C1384" i="6"/>
  <c r="C1396" i="6"/>
  <c r="C1389" i="6"/>
  <c r="C1382" i="6"/>
  <c r="C1386" i="6"/>
  <c r="C1381" i="6"/>
  <c r="C1376" i="6"/>
  <c r="C1391" i="6"/>
  <c r="C1377" i="6"/>
  <c r="C1375" i="6"/>
  <c r="C1395" i="6"/>
  <c r="C1392" i="6"/>
  <c r="C1390" i="6"/>
  <c r="C1378" i="6"/>
  <c r="C1379" i="6"/>
  <c r="C1388" i="6"/>
  <c r="C1387" i="6"/>
  <c r="C1393" i="6"/>
  <c r="C1397" i="6"/>
  <c r="C1394" i="6"/>
  <c r="C1374" i="6"/>
  <c r="C1383" i="6"/>
  <c r="C1380" i="6"/>
  <c r="C1361" i="6"/>
  <c r="C1360" i="6"/>
  <c r="C1372" i="6"/>
  <c r="C1365" i="6"/>
  <c r="C1358" i="6"/>
  <c r="C1362" i="6"/>
  <c r="C1357" i="6"/>
  <c r="C1352" i="6"/>
  <c r="C1367" i="6"/>
  <c r="C1353" i="6"/>
  <c r="C1351" i="6"/>
  <c r="C1371" i="6"/>
  <c r="C1368" i="6"/>
  <c r="C1366" i="6"/>
  <c r="C1354" i="6"/>
  <c r="C1355" i="6"/>
  <c r="C1364" i="6"/>
  <c r="C1363" i="6"/>
  <c r="C1369" i="6"/>
  <c r="C1373" i="6"/>
  <c r="C1370" i="6"/>
  <c r="C1350" i="6"/>
  <c r="C1359" i="6"/>
  <c r="C1356" i="6"/>
  <c r="C1337" i="6"/>
  <c r="C1336" i="6"/>
  <c r="C1348" i="6"/>
  <c r="C1341" i="6"/>
  <c r="C1334" i="6"/>
  <c r="C1338" i="6"/>
  <c r="C1333" i="6"/>
  <c r="C1328" i="6"/>
  <c r="C1343" i="6"/>
  <c r="C1329" i="6"/>
  <c r="C1327" i="6"/>
  <c r="C1347" i="6"/>
  <c r="C1344" i="6"/>
  <c r="C1342" i="6"/>
  <c r="C1330" i="6"/>
  <c r="C1331" i="6"/>
  <c r="C1340" i="6"/>
  <c r="C1339" i="6"/>
  <c r="C1345" i="6"/>
  <c r="C1349" i="6"/>
  <c r="C1346" i="6"/>
  <c r="C1326" i="6"/>
  <c r="C1335" i="6"/>
  <c r="C1332" i="6"/>
  <c r="C1313" i="6"/>
  <c r="C1312" i="6"/>
  <c r="C1324" i="6"/>
  <c r="C1317" i="6"/>
  <c r="C1310" i="6"/>
  <c r="C1314" i="6"/>
  <c r="C1309" i="6"/>
  <c r="C1304" i="6"/>
  <c r="C1319" i="6"/>
  <c r="C1305" i="6"/>
  <c r="C1303" i="6"/>
  <c r="C1323" i="6"/>
  <c r="C1320" i="6"/>
  <c r="C1318" i="6"/>
  <c r="C1306" i="6"/>
  <c r="C1307" i="6"/>
  <c r="C1316" i="6"/>
  <c r="C1315" i="6"/>
  <c r="C1321" i="6"/>
  <c r="C1325" i="6"/>
  <c r="C1322" i="6"/>
  <c r="C1302" i="6"/>
  <c r="C1311" i="6"/>
  <c r="C1308" i="6"/>
  <c r="C1289" i="6"/>
  <c r="C1288" i="6"/>
  <c r="C1300" i="6"/>
  <c r="C1293" i="6"/>
  <c r="C1286" i="6"/>
  <c r="C1290" i="6"/>
  <c r="C1285" i="6"/>
  <c r="C1280" i="6"/>
  <c r="C1295" i="6"/>
  <c r="C1281" i="6"/>
  <c r="C1279" i="6"/>
  <c r="C1299" i="6"/>
  <c r="C1296" i="6"/>
  <c r="C1294" i="6"/>
  <c r="C1282" i="6"/>
  <c r="C1283" i="6"/>
  <c r="C1292" i="6"/>
  <c r="C1291" i="6"/>
  <c r="C1297" i="6"/>
  <c r="C1301" i="6"/>
  <c r="C1298" i="6"/>
  <c r="C1278" i="6"/>
  <c r="C1287" i="6"/>
  <c r="C1284" i="6"/>
  <c r="C1265" i="6"/>
  <c r="C1264" i="6"/>
  <c r="C1276" i="6"/>
  <c r="C1269" i="6"/>
  <c r="C1262" i="6"/>
  <c r="C1266" i="6"/>
  <c r="C1261" i="6"/>
  <c r="C1256" i="6"/>
  <c r="C1271" i="6"/>
  <c r="C1257" i="6"/>
  <c r="C1255" i="6"/>
  <c r="C1275" i="6"/>
  <c r="C1272" i="6"/>
  <c r="C1270" i="6"/>
  <c r="C1258" i="6"/>
  <c r="C1259" i="6"/>
  <c r="C1268" i="6"/>
  <c r="C1267" i="6"/>
  <c r="C1273" i="6"/>
  <c r="C1277" i="6"/>
  <c r="C1274" i="6"/>
  <c r="C1254" i="6"/>
  <c r="C1263" i="6"/>
  <c r="C1260" i="6"/>
  <c r="C1241" i="6"/>
  <c r="C1240" i="6"/>
  <c r="C1252" i="6"/>
  <c r="C1245" i="6"/>
  <c r="C1238" i="6"/>
  <c r="C1242" i="6"/>
  <c r="C1237" i="6"/>
  <c r="C1232" i="6"/>
  <c r="C1247" i="6"/>
  <c r="C1233" i="6"/>
  <c r="C1231" i="6"/>
  <c r="C1251" i="6"/>
  <c r="C1248" i="6"/>
  <c r="C1246" i="6"/>
  <c r="C1234" i="6"/>
  <c r="C1235" i="6"/>
  <c r="C1244" i="6"/>
  <c r="C1243" i="6"/>
  <c r="C1249" i="6"/>
  <c r="C1253" i="6"/>
  <c r="C1250" i="6"/>
  <c r="C1230" i="6"/>
  <c r="C1239" i="6"/>
  <c r="C1236" i="6"/>
  <c r="C1217" i="6"/>
  <c r="C1216" i="6"/>
  <c r="C1228" i="6"/>
  <c r="C1221" i="6"/>
  <c r="C1214" i="6"/>
  <c r="C1218" i="6"/>
  <c r="C1213" i="6"/>
  <c r="C1208" i="6"/>
  <c r="C1223" i="6"/>
  <c r="C1209" i="6"/>
  <c r="C1207" i="6"/>
  <c r="C1227" i="6"/>
  <c r="C1224" i="6"/>
  <c r="C1222" i="6"/>
  <c r="C1210" i="6"/>
  <c r="C1211" i="6"/>
  <c r="C1220" i="6"/>
  <c r="C1219" i="6"/>
  <c r="C1225" i="6"/>
  <c r="C1229" i="6"/>
  <c r="C1226" i="6"/>
  <c r="C1206" i="6"/>
  <c r="C1215" i="6"/>
  <c r="C1212" i="6"/>
  <c r="C1193" i="6"/>
  <c r="C1192" i="6"/>
  <c r="C1204" i="6"/>
  <c r="C1197" i="6"/>
  <c r="C1190" i="6"/>
  <c r="C1194" i="6"/>
  <c r="C1189" i="6"/>
  <c r="C1184" i="6"/>
  <c r="C1199" i="6"/>
  <c r="C1185" i="6"/>
  <c r="C1183" i="6"/>
  <c r="C1203" i="6"/>
  <c r="C1200" i="6"/>
  <c r="C1198" i="6"/>
  <c r="C1186" i="6"/>
  <c r="C1187" i="6"/>
  <c r="C1196" i="6"/>
  <c r="C1195" i="6"/>
  <c r="C1201" i="6"/>
  <c r="C1205" i="6"/>
  <c r="C1202" i="6"/>
  <c r="C1182" i="6"/>
  <c r="C1191" i="6"/>
  <c r="C1188" i="6"/>
  <c r="C1169" i="6"/>
  <c r="C1168" i="6"/>
  <c r="C1180" i="6"/>
  <c r="C1173" i="6"/>
  <c r="C1166" i="6"/>
  <c r="C1170" i="6"/>
  <c r="C1165" i="6"/>
  <c r="C1160" i="6"/>
  <c r="C1175" i="6"/>
  <c r="C1161" i="6"/>
  <c r="C1159" i="6"/>
  <c r="C1179" i="6"/>
  <c r="C1176" i="6"/>
  <c r="C1174" i="6"/>
  <c r="C1162" i="6"/>
  <c r="C1163" i="6"/>
  <c r="C1172" i="6"/>
  <c r="C1171" i="6"/>
  <c r="C1177" i="6"/>
  <c r="C1181" i="6"/>
  <c r="C1178" i="6"/>
  <c r="C1158" i="6"/>
  <c r="C1167" i="6"/>
  <c r="C1164" i="6"/>
  <c r="C1145" i="6"/>
  <c r="C1144" i="6"/>
  <c r="C1156" i="6"/>
  <c r="C1149" i="6"/>
  <c r="C1142" i="6"/>
  <c r="C1146" i="6"/>
  <c r="C1141" i="6"/>
  <c r="C1136" i="6"/>
  <c r="C1151" i="6"/>
  <c r="C1137" i="6"/>
  <c r="C1135" i="6"/>
  <c r="C1155" i="6"/>
  <c r="C1152" i="6"/>
  <c r="C1150" i="6"/>
  <c r="C1138" i="6"/>
  <c r="C1139" i="6"/>
  <c r="C1148" i="6"/>
  <c r="C1147" i="6"/>
  <c r="C1153" i="6"/>
  <c r="C1157" i="6"/>
  <c r="C1154" i="6"/>
  <c r="C1134" i="6"/>
  <c r="C1143" i="6"/>
  <c r="C1140" i="6"/>
  <c r="C1121" i="6"/>
  <c r="C1120" i="6"/>
  <c r="C1132" i="6"/>
  <c r="C1125" i="6"/>
  <c r="C1118" i="6"/>
  <c r="C1122" i="6"/>
  <c r="C1117" i="6"/>
  <c r="C1112" i="6"/>
  <c r="C1127" i="6"/>
  <c r="C1113" i="6"/>
  <c r="C1111" i="6"/>
  <c r="C1131" i="6"/>
  <c r="C1128" i="6"/>
  <c r="C1126" i="6"/>
  <c r="C1114" i="6"/>
  <c r="C1115" i="6"/>
  <c r="C1124" i="6"/>
  <c r="C1123" i="6"/>
  <c r="C1129" i="6"/>
  <c r="C1133" i="6"/>
  <c r="C1130" i="6"/>
  <c r="C1110" i="6"/>
  <c r="C1119" i="6"/>
  <c r="C1116" i="6"/>
  <c r="C1097" i="6"/>
  <c r="C1096" i="6"/>
  <c r="C1108" i="6"/>
  <c r="C1101" i="6"/>
  <c r="C1094" i="6"/>
  <c r="C1098" i="6"/>
  <c r="C1093" i="6"/>
  <c r="C1088" i="6"/>
  <c r="C1103" i="6"/>
  <c r="C1089" i="6"/>
  <c r="C1087" i="6"/>
  <c r="C1107" i="6"/>
  <c r="C1104" i="6"/>
  <c r="C1102" i="6"/>
  <c r="C1090" i="6"/>
  <c r="C1091" i="6"/>
  <c r="C1100" i="6"/>
  <c r="C1099" i="6"/>
  <c r="C1105" i="6"/>
  <c r="C1109" i="6"/>
  <c r="C1106" i="6"/>
  <c r="C1086" i="6"/>
  <c r="C1095" i="6"/>
  <c r="C1092" i="6"/>
  <c r="C1073" i="6"/>
  <c r="C1072" i="6"/>
  <c r="C1084" i="6"/>
  <c r="C1077" i="6"/>
  <c r="C1070" i="6"/>
  <c r="C1074" i="6"/>
  <c r="C1069" i="6"/>
  <c r="C1064" i="6"/>
  <c r="C1079" i="6"/>
  <c r="C1065" i="6"/>
  <c r="C1063" i="6"/>
  <c r="C1083" i="6"/>
  <c r="C1080" i="6"/>
  <c r="C1078" i="6"/>
  <c r="C1066" i="6"/>
  <c r="C1067" i="6"/>
  <c r="C1076" i="6"/>
  <c r="C1075" i="6"/>
  <c r="C1081" i="6"/>
  <c r="C1085" i="6"/>
  <c r="C1082" i="6"/>
  <c r="C1062" i="6"/>
  <c r="C1071" i="6"/>
  <c r="C1068" i="6"/>
  <c r="C1049" i="6"/>
  <c r="C1048" i="6"/>
  <c r="C1060" i="6"/>
  <c r="C1053" i="6"/>
  <c r="C1046" i="6"/>
  <c r="C1050" i="6"/>
  <c r="C1045" i="6"/>
  <c r="C1040" i="6"/>
  <c r="C1055" i="6"/>
  <c r="C1041" i="6"/>
  <c r="C1039" i="6"/>
  <c r="C1059" i="6"/>
  <c r="C1056" i="6"/>
  <c r="C1054" i="6"/>
  <c r="C1042" i="6"/>
  <c r="C1043" i="6"/>
  <c r="C1052" i="6"/>
  <c r="C1051" i="6"/>
  <c r="C1057" i="6"/>
  <c r="C1061" i="6"/>
  <c r="C1058" i="6"/>
  <c r="C1038" i="6"/>
  <c r="C1047" i="6"/>
  <c r="C1044" i="6"/>
  <c r="C1025" i="6"/>
  <c r="C1024" i="6"/>
  <c r="C1036" i="6"/>
  <c r="C1029" i="6"/>
  <c r="C1022" i="6"/>
  <c r="C1026" i="6"/>
  <c r="C1021" i="6"/>
  <c r="C1016" i="6"/>
  <c r="C1031" i="6"/>
  <c r="C1017" i="6"/>
  <c r="C1015" i="6"/>
  <c r="C1035" i="6"/>
  <c r="C1032" i="6"/>
  <c r="C1030" i="6"/>
  <c r="C1018" i="6"/>
  <c r="C1019" i="6"/>
  <c r="C1028" i="6"/>
  <c r="C1027" i="6"/>
  <c r="C1033" i="6"/>
  <c r="C1037" i="6"/>
  <c r="C1034" i="6"/>
  <c r="C1014" i="6"/>
  <c r="C1023" i="6"/>
  <c r="C1020" i="6"/>
  <c r="C1001" i="6"/>
  <c r="C1000" i="6"/>
  <c r="C1012" i="6"/>
  <c r="C1005" i="6"/>
  <c r="C998" i="6"/>
  <c r="C1002" i="6"/>
  <c r="C997" i="6"/>
  <c r="C992" i="6"/>
  <c r="C1007" i="6"/>
  <c r="C993" i="6"/>
  <c r="C991" i="6"/>
  <c r="C1011" i="6"/>
  <c r="C1008" i="6"/>
  <c r="C1006" i="6"/>
  <c r="C994" i="6"/>
  <c r="C995" i="6"/>
  <c r="C1004" i="6"/>
  <c r="C1003" i="6"/>
  <c r="C1009" i="6"/>
  <c r="C1013" i="6"/>
  <c r="C1010" i="6"/>
  <c r="C990" i="6"/>
  <c r="C999" i="6"/>
  <c r="C996" i="6"/>
  <c r="C977" i="6"/>
  <c r="C976" i="6"/>
  <c r="C988" i="6"/>
  <c r="C981" i="6"/>
  <c r="C974" i="6"/>
  <c r="C978" i="6"/>
  <c r="C973" i="6"/>
  <c r="C968" i="6"/>
  <c r="C983" i="6"/>
  <c r="C969" i="6"/>
  <c r="C967" i="6"/>
  <c r="C987" i="6"/>
  <c r="C984" i="6"/>
  <c r="C982" i="6"/>
  <c r="C970" i="6"/>
  <c r="C971" i="6"/>
  <c r="C980" i="6"/>
  <c r="C979" i="6"/>
  <c r="C985" i="6"/>
  <c r="C989" i="6"/>
  <c r="C986" i="6"/>
  <c r="C966" i="6"/>
  <c r="C975" i="6"/>
  <c r="C972" i="6"/>
  <c r="C953" i="6"/>
  <c r="C952" i="6"/>
  <c r="C964" i="6"/>
  <c r="C957" i="6"/>
  <c r="C950" i="6"/>
  <c r="C954" i="6"/>
  <c r="C949" i="6"/>
  <c r="C944" i="6"/>
  <c r="C959" i="6"/>
  <c r="C945" i="6"/>
  <c r="C943" i="6"/>
  <c r="C963" i="6"/>
  <c r="C960" i="6"/>
  <c r="C958" i="6"/>
  <c r="C946" i="6"/>
  <c r="C947" i="6"/>
  <c r="C956" i="6"/>
  <c r="C955" i="6"/>
  <c r="C961" i="6"/>
  <c r="C965" i="6"/>
  <c r="C962" i="6"/>
  <c r="C942" i="6"/>
  <c r="C951" i="6"/>
  <c r="C948" i="6"/>
  <c r="C929" i="6"/>
  <c r="C928" i="6"/>
  <c r="C940" i="6"/>
  <c r="C933" i="6"/>
  <c r="C926" i="6"/>
  <c r="C930" i="6"/>
  <c r="C925" i="6"/>
  <c r="C920" i="6"/>
  <c r="C935" i="6"/>
  <c r="C921" i="6"/>
  <c r="C919" i="6"/>
  <c r="C939" i="6"/>
  <c r="C936" i="6"/>
  <c r="C934" i="6"/>
  <c r="C922" i="6"/>
  <c r="C923" i="6"/>
  <c r="C932" i="6"/>
  <c r="C931" i="6"/>
  <c r="C937" i="6"/>
  <c r="C941" i="6"/>
  <c r="C938" i="6"/>
  <c r="C918" i="6"/>
  <c r="C927" i="6"/>
  <c r="C924" i="6"/>
  <c r="C905" i="6"/>
  <c r="C904" i="6"/>
  <c r="C916" i="6"/>
  <c r="C909" i="6"/>
  <c r="C902" i="6"/>
  <c r="C906" i="6"/>
  <c r="C901" i="6"/>
  <c r="C896" i="6"/>
  <c r="C911" i="6"/>
  <c r="C897" i="6"/>
  <c r="C895" i="6"/>
  <c r="C915" i="6"/>
  <c r="C912" i="6"/>
  <c r="C910" i="6"/>
  <c r="C898" i="6"/>
  <c r="C899" i="6"/>
  <c r="C908" i="6"/>
  <c r="C907" i="6"/>
  <c r="C913" i="6"/>
  <c r="C917" i="6"/>
  <c r="C914" i="6"/>
  <c r="C894" i="6"/>
  <c r="C903" i="6"/>
  <c r="C900" i="6"/>
  <c r="C881" i="6"/>
  <c r="C880" i="6"/>
  <c r="C892" i="6"/>
  <c r="C885" i="6"/>
  <c r="C878" i="6"/>
  <c r="C882" i="6"/>
  <c r="C877" i="6"/>
  <c r="C872" i="6"/>
  <c r="C887" i="6"/>
  <c r="C873" i="6"/>
  <c r="C871" i="6"/>
  <c r="C891" i="6"/>
  <c r="C888" i="6"/>
  <c r="C886" i="6"/>
  <c r="C874" i="6"/>
  <c r="C875" i="6"/>
  <c r="C884" i="6"/>
  <c r="C883" i="6"/>
  <c r="C889" i="6"/>
  <c r="C893" i="6"/>
  <c r="C890" i="6"/>
  <c r="C870" i="6"/>
  <c r="C879" i="6"/>
  <c r="C876" i="6"/>
  <c r="C857" i="6"/>
  <c r="C856" i="6"/>
  <c r="C868" i="6"/>
  <c r="C861" i="6"/>
  <c r="C854" i="6"/>
  <c r="C858" i="6"/>
  <c r="C853" i="6"/>
  <c r="C848" i="6"/>
  <c r="C863" i="6"/>
  <c r="C849" i="6"/>
  <c r="C847" i="6"/>
  <c r="C867" i="6"/>
  <c r="C864" i="6"/>
  <c r="C862" i="6"/>
  <c r="C850" i="6"/>
  <c r="C851" i="6"/>
  <c r="C860" i="6"/>
  <c r="C859" i="6"/>
  <c r="C865" i="6"/>
  <c r="C869" i="6"/>
  <c r="C866" i="6"/>
  <c r="C846" i="6"/>
  <c r="C855" i="6"/>
  <c r="C852" i="6"/>
  <c r="C833" i="6"/>
  <c r="C832" i="6"/>
  <c r="C844" i="6"/>
  <c r="C837" i="6"/>
  <c r="C830" i="6"/>
  <c r="C834" i="6"/>
  <c r="C829" i="6"/>
  <c r="C824" i="6"/>
  <c r="C839" i="6"/>
  <c r="C825" i="6"/>
  <c r="C823" i="6"/>
  <c r="C843" i="6"/>
  <c r="C840" i="6"/>
  <c r="C838" i="6"/>
  <c r="C826" i="6"/>
  <c r="C827" i="6"/>
  <c r="C836" i="6"/>
  <c r="C835" i="6"/>
  <c r="C841" i="6"/>
  <c r="C845" i="6"/>
  <c r="C842" i="6"/>
  <c r="C822" i="6"/>
  <c r="C831" i="6"/>
  <c r="C828" i="6"/>
  <c r="C809" i="6"/>
  <c r="C808" i="6"/>
  <c r="C820" i="6"/>
  <c r="C813" i="6"/>
  <c r="C806" i="6"/>
  <c r="C810" i="6"/>
  <c r="C805" i="6"/>
  <c r="C800" i="6"/>
  <c r="C815" i="6"/>
  <c r="C801" i="6"/>
  <c r="C799" i="6"/>
  <c r="C819" i="6"/>
  <c r="C816" i="6"/>
  <c r="C814" i="6"/>
  <c r="C802" i="6"/>
  <c r="C803" i="6"/>
  <c r="C812" i="6"/>
  <c r="C811" i="6"/>
  <c r="C817" i="6"/>
  <c r="C821" i="6"/>
  <c r="C818" i="6"/>
  <c r="C798" i="6"/>
  <c r="C807" i="6"/>
  <c r="C804" i="6"/>
  <c r="C785" i="6"/>
  <c r="C784" i="6"/>
  <c r="C796" i="6"/>
  <c r="C789" i="6"/>
  <c r="C782" i="6"/>
  <c r="C786" i="6"/>
  <c r="C781" i="6"/>
  <c r="C776" i="6"/>
  <c r="C791" i="6"/>
  <c r="C777" i="6"/>
  <c r="C775" i="6"/>
  <c r="C795" i="6"/>
  <c r="C792" i="6"/>
  <c r="C790" i="6"/>
  <c r="C778" i="6"/>
  <c r="C779" i="6"/>
  <c r="C788" i="6"/>
  <c r="C787" i="6"/>
  <c r="C793" i="6"/>
  <c r="C797" i="6"/>
  <c r="C794" i="6"/>
  <c r="C774" i="6"/>
  <c r="C783" i="6"/>
  <c r="C780" i="6"/>
  <c r="C761" i="6"/>
  <c r="C760" i="6"/>
  <c r="C772" i="6"/>
  <c r="C765" i="6"/>
  <c r="C758" i="6"/>
  <c r="C762" i="6"/>
  <c r="C757" i="6"/>
  <c r="C752" i="6"/>
  <c r="C767" i="6"/>
  <c r="C753" i="6"/>
  <c r="C751" i="6"/>
  <c r="C771" i="6"/>
  <c r="C768" i="6"/>
  <c r="C766" i="6"/>
  <c r="C754" i="6"/>
  <c r="C755" i="6"/>
  <c r="C764" i="6"/>
  <c r="C763" i="6"/>
  <c r="C769" i="6"/>
  <c r="C773" i="6"/>
  <c r="C770" i="6"/>
  <c r="C750" i="6"/>
  <c r="C759" i="6"/>
  <c r="C756" i="6"/>
  <c r="C737" i="6"/>
  <c r="C736" i="6"/>
  <c r="C748" i="6"/>
  <c r="C741" i="6"/>
  <c r="C734" i="6"/>
  <c r="C738" i="6"/>
  <c r="C733" i="6"/>
  <c r="C728" i="6"/>
  <c r="C743" i="6"/>
  <c r="C729" i="6"/>
  <c r="C727" i="6"/>
  <c r="C747" i="6"/>
  <c r="C744" i="6"/>
  <c r="C742" i="6"/>
  <c r="C730" i="6"/>
  <c r="C731" i="6"/>
  <c r="C740" i="6"/>
  <c r="C739" i="6"/>
  <c r="C745" i="6"/>
  <c r="C749" i="6"/>
  <c r="C746" i="6"/>
  <c r="C726" i="6"/>
  <c r="C735" i="6"/>
  <c r="C732" i="6"/>
  <c r="C713" i="6"/>
  <c r="C712" i="6"/>
  <c r="C724" i="6"/>
  <c r="C717" i="6"/>
  <c r="C710" i="6"/>
  <c r="C714" i="6"/>
  <c r="C709" i="6"/>
  <c r="C704" i="6"/>
  <c r="C719" i="6"/>
  <c r="C705" i="6"/>
  <c r="C703" i="6"/>
  <c r="C723" i="6"/>
  <c r="C720" i="6"/>
  <c r="C718" i="6"/>
  <c r="C706" i="6"/>
  <c r="C707" i="6"/>
  <c r="C716" i="6"/>
  <c r="C715" i="6"/>
  <c r="C721" i="6"/>
  <c r="C725" i="6"/>
  <c r="C722" i="6"/>
  <c r="C702" i="6"/>
  <c r="C711" i="6"/>
  <c r="C708" i="6"/>
  <c r="C689" i="6"/>
  <c r="C688" i="6"/>
  <c r="C700" i="6"/>
  <c r="C693" i="6"/>
  <c r="C686" i="6"/>
  <c r="C690" i="6"/>
  <c r="C685" i="6"/>
  <c r="C680" i="6"/>
  <c r="C695" i="6"/>
  <c r="C681" i="6"/>
  <c r="C679" i="6"/>
  <c r="C699" i="6"/>
  <c r="C696" i="6"/>
  <c r="C694" i="6"/>
  <c r="C682" i="6"/>
  <c r="C683" i="6"/>
  <c r="C692" i="6"/>
  <c r="C691" i="6"/>
  <c r="C697" i="6"/>
  <c r="C701" i="6"/>
  <c r="C698" i="6"/>
  <c r="C678" i="6"/>
  <c r="C687" i="6"/>
  <c r="C684" i="6"/>
  <c r="C665" i="6"/>
  <c r="C664" i="6"/>
  <c r="C676" i="6"/>
  <c r="C669" i="6"/>
  <c r="C662" i="6"/>
  <c r="C666" i="6"/>
  <c r="C661" i="6"/>
  <c r="C656" i="6"/>
  <c r="C671" i="6"/>
  <c r="C657" i="6"/>
  <c r="C655" i="6"/>
  <c r="C675" i="6"/>
  <c r="C672" i="6"/>
  <c r="C670" i="6"/>
  <c r="C658" i="6"/>
  <c r="C659" i="6"/>
  <c r="C668" i="6"/>
  <c r="C667" i="6"/>
  <c r="C673" i="6"/>
  <c r="C677" i="6"/>
  <c r="C674" i="6"/>
  <c r="C654" i="6"/>
  <c r="C663" i="6"/>
  <c r="C660" i="6"/>
  <c r="C641" i="6"/>
  <c r="C640" i="6"/>
  <c r="C652" i="6"/>
  <c r="C645" i="6"/>
  <c r="C638" i="6"/>
  <c r="C642" i="6"/>
  <c r="C637" i="6"/>
  <c r="C632" i="6"/>
  <c r="C647" i="6"/>
  <c r="C633" i="6"/>
  <c r="C631" i="6"/>
  <c r="C651" i="6"/>
  <c r="C648" i="6"/>
  <c r="C646" i="6"/>
  <c r="C634" i="6"/>
  <c r="C635" i="6"/>
  <c r="C644" i="6"/>
  <c r="C643" i="6"/>
  <c r="C649" i="6"/>
  <c r="C653" i="6"/>
  <c r="C650" i="6"/>
  <c r="C630" i="6"/>
  <c r="C639" i="6"/>
  <c r="C636" i="6"/>
  <c r="C617" i="6"/>
  <c r="C616" i="6"/>
  <c r="C628" i="6"/>
  <c r="C621" i="6"/>
  <c r="C614" i="6"/>
  <c r="C618" i="6"/>
  <c r="C613" i="6"/>
  <c r="C608" i="6"/>
  <c r="C623" i="6"/>
  <c r="C609" i="6"/>
  <c r="C607" i="6"/>
  <c r="C627" i="6"/>
  <c r="C624" i="6"/>
  <c r="C622" i="6"/>
  <c r="C610" i="6"/>
  <c r="C611" i="6"/>
  <c r="C620" i="6"/>
  <c r="C619" i="6"/>
  <c r="C625" i="6"/>
  <c r="C629" i="6"/>
  <c r="C626" i="6"/>
  <c r="C606" i="6"/>
  <c r="C615" i="6"/>
  <c r="C612" i="6"/>
  <c r="C593" i="6"/>
  <c r="C592" i="6"/>
  <c r="C604" i="6"/>
  <c r="C597" i="6"/>
  <c r="C590" i="6"/>
  <c r="C594" i="6"/>
  <c r="C589" i="6"/>
  <c r="C584" i="6"/>
  <c r="C599" i="6"/>
  <c r="C585" i="6"/>
  <c r="C583" i="6"/>
  <c r="C603" i="6"/>
  <c r="C600" i="6"/>
  <c r="C598" i="6"/>
  <c r="C586" i="6"/>
  <c r="C587" i="6"/>
  <c r="C596" i="6"/>
  <c r="C595" i="6"/>
  <c r="C601" i="6"/>
  <c r="C605" i="6"/>
  <c r="C602" i="6"/>
  <c r="C582" i="6"/>
  <c r="C591" i="6"/>
  <c r="C588" i="6"/>
  <c r="C569" i="6"/>
  <c r="C568" i="6"/>
  <c r="C580" i="6"/>
  <c r="C573" i="6"/>
  <c r="C566" i="6"/>
  <c r="C570" i="6"/>
  <c r="C565" i="6"/>
  <c r="C560" i="6"/>
  <c r="C575" i="6"/>
  <c r="C561" i="6"/>
  <c r="C559" i="6"/>
  <c r="C579" i="6"/>
  <c r="C576" i="6"/>
  <c r="C574" i="6"/>
  <c r="C562" i="6"/>
  <c r="C563" i="6"/>
  <c r="C572" i="6"/>
  <c r="C571" i="6"/>
  <c r="C577" i="6"/>
  <c r="C581" i="6"/>
  <c r="C578" i="6"/>
  <c r="C558" i="6"/>
  <c r="C567" i="6"/>
  <c r="C564" i="6"/>
  <c r="C545" i="6"/>
  <c r="C544" i="6"/>
  <c r="C556" i="6"/>
  <c r="C549" i="6"/>
  <c r="C542" i="6"/>
  <c r="C546" i="6"/>
  <c r="C541" i="6"/>
  <c r="C536" i="6"/>
  <c r="C551" i="6"/>
  <c r="C537" i="6"/>
  <c r="C535" i="6"/>
  <c r="C555" i="6"/>
  <c r="C552" i="6"/>
  <c r="C550" i="6"/>
  <c r="C538" i="6"/>
  <c r="C539" i="6"/>
  <c r="C548" i="6"/>
  <c r="C547" i="6"/>
  <c r="C553" i="6"/>
  <c r="C557" i="6"/>
  <c r="C554" i="6"/>
  <c r="C534" i="6"/>
  <c r="C543" i="6"/>
  <c r="C540" i="6"/>
  <c r="C521" i="6"/>
  <c r="C520" i="6"/>
  <c r="C532" i="6"/>
  <c r="C525" i="6"/>
  <c r="C518" i="6"/>
  <c r="C522" i="6"/>
  <c r="C517" i="6"/>
  <c r="C512" i="6"/>
  <c r="C527" i="6"/>
  <c r="C513" i="6"/>
  <c r="C511" i="6"/>
  <c r="C531" i="6"/>
  <c r="C528" i="6"/>
  <c r="C526" i="6"/>
  <c r="C514" i="6"/>
  <c r="C515" i="6"/>
  <c r="C524" i="6"/>
  <c r="C523" i="6"/>
  <c r="C529" i="6"/>
  <c r="C533" i="6"/>
  <c r="C530" i="6"/>
  <c r="C510" i="6"/>
  <c r="C519" i="6"/>
  <c r="C516" i="6"/>
  <c r="C497" i="6"/>
  <c r="C496" i="6"/>
  <c r="C508" i="6"/>
  <c r="C501" i="6"/>
  <c r="C494" i="6"/>
  <c r="C498" i="6"/>
  <c r="C493" i="6"/>
  <c r="C488" i="6"/>
  <c r="C503" i="6"/>
  <c r="C489" i="6"/>
  <c r="C487" i="6"/>
  <c r="C507" i="6"/>
  <c r="C504" i="6"/>
  <c r="C502" i="6"/>
  <c r="C490" i="6"/>
  <c r="C491" i="6"/>
  <c r="C500" i="6"/>
  <c r="C499" i="6"/>
  <c r="C505" i="6"/>
  <c r="C509" i="6"/>
  <c r="C506" i="6"/>
  <c r="C486" i="6"/>
  <c r="C495" i="6"/>
  <c r="C492" i="6"/>
  <c r="C473" i="6"/>
  <c r="C472" i="6"/>
  <c r="C484" i="6"/>
  <c r="C477" i="6"/>
  <c r="C470" i="6"/>
  <c r="C474" i="6"/>
  <c r="C469" i="6"/>
  <c r="C464" i="6"/>
  <c r="C479" i="6"/>
  <c r="C465" i="6"/>
  <c r="C463" i="6"/>
  <c r="C483" i="6"/>
  <c r="C480" i="6"/>
  <c r="C478" i="6"/>
  <c r="C466" i="6"/>
  <c r="C467" i="6"/>
  <c r="C476" i="6"/>
  <c r="C475" i="6"/>
  <c r="C481" i="6"/>
  <c r="C485" i="6"/>
  <c r="C482" i="6"/>
  <c r="C462" i="6"/>
  <c r="C471" i="6"/>
  <c r="C468" i="6"/>
  <c r="C449" i="6"/>
  <c r="C448" i="6"/>
  <c r="C460" i="6"/>
  <c r="C453" i="6"/>
  <c r="C446" i="6"/>
  <c r="C450" i="6"/>
  <c r="C445" i="6"/>
  <c r="C440" i="6"/>
  <c r="C455" i="6"/>
  <c r="C441" i="6"/>
  <c r="C439" i="6"/>
  <c r="C459" i="6"/>
  <c r="C456" i="6"/>
  <c r="C454" i="6"/>
  <c r="C442" i="6"/>
  <c r="C443" i="6"/>
  <c r="C452" i="6"/>
  <c r="C451" i="6"/>
  <c r="C457" i="6"/>
  <c r="C461" i="6"/>
  <c r="C458" i="6"/>
  <c r="C438" i="6"/>
  <c r="C447" i="6"/>
  <c r="C444" i="6"/>
  <c r="C425" i="6"/>
  <c r="C424" i="6"/>
  <c r="C436" i="6"/>
  <c r="C429" i="6"/>
  <c r="C422" i="6"/>
  <c r="C426" i="6"/>
  <c r="C421" i="6"/>
  <c r="C416" i="6"/>
  <c r="C431" i="6"/>
  <c r="C417" i="6"/>
  <c r="C415" i="6"/>
  <c r="C435" i="6"/>
  <c r="C432" i="6"/>
  <c r="C430" i="6"/>
  <c r="C418" i="6"/>
  <c r="C419" i="6"/>
  <c r="C428" i="6"/>
  <c r="C427" i="6"/>
  <c r="C433" i="6"/>
  <c r="C437" i="6"/>
  <c r="C434" i="6"/>
  <c r="C414" i="6"/>
  <c r="C423" i="6"/>
  <c r="C420" i="6"/>
  <c r="C401" i="6"/>
  <c r="C400" i="6"/>
  <c r="C412" i="6"/>
  <c r="C405" i="6"/>
  <c r="C398" i="6"/>
  <c r="C402" i="6"/>
  <c r="C397" i="6"/>
  <c r="C392" i="6"/>
  <c r="C407" i="6"/>
  <c r="C393" i="6"/>
  <c r="C391" i="6"/>
  <c r="C411" i="6"/>
  <c r="C408" i="6"/>
  <c r="C406" i="6"/>
  <c r="C394" i="6"/>
  <c r="C395" i="6"/>
  <c r="C404" i="6"/>
  <c r="C403" i="6"/>
  <c r="C409" i="6"/>
  <c r="C413" i="6"/>
  <c r="C410" i="6"/>
  <c r="C390" i="6"/>
  <c r="C399" i="6"/>
  <c r="C396" i="6"/>
  <c r="C377" i="6"/>
  <c r="C376" i="6"/>
  <c r="C388" i="6"/>
  <c r="C381" i="6"/>
  <c r="C374" i="6"/>
  <c r="C378" i="6"/>
  <c r="C373" i="6"/>
  <c r="C368" i="6"/>
  <c r="C383" i="6"/>
  <c r="C369" i="6"/>
  <c r="C367" i="6"/>
  <c r="C387" i="6"/>
  <c r="C384" i="6"/>
  <c r="C382" i="6"/>
  <c r="C370" i="6"/>
  <c r="C371" i="6"/>
  <c r="C380" i="6"/>
  <c r="C379" i="6"/>
  <c r="C385" i="6"/>
  <c r="C389" i="6"/>
  <c r="C386" i="6"/>
  <c r="C366" i="6"/>
  <c r="C375" i="6"/>
  <c r="C372" i="6"/>
  <c r="C353" i="6"/>
  <c r="C352" i="6"/>
  <c r="C364" i="6"/>
  <c r="C357" i="6"/>
  <c r="C350" i="6"/>
  <c r="C354" i="6"/>
  <c r="C349" i="6"/>
  <c r="C344" i="6"/>
  <c r="C359" i="6"/>
  <c r="C345" i="6"/>
  <c r="C343" i="6"/>
  <c r="C363" i="6"/>
  <c r="C360" i="6"/>
  <c r="C358" i="6"/>
  <c r="C346" i="6"/>
  <c r="C347" i="6"/>
  <c r="C356" i="6"/>
  <c r="C355" i="6"/>
  <c r="C361" i="6"/>
  <c r="C365" i="6"/>
  <c r="C362" i="6"/>
  <c r="C342" i="6"/>
  <c r="C351" i="6"/>
  <c r="C348" i="6"/>
  <c r="C329" i="6"/>
  <c r="C328" i="6"/>
  <c r="C340" i="6"/>
  <c r="C333" i="6"/>
  <c r="C326" i="6"/>
  <c r="C330" i="6"/>
  <c r="C325" i="6"/>
  <c r="C320" i="6"/>
  <c r="C335" i="6"/>
  <c r="C321" i="6"/>
  <c r="C319" i="6"/>
  <c r="C339" i="6"/>
  <c r="C336" i="6"/>
  <c r="C334" i="6"/>
  <c r="C322" i="6"/>
  <c r="C323" i="6"/>
  <c r="C332" i="6"/>
  <c r="C331" i="6"/>
  <c r="C337" i="6"/>
  <c r="C341" i="6"/>
  <c r="C338" i="6"/>
  <c r="C318" i="6"/>
  <c r="C327" i="6"/>
  <c r="C324" i="6"/>
  <c r="C305" i="6"/>
  <c r="C304" i="6"/>
  <c r="C316" i="6"/>
  <c r="C309" i="6"/>
  <c r="C302" i="6"/>
  <c r="C306" i="6"/>
  <c r="C301" i="6"/>
  <c r="C296" i="6"/>
  <c r="C311" i="6"/>
  <c r="C297" i="6"/>
  <c r="C295" i="6"/>
  <c r="C315" i="6"/>
  <c r="C312" i="6"/>
  <c r="C310" i="6"/>
  <c r="C298" i="6"/>
  <c r="C299" i="6"/>
  <c r="C308" i="6"/>
  <c r="C307" i="6"/>
  <c r="C313" i="6"/>
  <c r="C317" i="6"/>
  <c r="C314" i="6"/>
  <c r="C294" i="6"/>
  <c r="C303" i="6"/>
  <c r="C300" i="6"/>
  <c r="C281" i="6"/>
  <c r="C280" i="6"/>
  <c r="C292" i="6"/>
  <c r="C285" i="6"/>
  <c r="C278" i="6"/>
  <c r="C282" i="6"/>
  <c r="C277" i="6"/>
  <c r="C272" i="6"/>
  <c r="C287" i="6"/>
  <c r="C273" i="6"/>
  <c r="C271" i="6"/>
  <c r="C291" i="6"/>
  <c r="C288" i="6"/>
  <c r="C286" i="6"/>
  <c r="C274" i="6"/>
  <c r="C275" i="6"/>
  <c r="C284" i="6"/>
  <c r="C283" i="6"/>
  <c r="C289" i="6"/>
  <c r="C293" i="6"/>
  <c r="C290" i="6"/>
  <c r="C270" i="6"/>
  <c r="C279" i="6"/>
  <c r="C276" i="6"/>
  <c r="C257" i="6"/>
  <c r="C256" i="6"/>
  <c r="C268" i="6"/>
  <c r="C261" i="6"/>
  <c r="C254" i="6"/>
  <c r="C258" i="6"/>
  <c r="C253" i="6"/>
  <c r="C248" i="6"/>
  <c r="C263" i="6"/>
  <c r="C249" i="6"/>
  <c r="C247" i="6"/>
  <c r="C267" i="6"/>
  <c r="C264" i="6"/>
  <c r="C262" i="6"/>
  <c r="C250" i="6"/>
  <c r="C251" i="6"/>
  <c r="C260" i="6"/>
  <c r="C259" i="6"/>
  <c r="C265" i="6"/>
  <c r="C269" i="6"/>
  <c r="C266" i="6"/>
  <c r="C246" i="6"/>
  <c r="C255" i="6"/>
  <c r="C252" i="6"/>
  <c r="C233" i="6"/>
  <c r="C232" i="6"/>
  <c r="C244" i="6"/>
  <c r="C237" i="6"/>
  <c r="C230" i="6"/>
  <c r="C234" i="6"/>
  <c r="C229" i="6"/>
  <c r="C224" i="6"/>
  <c r="C239" i="6"/>
  <c r="C225" i="6"/>
  <c r="C223" i="6"/>
  <c r="C243" i="6"/>
  <c r="C240" i="6"/>
  <c r="C238" i="6"/>
  <c r="C226" i="6"/>
  <c r="C227" i="6"/>
  <c r="C236" i="6"/>
  <c r="C235" i="6"/>
  <c r="C241" i="6"/>
  <c r="C245" i="6"/>
  <c r="C242" i="6"/>
  <c r="C222" i="6"/>
  <c r="C231" i="6"/>
  <c r="C228" i="6"/>
  <c r="C209" i="6"/>
  <c r="C208" i="6"/>
  <c r="C220" i="6"/>
  <c r="C213" i="6"/>
  <c r="C206" i="6"/>
  <c r="C210" i="6"/>
  <c r="C205" i="6"/>
  <c r="C200" i="6"/>
  <c r="C215" i="6"/>
  <c r="C201" i="6"/>
  <c r="C199" i="6"/>
  <c r="C219" i="6"/>
  <c r="C216" i="6"/>
  <c r="C214" i="6"/>
  <c r="C202" i="6"/>
  <c r="C203" i="6"/>
  <c r="C212" i="6"/>
  <c r="C211" i="6"/>
  <c r="C217" i="6"/>
  <c r="C221" i="6"/>
  <c r="C218" i="6"/>
  <c r="C198" i="6"/>
  <c r="C207" i="6"/>
  <c r="C204" i="6"/>
  <c r="C185" i="6"/>
  <c r="C184" i="6"/>
  <c r="C196" i="6"/>
  <c r="C189" i="6"/>
  <c r="C182" i="6"/>
  <c r="C186" i="6"/>
  <c r="C181" i="6"/>
  <c r="C176" i="6"/>
  <c r="C191" i="6"/>
  <c r="C177" i="6"/>
  <c r="C175" i="6"/>
  <c r="C195" i="6"/>
  <c r="C192" i="6"/>
  <c r="C190" i="6"/>
  <c r="C178" i="6"/>
  <c r="C179" i="6"/>
  <c r="C188" i="6"/>
  <c r="C187" i="6"/>
  <c r="C193" i="6"/>
  <c r="C197" i="6"/>
  <c r="C194" i="6"/>
  <c r="C174" i="6"/>
  <c r="C183" i="6"/>
  <c r="C180" i="6"/>
  <c r="C161" i="6"/>
  <c r="C160" i="6"/>
  <c r="C172" i="6"/>
  <c r="C165" i="6"/>
  <c r="C158" i="6"/>
  <c r="C162" i="6"/>
  <c r="C157" i="6"/>
  <c r="C152" i="6"/>
  <c r="C167" i="6"/>
  <c r="C153" i="6"/>
  <c r="C151" i="6"/>
  <c r="C171" i="6"/>
  <c r="C168" i="6"/>
  <c r="C166" i="6"/>
  <c r="C154" i="6"/>
  <c r="C155" i="6"/>
  <c r="C164" i="6"/>
  <c r="C163" i="6"/>
  <c r="C169" i="6"/>
  <c r="C173" i="6"/>
  <c r="C170" i="6"/>
  <c r="C150" i="6"/>
  <c r="C159" i="6"/>
  <c r="C156" i="6"/>
  <c r="C137" i="6"/>
  <c r="C136" i="6"/>
  <c r="C148" i="6"/>
  <c r="C141" i="6"/>
  <c r="C134" i="6"/>
  <c r="C138" i="6"/>
  <c r="C133" i="6"/>
  <c r="C128" i="6"/>
  <c r="C143" i="6"/>
  <c r="C129" i="6"/>
  <c r="C127" i="6"/>
  <c r="C147" i="6"/>
  <c r="C144" i="6"/>
  <c r="C142" i="6"/>
  <c r="C130" i="6"/>
  <c r="C131" i="6"/>
  <c r="C140" i="6"/>
  <c r="C139" i="6"/>
  <c r="C145" i="6"/>
  <c r="C149" i="6"/>
  <c r="C146" i="6"/>
  <c r="C126" i="6"/>
  <c r="C135" i="6"/>
  <c r="C132" i="6"/>
  <c r="C113" i="6"/>
  <c r="C112" i="6"/>
  <c r="C124" i="6"/>
  <c r="C117" i="6"/>
  <c r="C110" i="6"/>
  <c r="C114" i="6"/>
  <c r="C109" i="6"/>
  <c r="C104" i="6"/>
  <c r="C119" i="6"/>
  <c r="C105" i="6"/>
  <c r="C103" i="6"/>
  <c r="C123" i="6"/>
  <c r="C120" i="6"/>
  <c r="C118" i="6"/>
  <c r="C106" i="6"/>
  <c r="C107" i="6"/>
  <c r="C116" i="6"/>
  <c r="C115" i="6"/>
  <c r="C121" i="6"/>
  <c r="C125" i="6"/>
  <c r="C122" i="6"/>
  <c r="C102" i="6"/>
  <c r="C111" i="6"/>
  <c r="C108" i="6"/>
  <c r="C89" i="6"/>
  <c r="C88" i="6"/>
  <c r="C100" i="6"/>
  <c r="C93" i="6"/>
  <c r="C86" i="6"/>
  <c r="C90" i="6"/>
  <c r="C85" i="6"/>
  <c r="C80" i="6"/>
  <c r="C95" i="6"/>
  <c r="C81" i="6"/>
  <c r="C79" i="6"/>
  <c r="C99" i="6"/>
  <c r="C96" i="6"/>
  <c r="C94" i="6"/>
  <c r="C82" i="6"/>
  <c r="C83" i="6"/>
  <c r="C92" i="6"/>
  <c r="C91" i="6"/>
  <c r="C97" i="6"/>
  <c r="C101" i="6"/>
  <c r="C98" i="6"/>
  <c r="C78" i="6"/>
  <c r="C87" i="6"/>
  <c r="C84" i="6"/>
  <c r="C65" i="6"/>
  <c r="C64" i="6"/>
  <c r="C76" i="6"/>
  <c r="C69" i="6"/>
  <c r="C62" i="6"/>
  <c r="C66" i="6"/>
  <c r="C61" i="6"/>
  <c r="C56" i="6"/>
  <c r="C71" i="6"/>
  <c r="C57" i="6"/>
  <c r="C55" i="6"/>
  <c r="C75" i="6"/>
  <c r="C72" i="6"/>
  <c r="C70" i="6"/>
  <c r="C58" i="6"/>
  <c r="C59" i="6"/>
  <c r="C68" i="6"/>
  <c r="C67" i="6"/>
  <c r="C73" i="6"/>
  <c r="C77" i="6"/>
  <c r="C74" i="6"/>
  <c r="C54" i="6"/>
  <c r="C63" i="6"/>
  <c r="C60" i="6"/>
  <c r="C41" i="6"/>
  <c r="C40" i="6"/>
  <c r="C52" i="6"/>
  <c r="C45" i="6"/>
  <c r="C38" i="6"/>
  <c r="C42" i="6"/>
  <c r="C37" i="6"/>
  <c r="C32" i="6"/>
  <c r="C47" i="6"/>
  <c r="C33" i="6"/>
  <c r="C31" i="6"/>
  <c r="C51" i="6"/>
  <c r="C48" i="6"/>
  <c r="C46" i="6"/>
  <c r="C34" i="6"/>
  <c r="C35" i="6"/>
  <c r="C44" i="6"/>
  <c r="C43" i="6"/>
  <c r="C49" i="6"/>
  <c r="C53" i="6"/>
  <c r="C50" i="6"/>
  <c r="C30" i="6"/>
  <c r="C39" i="6"/>
  <c r="C36" i="6"/>
  <c r="C17" i="6"/>
  <c r="C16" i="6"/>
  <c r="C28" i="6"/>
  <c r="C21" i="6"/>
  <c r="C14" i="6"/>
  <c r="C18" i="6"/>
  <c r="C13" i="6"/>
  <c r="C8" i="6"/>
  <c r="C23" i="6"/>
  <c r="C9" i="6"/>
  <c r="C7" i="6"/>
  <c r="C27" i="6"/>
  <c r="C24" i="6"/>
  <c r="C22" i="6"/>
  <c r="C10" i="6"/>
  <c r="C11" i="6"/>
  <c r="C20" i="6"/>
  <c r="C19" i="6"/>
  <c r="C25" i="6"/>
  <c r="C29" i="6"/>
  <c r="C26" i="6"/>
  <c r="C6" i="6"/>
  <c r="C15" i="6"/>
  <c r="C12" i="6"/>
  <c r="C3" i="6"/>
  <c r="C5" i="6"/>
  <c r="C4" i="6"/>
  <c r="C2" i="6"/>
  <c r="D4" i="4" l="1"/>
  <c r="P38" i="2"/>
  <c r="P41" i="2"/>
  <c r="P37" i="2"/>
  <c r="P31" i="2"/>
  <c r="P32" i="2"/>
  <c r="P23" i="2"/>
  <c r="P22" i="2"/>
  <c r="P34" i="2"/>
  <c r="P36" i="2"/>
  <c r="P39" i="2"/>
  <c r="P19" i="2"/>
  <c r="P24" i="2"/>
  <c r="P18" i="2"/>
  <c r="P35" i="2"/>
  <c r="P20" i="2"/>
  <c r="P25" i="2"/>
  <c r="P30" i="2"/>
  <c r="P26" i="2"/>
  <c r="P33" i="2"/>
  <c r="P40" i="2"/>
  <c r="P28" i="2"/>
  <c r="P29" i="2"/>
  <c r="P21" i="2"/>
  <c r="P27" i="2"/>
  <c r="O38" i="2"/>
  <c r="O41" i="2"/>
  <c r="O37" i="2"/>
  <c r="O31" i="2"/>
  <c r="O32" i="2"/>
  <c r="O23" i="2"/>
  <c r="O22" i="2"/>
  <c r="O34" i="2"/>
  <c r="O36" i="2"/>
  <c r="O39" i="2"/>
  <c r="O19" i="2"/>
  <c r="O24" i="2"/>
  <c r="O18" i="2"/>
  <c r="O35" i="2"/>
  <c r="O20" i="2"/>
  <c r="O25" i="2"/>
  <c r="O30" i="2"/>
  <c r="O26" i="2"/>
  <c r="O33" i="2"/>
  <c r="O40" i="2"/>
  <c r="O28" i="2"/>
  <c r="O29" i="2"/>
  <c r="O21" i="2"/>
  <c r="O27" i="2"/>
  <c r="I38" i="2" l="1"/>
  <c r="I41" i="2"/>
  <c r="I37" i="2"/>
  <c r="I31" i="2"/>
  <c r="I32" i="2"/>
  <c r="I23" i="2"/>
  <c r="I22" i="2"/>
  <c r="I34" i="2"/>
  <c r="I36" i="2"/>
  <c r="I39" i="2"/>
  <c r="I24" i="2"/>
  <c r="I35" i="2"/>
  <c r="I20" i="2"/>
  <c r="M20" i="2" s="1"/>
  <c r="I25" i="2"/>
  <c r="I30" i="2"/>
  <c r="M30" i="2" s="1"/>
  <c r="I33" i="2"/>
  <c r="I40" i="2"/>
  <c r="I29" i="2"/>
  <c r="I21" i="2"/>
  <c r="I27" i="2"/>
  <c r="H14" i="3"/>
  <c r="H26" i="3"/>
  <c r="H29" i="3"/>
  <c r="H24" i="3"/>
  <c r="H18" i="3"/>
  <c r="H19" i="3"/>
  <c r="H10" i="3"/>
  <c r="H9" i="3"/>
  <c r="H21" i="3"/>
  <c r="H23" i="3"/>
  <c r="H27" i="3"/>
  <c r="H4" i="3"/>
  <c r="H11" i="3"/>
  <c r="H3" i="3"/>
  <c r="H22" i="3"/>
  <c r="H6" i="3"/>
  <c r="H12" i="3"/>
  <c r="H17" i="3"/>
  <c r="H5" i="3"/>
  <c r="H7" i="3"/>
  <c r="H13" i="3"/>
  <c r="H20" i="3"/>
  <c r="H25" i="3"/>
  <c r="H28" i="3"/>
  <c r="H15" i="3"/>
  <c r="H16" i="3"/>
  <c r="H8" i="3"/>
  <c r="M22" i="2" l="1"/>
  <c r="N22" i="2" s="1"/>
  <c r="M36" i="2"/>
  <c r="N36" i="2" s="1"/>
  <c r="M29" i="2"/>
  <c r="N29" i="2" s="1"/>
  <c r="N30" i="2"/>
  <c r="M38" i="2"/>
  <c r="N38" i="2" s="1"/>
  <c r="M35" i="2"/>
  <c r="N35" i="2" s="1"/>
  <c r="M25" i="2"/>
  <c r="N25" i="2" s="1"/>
  <c r="M34" i="2"/>
  <c r="N34" i="2" s="1"/>
  <c r="N20" i="2"/>
  <c r="M27" i="2"/>
  <c r="N27" i="2" s="1"/>
  <c r="G3" i="2"/>
  <c r="M21" i="2"/>
  <c r="N21" i="2" s="1"/>
  <c r="M23" i="2"/>
  <c r="N23" i="2" s="1"/>
  <c r="N28" i="2"/>
  <c r="N18" i="2"/>
  <c r="M32" i="2"/>
  <c r="N32" i="2" s="1"/>
  <c r="M40" i="2"/>
  <c r="N40" i="2" s="1"/>
  <c r="M24" i="2"/>
  <c r="N24" i="2" s="1"/>
  <c r="M31" i="2"/>
  <c r="N31" i="2" s="1"/>
  <c r="M33" i="2"/>
  <c r="N33" i="2" s="1"/>
  <c r="J33" i="2"/>
  <c r="M19" i="2"/>
  <c r="N19" i="2" s="1"/>
  <c r="M37" i="2"/>
  <c r="N37" i="2" s="1"/>
  <c r="N26" i="2"/>
  <c r="J26" i="2"/>
  <c r="M39" i="2"/>
  <c r="N39" i="2" s="1"/>
  <c r="M41" i="2"/>
  <c r="N41" i="2" s="1"/>
  <c r="L27" i="2"/>
  <c r="L34" i="2"/>
  <c r="L21" i="2"/>
  <c r="L20" i="2"/>
  <c r="L22" i="2"/>
  <c r="L25" i="2"/>
  <c r="L29" i="2"/>
  <c r="L35" i="2"/>
  <c r="L23" i="2"/>
  <c r="L28" i="2"/>
  <c r="L32" i="2"/>
  <c r="L40" i="2"/>
  <c r="L24" i="2"/>
  <c r="L31" i="2"/>
  <c r="L33" i="2"/>
  <c r="L19" i="2"/>
  <c r="L37" i="2"/>
  <c r="L26" i="2"/>
  <c r="L39" i="2"/>
  <c r="L41" i="2"/>
  <c r="L30" i="2"/>
  <c r="L36" i="2"/>
  <c r="L38" i="2"/>
  <c r="J37" i="2"/>
  <c r="J39" i="2"/>
  <c r="J30" i="2"/>
  <c r="J38" i="2"/>
  <c r="J27" i="2"/>
  <c r="J34" i="2"/>
  <c r="J21" i="2"/>
  <c r="J22" i="2"/>
  <c r="J29" i="2"/>
  <c r="J35" i="2"/>
  <c r="J28" i="2"/>
  <c r="J18" i="2"/>
  <c r="J32" i="2"/>
  <c r="J19" i="2"/>
  <c r="J41" i="2"/>
  <c r="J36" i="2"/>
  <c r="J25" i="2"/>
  <c r="J40" i="2"/>
  <c r="J20" i="2"/>
  <c r="J23" i="2"/>
  <c r="J24" i="2"/>
  <c r="J31" i="2"/>
  <c r="L3" i="2" l="1"/>
  <c r="I3" i="2"/>
</calcChain>
</file>

<file path=xl/sharedStrings.xml><?xml version="1.0" encoding="utf-8"?>
<sst xmlns="http://schemas.openxmlformats.org/spreadsheetml/2006/main" count="10550" uniqueCount="126">
  <si>
    <t>Stock Portfolio Dashboard</t>
  </si>
  <si>
    <r>
      <rPr>
        <sz val="16"/>
        <color theme="1"/>
        <rFont val="Calibri"/>
        <family val="2"/>
      </rPr>
      <t>Get 10%</t>
    </r>
    <r>
      <rPr>
        <b/>
        <sz val="16"/>
        <color theme="1"/>
        <rFont val="Calibri"/>
        <family val="2"/>
      </rPr>
      <t xml:space="preserve"> OFF</t>
    </r>
    <r>
      <rPr>
        <sz val="16"/>
        <color theme="1"/>
        <rFont val="Calibri"/>
        <family val="2"/>
      </rPr>
      <t xml:space="preserve"> our Complete Finance &amp; Valuation Course using coupon code </t>
    </r>
    <r>
      <rPr>
        <b/>
        <sz val="16"/>
        <color theme="1"/>
        <rFont val="Calibri"/>
        <family val="2"/>
      </rPr>
      <t>EMAIL10</t>
    </r>
  </si>
  <si>
    <t>Get Our Complete Finance &amp; Valuation Course</t>
  </si>
  <si>
    <t>Made by Kenji Explains / Career Principles</t>
  </si>
  <si>
    <t>Note</t>
  </si>
  <si>
    <t>All content is copyright material of Kenji Explains / Career Principles</t>
  </si>
  <si>
    <t>This Excel model may not be reproduced or distributed by any means, including printing, 
screencapturing, or any other method without the prior permission of the publisher.</t>
  </si>
  <si>
    <t>Stock Portfolio Tracker</t>
  </si>
  <si>
    <t>Current Holdings</t>
  </si>
  <si>
    <t>Company</t>
  </si>
  <si>
    <t>Ticker</t>
  </si>
  <si>
    <t>Industry</t>
  </si>
  <si>
    <t>Quantity</t>
  </si>
  <si>
    <t>Current Price</t>
  </si>
  <si>
    <t>Market Value</t>
  </si>
  <si>
    <t>% Breakdown</t>
  </si>
  <si>
    <t>Gain (Loss)</t>
  </si>
  <si>
    <t>52 Week High</t>
  </si>
  <si>
    <t>52 Week Low</t>
  </si>
  <si>
    <t>Gain / (Loss) Breakdown</t>
  </si>
  <si>
    <t>Date</t>
  </si>
  <si>
    <t>Units</t>
  </si>
  <si>
    <t>Total Transaction Amount</t>
  </si>
  <si>
    <t>Currency</t>
  </si>
  <si>
    <t>BUY</t>
  </si>
  <si>
    <t>SELL</t>
  </si>
  <si>
    <t>Actual</t>
  </si>
  <si>
    <t>Comparison</t>
  </si>
  <si>
    <t>Ticker -&gt;</t>
  </si>
  <si>
    <t>Company -&gt;</t>
  </si>
  <si>
    <t>Months -&gt;</t>
  </si>
  <si>
    <t xml:space="preserve"> Guaranty Trust Bank Plc</t>
  </si>
  <si>
    <t xml:space="preserve"> Vitafoam Nigeria Plc</t>
  </si>
  <si>
    <t xml:space="preserve"> Zenith Bank Plc</t>
  </si>
  <si>
    <t xml:space="preserve"> United Capital Plc</t>
  </si>
  <si>
    <t xml:space="preserve"> MTN Nigeria Communications Plc</t>
  </si>
  <si>
    <t xml:space="preserve"> Nigerian Breweries Plc</t>
  </si>
  <si>
    <t xml:space="preserve"> Dangote Sugar Refinery Plc</t>
  </si>
  <si>
    <t xml:space="preserve"> Custodian Investment Plc</t>
  </si>
  <si>
    <t xml:space="preserve"> Stanbic IBTC Holdings Plc</t>
  </si>
  <si>
    <t xml:space="preserve"> United Bank for Africa Plc</t>
  </si>
  <si>
    <t xml:space="preserve"> Lafarge Africa Plc</t>
  </si>
  <si>
    <t xml:space="preserve"> Africa Prudential Plc</t>
  </si>
  <si>
    <t xml:space="preserve"> Eterna Plc</t>
  </si>
  <si>
    <t xml:space="preserve"> Access Bank Plc</t>
  </si>
  <si>
    <t xml:space="preserve"> Total Nigeria Plc</t>
  </si>
  <si>
    <t xml:space="preserve"> Cadbury Nigeria Plc</t>
  </si>
  <si>
    <t xml:space="preserve"> FBN Holdings Plc</t>
  </si>
  <si>
    <t xml:space="preserve"> MRS Oil Nigeria Plc</t>
  </si>
  <si>
    <t xml:space="preserve"> Flour Mills of Nigeria Plc</t>
  </si>
  <si>
    <t xml:space="preserve"> Oando Plc</t>
  </si>
  <si>
    <t xml:space="preserve"> Wema Bank Plc</t>
  </si>
  <si>
    <t xml:space="preserve"> Ikeja Hotel Plc</t>
  </si>
  <si>
    <t xml:space="preserve"> AXA Mansard Insurance Plc</t>
  </si>
  <si>
    <t xml:space="preserve"> Conoil Plc</t>
  </si>
  <si>
    <t>GTCO</t>
  </si>
  <si>
    <t>VITAFOAM</t>
  </si>
  <si>
    <t>ZENITHBANK</t>
  </si>
  <si>
    <t>UCAP</t>
  </si>
  <si>
    <t>MTNN</t>
  </si>
  <si>
    <t>NB</t>
  </si>
  <si>
    <t>DANGSUGAR</t>
  </si>
  <si>
    <t>CUSTODIAN</t>
  </si>
  <si>
    <t>STANBIC</t>
  </si>
  <si>
    <t>UBA</t>
  </si>
  <si>
    <t>WAPCO</t>
  </si>
  <si>
    <t>AFRIPRUD</t>
  </si>
  <si>
    <t>ETERNA</t>
  </si>
  <si>
    <t>ACCESSCORP</t>
  </si>
  <si>
    <t>TOTAL</t>
  </si>
  <si>
    <t>CADBURY</t>
  </si>
  <si>
    <t>FBNH</t>
  </si>
  <si>
    <t>MRS</t>
  </si>
  <si>
    <t>FLOURMILL</t>
  </si>
  <si>
    <t>OANDO</t>
  </si>
  <si>
    <t>WEMABANK</t>
  </si>
  <si>
    <t>IKEJAHOTEL</t>
  </si>
  <si>
    <t>MANSARD</t>
  </si>
  <si>
    <t>CONOIL</t>
  </si>
  <si>
    <t>NGN</t>
  </si>
  <si>
    <t>TRANSACTION TYPE</t>
  </si>
  <si>
    <t>Banking</t>
  </si>
  <si>
    <t>Manufacturing</t>
  </si>
  <si>
    <t>Investment Banking and Asset Management</t>
  </si>
  <si>
    <t>Telecommunications</t>
  </si>
  <si>
    <t>Brewery</t>
  </si>
  <si>
    <t>Sugar Manufacturing</t>
  </si>
  <si>
    <t>Insurance and Asset Management</t>
  </si>
  <si>
    <t>Banking and Financial Services</t>
  </si>
  <si>
    <t>Cement Manufacturing</t>
  </si>
  <si>
    <t>Capital Market Registrar</t>
  </si>
  <si>
    <t>Oil Marketing and Distribution</t>
  </si>
  <si>
    <t>Food and Beverage Manufacturing</t>
  </si>
  <si>
    <t>Banking and Insurance</t>
  </si>
  <si>
    <t>Flour Milling and Agro-Allied Products</t>
  </si>
  <si>
    <t>Oil Exploration and Production</t>
  </si>
  <si>
    <t>Hospitality</t>
  </si>
  <si>
    <t xml:space="preserve">Insurance </t>
  </si>
  <si>
    <t>NGN Day Change</t>
  </si>
  <si>
    <t>Previous Day Price</t>
  </si>
  <si>
    <t>52-week low</t>
  </si>
  <si>
    <t>52-week high</t>
  </si>
  <si>
    <t xml:space="preserve">Portfolio Value </t>
  </si>
  <si>
    <t>DAY CHANGE</t>
  </si>
  <si>
    <t>GAIN/(LOSS)</t>
  </si>
  <si>
    <t>Todays Close Price</t>
  </si>
  <si>
    <t>DATE</t>
  </si>
  <si>
    <t>QUARTER</t>
  </si>
  <si>
    <t>SYMBOL</t>
  </si>
  <si>
    <t>CLOSINGPRICE</t>
  </si>
  <si>
    <t>PRICE DIFFERENCE</t>
  </si>
  <si>
    <t>PRICE_DIFFERENCE</t>
  </si>
  <si>
    <t>Purchase Price</t>
  </si>
  <si>
    <t>COMPARISON BETWEEN THE CLOSING PRICE  &amp; PRICE DIFFERENCE(CURRENT PRICE- PURCHASE PRICE)</t>
  </si>
  <si>
    <t>52 WEEK HIGH VS 52 WEEK LOW</t>
  </si>
  <si>
    <t>Portfolio Breakdown by Stocks</t>
  </si>
  <si>
    <t>%Gain (Loss)</t>
  </si>
  <si>
    <t>CURRENTPRICE</t>
  </si>
  <si>
    <t>CLOSING PRICE</t>
  </si>
  <si>
    <t>9 aug CLOSE</t>
  </si>
  <si>
    <t>8 aug CLOSE</t>
  </si>
  <si>
    <t xml:space="preserve"> MARKET VALUE</t>
  </si>
  <si>
    <t xml:space="preserve">Stock Historical Performance                                                          </t>
  </si>
  <si>
    <t>PREVIOUS PRICE</t>
  </si>
  <si>
    <t xml:space="preserve">MARKET VALUE </t>
  </si>
  <si>
    <t>52 WEEK HIGH/52 WEEK LOW</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</si>
</sst>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quot;$&quot;#,##0.00"/>
    <numFmt numFmtId="165" formatCode="\$#,##0.00_);\(\$#,##0.00\);\-\-_)"/>
    <numFmt numFmtId="166" formatCode="0.0%"/>
    <numFmt numFmtId="167" formatCode="_([$$-409]* #,##0.00_);_([$$-409]* \(#,##0.00\);_([$$-409]* &quot;-&quot;??_);_(@_)"/>
    <numFmt numFmtId="168" formatCode="[$$-C09]#,##0.00;\-[$$-C09]#,##0.00"/>
    <numFmt numFmtId="169" formatCode="[$NGN]\ #,##0.00"/>
  </numFmts>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50"/>
      <color theme="1"/>
      <name val="Calibri"/>
      <family val="2"/>
    </font>
    <font>
      <sz val="12"/>
      <color theme="1"/>
      <name val="Calibri"/>
      <family val="2"/>
    </font>
    <font>
      <sz val="16"/>
      <color theme="1"/>
      <name val="Calibri"/>
      <family val="2"/>
    </font>
    <font>
      <i/>
      <u/>
      <sz val="14"/>
      <color rgb="FF1155CC"/>
      <name val="Calibri"/>
      <family val="2"/>
    </font>
    <font>
      <b/>
      <sz val="11"/>
      <color theme="1"/>
      <name val="Calibri"/>
      <family val="2"/>
    </font>
    <font>
      <sz val="11"/>
      <color theme="1"/>
      <name val="Calibri"/>
      <family val="2"/>
      <scheme val="minor"/>
    </font>
    <font>
      <b/>
      <sz val="36"/>
      <color theme="0"/>
      <name val="Calibri"/>
      <family val="2"/>
    </font>
    <font>
      <sz val="11"/>
      <name val="Calibri"/>
      <family val="2"/>
    </font>
    <font>
      <b/>
      <sz val="11"/>
      <color theme="0"/>
      <name val="Calibri"/>
      <family val="2"/>
    </font>
    <font>
      <b/>
      <sz val="16"/>
      <color theme="0"/>
      <name val="Calibri"/>
      <family val="2"/>
    </font>
    <font>
      <b/>
      <sz val="11"/>
      <color rgb="FF2A3E68"/>
      <name val="Calibri"/>
      <family val="2"/>
    </font>
    <font>
      <b/>
      <sz val="16"/>
      <color theme="1"/>
      <name val="Calibri"/>
      <family val="2"/>
    </font>
    <font>
      <u/>
      <sz val="11"/>
      <color theme="10"/>
      <name val="Calibri"/>
      <family val="2"/>
      <scheme val="minor"/>
    </font>
    <font>
      <u/>
      <sz val="20"/>
      <color theme="10"/>
      <name val="Calibri"/>
      <family val="2"/>
      <scheme val="minor"/>
    </font>
    <font>
      <sz val="11"/>
      <color theme="1"/>
      <name val="Calibri"/>
      <family val="2"/>
      <scheme val="minor"/>
    </font>
    <font>
      <sz val="11"/>
      <color theme="3" tint="4.9989318521683403E-2"/>
      <name val="Calibri"/>
      <family val="2"/>
    </font>
    <font>
      <b/>
      <sz val="18"/>
      <color theme="0"/>
      <name val="Calibri"/>
      <family val="2"/>
    </font>
    <font>
      <b/>
      <sz val="20"/>
      <color theme="0"/>
      <name val="Calibri"/>
      <family val="2"/>
    </font>
    <font>
      <b/>
      <sz val="14"/>
      <color theme="2"/>
      <name val="Calibri"/>
      <family val="2"/>
      <scheme val="minor"/>
    </font>
    <font>
      <b/>
      <sz val="12"/>
      <color theme="0"/>
      <name val="Calibri"/>
      <family val="2"/>
    </font>
    <font>
      <b/>
      <sz val="11"/>
      <color theme="1" tint="4.9989318521683403E-2"/>
      <name val="Calibri"/>
      <family val="2"/>
    </font>
    <font>
      <b/>
      <sz val="34"/>
      <color theme="0"/>
      <name val="Calibri"/>
      <family val="2"/>
    </font>
    <font>
      <b/>
      <sz val="11"/>
      <color theme="2"/>
      <name val="Calibri"/>
      <family val="2"/>
    </font>
    <font>
      <b/>
      <sz val="18"/>
      <color theme="1"/>
      <name val="Calibri"/>
      <family val="2"/>
    </font>
    <font>
      <sz val="11"/>
      <color theme="2"/>
      <name val="Calibri"/>
      <family val="2"/>
    </font>
    <font>
      <sz val="11"/>
      <color theme="2"/>
      <name val="Calibri"/>
      <family val="2"/>
      <scheme val="minor"/>
    </font>
  </fonts>
  <fills count="12">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2A3E68"/>
        <bgColor rgb="FF2A3E68"/>
      </patternFill>
    </fill>
    <fill>
      <patternFill patternType="solid">
        <fgColor theme="0"/>
        <bgColor indexed="64"/>
      </patternFill>
    </fill>
    <fill>
      <patternFill patternType="solid">
        <fgColor theme="9" tint="0.79998168889431442"/>
        <bgColor indexed="64"/>
      </patternFill>
    </fill>
    <fill>
      <patternFill patternType="solid">
        <fgColor theme="8" tint="-0.499984740745262"/>
        <bgColor rgb="FF2A3E68"/>
      </patternFill>
    </fill>
    <fill>
      <patternFill patternType="solid">
        <fgColor theme="8" tint="-0.499984740745262"/>
        <bgColor indexed="64"/>
      </patternFill>
    </fill>
    <fill>
      <patternFill patternType="solid">
        <fgColor rgb="FF002060"/>
        <bgColor rgb="FF2A3E68"/>
      </patternFill>
    </fill>
    <fill>
      <patternFill patternType="solid">
        <fgColor theme="3" tint="0.14999847407452621"/>
        <bgColor rgb="FF2A3E68"/>
      </patternFill>
    </fill>
    <fill>
      <patternFill patternType="solid">
        <fgColor rgb="FF002060"/>
        <bgColor indexed="64"/>
      </patternFill>
    </fill>
  </fills>
  <borders count="25">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style="medium">
        <color rgb="FF002060"/>
      </right>
      <top/>
      <bottom style="medium">
        <color rgb="FF002060"/>
      </bottom>
      <diagonal/>
    </border>
    <border>
      <left style="medium">
        <color rgb="FF002060"/>
      </left>
      <right style="medium">
        <color rgb="FF002060"/>
      </right>
      <top/>
      <bottom/>
      <diagonal/>
    </border>
    <border>
      <left style="medium">
        <color rgb="FF002060"/>
      </left>
      <right style="medium">
        <color rgb="FF002060"/>
      </right>
      <top/>
      <bottom style="medium">
        <color rgb="FF002060"/>
      </bottom>
      <diagonal/>
    </border>
  </borders>
  <cellStyleXfs count="4">
    <xf numFmtId="0" fontId="0" fillId="0" borderId="0"/>
    <xf numFmtId="0" fontId="16" fillId="0" borderId="0" applyNumberFormat="0" applyFill="0" applyBorder="0" applyAlignment="0" applyProtection="0"/>
    <xf numFmtId="43" fontId="18" fillId="0" borderId="0" applyFont="0" applyFill="0" applyBorder="0" applyAlignment="0" applyProtection="0"/>
    <xf numFmtId="9" fontId="18" fillId="0" borderId="0" applyFont="0" applyFill="0" applyBorder="0" applyAlignment="0" applyProtection="0"/>
  </cellStyleXfs>
  <cellXfs count="141">
    <xf numFmtId="0" fontId="0" fillId="0" borderId="0" xfId="0" applyFont="1" applyAlignment="1"/>
    <xf numFmtId="0" fontId="3" fillId="2" borderId="1" xfId="0" applyFont="1" applyFill="1" applyBorder="1"/>
    <xf numFmtId="0" fontId="3" fillId="0" borderId="2" xfId="0" applyFont="1" applyBorder="1"/>
    <xf numFmtId="0" fontId="4" fillId="0" borderId="3" xfId="0" applyFont="1" applyBorder="1" applyAlignment="1">
      <alignment horizontal="center" vertical="center"/>
    </xf>
    <xf numFmtId="0" fontId="3" fillId="0" borderId="4" xfId="0" applyFont="1" applyBorder="1"/>
    <xf numFmtId="0" fontId="3" fillId="0" borderId="5" xfId="0" applyFont="1" applyBorder="1"/>
    <xf numFmtId="0" fontId="4" fillId="0" borderId="0" xfId="0" applyFont="1" applyAlignment="1">
      <alignment horizontal="center" vertical="center"/>
    </xf>
    <xf numFmtId="0" fontId="3" fillId="0" borderId="6" xfId="0" applyFont="1" applyBorder="1"/>
    <xf numFmtId="0" fontId="5" fillId="2" borderId="1" xfId="0" applyFont="1" applyFill="1" applyBorder="1"/>
    <xf numFmtId="0" fontId="5" fillId="0" borderId="5" xfId="0" applyFont="1" applyBorder="1"/>
    <xf numFmtId="0" fontId="6" fillId="0" borderId="0" xfId="0" applyFont="1"/>
    <xf numFmtId="0" fontId="5" fillId="0" borderId="6" xfId="0" applyFont="1" applyBorder="1"/>
    <xf numFmtId="0" fontId="3" fillId="2" borderId="1" xfId="0" applyFont="1" applyFill="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7" fillId="0" borderId="0" xfId="0" applyFont="1" applyAlignment="1"/>
    <xf numFmtId="0" fontId="8" fillId="0" borderId="8" xfId="0" applyFont="1" applyBorder="1"/>
    <xf numFmtId="0" fontId="9" fillId="0" borderId="0" xfId="0" applyFont="1"/>
    <xf numFmtId="0" fontId="3" fillId="0" borderId="0" xfId="0" applyFont="1" applyAlignment="1">
      <alignment vertical="top" wrapText="1"/>
    </xf>
    <xf numFmtId="0" fontId="3" fillId="0" borderId="9" xfId="0" applyFont="1" applyBorder="1"/>
    <xf numFmtId="0" fontId="3" fillId="0" borderId="8" xfId="0" applyFont="1" applyBorder="1"/>
    <xf numFmtId="0" fontId="3" fillId="0" borderId="10" xfId="0" applyFont="1" applyBorder="1"/>
    <xf numFmtId="0" fontId="3" fillId="0" borderId="0" xfId="0" applyFont="1" applyAlignment="1">
      <alignment horizontal="left"/>
    </xf>
    <xf numFmtId="165" fontId="3" fillId="0" borderId="0" xfId="0" applyNumberFormat="1" applyFont="1" applyAlignment="1">
      <alignment horizontal="left"/>
    </xf>
    <xf numFmtId="10" fontId="3" fillId="0" borderId="0" xfId="0" applyNumberFormat="1" applyFont="1" applyAlignment="1">
      <alignment horizontal="left"/>
    </xf>
    <xf numFmtId="0" fontId="14" fillId="0" borderId="0" xfId="0" applyFont="1"/>
    <xf numFmtId="0" fontId="12" fillId="0" borderId="0" xfId="0" applyFont="1"/>
    <xf numFmtId="0" fontId="3" fillId="0" borderId="0" xfId="0" applyFont="1"/>
    <xf numFmtId="0" fontId="8" fillId="0" borderId="0" xfId="0" applyFont="1" applyAlignment="1">
      <alignment horizontal="right"/>
    </xf>
    <xf numFmtId="0" fontId="3" fillId="0" borderId="0" xfId="0" applyFont="1" applyAlignment="1">
      <alignment horizontal="center"/>
    </xf>
    <xf numFmtId="0" fontId="12" fillId="0" borderId="0" xfId="0" applyFont="1" applyAlignment="1">
      <alignment horizontal="center"/>
    </xf>
    <xf numFmtId="0" fontId="3" fillId="2" borderId="17" xfId="0" applyFont="1" applyFill="1" applyBorder="1" applyAlignment="1">
      <alignment horizontal="center"/>
    </xf>
    <xf numFmtId="0" fontId="8" fillId="0" borderId="0" xfId="0" applyFont="1" applyAlignment="1">
      <alignment horizontal="center"/>
    </xf>
    <xf numFmtId="0" fontId="8" fillId="0" borderId="0" xfId="0" applyFont="1"/>
    <xf numFmtId="0" fontId="8" fillId="0" borderId="0" xfId="0" applyFont="1" applyAlignment="1">
      <alignment horizontal="center" vertical="center"/>
    </xf>
    <xf numFmtId="168" fontId="3" fillId="0" borderId="0" xfId="0" applyNumberFormat="1" applyFont="1" applyAlignment="1">
      <alignment horizontal="center" vertical="center"/>
    </xf>
    <xf numFmtId="0" fontId="3" fillId="0" borderId="0" xfId="0" applyFont="1" applyAlignment="1">
      <alignment horizontal="center" vertical="center"/>
    </xf>
    <xf numFmtId="0" fontId="17" fillId="3" borderId="7" xfId="1" applyFont="1" applyFill="1" applyBorder="1" applyAlignment="1">
      <alignment horizontal="center" vertical="center"/>
    </xf>
    <xf numFmtId="0" fontId="0" fillId="0" borderId="0" xfId="0" applyAlignment="1">
      <alignment horizontal="center"/>
    </xf>
    <xf numFmtId="0" fontId="0" fillId="0" borderId="0" xfId="0" applyFont="1" applyAlignment="1">
      <alignment horizontal="center"/>
    </xf>
    <xf numFmtId="1" fontId="0" fillId="0" borderId="0" xfId="2" applyNumberFormat="1" applyFont="1" applyAlignment="1">
      <alignment horizontal="center"/>
    </xf>
    <xf numFmtId="0" fontId="8" fillId="2" borderId="13" xfId="0" applyFont="1" applyFill="1" applyBorder="1" applyAlignment="1">
      <alignment horizontal="center"/>
    </xf>
    <xf numFmtId="165" fontId="3" fillId="0" borderId="0" xfId="0" applyNumberFormat="1" applyFont="1" applyAlignment="1">
      <alignment horizontal="center"/>
    </xf>
    <xf numFmtId="166" fontId="3" fillId="0" borderId="0" xfId="0" applyNumberFormat="1" applyFont="1" applyAlignment="1">
      <alignment horizontal="center"/>
    </xf>
    <xf numFmtId="0" fontId="3" fillId="2" borderId="16" xfId="0" applyFont="1" applyFill="1" applyBorder="1" applyAlignment="1">
      <alignment horizontal="center"/>
    </xf>
    <xf numFmtId="9" fontId="0" fillId="0" borderId="0" xfId="3" applyFont="1" applyAlignment="1"/>
    <xf numFmtId="0" fontId="3" fillId="5" borderId="0" xfId="0" applyFont="1" applyFill="1"/>
    <xf numFmtId="0" fontId="3" fillId="5" borderId="0" xfId="0" applyFont="1" applyFill="1" applyAlignment="1">
      <alignment horizontal="left"/>
    </xf>
    <xf numFmtId="14" fontId="3" fillId="5" borderId="0" xfId="0" applyNumberFormat="1" applyFont="1" applyFill="1"/>
    <xf numFmtId="0" fontId="0" fillId="5" borderId="0" xfId="0" applyFont="1" applyFill="1" applyAlignment="1"/>
    <xf numFmtId="14" fontId="0" fillId="5" borderId="0" xfId="0" applyNumberFormat="1" applyFont="1" applyFill="1" applyAlignment="1"/>
    <xf numFmtId="0" fontId="2" fillId="0" borderId="0" xfId="0" applyFont="1" applyAlignment="1"/>
    <xf numFmtId="14" fontId="0" fillId="0" borderId="16" xfId="0" applyNumberFormat="1" applyFont="1" applyBorder="1" applyAlignment="1"/>
    <xf numFmtId="0" fontId="0" fillId="0" borderId="16" xfId="0" applyFont="1" applyBorder="1" applyAlignment="1"/>
    <xf numFmtId="0" fontId="1" fillId="0" borderId="18" xfId="0" applyFont="1" applyBorder="1" applyAlignment="1"/>
    <xf numFmtId="0" fontId="1" fillId="0" borderId="16" xfId="0" applyFont="1" applyFill="1" applyBorder="1" applyAlignment="1"/>
    <xf numFmtId="169" fontId="0" fillId="0" borderId="16" xfId="0" applyNumberFormat="1" applyFont="1" applyBorder="1" applyAlignment="1"/>
    <xf numFmtId="0" fontId="0" fillId="0" borderId="0" xfId="0" applyFont="1" applyFill="1" applyAlignment="1"/>
    <xf numFmtId="14" fontId="0" fillId="0" borderId="0" xfId="0" applyNumberFormat="1"/>
    <xf numFmtId="0" fontId="0" fillId="0" borderId="0" xfId="0"/>
    <xf numFmtId="0" fontId="3" fillId="0" borderId="16" xfId="0" applyFont="1" applyFill="1" applyBorder="1" applyAlignment="1">
      <alignment horizontal="center"/>
    </xf>
    <xf numFmtId="14" fontId="3" fillId="0" borderId="16" xfId="0" applyNumberFormat="1" applyFont="1" applyFill="1" applyBorder="1" applyAlignment="1">
      <alignment horizontal="center" vertical="center"/>
    </xf>
    <xf numFmtId="14" fontId="0" fillId="6" borderId="0" xfId="0" applyNumberFormat="1" applyFill="1" applyAlignment="1">
      <alignment horizontal="center"/>
    </xf>
    <xf numFmtId="0" fontId="9" fillId="6" borderId="0" xfId="0" applyFont="1" applyFill="1" applyAlignment="1">
      <alignment horizontal="center"/>
    </xf>
    <xf numFmtId="0" fontId="0" fillId="6" borderId="0" xfId="0" applyFill="1" applyAlignment="1">
      <alignment horizontal="center"/>
    </xf>
    <xf numFmtId="1" fontId="0" fillId="6" borderId="0" xfId="2" applyNumberFormat="1" applyFont="1" applyFill="1" applyAlignment="1">
      <alignment horizontal="center"/>
    </xf>
    <xf numFmtId="2" fontId="19" fillId="6" borderId="0" xfId="0" applyNumberFormat="1" applyFont="1" applyFill="1" applyAlignment="1">
      <alignment horizontal="center"/>
    </xf>
    <xf numFmtId="43" fontId="0" fillId="6" borderId="0" xfId="2" applyFont="1" applyFill="1" applyAlignment="1"/>
    <xf numFmtId="0" fontId="0" fillId="6" borderId="0" xfId="0" applyFont="1" applyFill="1" applyAlignment="1"/>
    <xf numFmtId="0" fontId="0" fillId="6" borderId="0" xfId="0" applyFont="1" applyFill="1" applyAlignment="1">
      <alignment horizontal="center"/>
    </xf>
    <xf numFmtId="2" fontId="0" fillId="6" borderId="0" xfId="0" applyNumberFormat="1" applyFont="1" applyFill="1" applyAlignment="1">
      <alignment horizontal="center"/>
    </xf>
    <xf numFmtId="167" fontId="3" fillId="6" borderId="0" xfId="0" applyNumberFormat="1" applyFont="1" applyFill="1" applyAlignment="1">
      <alignment horizontal="center"/>
    </xf>
    <xf numFmtId="0" fontId="11" fillId="0" borderId="16" xfId="0" applyFont="1" applyFill="1" applyBorder="1"/>
    <xf numFmtId="0" fontId="12" fillId="0" borderId="14" xfId="0" applyFont="1" applyFill="1" applyBorder="1" applyAlignment="1"/>
    <xf numFmtId="0" fontId="8" fillId="0" borderId="14" xfId="0" applyFont="1" applyFill="1" applyBorder="1" applyAlignment="1">
      <alignment horizontal="center"/>
    </xf>
    <xf numFmtId="0" fontId="8" fillId="0" borderId="16" xfId="0" applyFont="1" applyFill="1" applyBorder="1" applyAlignment="1">
      <alignment horizontal="center"/>
    </xf>
    <xf numFmtId="0" fontId="11" fillId="0" borderId="16" xfId="0" applyFont="1" applyFill="1" applyBorder="1"/>
    <xf numFmtId="0" fontId="11" fillId="0" borderId="15" xfId="0" applyFont="1" applyFill="1" applyBorder="1"/>
    <xf numFmtId="0" fontId="12" fillId="0" borderId="16" xfId="0" applyFont="1" applyFill="1" applyBorder="1" applyAlignment="1">
      <alignment horizontal="center"/>
    </xf>
    <xf numFmtId="0" fontId="8" fillId="0" borderId="14" xfId="0" applyFont="1" applyFill="1" applyBorder="1" applyAlignment="1">
      <alignment horizontal="center"/>
    </xf>
    <xf numFmtId="0" fontId="8" fillId="0" borderId="16" xfId="0" applyFont="1" applyFill="1" applyBorder="1" applyAlignment="1">
      <alignment horizontal="center"/>
    </xf>
    <xf numFmtId="0" fontId="11" fillId="0" borderId="16" xfId="0" applyFont="1" applyFill="1" applyBorder="1"/>
    <xf numFmtId="0" fontId="11" fillId="0" borderId="15" xfId="0" applyFont="1" applyFill="1" applyBorder="1"/>
    <xf numFmtId="0" fontId="3" fillId="0" borderId="16" xfId="0" applyFont="1" applyFill="1" applyBorder="1" applyAlignment="1">
      <alignment horizontal="center"/>
    </xf>
    <xf numFmtId="0" fontId="3" fillId="0" borderId="16" xfId="0" applyFont="1" applyFill="1" applyBorder="1" applyAlignment="1">
      <alignment horizontal="center"/>
    </xf>
    <xf numFmtId="0" fontId="0" fillId="8" borderId="0" xfId="0" applyFont="1" applyFill="1" applyAlignment="1"/>
    <xf numFmtId="0" fontId="0" fillId="0" borderId="21" xfId="0" applyFont="1" applyBorder="1" applyAlignment="1"/>
    <xf numFmtId="0" fontId="0" fillId="0" borderId="22" xfId="0" applyFont="1" applyBorder="1" applyAlignment="1"/>
    <xf numFmtId="0" fontId="3" fillId="7" borderId="1" xfId="0" applyFont="1" applyFill="1" applyBorder="1"/>
    <xf numFmtId="0" fontId="3" fillId="7" borderId="1" xfId="0" applyFont="1" applyFill="1" applyBorder="1" applyAlignment="1">
      <alignment horizontal="center"/>
    </xf>
    <xf numFmtId="0" fontId="3" fillId="7" borderId="16" xfId="0" applyFont="1" applyFill="1" applyBorder="1" applyAlignment="1">
      <alignment horizontal="center"/>
    </xf>
    <xf numFmtId="0" fontId="3" fillId="7" borderId="16" xfId="0" applyFont="1" applyFill="1" applyBorder="1"/>
    <xf numFmtId="0" fontId="20" fillId="7" borderId="1" xfId="0" applyFont="1" applyFill="1" applyBorder="1" applyAlignment="1">
      <alignment horizontal="center" wrapText="1"/>
    </xf>
    <xf numFmtId="0" fontId="12" fillId="7" borderId="1" xfId="0" applyFont="1" applyFill="1" applyBorder="1" applyAlignment="1">
      <alignment horizontal="center" wrapText="1"/>
    </xf>
    <xf numFmtId="0" fontId="13" fillId="7" borderId="1" xfId="0" applyFont="1" applyFill="1" applyBorder="1" applyAlignment="1">
      <alignment horizontal="center" wrapText="1"/>
    </xf>
    <xf numFmtId="0" fontId="12" fillId="7" borderId="1" xfId="0" applyFont="1" applyFill="1" applyBorder="1" applyAlignment="1">
      <alignment horizontal="left" vertical="center"/>
    </xf>
    <xf numFmtId="169" fontId="13" fillId="7" borderId="1" xfId="0" applyNumberFormat="1" applyFont="1" applyFill="1" applyBorder="1" applyAlignment="1">
      <alignment horizontal="center" vertical="center"/>
    </xf>
    <xf numFmtId="164" fontId="13" fillId="7" borderId="1" xfId="0" applyNumberFormat="1" applyFont="1" applyFill="1" applyBorder="1" applyAlignment="1">
      <alignment horizontal="center" vertical="center"/>
    </xf>
    <xf numFmtId="0" fontId="8" fillId="0" borderId="12" xfId="0" applyFont="1" applyFill="1" applyBorder="1" applyAlignment="1">
      <alignment horizontal="center"/>
    </xf>
    <xf numFmtId="0" fontId="8" fillId="0" borderId="12" xfId="0" applyFont="1" applyFill="1" applyBorder="1" applyAlignment="1">
      <alignment horizontal="left"/>
    </xf>
    <xf numFmtId="169" fontId="3" fillId="0" borderId="16" xfId="0" applyNumberFormat="1" applyFont="1" applyFill="1" applyBorder="1" applyAlignment="1">
      <alignment horizontal="center"/>
    </xf>
    <xf numFmtId="166" fontId="8" fillId="0" borderId="16" xfId="3" applyNumberFormat="1" applyFont="1" applyFill="1" applyBorder="1" applyAlignment="1">
      <alignment horizontal="center"/>
    </xf>
    <xf numFmtId="169" fontId="3" fillId="0" borderId="16" xfId="3" applyNumberFormat="1" applyFont="1" applyFill="1" applyBorder="1" applyAlignment="1">
      <alignment horizontal="center"/>
    </xf>
    <xf numFmtId="169" fontId="3" fillId="0" borderId="16" xfId="0" applyNumberFormat="1" applyFont="1" applyFill="1" applyBorder="1" applyAlignment="1">
      <alignment horizontal="left"/>
    </xf>
    <xf numFmtId="169" fontId="8" fillId="0" borderId="16" xfId="0" applyNumberFormat="1" applyFont="1" applyFill="1" applyBorder="1" applyAlignment="1">
      <alignment horizontal="left"/>
    </xf>
    <xf numFmtId="9" fontId="8" fillId="0" borderId="16" xfId="3" applyFont="1" applyFill="1" applyBorder="1" applyAlignment="1">
      <alignment horizontal="left"/>
    </xf>
    <xf numFmtId="169" fontId="24" fillId="0" borderId="16" xfId="0" applyNumberFormat="1" applyFont="1" applyFill="1" applyBorder="1" applyAlignment="1">
      <alignment horizontal="left"/>
    </xf>
    <xf numFmtId="0" fontId="10" fillId="7" borderId="11" xfId="0" applyFont="1" applyFill="1" applyBorder="1" applyAlignment="1">
      <alignment horizontal="left" vertical="center"/>
    </xf>
    <xf numFmtId="169" fontId="26" fillId="0" borderId="16" xfId="0" applyNumberFormat="1" applyFont="1" applyFill="1" applyBorder="1" applyAlignment="1">
      <alignment horizontal="left"/>
    </xf>
    <xf numFmtId="0" fontId="3" fillId="0" borderId="16" xfId="0" applyFont="1" applyFill="1" applyBorder="1"/>
    <xf numFmtId="0" fontId="0" fillId="0" borderId="0" xfId="0" applyFont="1" applyFill="1" applyAlignment="1">
      <alignment horizontal="center"/>
    </xf>
    <xf numFmtId="0" fontId="3" fillId="0" borderId="1" xfId="0" applyFont="1" applyFill="1" applyBorder="1"/>
    <xf numFmtId="14" fontId="8" fillId="0" borderId="16" xfId="0" applyNumberFormat="1" applyFont="1" applyFill="1" applyBorder="1" applyAlignment="1">
      <alignment horizontal="left"/>
    </xf>
    <xf numFmtId="0" fontId="8" fillId="11" borderId="12" xfId="0" applyFont="1" applyFill="1" applyBorder="1" applyAlignment="1">
      <alignment horizontal="center"/>
    </xf>
    <xf numFmtId="0" fontId="8" fillId="11" borderId="12" xfId="0" applyFont="1" applyFill="1" applyBorder="1" applyAlignment="1">
      <alignment horizontal="left"/>
    </xf>
    <xf numFmtId="0" fontId="0" fillId="0" borderId="20" xfId="0" applyNumberFormat="1" applyFont="1" applyBorder="1" applyAlignment="1"/>
    <xf numFmtId="0" fontId="0" fillId="0" borderId="22" xfId="0" applyNumberFormat="1" applyFont="1" applyBorder="1" applyAlignment="1"/>
    <xf numFmtId="0" fontId="0" fillId="0" borderId="19" xfId="0" applyNumberFormat="1" applyFont="1" applyBorder="1" applyAlignment="1"/>
    <xf numFmtId="0" fontId="0" fillId="0" borderId="21" xfId="0" applyNumberFormat="1" applyFont="1" applyBorder="1" applyAlignment="1"/>
    <xf numFmtId="14" fontId="0" fillId="0" borderId="23" xfId="0" applyNumberFormat="1" applyFont="1" applyBorder="1" applyAlignment="1">
      <alignment horizontal="left"/>
    </xf>
    <xf numFmtId="14" fontId="0" fillId="0" borderId="24" xfId="0" applyNumberFormat="1" applyFont="1" applyBorder="1" applyAlignment="1">
      <alignment horizontal="left"/>
    </xf>
    <xf numFmtId="0" fontId="0" fillId="0" borderId="24" xfId="0" pivotButton="1" applyFont="1" applyBorder="1" applyAlignment="1"/>
    <xf numFmtId="0" fontId="22" fillId="0" borderId="16" xfId="0" applyFont="1" applyFill="1" applyBorder="1" applyAlignment="1">
      <alignment horizontal="center"/>
    </xf>
    <xf numFmtId="0" fontId="28" fillId="11" borderId="0" xfId="0" applyFont="1" applyFill="1" applyAlignment="1">
      <alignment horizontal="center"/>
    </xf>
    <xf numFmtId="0" fontId="29" fillId="11" borderId="0" xfId="0" applyFont="1" applyFill="1" applyAlignment="1">
      <alignment horizontal="center"/>
    </xf>
    <xf numFmtId="1" fontId="28" fillId="11" borderId="0" xfId="2" applyNumberFormat="1" applyFont="1" applyFill="1" applyAlignment="1">
      <alignment horizontal="center"/>
    </xf>
    <xf numFmtId="0" fontId="29" fillId="11" borderId="0" xfId="0" applyFont="1" applyFill="1" applyAlignment="1"/>
    <xf numFmtId="0" fontId="25" fillId="7" borderId="16" xfId="0" applyFont="1" applyFill="1" applyBorder="1" applyAlignment="1">
      <alignment horizontal="center" vertical="center"/>
    </xf>
    <xf numFmtId="0" fontId="3" fillId="0" borderId="16" xfId="0" applyFont="1" applyFill="1" applyBorder="1" applyAlignment="1">
      <alignment horizontal="center"/>
    </xf>
    <xf numFmtId="0" fontId="11" fillId="0" borderId="16" xfId="0" applyFont="1" applyFill="1" applyBorder="1"/>
    <xf numFmtId="0" fontId="8" fillId="0" borderId="14" xfId="0" applyFont="1" applyFill="1" applyBorder="1" applyAlignment="1">
      <alignment horizontal="center"/>
    </xf>
    <xf numFmtId="0" fontId="8" fillId="0" borderId="16" xfId="0" applyFont="1" applyFill="1" applyBorder="1" applyAlignment="1">
      <alignment horizontal="center"/>
    </xf>
    <xf numFmtId="0" fontId="11" fillId="0" borderId="15" xfId="0" applyFont="1" applyFill="1" applyBorder="1"/>
    <xf numFmtId="0" fontId="27" fillId="5" borderId="12" xfId="0" applyFont="1" applyFill="1" applyBorder="1" applyAlignment="1">
      <alignment horizontal="center"/>
    </xf>
    <xf numFmtId="0" fontId="23" fillId="9" borderId="14" xfId="0" applyFont="1" applyFill="1" applyBorder="1" applyAlignment="1">
      <alignment horizontal="center"/>
    </xf>
    <xf numFmtId="0" fontId="23" fillId="9" borderId="16" xfId="0" applyFont="1" applyFill="1" applyBorder="1" applyAlignment="1">
      <alignment horizontal="center"/>
    </xf>
    <xf numFmtId="0" fontId="13" fillId="10" borderId="12" xfId="0" applyFont="1" applyFill="1" applyBorder="1" applyAlignment="1">
      <alignment horizontal="center"/>
    </xf>
    <xf numFmtId="0" fontId="12" fillId="4" borderId="14" xfId="0" applyFont="1" applyFill="1" applyBorder="1" applyAlignment="1">
      <alignment horizontal="center"/>
    </xf>
    <xf numFmtId="0" fontId="11" fillId="0" borderId="15" xfId="0" applyFont="1" applyBorder="1"/>
    <xf numFmtId="0" fontId="22" fillId="8" borderId="16" xfId="0" applyFont="1" applyFill="1" applyBorder="1" applyAlignment="1">
      <alignment horizontal="center" vertical="center"/>
    </xf>
    <xf numFmtId="0" fontId="21" fillId="7" borderId="16" xfId="0" applyFont="1" applyFill="1" applyBorder="1" applyAlignment="1">
      <alignment horizontal="center"/>
    </xf>
  </cellXfs>
  <cellStyles count="4">
    <cellStyle name="Comma" xfId="2" builtinId="3"/>
    <cellStyle name="Hyperlink" xfId="1" builtinId="8"/>
    <cellStyle name="Normal" xfId="0" builtinId="0"/>
    <cellStyle name="Percent" xfId="3" builtinId="5"/>
  </cellStyles>
  <dxfs count="97">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top/>
      </border>
    </dxf>
    <dxf>
      <border>
        <top/>
      </border>
    </dxf>
    <dxf>
      <border>
        <top/>
      </border>
    </dxf>
    <dxf>
      <border>
        <top/>
      </border>
    </dxf>
    <dxf>
      <border>
        <top/>
      </border>
    </dxf>
    <dxf>
      <border>
        <top/>
      </border>
    </dxf>
    <dxf>
      <border>
        <top/>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top/>
      </border>
    </dxf>
    <dxf>
      <border>
        <top/>
      </border>
    </dxf>
    <dxf>
      <border>
        <top/>
      </border>
    </dxf>
    <dxf>
      <border>
        <top/>
      </border>
    </dxf>
    <dxf>
      <border>
        <top/>
      </border>
    </dxf>
    <dxf>
      <border>
        <top/>
      </border>
    </dxf>
    <dxf>
      <border>
        <top/>
      </border>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79998168889431442"/>
        </patternFill>
      </fill>
      <alignment horizontal="center" vertical="bottom" textRotation="0" wrapText="0" indent="0" justifyLastLine="0" shrinkToFit="0" readingOrder="0"/>
    </dxf>
    <dxf>
      <numFmt numFmtId="2" formatCode="0.00"/>
      <fill>
        <patternFill patternType="solid">
          <fgColor indexed="64"/>
          <bgColor theme="9" tint="0.79998168889431442"/>
        </patternFill>
      </fill>
      <alignment horizontal="center" vertical="bottom" textRotation="0" wrapText="0" indent="0" justifyLastLine="0" shrinkToFit="0" readingOrder="0"/>
    </dxf>
    <dxf>
      <numFmt numFmtId="1" formatCode="0"/>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9" tint="0.79998168889431442"/>
        </patternFill>
      </fill>
      <alignment horizontal="center" vertical="bottom" textRotation="0" wrapText="0" indent="0" justifyLastLine="0" shrinkToFit="0" readingOrder="0"/>
    </dxf>
    <dxf>
      <numFmt numFmtId="19" formatCode="dd/mm/yyyy"/>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9" tint="0.79998168889431442"/>
        </patternFill>
      </fill>
    </dxf>
    <dxf>
      <fill>
        <patternFill patternType="solid">
          <fgColor indexed="64"/>
          <bgColor rgb="FF002060"/>
        </patternFill>
      </fill>
    </dxf>
    <dxf>
      <border>
        <top/>
      </border>
    </dxf>
    <dxf>
      <border>
        <top/>
      </border>
    </dxf>
    <dxf>
      <border>
        <top/>
      </border>
    </dxf>
    <dxf>
      <border>
        <top/>
      </border>
    </dxf>
    <dxf>
      <border>
        <top/>
      </border>
    </dxf>
    <dxf>
      <border>
        <top/>
      </border>
    </dxf>
    <dxf>
      <border>
        <top/>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numFmt numFmtId="166" formatCode="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center" vertical="bottom"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rgb="FF000000"/>
        <name val="Calibri"/>
        <scheme val="none"/>
      </font>
      <fill>
        <patternFill patternType="none">
          <fgColor rgb="FF000000"/>
          <bgColor auto="1"/>
        </patternFill>
      </fill>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numFmt numFmtId="166" formatCode="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NGN]\ #,##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center" vertical="bottom"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none"/>
      </font>
      <fill>
        <patternFill patternType="solid">
          <fgColor indexed="64"/>
          <bgColor rgb="FF002060"/>
        </patternFill>
      </fill>
      <alignment horizontal="left" vertical="bottom" textRotation="0" wrapText="0" indent="0" justifyLastLine="0" shrinkToFit="0" readingOrder="0"/>
    </dxf>
    <dxf>
      <font>
        <color rgb="FF9C0006"/>
      </font>
      <fill>
        <patternFill>
          <bgColor rgb="FFFFC7CE"/>
        </patternFill>
      </fill>
    </dxf>
    <dxf>
      <font>
        <color rgb="FFC00000"/>
      </font>
    </dxf>
    <dxf>
      <font>
        <color rgb="FF002060"/>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Transactions-style" pivot="0" count="3">
      <tableStyleElement type="headerRow" dxfId="96"/>
      <tableStyleElement type="firstRowStripe" dxfId="95"/>
      <tableStyleElement type="secondRowStripe" dxfId="9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844937179873627E-2"/>
          <c:y val="4.7087405531594982E-2"/>
          <c:w val="0.91621141564952602"/>
          <c:h val="0.7257014732454925"/>
        </c:manualLayout>
      </c:layout>
      <c:barChart>
        <c:barDir val="col"/>
        <c:grouping val="clustered"/>
        <c:varyColors val="0"/>
        <c:ser>
          <c:idx val="0"/>
          <c:order val="0"/>
          <c:tx>
            <c:strRef>
              <c:f>Sheet1!$B$2</c:f>
              <c:strCache>
                <c:ptCount val="1"/>
                <c:pt idx="0">
                  <c:v>% Breakdown</c:v>
                </c:pt>
              </c:strCache>
            </c:strRef>
          </c:tx>
          <c:spPr>
            <a:solidFill>
              <a:srgbClr val="002060"/>
            </a:solidFill>
            <a:ln>
              <a:noFill/>
            </a:ln>
            <a:effectLst/>
            <a:scene3d>
              <a:camera prst="orthographicFront"/>
              <a:lightRig rig="threePt" dir="t"/>
            </a:scene3d>
            <a:sp3d>
              <a:bevelT w="69850"/>
              <a:bevelB w="63500"/>
            </a:sp3d>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Dashboard!$D$18:$D$41</c:f>
              <c:strCache>
                <c:ptCount val="24"/>
                <c:pt idx="0">
                  <c:v>ACCESSCORP</c:v>
                </c:pt>
                <c:pt idx="1">
                  <c:v>AFRIPRUD</c:v>
                </c:pt>
                <c:pt idx="2">
                  <c:v>CADBURY</c:v>
                </c:pt>
                <c:pt idx="3">
                  <c:v>CONOIL</c:v>
                </c:pt>
                <c:pt idx="4">
                  <c:v>CUSTODIAN</c:v>
                </c:pt>
                <c:pt idx="5">
                  <c:v>DANGSUGAR</c:v>
                </c:pt>
                <c:pt idx="6">
                  <c:v>ETERNA</c:v>
                </c:pt>
                <c:pt idx="7">
                  <c:v>FBNH</c:v>
                </c:pt>
                <c:pt idx="8">
                  <c:v>FLOURMILL</c:v>
                </c:pt>
                <c:pt idx="9">
                  <c:v>GTCO</c:v>
                </c:pt>
                <c:pt idx="10">
                  <c:v>IKEJAHOTEL</c:v>
                </c:pt>
                <c:pt idx="11">
                  <c:v>MANSARD</c:v>
                </c:pt>
                <c:pt idx="12">
                  <c:v>MRS</c:v>
                </c:pt>
                <c:pt idx="13">
                  <c:v>MTNN</c:v>
                </c:pt>
                <c:pt idx="14">
                  <c:v>NB</c:v>
                </c:pt>
                <c:pt idx="15">
                  <c:v>OANDO</c:v>
                </c:pt>
                <c:pt idx="16">
                  <c:v>STANBIC</c:v>
                </c:pt>
                <c:pt idx="17">
                  <c:v>TOTAL</c:v>
                </c:pt>
                <c:pt idx="18">
                  <c:v>UBA</c:v>
                </c:pt>
                <c:pt idx="19">
                  <c:v>UCAP</c:v>
                </c:pt>
                <c:pt idx="20">
                  <c:v>VITAFOAM</c:v>
                </c:pt>
                <c:pt idx="21">
                  <c:v>WAPCO</c:v>
                </c:pt>
                <c:pt idx="22">
                  <c:v>WEMABANK</c:v>
                </c:pt>
                <c:pt idx="23">
                  <c:v>ZENITHBANK</c:v>
                </c:pt>
              </c:strCache>
            </c:strRef>
          </c:cat>
          <c:val>
            <c:numRef>
              <c:f>Dashboard!$J$18:$J$41</c:f>
              <c:numCache>
                <c:formatCode>0.0%</c:formatCode>
                <c:ptCount val="24"/>
                <c:pt idx="0">
                  <c:v>8.6431527286009817E-4</c:v>
                </c:pt>
                <c:pt idx="1">
                  <c:v>1.2589792655352204E-2</c:v>
                </c:pt>
                <c:pt idx="2">
                  <c:v>1.2817407436596829E-2</c:v>
                </c:pt>
                <c:pt idx="3">
                  <c:v>1.5056724834966935E-2</c:v>
                </c:pt>
                <c:pt idx="4">
                  <c:v>1.4249560204638811E-2</c:v>
                </c:pt>
                <c:pt idx="5">
                  <c:v>2.1202323928571857E-2</c:v>
                </c:pt>
                <c:pt idx="6">
                  <c:v>3.9612168684143141E-2</c:v>
                </c:pt>
                <c:pt idx="7">
                  <c:v>1.550913214350399E-2</c:v>
                </c:pt>
                <c:pt idx="8">
                  <c:v>1.3862205849699877E-2</c:v>
                </c:pt>
                <c:pt idx="9">
                  <c:v>1.6721854666762716E-2</c:v>
                </c:pt>
                <c:pt idx="10">
                  <c:v>8.6883087918361218E-2</c:v>
                </c:pt>
                <c:pt idx="11">
                  <c:v>0.10594741336544682</c:v>
                </c:pt>
                <c:pt idx="12">
                  <c:v>9.5912113318576228E-2</c:v>
                </c:pt>
                <c:pt idx="13">
                  <c:v>1.3038813259146624E-2</c:v>
                </c:pt>
                <c:pt idx="14">
                  <c:v>1.1994579296834016E-2</c:v>
                </c:pt>
                <c:pt idx="15">
                  <c:v>4.7473133729892935E-3</c:v>
                </c:pt>
                <c:pt idx="16">
                  <c:v>1.8965546558758727E-2</c:v>
                </c:pt>
                <c:pt idx="17">
                  <c:v>0.42213157926487194</c:v>
                </c:pt>
                <c:pt idx="18">
                  <c:v>1.8865356543455759E-2</c:v>
                </c:pt>
                <c:pt idx="19">
                  <c:v>1.7760444121170931E-2</c:v>
                </c:pt>
                <c:pt idx="20">
                  <c:v>1.1354633213173516E-2</c:v>
                </c:pt>
                <c:pt idx="21">
                  <c:v>1.2000082692040798E-2</c:v>
                </c:pt>
                <c:pt idx="22">
                  <c:v>2.3064870424323765E-3</c:v>
                </c:pt>
                <c:pt idx="23">
                  <c:v>1.5607064355645201E-2</c:v>
                </c:pt>
              </c:numCache>
            </c:numRef>
          </c:val>
        </c:ser>
        <c:dLbls>
          <c:dLblPos val="outEnd"/>
          <c:showLegendKey val="0"/>
          <c:showVal val="1"/>
          <c:showCatName val="0"/>
          <c:showSerName val="0"/>
          <c:showPercent val="0"/>
          <c:showBubbleSize val="0"/>
        </c:dLbls>
        <c:gapWidth val="219"/>
        <c:axId val="286590680"/>
        <c:axId val="286594208"/>
      </c:barChart>
      <c:catAx>
        <c:axId val="28659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86594208"/>
        <c:crosses val="autoZero"/>
        <c:auto val="1"/>
        <c:lblAlgn val="ctr"/>
        <c:lblOffset val="100"/>
        <c:noMultiLvlLbl val="0"/>
      </c:catAx>
      <c:valAx>
        <c:axId val="286594208"/>
        <c:scaling>
          <c:orientation val="minMax"/>
        </c:scaling>
        <c:delete val="1"/>
        <c:axPos val="l"/>
        <c:numFmt formatCode="0.0%" sourceLinked="1"/>
        <c:majorTickMark val="none"/>
        <c:minorTickMark val="none"/>
        <c:tickLblPos val="nextTo"/>
        <c:crossAx val="286590680"/>
        <c:crosses val="autoZero"/>
        <c:crossBetween val="between"/>
      </c:valAx>
      <c:spPr>
        <a:noFill/>
        <a:ln>
          <a:noFill/>
        </a:ln>
        <a:effectLst/>
      </c:spPr>
    </c:plotArea>
    <c:plotVisOnly val="1"/>
    <c:dispBlanksAs val="gap"/>
    <c:showDLblsOverMax val="0"/>
  </c:chart>
  <c:spPr>
    <a:solidFill>
      <a:schemeClr val="bg2">
        <a:lumMod val="85000"/>
      </a:schemeClr>
    </a:solidFill>
    <a:ln w="9525" cap="flat" cmpd="sng" algn="ctr">
      <a:noFill/>
      <a:round/>
    </a:ln>
    <a:effectLst/>
    <a:scene3d>
      <a:camera prst="orthographicFront"/>
      <a:lightRig rig="threePt" dir="t"/>
    </a:scene3d>
    <a:sp3d>
      <a:bevelT w="101600"/>
      <a:bevelB w="82550"/>
    </a:sp3d>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086571233810499E-2"/>
          <c:y val="5.4869684499314127E-2"/>
          <c:w val="0.94001363326516696"/>
          <c:h val="0.60969335623170562"/>
        </c:manualLayout>
      </c:layout>
      <c:barChart>
        <c:barDir val="col"/>
        <c:grouping val="clustered"/>
        <c:varyColors val="0"/>
        <c:ser>
          <c:idx val="0"/>
          <c:order val="0"/>
          <c:tx>
            <c:strRef>
              <c:f>Sheet1!$B$2</c:f>
              <c:strCache>
                <c:ptCount val="1"/>
                <c:pt idx="0">
                  <c:v>% Breakdown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Sheet1!$A$3:$A$26</c:f>
              <c:strCache>
                <c:ptCount val="24"/>
                <c:pt idx="0">
                  <c:v>GTCO</c:v>
                </c:pt>
                <c:pt idx="1">
                  <c:v>VITAFOAM</c:v>
                </c:pt>
                <c:pt idx="2">
                  <c:v>ZENITHBANK</c:v>
                </c:pt>
                <c:pt idx="3">
                  <c:v>UCAP</c:v>
                </c:pt>
                <c:pt idx="4">
                  <c:v>MTNN</c:v>
                </c:pt>
                <c:pt idx="5">
                  <c:v>NB</c:v>
                </c:pt>
                <c:pt idx="6">
                  <c:v>DANGSUGAR</c:v>
                </c:pt>
                <c:pt idx="7">
                  <c:v>CUSTODIAN</c:v>
                </c:pt>
                <c:pt idx="8">
                  <c:v>STANBIC</c:v>
                </c:pt>
                <c:pt idx="9">
                  <c:v>UBA</c:v>
                </c:pt>
                <c:pt idx="10">
                  <c:v>WAPCO</c:v>
                </c:pt>
                <c:pt idx="11">
                  <c:v>AFRIPRUD</c:v>
                </c:pt>
                <c:pt idx="12">
                  <c:v>ETERNA</c:v>
                </c:pt>
                <c:pt idx="13">
                  <c:v>ACCESSCORP</c:v>
                </c:pt>
                <c:pt idx="14">
                  <c:v>TOTAL</c:v>
                </c:pt>
                <c:pt idx="15">
                  <c:v>CADBURY</c:v>
                </c:pt>
                <c:pt idx="16">
                  <c:v>FBNH</c:v>
                </c:pt>
                <c:pt idx="17">
                  <c:v>MRS</c:v>
                </c:pt>
                <c:pt idx="18">
                  <c:v>FLOURMILL</c:v>
                </c:pt>
                <c:pt idx="19">
                  <c:v>OANDO</c:v>
                </c:pt>
                <c:pt idx="20">
                  <c:v>WEMABANK</c:v>
                </c:pt>
                <c:pt idx="21">
                  <c:v>IKEJAHOTEL</c:v>
                </c:pt>
                <c:pt idx="22">
                  <c:v>MANSARD</c:v>
                </c:pt>
                <c:pt idx="23">
                  <c:v>CONOIL</c:v>
                </c:pt>
              </c:strCache>
            </c:strRef>
          </c:cat>
          <c:val>
            <c:numRef>
              <c:f>Sheet1!$B$3:$B$26</c:f>
              <c:numCache>
                <c:formatCode>0%</c:formatCode>
                <c:ptCount val="24"/>
                <c:pt idx="0">
                  <c:v>1.5748313149016018E-2</c:v>
                </c:pt>
                <c:pt idx="1">
                  <c:v>1.1296024403062701E-2</c:v>
                </c:pt>
                <c:pt idx="2">
                  <c:v>1.4861084239212299E-2</c:v>
                </c:pt>
                <c:pt idx="3">
                  <c:v>1.6937649117980753E-2</c:v>
                </c:pt>
                <c:pt idx="4">
                  <c:v>1.218395523447228E-2</c:v>
                </c:pt>
                <c:pt idx="5">
                  <c:v>1.0669208409032068E-2</c:v>
                </c:pt>
                <c:pt idx="6">
                  <c:v>1.9968336035591134E-2</c:v>
                </c:pt>
                <c:pt idx="7">
                  <c:v>1.4546623359788197E-2</c:v>
                </c:pt>
                <c:pt idx="8">
                  <c:v>2.0489091674976718E-2</c:v>
                </c:pt>
                <c:pt idx="9">
                  <c:v>1.7667787972393593E-2</c:v>
                </c:pt>
                <c:pt idx="10">
                  <c:v>1.1981240274700671E-2</c:v>
                </c:pt>
                <c:pt idx="11">
                  <c:v>1.2524808366276622E-2</c:v>
                </c:pt>
                <c:pt idx="12">
                  <c:v>4.9763013015900796E-2</c:v>
                </c:pt>
                <c:pt idx="13">
                  <c:v>8.1317618038576653E-4</c:v>
                </c:pt>
                <c:pt idx="14">
                  <c:v>0.41995267756840765</c:v>
                </c:pt>
                <c:pt idx="15">
                  <c:v>1.1122439189934174E-2</c:v>
                </c:pt>
                <c:pt idx="16">
                  <c:v>1.5515275175871372E-2</c:v>
                </c:pt>
                <c:pt idx="17">
                  <c:v>9.541704714327312E-2</c:v>
                </c:pt>
                <c:pt idx="18">
                  <c:v>1.3323174000778796E-2</c:v>
                </c:pt>
                <c:pt idx="19">
                  <c:v>4.4779229229992279E-3</c:v>
                </c:pt>
                <c:pt idx="20">
                  <c:v>2.2110530584507249E-3</c:v>
                </c:pt>
                <c:pt idx="21">
                  <c:v>8.8414045473794708E-2</c:v>
                </c:pt>
                <c:pt idx="22">
                  <c:v>0.10513704696470427</c:v>
                </c:pt>
                <c:pt idx="23">
                  <c:v>1.4979007068996339E-2</c:v>
                </c:pt>
              </c:numCache>
            </c:numRef>
          </c:val>
        </c:ser>
        <c:dLbls>
          <c:dLblPos val="outEnd"/>
          <c:showLegendKey val="0"/>
          <c:showVal val="1"/>
          <c:showCatName val="0"/>
          <c:showSerName val="0"/>
          <c:showPercent val="0"/>
          <c:showBubbleSize val="0"/>
        </c:dLbls>
        <c:gapWidth val="219"/>
        <c:axId val="605642528"/>
        <c:axId val="605219752"/>
      </c:barChart>
      <c:catAx>
        <c:axId val="60564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19752"/>
        <c:crosses val="autoZero"/>
        <c:auto val="1"/>
        <c:lblAlgn val="ctr"/>
        <c:lblOffset val="100"/>
        <c:noMultiLvlLbl val="0"/>
      </c:catAx>
      <c:valAx>
        <c:axId val="605219752"/>
        <c:scaling>
          <c:orientation val="minMax"/>
        </c:scaling>
        <c:delete val="1"/>
        <c:axPos val="l"/>
        <c:numFmt formatCode="0%" sourceLinked="1"/>
        <c:majorTickMark val="none"/>
        <c:minorTickMark val="none"/>
        <c:tickLblPos val="nextTo"/>
        <c:crossAx val="60564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03913286349411E-2"/>
          <c:y val="3.4985412032043334E-2"/>
          <c:w val="0.84946687786475672"/>
          <c:h val="0.88581532844659872"/>
        </c:manualLayout>
      </c:layout>
      <c:barChart>
        <c:barDir val="bar"/>
        <c:grouping val="clustered"/>
        <c:varyColors val="0"/>
        <c:ser>
          <c:idx val="0"/>
          <c:order val="0"/>
          <c:tx>
            <c:strRef>
              <c:f>Sheet1!$M$3</c:f>
              <c:strCache>
                <c:ptCount val="1"/>
                <c:pt idx="0">
                  <c:v>Gain (Loss)</c:v>
                </c:pt>
              </c:strCache>
            </c:strRef>
          </c:tx>
          <c:spPr>
            <a:solidFill>
              <a:schemeClr val="accent1"/>
            </a:solidFill>
            <a:ln w="34925">
              <a:solidFill>
                <a:schemeClr val="tx1">
                  <a:lumMod val="15000"/>
                  <a:lumOff val="85000"/>
                </a:schemeClr>
              </a:solidFill>
              <a:prstDash val="solid"/>
            </a:ln>
            <a:effectLst/>
          </c:spPr>
          <c:invertIfNegative val="0"/>
          <c:dLbls>
            <c:dLbl>
              <c:idx val="14"/>
              <c:layout>
                <c:manualLayout>
                  <c:x val="-6.0252672497570457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Sheet1!$L$4:$L$27</c:f>
              <c:strCache>
                <c:ptCount val="24"/>
                <c:pt idx="0">
                  <c:v>GTCO</c:v>
                </c:pt>
                <c:pt idx="1">
                  <c:v>VITAFOAM</c:v>
                </c:pt>
                <c:pt idx="2">
                  <c:v>ZENITHBANK</c:v>
                </c:pt>
                <c:pt idx="3">
                  <c:v>UCAP</c:v>
                </c:pt>
                <c:pt idx="4">
                  <c:v>MTNN</c:v>
                </c:pt>
                <c:pt idx="5">
                  <c:v>NB</c:v>
                </c:pt>
                <c:pt idx="6">
                  <c:v>DANGSUGAR</c:v>
                </c:pt>
                <c:pt idx="7">
                  <c:v>CUSTODIAN</c:v>
                </c:pt>
                <c:pt idx="8">
                  <c:v>STANBIC</c:v>
                </c:pt>
                <c:pt idx="9">
                  <c:v>UBA</c:v>
                </c:pt>
                <c:pt idx="10">
                  <c:v>WAPCO</c:v>
                </c:pt>
                <c:pt idx="11">
                  <c:v>AFRIPRUD</c:v>
                </c:pt>
                <c:pt idx="12">
                  <c:v>ETERNA</c:v>
                </c:pt>
                <c:pt idx="13">
                  <c:v>ACCESSCORP</c:v>
                </c:pt>
                <c:pt idx="14">
                  <c:v>TOTAL</c:v>
                </c:pt>
                <c:pt idx="15">
                  <c:v>CADBURY</c:v>
                </c:pt>
                <c:pt idx="16">
                  <c:v>FBNH</c:v>
                </c:pt>
                <c:pt idx="17">
                  <c:v>MRS</c:v>
                </c:pt>
                <c:pt idx="18">
                  <c:v>FLOURMILL</c:v>
                </c:pt>
                <c:pt idx="19">
                  <c:v>OANDO</c:v>
                </c:pt>
                <c:pt idx="20">
                  <c:v>WEMABANK</c:v>
                </c:pt>
                <c:pt idx="21">
                  <c:v>IKEJAHOTEL</c:v>
                </c:pt>
                <c:pt idx="22">
                  <c:v>MANSARD</c:v>
                </c:pt>
                <c:pt idx="23">
                  <c:v>CONOIL</c:v>
                </c:pt>
              </c:strCache>
            </c:strRef>
          </c:cat>
          <c:val>
            <c:numRef>
              <c:f>Sheet1!$M$4:$M$27</c:f>
              <c:numCache>
                <c:formatCode>General</c:formatCode>
                <c:ptCount val="24"/>
                <c:pt idx="0">
                  <c:v>3210.5600000000004</c:v>
                </c:pt>
                <c:pt idx="1">
                  <c:v>38.499999999999091</c:v>
                </c:pt>
                <c:pt idx="2">
                  <c:v>2578.5600000000004</c:v>
                </c:pt>
                <c:pt idx="3">
                  <c:v>-588.70000000000073</c:v>
                </c:pt>
                <c:pt idx="4">
                  <c:v>678.80999999999949</c:v>
                </c:pt>
                <c:pt idx="5">
                  <c:v>-395.99999999999909</c:v>
                </c:pt>
                <c:pt idx="6">
                  <c:v>6222.2100000000009</c:v>
                </c:pt>
                <c:pt idx="7">
                  <c:v>2362.8000000000002</c:v>
                </c:pt>
                <c:pt idx="8">
                  <c:v>6589.8</c:v>
                </c:pt>
                <c:pt idx="9">
                  <c:v>4582.3400000000011</c:v>
                </c:pt>
                <c:pt idx="10">
                  <c:v>537.25</c:v>
                </c:pt>
                <c:pt idx="11">
                  <c:v>422.41000000000167</c:v>
                </c:pt>
                <c:pt idx="12">
                  <c:v>27442.939999999995</c:v>
                </c:pt>
                <c:pt idx="13">
                  <c:v>218.75</c:v>
                </c:pt>
                <c:pt idx="14">
                  <c:v>121600.5</c:v>
                </c:pt>
                <c:pt idx="15">
                  <c:v>-3526.1400000000003</c:v>
                </c:pt>
                <c:pt idx="16">
                  <c:v>3051.5800000000008</c:v>
                </c:pt>
                <c:pt idx="17">
                  <c:v>30956.85</c:v>
                </c:pt>
                <c:pt idx="18">
                  <c:v>-1631.6999999999989</c:v>
                </c:pt>
                <c:pt idx="19">
                  <c:v>-367.56999999999971</c:v>
                </c:pt>
                <c:pt idx="20">
                  <c:v>161</c:v>
                </c:pt>
                <c:pt idx="21">
                  <c:v>-1410</c:v>
                </c:pt>
                <c:pt idx="22">
                  <c:v>-5067.8999999999942</c:v>
                </c:pt>
                <c:pt idx="23">
                  <c:v>2673.3200000000006</c:v>
                </c:pt>
              </c:numCache>
            </c:numRef>
          </c:val>
        </c:ser>
        <c:dLbls>
          <c:dLblPos val="outEnd"/>
          <c:showLegendKey val="0"/>
          <c:showVal val="1"/>
          <c:showCatName val="0"/>
          <c:showSerName val="0"/>
          <c:showPercent val="0"/>
          <c:showBubbleSize val="0"/>
        </c:dLbls>
        <c:gapWidth val="212"/>
        <c:axId val="606663720"/>
        <c:axId val="606665288"/>
      </c:barChart>
      <c:catAx>
        <c:axId val="606663720"/>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06665288"/>
        <c:crosses val="autoZero"/>
        <c:auto val="1"/>
        <c:lblAlgn val="ctr"/>
        <c:lblOffset val="1000"/>
        <c:tickLblSkip val="1"/>
        <c:noMultiLvlLbl val="0"/>
      </c:catAx>
      <c:valAx>
        <c:axId val="606665288"/>
        <c:scaling>
          <c:orientation val="minMax"/>
          <c:max val="125000"/>
          <c:min val="-1800"/>
        </c:scaling>
        <c:delete val="1"/>
        <c:axPos val="t"/>
        <c:numFmt formatCode="General" sourceLinked="1"/>
        <c:majorTickMark val="none"/>
        <c:minorTickMark val="none"/>
        <c:tickLblPos val="nextTo"/>
        <c:crossAx val="606663720"/>
        <c:crosses val="autoZero"/>
        <c:crossBetween val="between"/>
        <c:min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6324164354161"/>
          <c:y val="5.4889217065684538E-2"/>
          <c:w val="0.82749125399211221"/>
          <c:h val="0.74306380484165369"/>
        </c:manualLayout>
      </c:layout>
      <c:scatterChart>
        <c:scatterStyle val="lineMarker"/>
        <c:varyColors val="0"/>
        <c:ser>
          <c:idx val="0"/>
          <c:order val="0"/>
          <c:tx>
            <c:strRef>
              <c:f>Dashboard!$O$17</c:f>
              <c:strCache>
                <c:ptCount val="1"/>
                <c:pt idx="0">
                  <c:v>52 Week High</c:v>
                </c:pt>
              </c:strCache>
            </c:strRef>
          </c:tx>
          <c:spPr>
            <a:ln w="25400" cap="rnd">
              <a:noFill/>
              <a:round/>
            </a:ln>
            <a:effectLst/>
          </c:spPr>
          <c:marker>
            <c:symbol val="circle"/>
            <c:size val="5"/>
            <c:spPr>
              <a:solidFill>
                <a:schemeClr val="accent1"/>
              </a:solidFill>
              <a:ln w="50800">
                <a:solidFill>
                  <a:schemeClr val="accent1"/>
                </a:solidFill>
                <a:round/>
              </a:ln>
              <a:effectLst/>
            </c:spPr>
          </c:marker>
          <c:xVal>
            <c:strRef>
              <c:f>Dashboard!$D$18:$D$41</c:f>
              <c:strCache>
                <c:ptCount val="24"/>
                <c:pt idx="0">
                  <c:v>ACCESSCORP</c:v>
                </c:pt>
                <c:pt idx="1">
                  <c:v>AFRIPRUD</c:v>
                </c:pt>
                <c:pt idx="2">
                  <c:v>CADBURY</c:v>
                </c:pt>
                <c:pt idx="3">
                  <c:v>CONOIL</c:v>
                </c:pt>
                <c:pt idx="4">
                  <c:v>CUSTODIAN</c:v>
                </c:pt>
                <c:pt idx="5">
                  <c:v>DANGSUGAR</c:v>
                </c:pt>
                <c:pt idx="6">
                  <c:v>ETERNA</c:v>
                </c:pt>
                <c:pt idx="7">
                  <c:v>FBNH</c:v>
                </c:pt>
                <c:pt idx="8">
                  <c:v>FLOURMILL</c:v>
                </c:pt>
                <c:pt idx="9">
                  <c:v>GTCO</c:v>
                </c:pt>
                <c:pt idx="10">
                  <c:v>IKEJAHOTEL</c:v>
                </c:pt>
                <c:pt idx="11">
                  <c:v>MANSARD</c:v>
                </c:pt>
                <c:pt idx="12">
                  <c:v>MRS</c:v>
                </c:pt>
                <c:pt idx="13">
                  <c:v>MTNN</c:v>
                </c:pt>
                <c:pt idx="14">
                  <c:v>NB</c:v>
                </c:pt>
                <c:pt idx="15">
                  <c:v>OANDO</c:v>
                </c:pt>
                <c:pt idx="16">
                  <c:v>STANBIC</c:v>
                </c:pt>
                <c:pt idx="17">
                  <c:v>TOTAL</c:v>
                </c:pt>
                <c:pt idx="18">
                  <c:v>UBA</c:v>
                </c:pt>
                <c:pt idx="19">
                  <c:v>UCAP</c:v>
                </c:pt>
                <c:pt idx="20">
                  <c:v>VITAFOAM</c:v>
                </c:pt>
                <c:pt idx="21">
                  <c:v>WAPCO</c:v>
                </c:pt>
                <c:pt idx="22">
                  <c:v>WEMABANK</c:v>
                </c:pt>
                <c:pt idx="23">
                  <c:v>ZENITHBANK</c:v>
                </c:pt>
              </c:strCache>
            </c:strRef>
          </c:xVal>
          <c:yVal>
            <c:numRef>
              <c:f>Dashboard!$O$18:$O$41</c:f>
              <c:numCache>
                <c:formatCode>[$NGN]\ #,##0.00</c:formatCode>
                <c:ptCount val="24"/>
                <c:pt idx="0">
                  <c:v>18.899999999999999</c:v>
                </c:pt>
                <c:pt idx="1">
                  <c:v>7.35</c:v>
                </c:pt>
                <c:pt idx="2">
                  <c:v>18.8</c:v>
                </c:pt>
                <c:pt idx="3">
                  <c:v>112.5</c:v>
                </c:pt>
                <c:pt idx="4">
                  <c:v>7.85</c:v>
                </c:pt>
                <c:pt idx="5">
                  <c:v>35.9</c:v>
                </c:pt>
                <c:pt idx="6">
                  <c:v>34.299999999999997</c:v>
                </c:pt>
                <c:pt idx="7">
                  <c:v>22.3</c:v>
                </c:pt>
                <c:pt idx="8">
                  <c:v>35.1</c:v>
                </c:pt>
                <c:pt idx="9">
                  <c:v>38.700000000000003</c:v>
                </c:pt>
                <c:pt idx="10">
                  <c:v>3.46</c:v>
                </c:pt>
                <c:pt idx="11">
                  <c:v>4.3</c:v>
                </c:pt>
                <c:pt idx="12">
                  <c:v>109.45</c:v>
                </c:pt>
                <c:pt idx="13">
                  <c:v>284.89999999999998</c:v>
                </c:pt>
                <c:pt idx="14">
                  <c:v>47.95</c:v>
                </c:pt>
                <c:pt idx="15">
                  <c:v>6.1</c:v>
                </c:pt>
                <c:pt idx="16">
                  <c:v>69.5</c:v>
                </c:pt>
                <c:pt idx="17">
                  <c:v>385</c:v>
                </c:pt>
                <c:pt idx="18">
                  <c:v>14.9</c:v>
                </c:pt>
                <c:pt idx="19">
                  <c:v>17.05</c:v>
                </c:pt>
                <c:pt idx="20">
                  <c:v>23.6</c:v>
                </c:pt>
                <c:pt idx="21">
                  <c:v>30.15</c:v>
                </c:pt>
                <c:pt idx="22">
                  <c:v>5.81</c:v>
                </c:pt>
                <c:pt idx="23">
                  <c:v>35.299999999999997</c:v>
                </c:pt>
              </c:numCache>
            </c:numRef>
          </c:yVal>
          <c:smooth val="0"/>
        </c:ser>
        <c:ser>
          <c:idx val="1"/>
          <c:order val="1"/>
          <c:tx>
            <c:strRef>
              <c:f>Dashboard!$P$17</c:f>
              <c:strCache>
                <c:ptCount val="1"/>
                <c:pt idx="0">
                  <c:v>52 Week Low</c:v>
                </c:pt>
              </c:strCache>
            </c:strRef>
          </c:tx>
          <c:spPr>
            <a:ln w="25400" cap="rnd">
              <a:noFill/>
              <a:round/>
            </a:ln>
            <a:effectLst/>
          </c:spPr>
          <c:marker>
            <c:symbol val="circle"/>
            <c:size val="5"/>
            <c:spPr>
              <a:solidFill>
                <a:schemeClr val="accent2"/>
              </a:solidFill>
              <a:ln w="41275">
                <a:solidFill>
                  <a:schemeClr val="accent2"/>
                </a:solidFill>
              </a:ln>
              <a:effectLst/>
            </c:spPr>
          </c:marker>
          <c:xVal>
            <c:strRef>
              <c:f>Dashboard!$D$18:$D$41</c:f>
              <c:strCache>
                <c:ptCount val="24"/>
                <c:pt idx="0">
                  <c:v>ACCESSCORP</c:v>
                </c:pt>
                <c:pt idx="1">
                  <c:v>AFRIPRUD</c:v>
                </c:pt>
                <c:pt idx="2">
                  <c:v>CADBURY</c:v>
                </c:pt>
                <c:pt idx="3">
                  <c:v>CONOIL</c:v>
                </c:pt>
                <c:pt idx="4">
                  <c:v>CUSTODIAN</c:v>
                </c:pt>
                <c:pt idx="5">
                  <c:v>DANGSUGAR</c:v>
                </c:pt>
                <c:pt idx="6">
                  <c:v>ETERNA</c:v>
                </c:pt>
                <c:pt idx="7">
                  <c:v>FBNH</c:v>
                </c:pt>
                <c:pt idx="8">
                  <c:v>FLOURMILL</c:v>
                </c:pt>
                <c:pt idx="9">
                  <c:v>GTCO</c:v>
                </c:pt>
                <c:pt idx="10">
                  <c:v>IKEJAHOTEL</c:v>
                </c:pt>
                <c:pt idx="11">
                  <c:v>MANSARD</c:v>
                </c:pt>
                <c:pt idx="12">
                  <c:v>MRS</c:v>
                </c:pt>
                <c:pt idx="13">
                  <c:v>MTNN</c:v>
                </c:pt>
                <c:pt idx="14">
                  <c:v>NB</c:v>
                </c:pt>
                <c:pt idx="15">
                  <c:v>OANDO</c:v>
                </c:pt>
                <c:pt idx="16">
                  <c:v>STANBIC</c:v>
                </c:pt>
                <c:pt idx="17">
                  <c:v>TOTAL</c:v>
                </c:pt>
                <c:pt idx="18">
                  <c:v>UBA</c:v>
                </c:pt>
                <c:pt idx="19">
                  <c:v>UCAP</c:v>
                </c:pt>
                <c:pt idx="20">
                  <c:v>VITAFOAM</c:v>
                </c:pt>
                <c:pt idx="21">
                  <c:v>WAPCO</c:v>
                </c:pt>
                <c:pt idx="22">
                  <c:v>WEMABANK</c:v>
                </c:pt>
                <c:pt idx="23">
                  <c:v>ZENITHBANK</c:v>
                </c:pt>
              </c:strCache>
            </c:strRef>
          </c:xVal>
          <c:yVal>
            <c:numRef>
              <c:f>Dashboard!$P$18:$P$41</c:f>
              <c:numCache>
                <c:formatCode>[$NGN]\ #,##0.00</c:formatCode>
                <c:ptCount val="24"/>
                <c:pt idx="0">
                  <c:v>7.5</c:v>
                </c:pt>
                <c:pt idx="1">
                  <c:v>5</c:v>
                </c:pt>
                <c:pt idx="2">
                  <c:v>10.199999999999999</c:v>
                </c:pt>
                <c:pt idx="3">
                  <c:v>25.95</c:v>
                </c:pt>
                <c:pt idx="4">
                  <c:v>5.35</c:v>
                </c:pt>
                <c:pt idx="5">
                  <c:v>15.3</c:v>
                </c:pt>
                <c:pt idx="6">
                  <c:v>5.4</c:v>
                </c:pt>
                <c:pt idx="7">
                  <c:v>9.1</c:v>
                </c:pt>
                <c:pt idx="8">
                  <c:v>27</c:v>
                </c:pt>
                <c:pt idx="9">
                  <c:v>16.850000000000001</c:v>
                </c:pt>
                <c:pt idx="10">
                  <c:v>0.7</c:v>
                </c:pt>
                <c:pt idx="11">
                  <c:v>1.5</c:v>
                </c:pt>
                <c:pt idx="12">
                  <c:v>11.7</c:v>
                </c:pt>
                <c:pt idx="13">
                  <c:v>187.4</c:v>
                </c:pt>
                <c:pt idx="14">
                  <c:v>29.92</c:v>
                </c:pt>
                <c:pt idx="15">
                  <c:v>3.6</c:v>
                </c:pt>
                <c:pt idx="16">
                  <c:v>27.5</c:v>
                </c:pt>
                <c:pt idx="17">
                  <c:v>193</c:v>
                </c:pt>
                <c:pt idx="18">
                  <c:v>6.55</c:v>
                </c:pt>
                <c:pt idx="19">
                  <c:v>10.4</c:v>
                </c:pt>
                <c:pt idx="20">
                  <c:v>16.899999999999999</c:v>
                </c:pt>
                <c:pt idx="21">
                  <c:v>20.100000000000001</c:v>
                </c:pt>
                <c:pt idx="22">
                  <c:v>3</c:v>
                </c:pt>
                <c:pt idx="23">
                  <c:v>19</c:v>
                </c:pt>
              </c:numCache>
            </c:numRef>
          </c:yVal>
          <c:smooth val="0"/>
        </c:ser>
        <c:dLbls>
          <c:showLegendKey val="0"/>
          <c:showVal val="0"/>
          <c:showCatName val="0"/>
          <c:showSerName val="0"/>
          <c:showPercent val="0"/>
          <c:showBubbleSize val="0"/>
        </c:dLbls>
        <c:axId val="605222104"/>
        <c:axId val="605225632"/>
      </c:scatterChart>
      <c:valAx>
        <c:axId val="605222104"/>
        <c:scaling>
          <c:orientation val="minMax"/>
        </c:scaling>
        <c:delete val="1"/>
        <c:axPos val="b"/>
        <c:numFmt formatCode="General" sourceLinked="1"/>
        <c:majorTickMark val="none"/>
        <c:minorTickMark val="none"/>
        <c:tickLblPos val="nextTo"/>
        <c:crossAx val="605225632"/>
        <c:crosses val="autoZero"/>
        <c:crossBetween val="midCat"/>
      </c:valAx>
      <c:valAx>
        <c:axId val="605225632"/>
        <c:scaling>
          <c:orientation val="minMax"/>
        </c:scaling>
        <c:delete val="0"/>
        <c:axPos val="l"/>
        <c:majorGridlines>
          <c:spPr>
            <a:ln w="9525" cap="flat" cmpd="sng" algn="ctr">
              <a:solidFill>
                <a:schemeClr val="tx1">
                  <a:lumMod val="15000"/>
                  <a:lumOff val="85000"/>
                </a:schemeClr>
              </a:solidFill>
              <a:round/>
            </a:ln>
            <a:effectLst/>
          </c:spPr>
        </c:majorGridlines>
        <c:numFmt formatCode="[$NGN]\ #,##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5222104"/>
        <c:crosses val="autoZero"/>
        <c:crossBetween val="midCat"/>
      </c:valAx>
      <c:spPr>
        <a:noFill/>
        <a:ln>
          <a:noFill/>
        </a:ln>
        <a:effectLst/>
      </c:spPr>
    </c:plotArea>
    <c:legend>
      <c:legendPos val="b"/>
      <c:legendEntry>
        <c:idx val="0"/>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85000"/>
      </a:schemeClr>
    </a:solidFill>
    <a:ln w="9525" cap="flat" cmpd="sng" algn="ctr">
      <a:noFill/>
      <a:round/>
    </a:ln>
    <a:effectLst/>
    <a:scene3d>
      <a:camera prst="orthographicFront"/>
      <a:lightRig rig="threePt" dir="t"/>
    </a:scene3d>
    <a:sp3d>
      <a:bevelT w="101600"/>
      <a:bevelB w="101600"/>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32028188257291"/>
          <c:y val="3.5971364767089634E-2"/>
          <c:w val="0.74540344836316685"/>
          <c:h val="0.92091472494677096"/>
        </c:manualLayout>
      </c:layout>
      <c:barChart>
        <c:barDir val="bar"/>
        <c:grouping val="clustered"/>
        <c:varyColors val="0"/>
        <c:ser>
          <c:idx val="0"/>
          <c:order val="0"/>
          <c:spPr>
            <a:solidFill>
              <a:srgbClr val="002060"/>
            </a:solidFill>
            <a:ln>
              <a:gradFill>
                <a:gsLst>
                  <a:gs pos="6600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44450"/>
              <a:bevelB w="19050"/>
            </a:sp3d>
          </c:spPr>
          <c:invertIfNegative val="0"/>
          <c:dLbls>
            <c:dLbl>
              <c:idx val="17"/>
              <c:layout>
                <c:manualLayout>
                  <c:x val="-2.2185246810870772E-2"/>
                  <c:y val="-2.5283303077097152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Dashboard!$D$18:$D$41</c:f>
              <c:strCache>
                <c:ptCount val="24"/>
                <c:pt idx="0">
                  <c:v>ACCESSCORP</c:v>
                </c:pt>
                <c:pt idx="1">
                  <c:v>AFRIPRUD</c:v>
                </c:pt>
                <c:pt idx="2">
                  <c:v>CADBURY</c:v>
                </c:pt>
                <c:pt idx="3">
                  <c:v>CONOIL</c:v>
                </c:pt>
                <c:pt idx="4">
                  <c:v>CUSTODIAN</c:v>
                </c:pt>
                <c:pt idx="5">
                  <c:v>DANGSUGAR</c:v>
                </c:pt>
                <c:pt idx="6">
                  <c:v>ETERNA</c:v>
                </c:pt>
                <c:pt idx="7">
                  <c:v>FBNH</c:v>
                </c:pt>
                <c:pt idx="8">
                  <c:v>FLOURMILL</c:v>
                </c:pt>
                <c:pt idx="9">
                  <c:v>GTCO</c:v>
                </c:pt>
                <c:pt idx="10">
                  <c:v>IKEJAHOTEL</c:v>
                </c:pt>
                <c:pt idx="11">
                  <c:v>MANSARD</c:v>
                </c:pt>
                <c:pt idx="12">
                  <c:v>MRS</c:v>
                </c:pt>
                <c:pt idx="13">
                  <c:v>MTNN</c:v>
                </c:pt>
                <c:pt idx="14">
                  <c:v>NB</c:v>
                </c:pt>
                <c:pt idx="15">
                  <c:v>OANDO</c:v>
                </c:pt>
                <c:pt idx="16">
                  <c:v>STANBIC</c:v>
                </c:pt>
                <c:pt idx="17">
                  <c:v>TOTAL</c:v>
                </c:pt>
                <c:pt idx="18">
                  <c:v>UBA</c:v>
                </c:pt>
                <c:pt idx="19">
                  <c:v>UCAP</c:v>
                </c:pt>
                <c:pt idx="20">
                  <c:v>VITAFOAM</c:v>
                </c:pt>
                <c:pt idx="21">
                  <c:v>WAPCO</c:v>
                </c:pt>
                <c:pt idx="22">
                  <c:v>WEMABANK</c:v>
                </c:pt>
                <c:pt idx="23">
                  <c:v>ZENITHBANK</c:v>
                </c:pt>
              </c:strCache>
            </c:strRef>
          </c:cat>
          <c:val>
            <c:numRef>
              <c:f>Dashboard!$M$18:$M$41</c:f>
              <c:numCache>
                <c:formatCode>[$NGN]\ #,##0.00</c:formatCode>
                <c:ptCount val="24"/>
                <c:pt idx="0">
                  <c:v>252</c:v>
                </c:pt>
                <c:pt idx="1">
                  <c:v>422.41000000000167</c:v>
                </c:pt>
                <c:pt idx="2">
                  <c:v>-2365.8899999999994</c:v>
                </c:pt>
                <c:pt idx="3">
                  <c:v>2673.3200000000006</c:v>
                </c:pt>
                <c:pt idx="4">
                  <c:v>2098.8000000000002</c:v>
                </c:pt>
                <c:pt idx="5">
                  <c:v>7023.26</c:v>
                </c:pt>
                <c:pt idx="6">
                  <c:v>20066.54</c:v>
                </c:pt>
                <c:pt idx="7">
                  <c:v>2990.1799999999994</c:v>
                </c:pt>
                <c:pt idx="8">
                  <c:v>-1298.6999999999989</c:v>
                </c:pt>
                <c:pt idx="9">
                  <c:v>3842.5600000000004</c:v>
                </c:pt>
                <c:pt idx="10">
                  <c:v>-2820.0000000000073</c:v>
                </c:pt>
                <c:pt idx="11">
                  <c:v>-4880.1999999999971</c:v>
                </c:pt>
                <c:pt idx="12">
                  <c:v>30956.85</c:v>
                </c:pt>
                <c:pt idx="13">
                  <c:v>1239.8099999999995</c:v>
                </c:pt>
                <c:pt idx="14">
                  <c:v>504.00000000000091</c:v>
                </c:pt>
                <c:pt idx="15">
                  <c:v>-193.12999999999965</c:v>
                </c:pt>
                <c:pt idx="16">
                  <c:v>5434.8</c:v>
                </c:pt>
                <c:pt idx="17">
                  <c:v>121600.5</c:v>
                </c:pt>
                <c:pt idx="18">
                  <c:v>5366.04</c:v>
                </c:pt>
                <c:pt idx="19">
                  <c:v>-67.900000000001455</c:v>
                </c:pt>
                <c:pt idx="20">
                  <c:v>38.499999999999091</c:v>
                </c:pt>
                <c:pt idx="21">
                  <c:v>506.54999999999927</c:v>
                </c:pt>
                <c:pt idx="22">
                  <c:v>220.5</c:v>
                </c:pt>
                <c:pt idx="23">
                  <c:v>3052.5600000000004</c:v>
                </c:pt>
              </c:numCache>
            </c:numRef>
          </c:val>
        </c:ser>
        <c:dLbls>
          <c:dLblPos val="outEnd"/>
          <c:showLegendKey val="0"/>
          <c:showVal val="1"/>
          <c:showCatName val="0"/>
          <c:showSerName val="0"/>
          <c:showPercent val="0"/>
          <c:showBubbleSize val="0"/>
        </c:dLbls>
        <c:gapWidth val="182"/>
        <c:axId val="605224456"/>
        <c:axId val="605224848"/>
      </c:barChart>
      <c:catAx>
        <c:axId val="60522445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5224848"/>
        <c:crosses val="autoZero"/>
        <c:auto val="1"/>
        <c:lblAlgn val="ctr"/>
        <c:lblOffset val="1000"/>
        <c:tickLblSkip val="1"/>
        <c:noMultiLvlLbl val="0"/>
      </c:catAx>
      <c:valAx>
        <c:axId val="605224848"/>
        <c:scaling>
          <c:orientation val="minMax"/>
        </c:scaling>
        <c:delete val="1"/>
        <c:axPos val="b"/>
        <c:numFmt formatCode="[$NGN]\ #,##0.00" sourceLinked="1"/>
        <c:majorTickMark val="none"/>
        <c:minorTickMark val="none"/>
        <c:tickLblPos val="nextTo"/>
        <c:crossAx val="605224456"/>
        <c:crosses val="autoZero"/>
        <c:crossBetween val="between"/>
      </c:valAx>
      <c:spPr>
        <a:noFill/>
        <a:ln>
          <a:noFill/>
        </a:ln>
        <a:effectLst/>
      </c:spPr>
    </c:plotArea>
    <c:plotVisOnly val="1"/>
    <c:dispBlanksAs val="gap"/>
    <c:showDLblsOverMax val="0"/>
  </c:chart>
  <c:spPr>
    <a:solidFill>
      <a:schemeClr val="bg2">
        <a:lumMod val="85000"/>
      </a:schemeClr>
    </a:solidFill>
    <a:ln w="9525" cap="flat" cmpd="sng" algn="ctr">
      <a:noFill/>
      <a:round/>
    </a:ln>
    <a:effectLst/>
    <a:scene3d>
      <a:camera prst="orthographicFront"/>
      <a:lightRig rig="threePt" dir="t"/>
    </a:scene3d>
    <a:sp3d>
      <a:bevelT w="101600"/>
      <a:bevelB w="101600"/>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640343365567374E-2"/>
          <c:y val="0.14728524512325405"/>
          <c:w val="0.86383369187604864"/>
          <c:h val="0.67049473087220879"/>
        </c:manualLayout>
      </c:layout>
      <c:areaChart>
        <c:grouping val="standard"/>
        <c:varyColors val="0"/>
        <c:ser>
          <c:idx val="0"/>
          <c:order val="0"/>
          <c:spPr>
            <a:solidFill>
              <a:schemeClr val="accent1"/>
            </a:solidFill>
            <a:ln>
              <a:solidFill>
                <a:srgbClr val="002060"/>
              </a:solidFill>
            </a:ln>
            <a:effectLst/>
          </c:spPr>
          <c:dLbls>
            <c:dLbl>
              <c:idx val="0"/>
              <c:layout>
                <c:manualLayout>
                  <c:x val="2.0461954702003168E-2"/>
                  <c:y val="-0.2328057610889091"/>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1649198063109776E-2"/>
                  <c:y val="-0.29310726862659764"/>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6040809378283774E-2"/>
                  <c:y val="-0.567814136298289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7.0313032953044113E-2"/>
                  <c:y val="-0.36680911117266118"/>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8519694658781752E-2"/>
                  <c:y val="-0.45391128872710007"/>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0700523651302181E-2"/>
                  <c:y val="-0.34670860866009845"/>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13986096047174304"/>
                  <c:y val="-0.6482161463485406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6.8325949309652717E-2"/>
                  <c:y val="-0.54436355003363268"/>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7.969206774985152E-2"/>
                  <c:y val="-0.62476556008388395"/>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4.0506778302173148E-2"/>
                  <c:y val="-0.67501681636529098"/>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4.2493861945564551E-2"/>
                  <c:y val="-0.35675885991637979"/>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3.3015316503308648E-2"/>
                  <c:y val="-0.6046650575713211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4.4480945588955947E-2"/>
                  <c:y val="-0.474011791239662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6.5782482246111662E-2"/>
                  <c:y val="-0.2629565148577533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5.5847064029154743E-2"/>
                  <c:y val="-0.36010894366847368"/>
                </c:manualLayout>
              </c:layout>
              <c:showLegendKey val="0"/>
              <c:showVal val="1"/>
              <c:showCatName val="0"/>
              <c:showSerName val="0"/>
              <c:showPercent val="0"/>
              <c:showBubbleSize val="0"/>
              <c:extLst>
                <c:ext xmlns:c15="http://schemas.microsoft.com/office/drawing/2012/chart" uri="{CE6537A1-D6FC-4f65-9D91-7224C49458BB}">
                  <c15:layout/>
                </c:ext>
              </c:extLst>
            </c:dLbl>
            <c:dLbl>
              <c:idx val="15"/>
              <c:layout>
                <c:manualLayout>
                  <c:x val="-8.1679151393242985E-2"/>
                  <c:y val="-0.5008124612564133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6"/>
              <c:layout>
                <c:manualLayout>
                  <c:x val="-9.813220396052369E-2"/>
                  <c:y val="-0.159103918542845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8"/>
              <c:layout>
                <c:manualLayout>
                  <c:x val="-5.0442196519130136E-2"/>
                  <c:y val="-0.6281156438359778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9"/>
              <c:layout>
                <c:manualLayout>
                  <c:x val="-5.2429280162521685E-2"/>
                  <c:y val="-0.373509278676848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0"/>
              <c:layout>
                <c:manualLayout>
                  <c:x val="-6.3795398602720335E-2"/>
                  <c:y val="-0.5108627125126947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1"/>
              <c:layout>
                <c:manualLayout>
                  <c:x val="-3.7679173923955089E-2"/>
                  <c:y val="-0.69846740262994766"/>
                </c:manualLayout>
              </c:layout>
              <c:showLegendKey val="0"/>
              <c:showVal val="1"/>
              <c:showCatName val="0"/>
              <c:showSerName val="0"/>
              <c:showPercent val="0"/>
              <c:showBubbleSize val="0"/>
              <c:extLst>
                <c:ext xmlns:c15="http://schemas.microsoft.com/office/drawing/2012/chart" uri="{CE6537A1-D6FC-4f65-9D91-7224C49458BB}">
                  <c15:layout/>
                </c:ext>
              </c:extLst>
            </c:dLbl>
            <c:dLbl>
              <c:idx val="22"/>
              <c:layout>
                <c:manualLayout>
                  <c:x val="-3.5544858335017922E-2"/>
                  <c:y val="-0.175854337303314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3"/>
              <c:layout>
                <c:manualLayout>
                  <c:x val="-3.9741672867827961E-3"/>
                  <c:y val="-0.28640710112240991"/>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Dashboard!$D$18:$D$41</c:f>
              <c:strCache>
                <c:ptCount val="24"/>
                <c:pt idx="0">
                  <c:v>ACCESSCORP</c:v>
                </c:pt>
                <c:pt idx="1">
                  <c:v>AFRIPRUD</c:v>
                </c:pt>
                <c:pt idx="2">
                  <c:v>CADBURY</c:v>
                </c:pt>
                <c:pt idx="3">
                  <c:v>CONOIL</c:v>
                </c:pt>
                <c:pt idx="4">
                  <c:v>CUSTODIAN</c:v>
                </c:pt>
                <c:pt idx="5">
                  <c:v>DANGSUGAR</c:v>
                </c:pt>
                <c:pt idx="6">
                  <c:v>ETERNA</c:v>
                </c:pt>
                <c:pt idx="7">
                  <c:v>FBNH</c:v>
                </c:pt>
                <c:pt idx="8">
                  <c:v>FLOURMILL</c:v>
                </c:pt>
                <c:pt idx="9">
                  <c:v>GTCO</c:v>
                </c:pt>
                <c:pt idx="10">
                  <c:v>IKEJAHOTEL</c:v>
                </c:pt>
                <c:pt idx="11">
                  <c:v>MANSARD</c:v>
                </c:pt>
                <c:pt idx="12">
                  <c:v>MRS</c:v>
                </c:pt>
                <c:pt idx="13">
                  <c:v>MTNN</c:v>
                </c:pt>
                <c:pt idx="14">
                  <c:v>NB</c:v>
                </c:pt>
                <c:pt idx="15">
                  <c:v>OANDO</c:v>
                </c:pt>
                <c:pt idx="16">
                  <c:v>STANBIC</c:v>
                </c:pt>
                <c:pt idx="17">
                  <c:v>TOTAL</c:v>
                </c:pt>
                <c:pt idx="18">
                  <c:v>UBA</c:v>
                </c:pt>
                <c:pt idx="19">
                  <c:v>UCAP</c:v>
                </c:pt>
                <c:pt idx="20">
                  <c:v>VITAFOAM</c:v>
                </c:pt>
                <c:pt idx="21">
                  <c:v>WAPCO</c:v>
                </c:pt>
                <c:pt idx="22">
                  <c:v>WEMABANK</c:v>
                </c:pt>
                <c:pt idx="23">
                  <c:v>ZENITHBANK</c:v>
                </c:pt>
              </c:strCache>
            </c:strRef>
          </c:cat>
          <c:val>
            <c:numRef>
              <c:f>Dashboard!$I$18:$I$41</c:f>
              <c:numCache>
                <c:formatCode>[$NGN]\ #,##0.00</c:formatCode>
                <c:ptCount val="24"/>
                <c:pt idx="0">
                  <c:v>612.5</c:v>
                </c:pt>
                <c:pt idx="1">
                  <c:v>8921.8000000000011</c:v>
                </c:pt>
                <c:pt idx="2">
                  <c:v>9083.1</c:v>
                </c:pt>
                <c:pt idx="3">
                  <c:v>10670</c:v>
                </c:pt>
                <c:pt idx="4">
                  <c:v>10098</c:v>
                </c:pt>
                <c:pt idx="5">
                  <c:v>15025.1</c:v>
                </c:pt>
                <c:pt idx="6">
                  <c:v>28071.3</c:v>
                </c:pt>
                <c:pt idx="7">
                  <c:v>10990.599999999999</c:v>
                </c:pt>
                <c:pt idx="8">
                  <c:v>9823.5</c:v>
                </c:pt>
                <c:pt idx="9">
                  <c:v>11850</c:v>
                </c:pt>
                <c:pt idx="10">
                  <c:v>61570</c:v>
                </c:pt>
                <c:pt idx="11">
                  <c:v>75080</c:v>
                </c:pt>
                <c:pt idx="12">
                  <c:v>67968.45</c:v>
                </c:pt>
                <c:pt idx="13">
                  <c:v>9240</c:v>
                </c:pt>
                <c:pt idx="14">
                  <c:v>8500</c:v>
                </c:pt>
                <c:pt idx="15">
                  <c:v>3364.2000000000003</c:v>
                </c:pt>
                <c:pt idx="16">
                  <c:v>13440</c:v>
                </c:pt>
                <c:pt idx="17">
                  <c:v>299145</c:v>
                </c:pt>
                <c:pt idx="18">
                  <c:v>13369</c:v>
                </c:pt>
                <c:pt idx="19">
                  <c:v>12586</c:v>
                </c:pt>
                <c:pt idx="20">
                  <c:v>8046.4999999999991</c:v>
                </c:pt>
                <c:pt idx="21">
                  <c:v>8503.9</c:v>
                </c:pt>
                <c:pt idx="22">
                  <c:v>1634.5</c:v>
                </c:pt>
                <c:pt idx="23">
                  <c:v>11060</c:v>
                </c:pt>
              </c:numCache>
            </c:numRef>
          </c:val>
        </c:ser>
        <c:dLbls>
          <c:showLegendKey val="0"/>
          <c:showVal val="1"/>
          <c:showCatName val="0"/>
          <c:showSerName val="0"/>
          <c:showPercent val="0"/>
          <c:showBubbleSize val="0"/>
        </c:dLbls>
        <c:axId val="605225240"/>
        <c:axId val="605223280"/>
      </c:areaChart>
      <c:catAx>
        <c:axId val="60522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05223280"/>
        <c:crosses val="autoZero"/>
        <c:auto val="1"/>
        <c:lblAlgn val="ctr"/>
        <c:lblOffset val="100"/>
        <c:noMultiLvlLbl val="0"/>
      </c:catAx>
      <c:valAx>
        <c:axId val="605223280"/>
        <c:scaling>
          <c:orientation val="minMax"/>
          <c:max val="320000"/>
          <c:min val="0"/>
        </c:scaling>
        <c:delete val="1"/>
        <c:axPos val="l"/>
        <c:numFmt formatCode="[$NGN]\ #,##0.00" sourceLinked="1"/>
        <c:majorTickMark val="none"/>
        <c:minorTickMark val="none"/>
        <c:tickLblPos val="nextTo"/>
        <c:crossAx val="605225240"/>
        <c:crosses val="autoZero"/>
        <c:crossBetween val="midCat"/>
      </c:valAx>
      <c:spPr>
        <a:noFill/>
        <a:ln>
          <a:noFill/>
        </a:ln>
        <a:effectLst/>
      </c:spPr>
    </c:plotArea>
    <c:plotVisOnly val="1"/>
    <c:dispBlanksAs val="gap"/>
    <c:showDLblsOverMax val="0"/>
  </c:chart>
  <c:spPr>
    <a:solidFill>
      <a:schemeClr val="bg2">
        <a:lumMod val="85000"/>
      </a:schemeClr>
    </a:solidFill>
    <a:ln w="9525" cap="flat" cmpd="sng" algn="ctr">
      <a:noFill/>
      <a:round/>
    </a:ln>
    <a:effectLst/>
    <a:scene3d>
      <a:camera prst="orthographicFront"/>
      <a:lightRig rig="threePt" dir="t"/>
    </a:scene3d>
    <a:sp3d>
      <a:bevelT w="101600"/>
      <a:bevelB w="101600"/>
    </a:sp3d>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651334831440787E-2"/>
          <c:y val="3.7037037037037035E-2"/>
          <c:w val="0.94380588614235861"/>
          <c:h val="0.73575174315331793"/>
        </c:manualLayout>
      </c:layout>
      <c:barChart>
        <c:barDir val="col"/>
        <c:grouping val="clustered"/>
        <c:varyColors val="0"/>
        <c:ser>
          <c:idx val="0"/>
          <c:order val="0"/>
          <c:tx>
            <c:strRef>
              <c:f>Sheet1!$B$2</c:f>
              <c:strCache>
                <c:ptCount val="1"/>
                <c:pt idx="0">
                  <c:v>% Breakdown</c:v>
                </c:pt>
              </c:strCache>
            </c:strRef>
          </c:tx>
          <c:spPr>
            <a:solidFill>
              <a:srgbClr val="002060"/>
            </a:solidFill>
            <a:ln>
              <a:noFill/>
            </a:ln>
            <a:effectLst/>
            <a:scene3d>
              <a:camera prst="orthographicFront"/>
              <a:lightRig rig="threePt" dir="t"/>
            </a:scene3d>
            <a:sp3d>
              <a:bevelT w="69850"/>
              <a:bevelB w="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Sheet1!$A$3:$A$26</c:f>
              <c:strCache>
                <c:ptCount val="24"/>
                <c:pt idx="0">
                  <c:v>GTCO</c:v>
                </c:pt>
                <c:pt idx="1">
                  <c:v>VITAFOAM</c:v>
                </c:pt>
                <c:pt idx="2">
                  <c:v>ZENITHBANK</c:v>
                </c:pt>
                <c:pt idx="3">
                  <c:v>UCAP</c:v>
                </c:pt>
                <c:pt idx="4">
                  <c:v>MTNN</c:v>
                </c:pt>
                <c:pt idx="5">
                  <c:v>NB</c:v>
                </c:pt>
                <c:pt idx="6">
                  <c:v>DANGSUGAR</c:v>
                </c:pt>
                <c:pt idx="7">
                  <c:v>CUSTODIAN</c:v>
                </c:pt>
                <c:pt idx="8">
                  <c:v>STANBIC</c:v>
                </c:pt>
                <c:pt idx="9">
                  <c:v>UBA</c:v>
                </c:pt>
                <c:pt idx="10">
                  <c:v>WAPCO</c:v>
                </c:pt>
                <c:pt idx="11">
                  <c:v>AFRIPRUD</c:v>
                </c:pt>
                <c:pt idx="12">
                  <c:v>ETERNA</c:v>
                </c:pt>
                <c:pt idx="13">
                  <c:v>ACCESSCORP</c:v>
                </c:pt>
                <c:pt idx="14">
                  <c:v>TOTAL</c:v>
                </c:pt>
                <c:pt idx="15">
                  <c:v>CADBURY</c:v>
                </c:pt>
                <c:pt idx="16">
                  <c:v>FBNH</c:v>
                </c:pt>
                <c:pt idx="17">
                  <c:v>MRS</c:v>
                </c:pt>
                <c:pt idx="18">
                  <c:v>FLOURMILL</c:v>
                </c:pt>
                <c:pt idx="19">
                  <c:v>OANDO</c:v>
                </c:pt>
                <c:pt idx="20">
                  <c:v>WEMABANK</c:v>
                </c:pt>
                <c:pt idx="21">
                  <c:v>IKEJAHOTEL</c:v>
                </c:pt>
                <c:pt idx="22">
                  <c:v>MANSARD</c:v>
                </c:pt>
                <c:pt idx="23">
                  <c:v>CONOIL</c:v>
                </c:pt>
              </c:strCache>
            </c:strRef>
          </c:cat>
          <c:val>
            <c:numRef>
              <c:f>Sheet1!$B$3:$B$26</c:f>
              <c:numCache>
                <c:formatCode>0%</c:formatCode>
                <c:ptCount val="24"/>
                <c:pt idx="0">
                  <c:v>1.5748313149016018E-2</c:v>
                </c:pt>
                <c:pt idx="1">
                  <c:v>1.1296024403062701E-2</c:v>
                </c:pt>
                <c:pt idx="2">
                  <c:v>1.4861084239212299E-2</c:v>
                </c:pt>
                <c:pt idx="3">
                  <c:v>1.6937649117980753E-2</c:v>
                </c:pt>
                <c:pt idx="4">
                  <c:v>1.218395523447228E-2</c:v>
                </c:pt>
                <c:pt idx="5">
                  <c:v>1.0669208409032068E-2</c:v>
                </c:pt>
                <c:pt idx="6">
                  <c:v>1.9968336035591134E-2</c:v>
                </c:pt>
                <c:pt idx="7">
                  <c:v>1.4546623359788197E-2</c:v>
                </c:pt>
                <c:pt idx="8">
                  <c:v>2.0489091674976718E-2</c:v>
                </c:pt>
                <c:pt idx="9">
                  <c:v>1.7667787972393593E-2</c:v>
                </c:pt>
                <c:pt idx="10">
                  <c:v>1.1981240274700671E-2</c:v>
                </c:pt>
                <c:pt idx="11">
                  <c:v>1.2524808366276622E-2</c:v>
                </c:pt>
                <c:pt idx="12">
                  <c:v>4.9763013015900796E-2</c:v>
                </c:pt>
                <c:pt idx="13">
                  <c:v>8.1317618038576653E-4</c:v>
                </c:pt>
                <c:pt idx="14">
                  <c:v>0.41995267756840765</c:v>
                </c:pt>
                <c:pt idx="15">
                  <c:v>1.1122439189934174E-2</c:v>
                </c:pt>
                <c:pt idx="16">
                  <c:v>1.5515275175871372E-2</c:v>
                </c:pt>
                <c:pt idx="17">
                  <c:v>9.541704714327312E-2</c:v>
                </c:pt>
                <c:pt idx="18">
                  <c:v>1.3323174000778796E-2</c:v>
                </c:pt>
                <c:pt idx="19">
                  <c:v>4.4779229229992279E-3</c:v>
                </c:pt>
                <c:pt idx="20">
                  <c:v>2.2110530584507249E-3</c:v>
                </c:pt>
                <c:pt idx="21">
                  <c:v>8.8414045473794708E-2</c:v>
                </c:pt>
                <c:pt idx="22">
                  <c:v>0.10513704696470427</c:v>
                </c:pt>
                <c:pt idx="23">
                  <c:v>1.4979007068996339E-2</c:v>
                </c:pt>
              </c:numCache>
            </c:numRef>
          </c:val>
        </c:ser>
        <c:dLbls>
          <c:dLblPos val="outEnd"/>
          <c:showLegendKey val="0"/>
          <c:showVal val="1"/>
          <c:showCatName val="0"/>
          <c:showSerName val="0"/>
          <c:showPercent val="0"/>
          <c:showBubbleSize val="0"/>
        </c:dLbls>
        <c:gapWidth val="219"/>
        <c:axId val="605220928"/>
        <c:axId val="605220144"/>
      </c:barChart>
      <c:catAx>
        <c:axId val="60522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5220144"/>
        <c:crosses val="autoZero"/>
        <c:auto val="1"/>
        <c:lblAlgn val="ctr"/>
        <c:lblOffset val="100"/>
        <c:noMultiLvlLbl val="0"/>
      </c:catAx>
      <c:valAx>
        <c:axId val="605220144"/>
        <c:scaling>
          <c:orientation val="minMax"/>
        </c:scaling>
        <c:delete val="1"/>
        <c:axPos val="l"/>
        <c:numFmt formatCode="0%" sourceLinked="1"/>
        <c:majorTickMark val="none"/>
        <c:minorTickMark val="none"/>
        <c:tickLblPos val="nextTo"/>
        <c:crossAx val="605220928"/>
        <c:crosses val="autoZero"/>
        <c:crossBetween val="between"/>
      </c:valAx>
      <c:spPr>
        <a:noFill/>
        <a:ln>
          <a:noFill/>
        </a:ln>
        <a:effectLst/>
      </c:spPr>
    </c:plotArea>
    <c:plotVisOnly val="1"/>
    <c:dispBlanksAs val="gap"/>
    <c:showDLblsOverMax val="0"/>
  </c:chart>
  <c:spPr>
    <a:solidFill>
      <a:schemeClr val="bg2">
        <a:lumMod val="85000"/>
      </a:schemeClr>
    </a:solidFill>
    <a:ln w="9525" cap="flat" cmpd="sng" algn="ctr">
      <a:noFill/>
      <a:round/>
    </a:ln>
    <a:effectLst/>
    <a:scene3d>
      <a:camera prst="orthographicFront"/>
      <a:lightRig rig="threePt" dir="t"/>
    </a:scene3d>
    <a:sp3d>
      <a:bevelT w="101600"/>
      <a:bevelB w="82550"/>
    </a:sp3d>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6324164354161"/>
          <c:y val="5.4889217065684538E-2"/>
          <c:w val="0.82749125399211221"/>
          <c:h val="0.65846138442503954"/>
        </c:manualLayout>
      </c:layout>
      <c:lineChart>
        <c:grouping val="standard"/>
        <c:varyColors val="0"/>
        <c:ser>
          <c:idx val="0"/>
          <c:order val="0"/>
          <c:tx>
            <c:strRef>
              <c:f>'Dashboard (2)'!$N$7</c:f>
              <c:strCache>
                <c:ptCount val="1"/>
                <c:pt idx="0">
                  <c:v>52 Week High</c:v>
                </c:pt>
              </c:strCache>
            </c:strRef>
          </c:tx>
          <c:spPr>
            <a:ln w="28575" cap="rnd">
              <a:solidFill>
                <a:srgbClr val="002060"/>
              </a:solidFill>
              <a:round/>
            </a:ln>
            <a:effectLst/>
          </c:spPr>
          <c:marker>
            <c:symbol val="none"/>
          </c:marker>
          <c:cat>
            <c:strRef>
              <c:f>'Dashboard (2)'!$C$8:$C$31</c:f>
              <c:strCache>
                <c:ptCount val="24"/>
                <c:pt idx="0">
                  <c:v>ACCESSCORP</c:v>
                </c:pt>
                <c:pt idx="1">
                  <c:v>AFRIPRUD</c:v>
                </c:pt>
                <c:pt idx="2">
                  <c:v>CADBURY</c:v>
                </c:pt>
                <c:pt idx="3">
                  <c:v>CONOIL</c:v>
                </c:pt>
                <c:pt idx="4">
                  <c:v>CUSTODIAN</c:v>
                </c:pt>
                <c:pt idx="5">
                  <c:v>DANGSUGAR</c:v>
                </c:pt>
                <c:pt idx="6">
                  <c:v>ETERNA</c:v>
                </c:pt>
                <c:pt idx="7">
                  <c:v>FBNH</c:v>
                </c:pt>
                <c:pt idx="8">
                  <c:v>FLOURMILL</c:v>
                </c:pt>
                <c:pt idx="9">
                  <c:v>GTCO</c:v>
                </c:pt>
                <c:pt idx="10">
                  <c:v>IKEJAHOTEL</c:v>
                </c:pt>
                <c:pt idx="11">
                  <c:v>MANSARD</c:v>
                </c:pt>
                <c:pt idx="12">
                  <c:v>MRS</c:v>
                </c:pt>
                <c:pt idx="13">
                  <c:v>MTNN</c:v>
                </c:pt>
                <c:pt idx="14">
                  <c:v>NB</c:v>
                </c:pt>
                <c:pt idx="15">
                  <c:v>OANDO</c:v>
                </c:pt>
                <c:pt idx="16">
                  <c:v>STANBIC</c:v>
                </c:pt>
                <c:pt idx="17">
                  <c:v>TOTAL</c:v>
                </c:pt>
                <c:pt idx="18">
                  <c:v>UBA</c:v>
                </c:pt>
                <c:pt idx="19">
                  <c:v>UCAP</c:v>
                </c:pt>
                <c:pt idx="20">
                  <c:v>VITAFOAM</c:v>
                </c:pt>
                <c:pt idx="21">
                  <c:v>WAPCO</c:v>
                </c:pt>
                <c:pt idx="22">
                  <c:v>WEMABANK</c:v>
                </c:pt>
                <c:pt idx="23">
                  <c:v>ZENITHBANK</c:v>
                </c:pt>
              </c:strCache>
            </c:strRef>
          </c:cat>
          <c:val>
            <c:numRef>
              <c:f>'Dashboard (2)'!$N$8:$N$31</c:f>
              <c:numCache>
                <c:formatCode>[$NGN]\ #,##0.00</c:formatCode>
                <c:ptCount val="24"/>
                <c:pt idx="0">
                  <c:v>18.899999999999999</c:v>
                </c:pt>
                <c:pt idx="1">
                  <c:v>7.35</c:v>
                </c:pt>
                <c:pt idx="2">
                  <c:v>18.8</c:v>
                </c:pt>
                <c:pt idx="3">
                  <c:v>112.5</c:v>
                </c:pt>
                <c:pt idx="4">
                  <c:v>7.85</c:v>
                </c:pt>
                <c:pt idx="5">
                  <c:v>35.9</c:v>
                </c:pt>
                <c:pt idx="6">
                  <c:v>34.299999999999997</c:v>
                </c:pt>
                <c:pt idx="7">
                  <c:v>22.3</c:v>
                </c:pt>
                <c:pt idx="8">
                  <c:v>35.1</c:v>
                </c:pt>
                <c:pt idx="9">
                  <c:v>38.700000000000003</c:v>
                </c:pt>
                <c:pt idx="10">
                  <c:v>3.46</c:v>
                </c:pt>
                <c:pt idx="11">
                  <c:v>4.3</c:v>
                </c:pt>
                <c:pt idx="12">
                  <c:v>109.45</c:v>
                </c:pt>
                <c:pt idx="13">
                  <c:v>284.89999999999998</c:v>
                </c:pt>
                <c:pt idx="14">
                  <c:v>47.95</c:v>
                </c:pt>
                <c:pt idx="15">
                  <c:v>6.1</c:v>
                </c:pt>
                <c:pt idx="16">
                  <c:v>69.5</c:v>
                </c:pt>
                <c:pt idx="17">
                  <c:v>385</c:v>
                </c:pt>
                <c:pt idx="18">
                  <c:v>14.9</c:v>
                </c:pt>
                <c:pt idx="19">
                  <c:v>17.05</c:v>
                </c:pt>
                <c:pt idx="20">
                  <c:v>23.6</c:v>
                </c:pt>
                <c:pt idx="21">
                  <c:v>30.15</c:v>
                </c:pt>
                <c:pt idx="22">
                  <c:v>5.81</c:v>
                </c:pt>
                <c:pt idx="23">
                  <c:v>35.299999999999997</c:v>
                </c:pt>
              </c:numCache>
            </c:numRef>
          </c:val>
          <c:smooth val="0"/>
        </c:ser>
        <c:ser>
          <c:idx val="1"/>
          <c:order val="1"/>
          <c:tx>
            <c:strRef>
              <c:f>'Dashboard (2)'!$O$7</c:f>
              <c:strCache>
                <c:ptCount val="1"/>
                <c:pt idx="0">
                  <c:v>52 Week Low</c:v>
                </c:pt>
              </c:strCache>
            </c:strRef>
          </c:tx>
          <c:spPr>
            <a:ln w="28575" cap="rnd">
              <a:solidFill>
                <a:schemeClr val="tx1">
                  <a:lumMod val="65000"/>
                  <a:lumOff val="35000"/>
                </a:schemeClr>
              </a:solidFill>
              <a:round/>
            </a:ln>
            <a:effectLst/>
          </c:spPr>
          <c:marker>
            <c:symbol val="none"/>
          </c:marker>
          <c:cat>
            <c:strRef>
              <c:f>'Dashboard (2)'!$C$8:$C$31</c:f>
              <c:strCache>
                <c:ptCount val="24"/>
                <c:pt idx="0">
                  <c:v>ACCESSCORP</c:v>
                </c:pt>
                <c:pt idx="1">
                  <c:v>AFRIPRUD</c:v>
                </c:pt>
                <c:pt idx="2">
                  <c:v>CADBURY</c:v>
                </c:pt>
                <c:pt idx="3">
                  <c:v>CONOIL</c:v>
                </c:pt>
                <c:pt idx="4">
                  <c:v>CUSTODIAN</c:v>
                </c:pt>
                <c:pt idx="5">
                  <c:v>DANGSUGAR</c:v>
                </c:pt>
                <c:pt idx="6">
                  <c:v>ETERNA</c:v>
                </c:pt>
                <c:pt idx="7">
                  <c:v>FBNH</c:v>
                </c:pt>
                <c:pt idx="8">
                  <c:v>FLOURMILL</c:v>
                </c:pt>
                <c:pt idx="9">
                  <c:v>GTCO</c:v>
                </c:pt>
                <c:pt idx="10">
                  <c:v>IKEJAHOTEL</c:v>
                </c:pt>
                <c:pt idx="11">
                  <c:v>MANSARD</c:v>
                </c:pt>
                <c:pt idx="12">
                  <c:v>MRS</c:v>
                </c:pt>
                <c:pt idx="13">
                  <c:v>MTNN</c:v>
                </c:pt>
                <c:pt idx="14">
                  <c:v>NB</c:v>
                </c:pt>
                <c:pt idx="15">
                  <c:v>OANDO</c:v>
                </c:pt>
                <c:pt idx="16">
                  <c:v>STANBIC</c:v>
                </c:pt>
                <c:pt idx="17">
                  <c:v>TOTAL</c:v>
                </c:pt>
                <c:pt idx="18">
                  <c:v>UBA</c:v>
                </c:pt>
                <c:pt idx="19">
                  <c:v>UCAP</c:v>
                </c:pt>
                <c:pt idx="20">
                  <c:v>VITAFOAM</c:v>
                </c:pt>
                <c:pt idx="21">
                  <c:v>WAPCO</c:v>
                </c:pt>
                <c:pt idx="22">
                  <c:v>WEMABANK</c:v>
                </c:pt>
                <c:pt idx="23">
                  <c:v>ZENITHBANK</c:v>
                </c:pt>
              </c:strCache>
            </c:strRef>
          </c:cat>
          <c:val>
            <c:numRef>
              <c:f>'Dashboard (2)'!$O$8:$O$31</c:f>
              <c:numCache>
                <c:formatCode>[$NGN]\ #,##0.00</c:formatCode>
                <c:ptCount val="24"/>
                <c:pt idx="0">
                  <c:v>7.5</c:v>
                </c:pt>
                <c:pt idx="1">
                  <c:v>5</c:v>
                </c:pt>
                <c:pt idx="2">
                  <c:v>10.199999999999999</c:v>
                </c:pt>
                <c:pt idx="3">
                  <c:v>25.95</c:v>
                </c:pt>
                <c:pt idx="4">
                  <c:v>5.35</c:v>
                </c:pt>
                <c:pt idx="5">
                  <c:v>15.3</c:v>
                </c:pt>
                <c:pt idx="6">
                  <c:v>5.4</c:v>
                </c:pt>
                <c:pt idx="7">
                  <c:v>9.1</c:v>
                </c:pt>
                <c:pt idx="8">
                  <c:v>27</c:v>
                </c:pt>
                <c:pt idx="9">
                  <c:v>16.850000000000001</c:v>
                </c:pt>
                <c:pt idx="10">
                  <c:v>0.7</c:v>
                </c:pt>
                <c:pt idx="11">
                  <c:v>1.5</c:v>
                </c:pt>
                <c:pt idx="12">
                  <c:v>11.7</c:v>
                </c:pt>
                <c:pt idx="13">
                  <c:v>187.4</c:v>
                </c:pt>
                <c:pt idx="14">
                  <c:v>29.92</c:v>
                </c:pt>
                <c:pt idx="15">
                  <c:v>3.6</c:v>
                </c:pt>
                <c:pt idx="16">
                  <c:v>27.5</c:v>
                </c:pt>
                <c:pt idx="17">
                  <c:v>193</c:v>
                </c:pt>
                <c:pt idx="18">
                  <c:v>6.55</c:v>
                </c:pt>
                <c:pt idx="19">
                  <c:v>10.4</c:v>
                </c:pt>
                <c:pt idx="20">
                  <c:v>16.899999999999999</c:v>
                </c:pt>
                <c:pt idx="21">
                  <c:v>20.100000000000001</c:v>
                </c:pt>
                <c:pt idx="22">
                  <c:v>3</c:v>
                </c:pt>
                <c:pt idx="23">
                  <c:v>19</c:v>
                </c:pt>
              </c:numCache>
            </c:numRef>
          </c:val>
          <c:smooth val="0"/>
        </c:ser>
        <c:dLbls>
          <c:showLegendKey val="0"/>
          <c:showVal val="0"/>
          <c:showCatName val="0"/>
          <c:showSerName val="0"/>
          <c:showPercent val="0"/>
          <c:showBubbleSize val="0"/>
        </c:dLbls>
        <c:smooth val="0"/>
        <c:axId val="605640176"/>
        <c:axId val="605639392"/>
      </c:lineChart>
      <c:catAx>
        <c:axId val="60564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5639392"/>
        <c:crosses val="autoZero"/>
        <c:auto val="1"/>
        <c:lblAlgn val="ctr"/>
        <c:lblOffset val="100"/>
        <c:noMultiLvlLbl val="0"/>
      </c:catAx>
      <c:valAx>
        <c:axId val="605639392"/>
        <c:scaling>
          <c:orientation val="minMax"/>
        </c:scaling>
        <c:delete val="0"/>
        <c:axPos val="l"/>
        <c:majorGridlines>
          <c:spPr>
            <a:ln w="9525" cap="flat" cmpd="sng" algn="ctr">
              <a:solidFill>
                <a:schemeClr val="accent6">
                  <a:lumMod val="40000"/>
                  <a:lumOff val="60000"/>
                </a:schemeClr>
              </a:solidFill>
              <a:round/>
            </a:ln>
            <a:effectLst/>
          </c:spPr>
        </c:majorGridlines>
        <c:numFmt formatCode="[$NGN]\ #,##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564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85000"/>
      </a:schemeClr>
    </a:solidFill>
    <a:ln w="9525" cap="flat" cmpd="sng" algn="ctr">
      <a:noFill/>
      <a:round/>
    </a:ln>
    <a:effectLst/>
    <a:scene3d>
      <a:camera prst="orthographicFront"/>
      <a:lightRig rig="threePt" dir="t"/>
    </a:scene3d>
    <a:sp3d>
      <a:bevelT w="101600"/>
      <a:bevelB w="101600"/>
    </a:sp3d>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32028188257291"/>
          <c:y val="3.5971364767089634E-2"/>
          <c:w val="0.74540344836316685"/>
          <c:h val="0.92091472494677096"/>
        </c:manualLayout>
      </c:layout>
      <c:barChart>
        <c:barDir val="bar"/>
        <c:grouping val="clustered"/>
        <c:varyColors val="0"/>
        <c:ser>
          <c:idx val="0"/>
          <c:order val="0"/>
          <c:spPr>
            <a:solidFill>
              <a:srgbClr val="002060"/>
            </a:solidFill>
            <a:ln>
              <a:gradFill>
                <a:gsLst>
                  <a:gs pos="6600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44450"/>
              <a:bevelB w="19050"/>
            </a:sp3d>
          </c:spPr>
          <c:invertIfNegative val="0"/>
          <c:dLbls>
            <c:dLbl>
              <c:idx val="17"/>
              <c:layout>
                <c:manualLayout>
                  <c:x val="-2.2185246810870772E-2"/>
                  <c:y val="-2.5283303077097152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(2)'!$C$8:$C$31</c:f>
              <c:strCache>
                <c:ptCount val="24"/>
                <c:pt idx="0">
                  <c:v>ACCESSCORP</c:v>
                </c:pt>
                <c:pt idx="1">
                  <c:v>AFRIPRUD</c:v>
                </c:pt>
                <c:pt idx="2">
                  <c:v>CADBURY</c:v>
                </c:pt>
                <c:pt idx="3">
                  <c:v>CONOIL</c:v>
                </c:pt>
                <c:pt idx="4">
                  <c:v>CUSTODIAN</c:v>
                </c:pt>
                <c:pt idx="5">
                  <c:v>DANGSUGAR</c:v>
                </c:pt>
                <c:pt idx="6">
                  <c:v>ETERNA</c:v>
                </c:pt>
                <c:pt idx="7">
                  <c:v>FBNH</c:v>
                </c:pt>
                <c:pt idx="8">
                  <c:v>FLOURMILL</c:v>
                </c:pt>
                <c:pt idx="9">
                  <c:v>GTCO</c:v>
                </c:pt>
                <c:pt idx="10">
                  <c:v>IKEJAHOTEL</c:v>
                </c:pt>
                <c:pt idx="11">
                  <c:v>MANSARD</c:v>
                </c:pt>
                <c:pt idx="12">
                  <c:v>MRS</c:v>
                </c:pt>
                <c:pt idx="13">
                  <c:v>MTNN</c:v>
                </c:pt>
                <c:pt idx="14">
                  <c:v>NB</c:v>
                </c:pt>
                <c:pt idx="15">
                  <c:v>OANDO</c:v>
                </c:pt>
                <c:pt idx="16">
                  <c:v>STANBIC</c:v>
                </c:pt>
                <c:pt idx="17">
                  <c:v>TOTAL</c:v>
                </c:pt>
                <c:pt idx="18">
                  <c:v>UBA</c:v>
                </c:pt>
                <c:pt idx="19">
                  <c:v>UCAP</c:v>
                </c:pt>
                <c:pt idx="20">
                  <c:v>VITAFOAM</c:v>
                </c:pt>
                <c:pt idx="21">
                  <c:v>WAPCO</c:v>
                </c:pt>
                <c:pt idx="22">
                  <c:v>WEMABANK</c:v>
                </c:pt>
                <c:pt idx="23">
                  <c:v>ZENITHBANK</c:v>
                </c:pt>
              </c:strCache>
            </c:strRef>
          </c:cat>
          <c:val>
            <c:numRef>
              <c:f>'Dashboard (2)'!$L$8:$L$31</c:f>
              <c:numCache>
                <c:formatCode>[$NGN]\ #,##0.00</c:formatCode>
                <c:ptCount val="24"/>
                <c:pt idx="0">
                  <c:v>250.25</c:v>
                </c:pt>
                <c:pt idx="1">
                  <c:v>422.41000000000167</c:v>
                </c:pt>
                <c:pt idx="2">
                  <c:v>-2365.8899999999994</c:v>
                </c:pt>
                <c:pt idx="3">
                  <c:v>2673.3200000000006</c:v>
                </c:pt>
                <c:pt idx="4">
                  <c:v>2098.8000000000002</c:v>
                </c:pt>
                <c:pt idx="5">
                  <c:v>7023.26</c:v>
                </c:pt>
                <c:pt idx="6">
                  <c:v>18905.440000000002</c:v>
                </c:pt>
                <c:pt idx="7">
                  <c:v>2867.38</c:v>
                </c:pt>
                <c:pt idx="8">
                  <c:v>-1298.6999999999989</c:v>
                </c:pt>
                <c:pt idx="9">
                  <c:v>3842.5600000000004</c:v>
                </c:pt>
                <c:pt idx="10">
                  <c:v>-2820.0000000000073</c:v>
                </c:pt>
                <c:pt idx="11">
                  <c:v>-4880.1999999999971</c:v>
                </c:pt>
                <c:pt idx="12">
                  <c:v>30956.85</c:v>
                </c:pt>
                <c:pt idx="13">
                  <c:v>1107.8099999999995</c:v>
                </c:pt>
                <c:pt idx="14">
                  <c:v>504.00000000000091</c:v>
                </c:pt>
                <c:pt idx="15">
                  <c:v>-68.5300000000002</c:v>
                </c:pt>
                <c:pt idx="16">
                  <c:v>5434.8</c:v>
                </c:pt>
                <c:pt idx="17">
                  <c:v>121600.5</c:v>
                </c:pt>
                <c:pt idx="18">
                  <c:v>5273.8400000000011</c:v>
                </c:pt>
                <c:pt idx="19">
                  <c:v>366.09999999999854</c:v>
                </c:pt>
                <c:pt idx="20">
                  <c:v>38.499999999999091</c:v>
                </c:pt>
                <c:pt idx="21">
                  <c:v>598.64999999999964</c:v>
                </c:pt>
                <c:pt idx="22">
                  <c:v>213.50000000000023</c:v>
                </c:pt>
                <c:pt idx="23">
                  <c:v>3052.5600000000004</c:v>
                </c:pt>
              </c:numCache>
            </c:numRef>
          </c:val>
        </c:ser>
        <c:dLbls>
          <c:dLblPos val="outEnd"/>
          <c:showLegendKey val="0"/>
          <c:showVal val="1"/>
          <c:showCatName val="0"/>
          <c:showSerName val="0"/>
          <c:showPercent val="0"/>
          <c:showBubbleSize val="0"/>
        </c:dLbls>
        <c:gapWidth val="182"/>
        <c:axId val="605636256"/>
        <c:axId val="605635080"/>
      </c:barChart>
      <c:catAx>
        <c:axId val="60563625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5635080"/>
        <c:crosses val="autoZero"/>
        <c:auto val="1"/>
        <c:lblAlgn val="ctr"/>
        <c:lblOffset val="1000"/>
        <c:tickLblSkip val="1"/>
        <c:noMultiLvlLbl val="0"/>
      </c:catAx>
      <c:valAx>
        <c:axId val="605635080"/>
        <c:scaling>
          <c:orientation val="minMax"/>
        </c:scaling>
        <c:delete val="1"/>
        <c:axPos val="b"/>
        <c:numFmt formatCode="[$NGN]\ #,##0.00" sourceLinked="1"/>
        <c:majorTickMark val="none"/>
        <c:minorTickMark val="none"/>
        <c:tickLblPos val="nextTo"/>
        <c:crossAx val="605636256"/>
        <c:crosses val="autoZero"/>
        <c:crossBetween val="between"/>
      </c:valAx>
      <c:spPr>
        <a:noFill/>
        <a:ln>
          <a:noFill/>
        </a:ln>
        <a:effectLst/>
      </c:spPr>
    </c:plotArea>
    <c:plotVisOnly val="1"/>
    <c:dispBlanksAs val="gap"/>
    <c:showDLblsOverMax val="0"/>
  </c:chart>
  <c:spPr>
    <a:solidFill>
      <a:schemeClr val="bg2">
        <a:lumMod val="85000"/>
      </a:schemeClr>
    </a:solidFill>
    <a:ln w="9525" cap="flat" cmpd="sng" algn="ctr">
      <a:noFill/>
      <a:round/>
    </a:ln>
    <a:effectLst/>
    <a:scene3d>
      <a:camera prst="orthographicFront"/>
      <a:lightRig rig="threePt" dir="t"/>
    </a:scene3d>
    <a:sp3d>
      <a:bevelT w="101600"/>
      <a:bevelB w="101600"/>
    </a:sp3d>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89938757655293"/>
          <c:y val="0.14393518518518519"/>
          <c:w val="0.76061329833770774"/>
          <c:h val="0.54989173228346455"/>
        </c:manualLayout>
      </c:layout>
      <c:lineChart>
        <c:grouping val="standard"/>
        <c:varyColors val="0"/>
        <c:ser>
          <c:idx val="0"/>
          <c:order val="0"/>
          <c:spPr>
            <a:ln w="28575" cap="rnd">
              <a:solidFill>
                <a:srgbClr val="002060"/>
              </a:solidFill>
              <a:round/>
            </a:ln>
            <a:effectLst/>
          </c:spPr>
          <c:marker>
            <c:symbol val="none"/>
          </c:marker>
          <c:cat>
            <c:strRef>
              <c:f>'Dashboard (2)'!$C$8:$C$31</c:f>
              <c:strCache>
                <c:ptCount val="24"/>
                <c:pt idx="0">
                  <c:v>ACCESSCORP</c:v>
                </c:pt>
                <c:pt idx="1">
                  <c:v>AFRIPRUD</c:v>
                </c:pt>
                <c:pt idx="2">
                  <c:v>CADBURY</c:v>
                </c:pt>
                <c:pt idx="3">
                  <c:v>CONOIL</c:v>
                </c:pt>
                <c:pt idx="4">
                  <c:v>CUSTODIAN</c:v>
                </c:pt>
                <c:pt idx="5">
                  <c:v>DANGSUGAR</c:v>
                </c:pt>
                <c:pt idx="6">
                  <c:v>ETERNA</c:v>
                </c:pt>
                <c:pt idx="7">
                  <c:v>FBNH</c:v>
                </c:pt>
                <c:pt idx="8">
                  <c:v>FLOURMILL</c:v>
                </c:pt>
                <c:pt idx="9">
                  <c:v>GTCO</c:v>
                </c:pt>
                <c:pt idx="10">
                  <c:v>IKEJAHOTEL</c:v>
                </c:pt>
                <c:pt idx="11">
                  <c:v>MANSARD</c:v>
                </c:pt>
                <c:pt idx="12">
                  <c:v>MRS</c:v>
                </c:pt>
                <c:pt idx="13">
                  <c:v>MTNN</c:v>
                </c:pt>
                <c:pt idx="14">
                  <c:v>NB</c:v>
                </c:pt>
                <c:pt idx="15">
                  <c:v>OANDO</c:v>
                </c:pt>
                <c:pt idx="16">
                  <c:v>STANBIC</c:v>
                </c:pt>
                <c:pt idx="17">
                  <c:v>TOTAL</c:v>
                </c:pt>
                <c:pt idx="18">
                  <c:v>UBA</c:v>
                </c:pt>
                <c:pt idx="19">
                  <c:v>UCAP</c:v>
                </c:pt>
                <c:pt idx="20">
                  <c:v>VITAFOAM</c:v>
                </c:pt>
                <c:pt idx="21">
                  <c:v>WAPCO</c:v>
                </c:pt>
                <c:pt idx="22">
                  <c:v>WEMABANK</c:v>
                </c:pt>
                <c:pt idx="23">
                  <c:v>ZENITHBANK</c:v>
                </c:pt>
              </c:strCache>
            </c:strRef>
          </c:cat>
          <c:val>
            <c:numRef>
              <c:f>'Dashboard (2)'!$H$8:$H$31</c:f>
              <c:numCache>
                <c:formatCode>[$NGN]\ #,##0.00</c:formatCode>
                <c:ptCount val="24"/>
                <c:pt idx="0">
                  <c:v>610.75</c:v>
                </c:pt>
                <c:pt idx="1">
                  <c:v>8921.8000000000011</c:v>
                </c:pt>
                <c:pt idx="2">
                  <c:v>9083.1</c:v>
                </c:pt>
                <c:pt idx="3">
                  <c:v>10670</c:v>
                </c:pt>
                <c:pt idx="4">
                  <c:v>10098</c:v>
                </c:pt>
                <c:pt idx="5">
                  <c:v>15025.1</c:v>
                </c:pt>
                <c:pt idx="6">
                  <c:v>26910.2</c:v>
                </c:pt>
                <c:pt idx="7">
                  <c:v>10867.8</c:v>
                </c:pt>
                <c:pt idx="8">
                  <c:v>9823.5</c:v>
                </c:pt>
                <c:pt idx="9">
                  <c:v>11850</c:v>
                </c:pt>
                <c:pt idx="10">
                  <c:v>61570</c:v>
                </c:pt>
                <c:pt idx="11">
                  <c:v>75080</c:v>
                </c:pt>
                <c:pt idx="12">
                  <c:v>67968.45</c:v>
                </c:pt>
                <c:pt idx="13">
                  <c:v>9108</c:v>
                </c:pt>
                <c:pt idx="14">
                  <c:v>8500</c:v>
                </c:pt>
                <c:pt idx="15">
                  <c:v>3488.7999999999997</c:v>
                </c:pt>
                <c:pt idx="16">
                  <c:v>13440</c:v>
                </c:pt>
                <c:pt idx="17">
                  <c:v>299145</c:v>
                </c:pt>
                <c:pt idx="18">
                  <c:v>13276.800000000001</c:v>
                </c:pt>
                <c:pt idx="19">
                  <c:v>13020</c:v>
                </c:pt>
                <c:pt idx="20">
                  <c:v>8046.4999999999991</c:v>
                </c:pt>
                <c:pt idx="21">
                  <c:v>8596</c:v>
                </c:pt>
                <c:pt idx="22">
                  <c:v>1627.5000000000002</c:v>
                </c:pt>
                <c:pt idx="23">
                  <c:v>11060</c:v>
                </c:pt>
              </c:numCache>
            </c:numRef>
          </c:val>
          <c:smooth val="0"/>
        </c:ser>
        <c:dLbls>
          <c:showLegendKey val="0"/>
          <c:showVal val="0"/>
          <c:showCatName val="0"/>
          <c:showSerName val="0"/>
          <c:showPercent val="0"/>
          <c:showBubbleSize val="0"/>
        </c:dLbls>
        <c:smooth val="0"/>
        <c:axId val="605637040"/>
        <c:axId val="605635472"/>
      </c:lineChart>
      <c:catAx>
        <c:axId val="60563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5635472"/>
        <c:crosses val="autoZero"/>
        <c:auto val="1"/>
        <c:lblAlgn val="ctr"/>
        <c:lblOffset val="100"/>
        <c:noMultiLvlLbl val="0"/>
      </c:catAx>
      <c:valAx>
        <c:axId val="605635472"/>
        <c:scaling>
          <c:orientation val="minMax"/>
          <c:max val="450000"/>
          <c:min val="0"/>
        </c:scaling>
        <c:delete val="0"/>
        <c:axPos val="l"/>
        <c:majorGridlines>
          <c:spPr>
            <a:ln w="9525" cap="flat" cmpd="sng" algn="ctr">
              <a:solidFill>
                <a:schemeClr val="accent6">
                  <a:lumMod val="60000"/>
                  <a:lumOff val="40000"/>
                </a:schemeClr>
              </a:solidFill>
              <a:round/>
            </a:ln>
            <a:effectLst/>
          </c:spPr>
        </c:majorGridlines>
        <c:numFmt formatCode="[$NGN]\ #,##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5637040"/>
        <c:crosses val="autoZero"/>
        <c:crossBetween val="between"/>
      </c:valAx>
      <c:spPr>
        <a:noFill/>
        <a:ln>
          <a:noFill/>
        </a:ln>
        <a:effectLst/>
      </c:spPr>
    </c:plotArea>
    <c:plotVisOnly val="1"/>
    <c:dispBlanksAs val="gap"/>
    <c:showDLblsOverMax val="0"/>
  </c:chart>
  <c:spPr>
    <a:solidFill>
      <a:schemeClr val="bg2">
        <a:lumMod val="85000"/>
      </a:schemeClr>
    </a:solidFill>
    <a:ln w="9525" cap="flat" cmpd="sng" algn="ctr">
      <a:noFill/>
      <a:round/>
    </a:ln>
    <a:effectLst/>
    <a:scene3d>
      <a:camera prst="orthographicFront"/>
      <a:lightRig rig="threePt" dir="t"/>
    </a:scene3d>
    <a:sp3d>
      <a:bevelT w="101600"/>
      <a:bevelB w="101600"/>
    </a:sp3d>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portfolio excel 2.xlsx]Historical Performance!PivotTable1</c:name>
    <c:fmtId val="1"/>
  </c:pivotSource>
  <c:chart>
    <c:autoTitleDeleted val="0"/>
    <c:pivotFmts>
      <c:pivotFmt>
        <c:idx val="0"/>
        <c:spPr>
          <a:ln w="28575" cap="rnd">
            <a:solidFill>
              <a:schemeClr val="tx1">
                <a:lumMod val="85000"/>
                <a:lumOff val="15000"/>
              </a:schemeClr>
            </a:solidFill>
            <a:round/>
          </a:ln>
          <a:effectLst/>
        </c:spPr>
        <c:marker>
          <c:symbol val="none"/>
        </c:marker>
      </c:pivotFmt>
      <c:pivotFmt>
        <c:idx val="1"/>
        <c:spPr>
          <a:ln w="28575" cap="rnd">
            <a:solidFill>
              <a:schemeClr val="accent1">
                <a:lumMod val="75000"/>
              </a:schemeClr>
            </a:solidFill>
            <a:round/>
          </a:ln>
          <a:effectLst/>
        </c:spPr>
        <c:marker>
          <c:symbol val="none"/>
        </c:marker>
      </c:pivotFmt>
    </c:pivotFmts>
    <c:plotArea>
      <c:layout>
        <c:manualLayout>
          <c:layoutTarget val="inner"/>
          <c:xMode val="edge"/>
          <c:yMode val="edge"/>
          <c:x val="6.1122168897213183E-2"/>
          <c:y val="3.8896577321774171E-2"/>
          <c:w val="0.78019134311081262"/>
          <c:h val="0.69835111981560682"/>
        </c:manualLayout>
      </c:layout>
      <c:lineChart>
        <c:grouping val="standard"/>
        <c:varyColors val="0"/>
        <c:ser>
          <c:idx val="0"/>
          <c:order val="0"/>
          <c:tx>
            <c:strRef>
              <c:f>'Historical Performance'!$E$18</c:f>
              <c:strCache>
                <c:ptCount val="1"/>
                <c:pt idx="0">
                  <c:v>CLOSING PRICE</c:v>
                </c:pt>
              </c:strCache>
            </c:strRef>
          </c:tx>
          <c:spPr>
            <a:ln w="28575" cap="rnd">
              <a:solidFill>
                <a:schemeClr val="tx1">
                  <a:lumMod val="85000"/>
                  <a:lumOff val="15000"/>
                </a:schemeClr>
              </a:solidFill>
              <a:round/>
            </a:ln>
            <a:effectLst/>
          </c:spPr>
          <c:marker>
            <c:symbol val="none"/>
          </c:marker>
          <c:cat>
            <c:strRef>
              <c:f>'Historical Performance'!$D$19:$D$160</c:f>
              <c:strCache>
                <c:ptCount val="142"/>
                <c:pt idx="0">
                  <c:v>08/08/2023</c:v>
                </c:pt>
                <c:pt idx="1">
                  <c:v>07/08/2023</c:v>
                </c:pt>
                <c:pt idx="2">
                  <c:v>04/08/2023</c:v>
                </c:pt>
                <c:pt idx="3">
                  <c:v>03/08/2023</c:v>
                </c:pt>
                <c:pt idx="4">
                  <c:v>02/08/2023</c:v>
                </c:pt>
                <c:pt idx="5">
                  <c:v>01/08/2023</c:v>
                </c:pt>
                <c:pt idx="6">
                  <c:v>31/07/2023</c:v>
                </c:pt>
                <c:pt idx="7">
                  <c:v>28/07/2023</c:v>
                </c:pt>
                <c:pt idx="8">
                  <c:v>27/07/2023</c:v>
                </c:pt>
                <c:pt idx="9">
                  <c:v>26/07/2023</c:v>
                </c:pt>
                <c:pt idx="10">
                  <c:v>21/07/2023</c:v>
                </c:pt>
                <c:pt idx="11">
                  <c:v>20/07/2023</c:v>
                </c:pt>
                <c:pt idx="12">
                  <c:v>19/07/2023</c:v>
                </c:pt>
                <c:pt idx="13">
                  <c:v>18/07/2023</c:v>
                </c:pt>
                <c:pt idx="14">
                  <c:v>17/07/2023</c:v>
                </c:pt>
                <c:pt idx="15">
                  <c:v>14/07/2023</c:v>
                </c:pt>
                <c:pt idx="16">
                  <c:v>13/07/2023</c:v>
                </c:pt>
                <c:pt idx="17">
                  <c:v>12/07/2023</c:v>
                </c:pt>
                <c:pt idx="18">
                  <c:v>11/07/2023</c:v>
                </c:pt>
                <c:pt idx="19">
                  <c:v>10/07/2023</c:v>
                </c:pt>
                <c:pt idx="20">
                  <c:v>07/07/2023</c:v>
                </c:pt>
                <c:pt idx="21">
                  <c:v>06/07/2023</c:v>
                </c:pt>
                <c:pt idx="22">
                  <c:v>05/07/2023</c:v>
                </c:pt>
                <c:pt idx="23">
                  <c:v>04/07/2023</c:v>
                </c:pt>
                <c:pt idx="24">
                  <c:v>03/07/2023</c:v>
                </c:pt>
                <c:pt idx="25">
                  <c:v>30/06/2023</c:v>
                </c:pt>
                <c:pt idx="26">
                  <c:v>27/06/2023</c:v>
                </c:pt>
                <c:pt idx="27">
                  <c:v>26/06/2023</c:v>
                </c:pt>
                <c:pt idx="28">
                  <c:v>23/06/2023</c:v>
                </c:pt>
                <c:pt idx="29">
                  <c:v>22/06/2023</c:v>
                </c:pt>
                <c:pt idx="30">
                  <c:v>21/06/2023</c:v>
                </c:pt>
                <c:pt idx="31">
                  <c:v>20/06/2023</c:v>
                </c:pt>
                <c:pt idx="32">
                  <c:v>19/06/2023</c:v>
                </c:pt>
                <c:pt idx="33">
                  <c:v>16/06/2023</c:v>
                </c:pt>
                <c:pt idx="34">
                  <c:v>15/06/2023</c:v>
                </c:pt>
                <c:pt idx="35">
                  <c:v>14/06/2023</c:v>
                </c:pt>
                <c:pt idx="36">
                  <c:v>13/06/2023</c:v>
                </c:pt>
                <c:pt idx="37">
                  <c:v>09/06/2023</c:v>
                </c:pt>
                <c:pt idx="38">
                  <c:v>08/06/2023</c:v>
                </c:pt>
                <c:pt idx="39">
                  <c:v>07/06/2023</c:v>
                </c:pt>
                <c:pt idx="40">
                  <c:v>06/06/2023</c:v>
                </c:pt>
                <c:pt idx="41">
                  <c:v>05/06/2023</c:v>
                </c:pt>
                <c:pt idx="42">
                  <c:v>02/06/2023</c:v>
                </c:pt>
                <c:pt idx="43">
                  <c:v>01/06/2023</c:v>
                </c:pt>
                <c:pt idx="44">
                  <c:v>31/05/2023</c:v>
                </c:pt>
                <c:pt idx="45">
                  <c:v>30/05/2023</c:v>
                </c:pt>
                <c:pt idx="46">
                  <c:v>26/05/2023</c:v>
                </c:pt>
                <c:pt idx="47">
                  <c:v>25/05/2023</c:v>
                </c:pt>
                <c:pt idx="48">
                  <c:v>24/05/2023</c:v>
                </c:pt>
                <c:pt idx="49">
                  <c:v>23/05/2023</c:v>
                </c:pt>
                <c:pt idx="50">
                  <c:v>22/05/2023</c:v>
                </c:pt>
                <c:pt idx="51">
                  <c:v>19/05/2023</c:v>
                </c:pt>
                <c:pt idx="52">
                  <c:v>18/05/2023</c:v>
                </c:pt>
                <c:pt idx="53">
                  <c:v>17/05/2023</c:v>
                </c:pt>
                <c:pt idx="54">
                  <c:v>16/05/2023</c:v>
                </c:pt>
                <c:pt idx="55">
                  <c:v>15/05/2023</c:v>
                </c:pt>
                <c:pt idx="56">
                  <c:v>12/05/2023</c:v>
                </c:pt>
                <c:pt idx="57">
                  <c:v>11/05/2023</c:v>
                </c:pt>
                <c:pt idx="58">
                  <c:v>10/05/2023</c:v>
                </c:pt>
                <c:pt idx="59">
                  <c:v>09/05/2023</c:v>
                </c:pt>
                <c:pt idx="60">
                  <c:v>08/05/2023</c:v>
                </c:pt>
                <c:pt idx="61">
                  <c:v>05/05/2023</c:v>
                </c:pt>
                <c:pt idx="62">
                  <c:v>04/05/2023</c:v>
                </c:pt>
                <c:pt idx="63">
                  <c:v>03/05/2023</c:v>
                </c:pt>
                <c:pt idx="64">
                  <c:v>02/05/2023</c:v>
                </c:pt>
                <c:pt idx="65">
                  <c:v>28/04/2023</c:v>
                </c:pt>
                <c:pt idx="66">
                  <c:v>27/04/2023</c:v>
                </c:pt>
                <c:pt idx="67">
                  <c:v>26/04/2023</c:v>
                </c:pt>
                <c:pt idx="68">
                  <c:v>25/04/2023</c:v>
                </c:pt>
                <c:pt idx="69">
                  <c:v>20/04/2023</c:v>
                </c:pt>
                <c:pt idx="70">
                  <c:v>19/04/2023</c:v>
                </c:pt>
                <c:pt idx="71">
                  <c:v>18/04/2023</c:v>
                </c:pt>
                <c:pt idx="72">
                  <c:v>17/04/2023</c:v>
                </c:pt>
                <c:pt idx="73">
                  <c:v>14/04/2023</c:v>
                </c:pt>
                <c:pt idx="74">
                  <c:v>13/04/2023</c:v>
                </c:pt>
                <c:pt idx="75">
                  <c:v>12/04/2023</c:v>
                </c:pt>
                <c:pt idx="76">
                  <c:v>11/04/2023</c:v>
                </c:pt>
                <c:pt idx="77">
                  <c:v>05/04/2023</c:v>
                </c:pt>
                <c:pt idx="78">
                  <c:v>04/04/2023</c:v>
                </c:pt>
                <c:pt idx="79">
                  <c:v>03/04/2023</c:v>
                </c:pt>
                <c:pt idx="80">
                  <c:v>31/03/2023</c:v>
                </c:pt>
                <c:pt idx="81">
                  <c:v>29/03/2023</c:v>
                </c:pt>
                <c:pt idx="82">
                  <c:v>28/03/2023</c:v>
                </c:pt>
                <c:pt idx="83">
                  <c:v>27/03/2023</c:v>
                </c:pt>
                <c:pt idx="84">
                  <c:v>24/03/2023</c:v>
                </c:pt>
                <c:pt idx="85">
                  <c:v>23/03/2023</c:v>
                </c:pt>
                <c:pt idx="86">
                  <c:v>22/03/2023</c:v>
                </c:pt>
                <c:pt idx="87">
                  <c:v>21/03/2023</c:v>
                </c:pt>
                <c:pt idx="88">
                  <c:v>20/03/2023</c:v>
                </c:pt>
                <c:pt idx="89">
                  <c:v>17/03/2023</c:v>
                </c:pt>
                <c:pt idx="90">
                  <c:v>16/03/2023</c:v>
                </c:pt>
                <c:pt idx="91">
                  <c:v>15/03/2023</c:v>
                </c:pt>
                <c:pt idx="92">
                  <c:v>14/03/2023</c:v>
                </c:pt>
                <c:pt idx="93">
                  <c:v>13/03/2023</c:v>
                </c:pt>
                <c:pt idx="94">
                  <c:v>10/03/2023</c:v>
                </c:pt>
                <c:pt idx="95">
                  <c:v>09/03/2023</c:v>
                </c:pt>
                <c:pt idx="96">
                  <c:v>08/03/2023</c:v>
                </c:pt>
                <c:pt idx="97">
                  <c:v>07/03/2023</c:v>
                </c:pt>
                <c:pt idx="98">
                  <c:v>06/03/2023</c:v>
                </c:pt>
                <c:pt idx="99">
                  <c:v>03/03/2023</c:v>
                </c:pt>
                <c:pt idx="100">
                  <c:v>02/03/2023</c:v>
                </c:pt>
                <c:pt idx="101">
                  <c:v>01/03/2023</c:v>
                </c:pt>
                <c:pt idx="102">
                  <c:v>28/02/2023</c:v>
                </c:pt>
                <c:pt idx="103">
                  <c:v>27/02/2023</c:v>
                </c:pt>
                <c:pt idx="104">
                  <c:v>24/02/2023</c:v>
                </c:pt>
                <c:pt idx="105">
                  <c:v>23/02/2023</c:v>
                </c:pt>
                <c:pt idx="106">
                  <c:v>21/02/2023</c:v>
                </c:pt>
                <c:pt idx="107">
                  <c:v>20/02/2023</c:v>
                </c:pt>
                <c:pt idx="108">
                  <c:v>17/02/2023</c:v>
                </c:pt>
                <c:pt idx="109">
                  <c:v>16/02/2023</c:v>
                </c:pt>
                <c:pt idx="110">
                  <c:v>15/02/2023</c:v>
                </c:pt>
                <c:pt idx="111">
                  <c:v>14/02/2023</c:v>
                </c:pt>
                <c:pt idx="112">
                  <c:v>13/02/2023</c:v>
                </c:pt>
                <c:pt idx="113">
                  <c:v>10/02/2023</c:v>
                </c:pt>
                <c:pt idx="114">
                  <c:v>09/02/2023</c:v>
                </c:pt>
                <c:pt idx="115">
                  <c:v>08/02/2023</c:v>
                </c:pt>
                <c:pt idx="116">
                  <c:v>07/02/2023</c:v>
                </c:pt>
                <c:pt idx="117">
                  <c:v>06/02/2023</c:v>
                </c:pt>
                <c:pt idx="118">
                  <c:v>03/02/2023</c:v>
                </c:pt>
                <c:pt idx="119">
                  <c:v>02/02/2023</c:v>
                </c:pt>
                <c:pt idx="120">
                  <c:v>01/02/2023</c:v>
                </c:pt>
                <c:pt idx="121">
                  <c:v>31/01/2023</c:v>
                </c:pt>
                <c:pt idx="122">
                  <c:v>30/01/2023</c:v>
                </c:pt>
                <c:pt idx="123">
                  <c:v>27/01/2023</c:v>
                </c:pt>
                <c:pt idx="124">
                  <c:v>26/01/2023</c:v>
                </c:pt>
                <c:pt idx="125">
                  <c:v>25/01/2023</c:v>
                </c:pt>
                <c:pt idx="126">
                  <c:v>24/01/2023</c:v>
                </c:pt>
                <c:pt idx="127">
                  <c:v>23/01/2023</c:v>
                </c:pt>
                <c:pt idx="128">
                  <c:v>20/01/2023</c:v>
                </c:pt>
                <c:pt idx="129">
                  <c:v>19/01/2023</c:v>
                </c:pt>
                <c:pt idx="130">
                  <c:v>18/01/2023</c:v>
                </c:pt>
                <c:pt idx="131">
                  <c:v>17/01/2023</c:v>
                </c:pt>
                <c:pt idx="132">
                  <c:v>16/01/2023</c:v>
                </c:pt>
                <c:pt idx="133">
                  <c:v>13/01/2023</c:v>
                </c:pt>
                <c:pt idx="134">
                  <c:v>12/01/2023</c:v>
                </c:pt>
                <c:pt idx="135">
                  <c:v>11/01/2023</c:v>
                </c:pt>
                <c:pt idx="136">
                  <c:v>10/01/2023</c:v>
                </c:pt>
                <c:pt idx="137">
                  <c:v>09/01/2023</c:v>
                </c:pt>
                <c:pt idx="138">
                  <c:v>06/01/2023</c:v>
                </c:pt>
                <c:pt idx="139">
                  <c:v>05/01/2023</c:v>
                </c:pt>
                <c:pt idx="140">
                  <c:v>04/01/2023</c:v>
                </c:pt>
                <c:pt idx="141">
                  <c:v>03/01/2023</c:v>
                </c:pt>
              </c:strCache>
            </c:strRef>
          </c:cat>
          <c:val>
            <c:numRef>
              <c:f>'Historical Performance'!$E$19:$E$160</c:f>
              <c:numCache>
                <c:formatCode>General</c:formatCode>
                <c:ptCount val="142"/>
                <c:pt idx="0">
                  <c:v>1305.4400000000003</c:v>
                </c:pt>
                <c:pt idx="1">
                  <c:v>1307.0000000000002</c:v>
                </c:pt>
                <c:pt idx="2">
                  <c:v>1304.2800000000002</c:v>
                </c:pt>
                <c:pt idx="3">
                  <c:v>1304.8399999999999</c:v>
                </c:pt>
                <c:pt idx="4">
                  <c:v>1284.1400000000001</c:v>
                </c:pt>
                <c:pt idx="5">
                  <c:v>1277.72</c:v>
                </c:pt>
                <c:pt idx="6">
                  <c:v>1275.9499999999998</c:v>
                </c:pt>
                <c:pt idx="7">
                  <c:v>1286.6699999999998</c:v>
                </c:pt>
                <c:pt idx="8">
                  <c:v>1300.3800000000001</c:v>
                </c:pt>
                <c:pt idx="9">
                  <c:v>1293.3</c:v>
                </c:pt>
                <c:pt idx="10">
                  <c:v>1298.5500000000002</c:v>
                </c:pt>
                <c:pt idx="11">
                  <c:v>1275.2399999999998</c:v>
                </c:pt>
                <c:pt idx="12">
                  <c:v>1271.1599999999999</c:v>
                </c:pt>
                <c:pt idx="13">
                  <c:v>1264.1499999999999</c:v>
                </c:pt>
                <c:pt idx="14">
                  <c:v>1263.8700000000001</c:v>
                </c:pt>
                <c:pt idx="15">
                  <c:v>1261.0899999999999</c:v>
                </c:pt>
                <c:pt idx="16">
                  <c:v>1275.17</c:v>
                </c:pt>
                <c:pt idx="17">
                  <c:v>1309.1800000000003</c:v>
                </c:pt>
                <c:pt idx="18">
                  <c:v>1318.1399999999999</c:v>
                </c:pt>
                <c:pt idx="19">
                  <c:v>1321.46</c:v>
                </c:pt>
                <c:pt idx="20">
                  <c:v>1286.6500000000003</c:v>
                </c:pt>
                <c:pt idx="21">
                  <c:v>1264.6300000000001</c:v>
                </c:pt>
                <c:pt idx="22">
                  <c:v>1241.1899999999998</c:v>
                </c:pt>
                <c:pt idx="23">
                  <c:v>1233.8200000000002</c:v>
                </c:pt>
                <c:pt idx="24">
                  <c:v>1228.1199999999999</c:v>
                </c:pt>
                <c:pt idx="25">
                  <c:v>1196.83</c:v>
                </c:pt>
                <c:pt idx="26">
                  <c:v>1183.0000000000002</c:v>
                </c:pt>
                <c:pt idx="27">
                  <c:v>1149.49</c:v>
                </c:pt>
                <c:pt idx="28">
                  <c:v>1150.4899999999998</c:v>
                </c:pt>
                <c:pt idx="29">
                  <c:v>1156.6799999999996</c:v>
                </c:pt>
                <c:pt idx="30">
                  <c:v>1151.6999999999998</c:v>
                </c:pt>
                <c:pt idx="31">
                  <c:v>1140.54</c:v>
                </c:pt>
                <c:pt idx="32">
                  <c:v>1138.9400000000003</c:v>
                </c:pt>
                <c:pt idx="33">
                  <c:v>1141.8599999999999</c:v>
                </c:pt>
                <c:pt idx="34">
                  <c:v>1147.2599999999998</c:v>
                </c:pt>
                <c:pt idx="35">
                  <c:v>1126.7600000000002</c:v>
                </c:pt>
                <c:pt idx="36">
                  <c:v>1047.67</c:v>
                </c:pt>
                <c:pt idx="37">
                  <c:v>1012.6</c:v>
                </c:pt>
                <c:pt idx="38">
                  <c:v>1019.0900000000001</c:v>
                </c:pt>
                <c:pt idx="39">
                  <c:v>1012.78</c:v>
                </c:pt>
                <c:pt idx="40">
                  <c:v>1012.2900000000001</c:v>
                </c:pt>
                <c:pt idx="41">
                  <c:v>1005.2700000000001</c:v>
                </c:pt>
                <c:pt idx="42">
                  <c:v>994.66</c:v>
                </c:pt>
                <c:pt idx="43">
                  <c:v>981.96</c:v>
                </c:pt>
                <c:pt idx="44">
                  <c:v>970.78999999999985</c:v>
                </c:pt>
                <c:pt idx="45">
                  <c:v>966.29000000000019</c:v>
                </c:pt>
                <c:pt idx="46">
                  <c:v>897.14</c:v>
                </c:pt>
                <c:pt idx="47">
                  <c:v>888.3</c:v>
                </c:pt>
                <c:pt idx="48">
                  <c:v>876.70999999999992</c:v>
                </c:pt>
                <c:pt idx="49">
                  <c:v>860.0899999999998</c:v>
                </c:pt>
                <c:pt idx="50">
                  <c:v>856.68000000000006</c:v>
                </c:pt>
                <c:pt idx="51">
                  <c:v>852.27</c:v>
                </c:pt>
                <c:pt idx="52">
                  <c:v>850.54</c:v>
                </c:pt>
                <c:pt idx="53">
                  <c:v>846.24</c:v>
                </c:pt>
                <c:pt idx="54">
                  <c:v>835.17</c:v>
                </c:pt>
                <c:pt idx="55">
                  <c:v>829.41</c:v>
                </c:pt>
                <c:pt idx="56">
                  <c:v>828.12</c:v>
                </c:pt>
                <c:pt idx="57">
                  <c:v>824.29000000000008</c:v>
                </c:pt>
                <c:pt idx="58">
                  <c:v>822.43000000000006</c:v>
                </c:pt>
                <c:pt idx="59">
                  <c:v>823.53</c:v>
                </c:pt>
                <c:pt idx="60">
                  <c:v>821.41</c:v>
                </c:pt>
                <c:pt idx="61">
                  <c:v>818.4899999999999</c:v>
                </c:pt>
                <c:pt idx="62">
                  <c:v>813.26</c:v>
                </c:pt>
                <c:pt idx="63">
                  <c:v>812.17</c:v>
                </c:pt>
                <c:pt idx="64">
                  <c:v>814.16000000000008</c:v>
                </c:pt>
                <c:pt idx="65">
                  <c:v>807.2399999999999</c:v>
                </c:pt>
                <c:pt idx="66">
                  <c:v>805.93</c:v>
                </c:pt>
                <c:pt idx="67">
                  <c:v>808.32999999999993</c:v>
                </c:pt>
                <c:pt idx="68">
                  <c:v>805.03</c:v>
                </c:pt>
                <c:pt idx="69">
                  <c:v>796.94</c:v>
                </c:pt>
                <c:pt idx="70">
                  <c:v>795.79</c:v>
                </c:pt>
                <c:pt idx="71">
                  <c:v>794.86</c:v>
                </c:pt>
                <c:pt idx="72">
                  <c:v>795.6099999999999</c:v>
                </c:pt>
                <c:pt idx="73">
                  <c:v>815.52</c:v>
                </c:pt>
                <c:pt idx="74">
                  <c:v>818.44</c:v>
                </c:pt>
                <c:pt idx="75">
                  <c:v>818.12000000000012</c:v>
                </c:pt>
                <c:pt idx="76">
                  <c:v>818.2399999999999</c:v>
                </c:pt>
                <c:pt idx="77">
                  <c:v>822.85</c:v>
                </c:pt>
                <c:pt idx="78">
                  <c:v>823.57999999999993</c:v>
                </c:pt>
                <c:pt idx="79">
                  <c:v>824.85999999999979</c:v>
                </c:pt>
                <c:pt idx="80">
                  <c:v>825.47</c:v>
                </c:pt>
                <c:pt idx="81">
                  <c:v>803.69</c:v>
                </c:pt>
                <c:pt idx="82">
                  <c:v>804.36000000000013</c:v>
                </c:pt>
                <c:pt idx="83">
                  <c:v>814.39</c:v>
                </c:pt>
                <c:pt idx="84">
                  <c:v>820.74000000000012</c:v>
                </c:pt>
                <c:pt idx="85">
                  <c:v>820.5300000000002</c:v>
                </c:pt>
                <c:pt idx="86">
                  <c:v>821.23</c:v>
                </c:pt>
                <c:pt idx="87">
                  <c:v>821.28000000000009</c:v>
                </c:pt>
                <c:pt idx="88">
                  <c:v>821.18999999999994</c:v>
                </c:pt>
                <c:pt idx="89">
                  <c:v>824.1600000000002</c:v>
                </c:pt>
                <c:pt idx="90">
                  <c:v>822.85000000000014</c:v>
                </c:pt>
                <c:pt idx="91">
                  <c:v>837.2</c:v>
                </c:pt>
                <c:pt idx="92">
                  <c:v>845.49999999999977</c:v>
                </c:pt>
                <c:pt idx="93">
                  <c:v>846.2</c:v>
                </c:pt>
                <c:pt idx="94">
                  <c:v>849.82999999999981</c:v>
                </c:pt>
                <c:pt idx="95">
                  <c:v>854.54</c:v>
                </c:pt>
                <c:pt idx="96">
                  <c:v>860.57999999999993</c:v>
                </c:pt>
                <c:pt idx="97">
                  <c:v>862.96999999999991</c:v>
                </c:pt>
                <c:pt idx="98">
                  <c:v>868.77</c:v>
                </c:pt>
                <c:pt idx="99">
                  <c:v>867.32</c:v>
                </c:pt>
                <c:pt idx="100">
                  <c:v>866.40000000000009</c:v>
                </c:pt>
                <c:pt idx="101">
                  <c:v>868.95999999999992</c:v>
                </c:pt>
                <c:pt idx="102">
                  <c:v>868.66</c:v>
                </c:pt>
                <c:pt idx="103">
                  <c:v>860.56000000000006</c:v>
                </c:pt>
                <c:pt idx="104">
                  <c:v>845.55</c:v>
                </c:pt>
                <c:pt idx="105">
                  <c:v>837.31000000000006</c:v>
                </c:pt>
                <c:pt idx="106">
                  <c:v>833.34999999999991</c:v>
                </c:pt>
                <c:pt idx="107">
                  <c:v>831.41999999999985</c:v>
                </c:pt>
                <c:pt idx="108">
                  <c:v>829.47</c:v>
                </c:pt>
                <c:pt idx="109">
                  <c:v>829.51999999999987</c:v>
                </c:pt>
                <c:pt idx="110">
                  <c:v>829.59</c:v>
                </c:pt>
                <c:pt idx="111">
                  <c:v>829.11999999999989</c:v>
                </c:pt>
                <c:pt idx="112">
                  <c:v>824.81000000000006</c:v>
                </c:pt>
                <c:pt idx="113">
                  <c:v>819.33000000000015</c:v>
                </c:pt>
                <c:pt idx="114">
                  <c:v>818.65</c:v>
                </c:pt>
                <c:pt idx="115">
                  <c:v>825.22000000000014</c:v>
                </c:pt>
                <c:pt idx="116">
                  <c:v>824.22000000000014</c:v>
                </c:pt>
                <c:pt idx="117">
                  <c:v>818.79000000000008</c:v>
                </c:pt>
                <c:pt idx="118">
                  <c:v>814.5100000000001</c:v>
                </c:pt>
                <c:pt idx="119">
                  <c:v>807.33</c:v>
                </c:pt>
                <c:pt idx="120">
                  <c:v>797.65000000000009</c:v>
                </c:pt>
                <c:pt idx="121">
                  <c:v>797.33000000000027</c:v>
                </c:pt>
                <c:pt idx="122">
                  <c:v>798.21000000000015</c:v>
                </c:pt>
                <c:pt idx="123">
                  <c:v>796.07999999999993</c:v>
                </c:pt>
                <c:pt idx="124">
                  <c:v>799.85</c:v>
                </c:pt>
                <c:pt idx="125">
                  <c:v>787</c:v>
                </c:pt>
                <c:pt idx="126">
                  <c:v>786.47</c:v>
                </c:pt>
                <c:pt idx="127">
                  <c:v>792.11999999999989</c:v>
                </c:pt>
                <c:pt idx="128">
                  <c:v>791.96999999999991</c:v>
                </c:pt>
                <c:pt idx="129">
                  <c:v>792.64999999999986</c:v>
                </c:pt>
                <c:pt idx="130">
                  <c:v>792.06999999999982</c:v>
                </c:pt>
                <c:pt idx="131">
                  <c:v>791.91</c:v>
                </c:pt>
                <c:pt idx="132">
                  <c:v>788.47000000000014</c:v>
                </c:pt>
                <c:pt idx="133">
                  <c:v>791.96</c:v>
                </c:pt>
                <c:pt idx="134">
                  <c:v>761.50000000000011</c:v>
                </c:pt>
                <c:pt idx="135">
                  <c:v>752.04999999999984</c:v>
                </c:pt>
                <c:pt idx="136">
                  <c:v>751.72</c:v>
                </c:pt>
                <c:pt idx="137">
                  <c:v>751.68000000000006</c:v>
                </c:pt>
                <c:pt idx="138">
                  <c:v>752.80000000000007</c:v>
                </c:pt>
                <c:pt idx="139">
                  <c:v>752.0100000000001</c:v>
                </c:pt>
                <c:pt idx="140">
                  <c:v>734.58000000000015</c:v>
                </c:pt>
                <c:pt idx="141">
                  <c:v>742.83</c:v>
                </c:pt>
              </c:numCache>
            </c:numRef>
          </c:val>
          <c:smooth val="0"/>
        </c:ser>
        <c:ser>
          <c:idx val="1"/>
          <c:order val="1"/>
          <c:tx>
            <c:strRef>
              <c:f>'Historical Performance'!$F$18</c:f>
              <c:strCache>
                <c:ptCount val="1"/>
                <c:pt idx="0">
                  <c:v>PRICE_DIFFERENCE</c:v>
                </c:pt>
              </c:strCache>
            </c:strRef>
          </c:tx>
          <c:spPr>
            <a:ln w="28575" cap="rnd">
              <a:solidFill>
                <a:schemeClr val="accent1">
                  <a:lumMod val="75000"/>
                </a:schemeClr>
              </a:solidFill>
              <a:round/>
            </a:ln>
            <a:effectLst/>
          </c:spPr>
          <c:marker>
            <c:symbol val="none"/>
          </c:marker>
          <c:cat>
            <c:strRef>
              <c:f>'Historical Performance'!$D$19:$D$160</c:f>
              <c:strCache>
                <c:ptCount val="142"/>
                <c:pt idx="0">
                  <c:v>08/08/2023</c:v>
                </c:pt>
                <c:pt idx="1">
                  <c:v>07/08/2023</c:v>
                </c:pt>
                <c:pt idx="2">
                  <c:v>04/08/2023</c:v>
                </c:pt>
                <c:pt idx="3">
                  <c:v>03/08/2023</c:v>
                </c:pt>
                <c:pt idx="4">
                  <c:v>02/08/2023</c:v>
                </c:pt>
                <c:pt idx="5">
                  <c:v>01/08/2023</c:v>
                </c:pt>
                <c:pt idx="6">
                  <c:v>31/07/2023</c:v>
                </c:pt>
                <c:pt idx="7">
                  <c:v>28/07/2023</c:v>
                </c:pt>
                <c:pt idx="8">
                  <c:v>27/07/2023</c:v>
                </c:pt>
                <c:pt idx="9">
                  <c:v>26/07/2023</c:v>
                </c:pt>
                <c:pt idx="10">
                  <c:v>21/07/2023</c:v>
                </c:pt>
                <c:pt idx="11">
                  <c:v>20/07/2023</c:v>
                </c:pt>
                <c:pt idx="12">
                  <c:v>19/07/2023</c:v>
                </c:pt>
                <c:pt idx="13">
                  <c:v>18/07/2023</c:v>
                </c:pt>
                <c:pt idx="14">
                  <c:v>17/07/2023</c:v>
                </c:pt>
                <c:pt idx="15">
                  <c:v>14/07/2023</c:v>
                </c:pt>
                <c:pt idx="16">
                  <c:v>13/07/2023</c:v>
                </c:pt>
                <c:pt idx="17">
                  <c:v>12/07/2023</c:v>
                </c:pt>
                <c:pt idx="18">
                  <c:v>11/07/2023</c:v>
                </c:pt>
                <c:pt idx="19">
                  <c:v>10/07/2023</c:v>
                </c:pt>
                <c:pt idx="20">
                  <c:v>07/07/2023</c:v>
                </c:pt>
                <c:pt idx="21">
                  <c:v>06/07/2023</c:v>
                </c:pt>
                <c:pt idx="22">
                  <c:v>05/07/2023</c:v>
                </c:pt>
                <c:pt idx="23">
                  <c:v>04/07/2023</c:v>
                </c:pt>
                <c:pt idx="24">
                  <c:v>03/07/2023</c:v>
                </c:pt>
                <c:pt idx="25">
                  <c:v>30/06/2023</c:v>
                </c:pt>
                <c:pt idx="26">
                  <c:v>27/06/2023</c:v>
                </c:pt>
                <c:pt idx="27">
                  <c:v>26/06/2023</c:v>
                </c:pt>
                <c:pt idx="28">
                  <c:v>23/06/2023</c:v>
                </c:pt>
                <c:pt idx="29">
                  <c:v>22/06/2023</c:v>
                </c:pt>
                <c:pt idx="30">
                  <c:v>21/06/2023</c:v>
                </c:pt>
                <c:pt idx="31">
                  <c:v>20/06/2023</c:v>
                </c:pt>
                <c:pt idx="32">
                  <c:v>19/06/2023</c:v>
                </c:pt>
                <c:pt idx="33">
                  <c:v>16/06/2023</c:v>
                </c:pt>
                <c:pt idx="34">
                  <c:v>15/06/2023</c:v>
                </c:pt>
                <c:pt idx="35">
                  <c:v>14/06/2023</c:v>
                </c:pt>
                <c:pt idx="36">
                  <c:v>13/06/2023</c:v>
                </c:pt>
                <c:pt idx="37">
                  <c:v>09/06/2023</c:v>
                </c:pt>
                <c:pt idx="38">
                  <c:v>08/06/2023</c:v>
                </c:pt>
                <c:pt idx="39">
                  <c:v>07/06/2023</c:v>
                </c:pt>
                <c:pt idx="40">
                  <c:v>06/06/2023</c:v>
                </c:pt>
                <c:pt idx="41">
                  <c:v>05/06/2023</c:v>
                </c:pt>
                <c:pt idx="42">
                  <c:v>02/06/2023</c:v>
                </c:pt>
                <c:pt idx="43">
                  <c:v>01/06/2023</c:v>
                </c:pt>
                <c:pt idx="44">
                  <c:v>31/05/2023</c:v>
                </c:pt>
                <c:pt idx="45">
                  <c:v>30/05/2023</c:v>
                </c:pt>
                <c:pt idx="46">
                  <c:v>26/05/2023</c:v>
                </c:pt>
                <c:pt idx="47">
                  <c:v>25/05/2023</c:v>
                </c:pt>
                <c:pt idx="48">
                  <c:v>24/05/2023</c:v>
                </c:pt>
                <c:pt idx="49">
                  <c:v>23/05/2023</c:v>
                </c:pt>
                <c:pt idx="50">
                  <c:v>22/05/2023</c:v>
                </c:pt>
                <c:pt idx="51">
                  <c:v>19/05/2023</c:v>
                </c:pt>
                <c:pt idx="52">
                  <c:v>18/05/2023</c:v>
                </c:pt>
                <c:pt idx="53">
                  <c:v>17/05/2023</c:v>
                </c:pt>
                <c:pt idx="54">
                  <c:v>16/05/2023</c:v>
                </c:pt>
                <c:pt idx="55">
                  <c:v>15/05/2023</c:v>
                </c:pt>
                <c:pt idx="56">
                  <c:v>12/05/2023</c:v>
                </c:pt>
                <c:pt idx="57">
                  <c:v>11/05/2023</c:v>
                </c:pt>
                <c:pt idx="58">
                  <c:v>10/05/2023</c:v>
                </c:pt>
                <c:pt idx="59">
                  <c:v>09/05/2023</c:v>
                </c:pt>
                <c:pt idx="60">
                  <c:v>08/05/2023</c:v>
                </c:pt>
                <c:pt idx="61">
                  <c:v>05/05/2023</c:v>
                </c:pt>
                <c:pt idx="62">
                  <c:v>04/05/2023</c:v>
                </c:pt>
                <c:pt idx="63">
                  <c:v>03/05/2023</c:v>
                </c:pt>
                <c:pt idx="64">
                  <c:v>02/05/2023</c:v>
                </c:pt>
                <c:pt idx="65">
                  <c:v>28/04/2023</c:v>
                </c:pt>
                <c:pt idx="66">
                  <c:v>27/04/2023</c:v>
                </c:pt>
                <c:pt idx="67">
                  <c:v>26/04/2023</c:v>
                </c:pt>
                <c:pt idx="68">
                  <c:v>25/04/2023</c:v>
                </c:pt>
                <c:pt idx="69">
                  <c:v>20/04/2023</c:v>
                </c:pt>
                <c:pt idx="70">
                  <c:v>19/04/2023</c:v>
                </c:pt>
                <c:pt idx="71">
                  <c:v>18/04/2023</c:v>
                </c:pt>
                <c:pt idx="72">
                  <c:v>17/04/2023</c:v>
                </c:pt>
                <c:pt idx="73">
                  <c:v>14/04/2023</c:v>
                </c:pt>
                <c:pt idx="74">
                  <c:v>13/04/2023</c:v>
                </c:pt>
                <c:pt idx="75">
                  <c:v>12/04/2023</c:v>
                </c:pt>
                <c:pt idx="76">
                  <c:v>11/04/2023</c:v>
                </c:pt>
                <c:pt idx="77">
                  <c:v>05/04/2023</c:v>
                </c:pt>
                <c:pt idx="78">
                  <c:v>04/04/2023</c:v>
                </c:pt>
                <c:pt idx="79">
                  <c:v>03/04/2023</c:v>
                </c:pt>
                <c:pt idx="80">
                  <c:v>31/03/2023</c:v>
                </c:pt>
                <c:pt idx="81">
                  <c:v>29/03/2023</c:v>
                </c:pt>
                <c:pt idx="82">
                  <c:v>28/03/2023</c:v>
                </c:pt>
                <c:pt idx="83">
                  <c:v>27/03/2023</c:v>
                </c:pt>
                <c:pt idx="84">
                  <c:v>24/03/2023</c:v>
                </c:pt>
                <c:pt idx="85">
                  <c:v>23/03/2023</c:v>
                </c:pt>
                <c:pt idx="86">
                  <c:v>22/03/2023</c:v>
                </c:pt>
                <c:pt idx="87">
                  <c:v>21/03/2023</c:v>
                </c:pt>
                <c:pt idx="88">
                  <c:v>20/03/2023</c:v>
                </c:pt>
                <c:pt idx="89">
                  <c:v>17/03/2023</c:v>
                </c:pt>
                <c:pt idx="90">
                  <c:v>16/03/2023</c:v>
                </c:pt>
                <c:pt idx="91">
                  <c:v>15/03/2023</c:v>
                </c:pt>
                <c:pt idx="92">
                  <c:v>14/03/2023</c:v>
                </c:pt>
                <c:pt idx="93">
                  <c:v>13/03/2023</c:v>
                </c:pt>
                <c:pt idx="94">
                  <c:v>10/03/2023</c:v>
                </c:pt>
                <c:pt idx="95">
                  <c:v>09/03/2023</c:v>
                </c:pt>
                <c:pt idx="96">
                  <c:v>08/03/2023</c:v>
                </c:pt>
                <c:pt idx="97">
                  <c:v>07/03/2023</c:v>
                </c:pt>
                <c:pt idx="98">
                  <c:v>06/03/2023</c:v>
                </c:pt>
                <c:pt idx="99">
                  <c:v>03/03/2023</c:v>
                </c:pt>
                <c:pt idx="100">
                  <c:v>02/03/2023</c:v>
                </c:pt>
                <c:pt idx="101">
                  <c:v>01/03/2023</c:v>
                </c:pt>
                <c:pt idx="102">
                  <c:v>28/02/2023</c:v>
                </c:pt>
                <c:pt idx="103">
                  <c:v>27/02/2023</c:v>
                </c:pt>
                <c:pt idx="104">
                  <c:v>24/02/2023</c:v>
                </c:pt>
                <c:pt idx="105">
                  <c:v>23/02/2023</c:v>
                </c:pt>
                <c:pt idx="106">
                  <c:v>21/02/2023</c:v>
                </c:pt>
                <c:pt idx="107">
                  <c:v>20/02/2023</c:v>
                </c:pt>
                <c:pt idx="108">
                  <c:v>17/02/2023</c:v>
                </c:pt>
                <c:pt idx="109">
                  <c:v>16/02/2023</c:v>
                </c:pt>
                <c:pt idx="110">
                  <c:v>15/02/2023</c:v>
                </c:pt>
                <c:pt idx="111">
                  <c:v>14/02/2023</c:v>
                </c:pt>
                <c:pt idx="112">
                  <c:v>13/02/2023</c:v>
                </c:pt>
                <c:pt idx="113">
                  <c:v>10/02/2023</c:v>
                </c:pt>
                <c:pt idx="114">
                  <c:v>09/02/2023</c:v>
                </c:pt>
                <c:pt idx="115">
                  <c:v>08/02/2023</c:v>
                </c:pt>
                <c:pt idx="116">
                  <c:v>07/02/2023</c:v>
                </c:pt>
                <c:pt idx="117">
                  <c:v>06/02/2023</c:v>
                </c:pt>
                <c:pt idx="118">
                  <c:v>03/02/2023</c:v>
                </c:pt>
                <c:pt idx="119">
                  <c:v>02/02/2023</c:v>
                </c:pt>
                <c:pt idx="120">
                  <c:v>01/02/2023</c:v>
                </c:pt>
                <c:pt idx="121">
                  <c:v>31/01/2023</c:v>
                </c:pt>
                <c:pt idx="122">
                  <c:v>30/01/2023</c:v>
                </c:pt>
                <c:pt idx="123">
                  <c:v>27/01/2023</c:v>
                </c:pt>
                <c:pt idx="124">
                  <c:v>26/01/2023</c:v>
                </c:pt>
                <c:pt idx="125">
                  <c:v>25/01/2023</c:v>
                </c:pt>
                <c:pt idx="126">
                  <c:v>24/01/2023</c:v>
                </c:pt>
                <c:pt idx="127">
                  <c:v>23/01/2023</c:v>
                </c:pt>
                <c:pt idx="128">
                  <c:v>20/01/2023</c:v>
                </c:pt>
                <c:pt idx="129">
                  <c:v>19/01/2023</c:v>
                </c:pt>
                <c:pt idx="130">
                  <c:v>18/01/2023</c:v>
                </c:pt>
                <c:pt idx="131">
                  <c:v>17/01/2023</c:v>
                </c:pt>
                <c:pt idx="132">
                  <c:v>16/01/2023</c:v>
                </c:pt>
                <c:pt idx="133">
                  <c:v>13/01/2023</c:v>
                </c:pt>
                <c:pt idx="134">
                  <c:v>12/01/2023</c:v>
                </c:pt>
                <c:pt idx="135">
                  <c:v>11/01/2023</c:v>
                </c:pt>
                <c:pt idx="136">
                  <c:v>10/01/2023</c:v>
                </c:pt>
                <c:pt idx="137">
                  <c:v>09/01/2023</c:v>
                </c:pt>
                <c:pt idx="138">
                  <c:v>06/01/2023</c:v>
                </c:pt>
                <c:pt idx="139">
                  <c:v>05/01/2023</c:v>
                </c:pt>
                <c:pt idx="140">
                  <c:v>04/01/2023</c:v>
                </c:pt>
                <c:pt idx="141">
                  <c:v>03/01/2023</c:v>
                </c:pt>
              </c:strCache>
            </c:strRef>
          </c:cat>
          <c:val>
            <c:numRef>
              <c:f>'Historical Performance'!$F$19:$F$160</c:f>
              <c:numCache>
                <c:formatCode>General</c:formatCode>
                <c:ptCount val="142"/>
                <c:pt idx="0">
                  <c:v>-4.2200000000000006</c:v>
                </c:pt>
                <c:pt idx="1">
                  <c:v>-5.7800000000000011</c:v>
                </c:pt>
                <c:pt idx="2">
                  <c:v>-3.0600000000000014</c:v>
                </c:pt>
                <c:pt idx="3">
                  <c:v>-3.6199999999999894</c:v>
                </c:pt>
                <c:pt idx="4">
                  <c:v>17.080000000000002</c:v>
                </c:pt>
                <c:pt idx="5">
                  <c:v>23.5</c:v>
                </c:pt>
                <c:pt idx="6">
                  <c:v>25.269999999999996</c:v>
                </c:pt>
                <c:pt idx="7">
                  <c:v>14.550000000000002</c:v>
                </c:pt>
                <c:pt idx="8">
                  <c:v>0.83999999999997144</c:v>
                </c:pt>
                <c:pt idx="9">
                  <c:v>7.9199999999999733</c:v>
                </c:pt>
                <c:pt idx="10">
                  <c:v>2.6699999999999973</c:v>
                </c:pt>
                <c:pt idx="11">
                  <c:v>25.980000000000004</c:v>
                </c:pt>
                <c:pt idx="12">
                  <c:v>30.060000000000002</c:v>
                </c:pt>
                <c:pt idx="13">
                  <c:v>37.069999999999979</c:v>
                </c:pt>
                <c:pt idx="14">
                  <c:v>37.349999999999966</c:v>
                </c:pt>
                <c:pt idx="15">
                  <c:v>40.129999999999974</c:v>
                </c:pt>
                <c:pt idx="16">
                  <c:v>26.049999999999976</c:v>
                </c:pt>
                <c:pt idx="17">
                  <c:v>-7.9600000000000026</c:v>
                </c:pt>
                <c:pt idx="18">
                  <c:v>-16.919999999999998</c:v>
                </c:pt>
                <c:pt idx="19">
                  <c:v>-20.240000000000002</c:v>
                </c:pt>
                <c:pt idx="20">
                  <c:v>14.570000000000011</c:v>
                </c:pt>
                <c:pt idx="21">
                  <c:v>36.589999999999996</c:v>
                </c:pt>
                <c:pt idx="22">
                  <c:v>60.029999999999987</c:v>
                </c:pt>
                <c:pt idx="23">
                  <c:v>67.400000000000006</c:v>
                </c:pt>
                <c:pt idx="24">
                  <c:v>73.099999999999994</c:v>
                </c:pt>
                <c:pt idx="25">
                  <c:v>104.39000000000003</c:v>
                </c:pt>
                <c:pt idx="26">
                  <c:v>118.22</c:v>
                </c:pt>
                <c:pt idx="27">
                  <c:v>151.72999999999999</c:v>
                </c:pt>
                <c:pt idx="28">
                  <c:v>150.73000000000002</c:v>
                </c:pt>
                <c:pt idx="29">
                  <c:v>144.54</c:v>
                </c:pt>
                <c:pt idx="30">
                  <c:v>149.51999999999998</c:v>
                </c:pt>
                <c:pt idx="31">
                  <c:v>160.67999999999998</c:v>
                </c:pt>
                <c:pt idx="32">
                  <c:v>162.28</c:v>
                </c:pt>
                <c:pt idx="33">
                  <c:v>159.36000000000004</c:v>
                </c:pt>
                <c:pt idx="34">
                  <c:v>153.96000000000004</c:v>
                </c:pt>
                <c:pt idx="35">
                  <c:v>174.45999999999992</c:v>
                </c:pt>
                <c:pt idx="36">
                  <c:v>253.54999999999998</c:v>
                </c:pt>
                <c:pt idx="37">
                  <c:v>288.61999999999995</c:v>
                </c:pt>
                <c:pt idx="38">
                  <c:v>282.12999999999994</c:v>
                </c:pt>
                <c:pt idx="39">
                  <c:v>288.44</c:v>
                </c:pt>
                <c:pt idx="40">
                  <c:v>288.93</c:v>
                </c:pt>
                <c:pt idx="41">
                  <c:v>295.94999999999993</c:v>
                </c:pt>
                <c:pt idx="42">
                  <c:v>306.55999999999995</c:v>
                </c:pt>
                <c:pt idx="43">
                  <c:v>319.26</c:v>
                </c:pt>
                <c:pt idx="44">
                  <c:v>330.43</c:v>
                </c:pt>
                <c:pt idx="45">
                  <c:v>334.93</c:v>
                </c:pt>
                <c:pt idx="46">
                  <c:v>404.08</c:v>
                </c:pt>
                <c:pt idx="47">
                  <c:v>412.91999999999996</c:v>
                </c:pt>
                <c:pt idx="48">
                  <c:v>424.51</c:v>
                </c:pt>
                <c:pt idx="49">
                  <c:v>441.12999999999994</c:v>
                </c:pt>
                <c:pt idx="50">
                  <c:v>444.53999999999996</c:v>
                </c:pt>
                <c:pt idx="51">
                  <c:v>448.95000000000005</c:v>
                </c:pt>
                <c:pt idx="52">
                  <c:v>450.67999999999995</c:v>
                </c:pt>
                <c:pt idx="53">
                  <c:v>454.98</c:v>
                </c:pt>
                <c:pt idx="54">
                  <c:v>466.05</c:v>
                </c:pt>
                <c:pt idx="55">
                  <c:v>471.81</c:v>
                </c:pt>
                <c:pt idx="56">
                  <c:v>473.1</c:v>
                </c:pt>
                <c:pt idx="57">
                  <c:v>476.93000000000006</c:v>
                </c:pt>
                <c:pt idx="58">
                  <c:v>478.78999999999996</c:v>
                </c:pt>
                <c:pt idx="59">
                  <c:v>477.69</c:v>
                </c:pt>
                <c:pt idx="60">
                  <c:v>479.81000000000006</c:v>
                </c:pt>
                <c:pt idx="61">
                  <c:v>482.72999999999996</c:v>
                </c:pt>
                <c:pt idx="62">
                  <c:v>487.96</c:v>
                </c:pt>
                <c:pt idx="63">
                  <c:v>489.04999999999995</c:v>
                </c:pt>
                <c:pt idx="64">
                  <c:v>487.06</c:v>
                </c:pt>
                <c:pt idx="65">
                  <c:v>493.97999999999996</c:v>
                </c:pt>
                <c:pt idx="66">
                  <c:v>495.28999999999996</c:v>
                </c:pt>
                <c:pt idx="67">
                  <c:v>492.89000000000004</c:v>
                </c:pt>
                <c:pt idx="68">
                  <c:v>496.19</c:v>
                </c:pt>
                <c:pt idx="69">
                  <c:v>504.28</c:v>
                </c:pt>
                <c:pt idx="70">
                  <c:v>505.42999999999995</c:v>
                </c:pt>
                <c:pt idx="71">
                  <c:v>506.36</c:v>
                </c:pt>
                <c:pt idx="72">
                  <c:v>505.6099999999999</c:v>
                </c:pt>
                <c:pt idx="73">
                  <c:v>485.7</c:v>
                </c:pt>
                <c:pt idx="74">
                  <c:v>482.77999999999992</c:v>
                </c:pt>
                <c:pt idx="75">
                  <c:v>483.09999999999997</c:v>
                </c:pt>
                <c:pt idx="76">
                  <c:v>482.9799999999999</c:v>
                </c:pt>
                <c:pt idx="77">
                  <c:v>478.36999999999995</c:v>
                </c:pt>
                <c:pt idx="78">
                  <c:v>477.64</c:v>
                </c:pt>
                <c:pt idx="79">
                  <c:v>476.35999999999996</c:v>
                </c:pt>
                <c:pt idx="80">
                  <c:v>475.74999999999989</c:v>
                </c:pt>
                <c:pt idx="81">
                  <c:v>497.52999999999986</c:v>
                </c:pt>
                <c:pt idx="82">
                  <c:v>496.8599999999999</c:v>
                </c:pt>
                <c:pt idx="83">
                  <c:v>486.83</c:v>
                </c:pt>
                <c:pt idx="84">
                  <c:v>480.48</c:v>
                </c:pt>
                <c:pt idx="85">
                  <c:v>480.68999999999988</c:v>
                </c:pt>
                <c:pt idx="86">
                  <c:v>479.98999999999995</c:v>
                </c:pt>
                <c:pt idx="87">
                  <c:v>479.93999999999994</c:v>
                </c:pt>
                <c:pt idx="88">
                  <c:v>480.03000000000003</c:v>
                </c:pt>
                <c:pt idx="89">
                  <c:v>477.06</c:v>
                </c:pt>
                <c:pt idx="90">
                  <c:v>475.74999999999994</c:v>
                </c:pt>
                <c:pt idx="91">
                  <c:v>461.4</c:v>
                </c:pt>
                <c:pt idx="92">
                  <c:v>455.72000000000008</c:v>
                </c:pt>
                <c:pt idx="93">
                  <c:v>452.40000000000003</c:v>
                </c:pt>
                <c:pt idx="94">
                  <c:v>451.39000000000004</c:v>
                </c:pt>
                <c:pt idx="95">
                  <c:v>446.68000000000006</c:v>
                </c:pt>
                <c:pt idx="96">
                  <c:v>438.02000000000004</c:v>
                </c:pt>
                <c:pt idx="97">
                  <c:v>435.63000000000005</c:v>
                </c:pt>
                <c:pt idx="98">
                  <c:v>432.45</c:v>
                </c:pt>
                <c:pt idx="99">
                  <c:v>433.9</c:v>
                </c:pt>
                <c:pt idx="100">
                  <c:v>434.82</c:v>
                </c:pt>
                <c:pt idx="101">
                  <c:v>432.26000000000005</c:v>
                </c:pt>
                <c:pt idx="102">
                  <c:v>432.55999999999995</c:v>
                </c:pt>
                <c:pt idx="103">
                  <c:v>440.65999999999991</c:v>
                </c:pt>
                <c:pt idx="104">
                  <c:v>455.66999999999996</c:v>
                </c:pt>
                <c:pt idx="105">
                  <c:v>461.28999999999996</c:v>
                </c:pt>
                <c:pt idx="106">
                  <c:v>467.87</c:v>
                </c:pt>
                <c:pt idx="107">
                  <c:v>469.79999999999995</c:v>
                </c:pt>
                <c:pt idx="108">
                  <c:v>471.75</c:v>
                </c:pt>
                <c:pt idx="109">
                  <c:v>471.69999999999993</c:v>
                </c:pt>
                <c:pt idx="110">
                  <c:v>471.63</c:v>
                </c:pt>
                <c:pt idx="111">
                  <c:v>472.09999999999997</c:v>
                </c:pt>
                <c:pt idx="112">
                  <c:v>476.40999999999997</c:v>
                </c:pt>
                <c:pt idx="113">
                  <c:v>481.89</c:v>
                </c:pt>
                <c:pt idx="114">
                  <c:v>482.57</c:v>
                </c:pt>
                <c:pt idx="115">
                  <c:v>475.99999999999994</c:v>
                </c:pt>
                <c:pt idx="116">
                  <c:v>474.38</c:v>
                </c:pt>
                <c:pt idx="117">
                  <c:v>482.42999999999995</c:v>
                </c:pt>
                <c:pt idx="118">
                  <c:v>486.70999999999992</c:v>
                </c:pt>
                <c:pt idx="119">
                  <c:v>493.88999999999993</c:v>
                </c:pt>
                <c:pt idx="120">
                  <c:v>503.57</c:v>
                </c:pt>
                <c:pt idx="121">
                  <c:v>503.89</c:v>
                </c:pt>
                <c:pt idx="122">
                  <c:v>503.01</c:v>
                </c:pt>
                <c:pt idx="123">
                  <c:v>505.14</c:v>
                </c:pt>
                <c:pt idx="124">
                  <c:v>501.36999999999995</c:v>
                </c:pt>
                <c:pt idx="125">
                  <c:v>514.22</c:v>
                </c:pt>
                <c:pt idx="126">
                  <c:v>512.13</c:v>
                </c:pt>
                <c:pt idx="127">
                  <c:v>509.10000000000008</c:v>
                </c:pt>
                <c:pt idx="128">
                  <c:v>509.25000000000006</c:v>
                </c:pt>
                <c:pt idx="129">
                  <c:v>508.57</c:v>
                </c:pt>
                <c:pt idx="130">
                  <c:v>509.15000000000003</c:v>
                </c:pt>
                <c:pt idx="131">
                  <c:v>509.30999999999995</c:v>
                </c:pt>
                <c:pt idx="132">
                  <c:v>512.75</c:v>
                </c:pt>
                <c:pt idx="133">
                  <c:v>509.26</c:v>
                </c:pt>
                <c:pt idx="134">
                  <c:v>539.72</c:v>
                </c:pt>
                <c:pt idx="135">
                  <c:v>549.17000000000007</c:v>
                </c:pt>
                <c:pt idx="136">
                  <c:v>549.49999999999989</c:v>
                </c:pt>
                <c:pt idx="137">
                  <c:v>549.54000000000008</c:v>
                </c:pt>
                <c:pt idx="138">
                  <c:v>548.41999999999996</c:v>
                </c:pt>
                <c:pt idx="139">
                  <c:v>549.21</c:v>
                </c:pt>
                <c:pt idx="140">
                  <c:v>457.18999999999994</c:v>
                </c:pt>
                <c:pt idx="141">
                  <c:v>558.3900000000001</c:v>
                </c:pt>
              </c:numCache>
            </c:numRef>
          </c:val>
          <c:smooth val="0"/>
        </c:ser>
        <c:dLbls>
          <c:showLegendKey val="0"/>
          <c:showVal val="0"/>
          <c:showCatName val="0"/>
          <c:showSerName val="0"/>
          <c:showPercent val="0"/>
          <c:showBubbleSize val="0"/>
        </c:dLbls>
        <c:smooth val="0"/>
        <c:axId val="605638608"/>
        <c:axId val="605639000"/>
      </c:lineChart>
      <c:catAx>
        <c:axId val="6056386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05639000"/>
        <c:crosses val="autoZero"/>
        <c:auto val="1"/>
        <c:lblAlgn val="ctr"/>
        <c:lblOffset val="1000"/>
        <c:noMultiLvlLbl val="0"/>
      </c:catAx>
      <c:valAx>
        <c:axId val="60563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05638608"/>
        <c:crosses val="autoZero"/>
        <c:crossBetween val="between"/>
      </c:valAx>
      <c:spPr>
        <a:noFill/>
        <a:ln>
          <a:noFill/>
        </a:ln>
        <a:effectLst/>
      </c:spPr>
    </c:plotArea>
    <c:legend>
      <c:legendPos val="r"/>
      <c:layout>
        <c:manualLayout>
          <c:xMode val="edge"/>
          <c:yMode val="edge"/>
          <c:x val="0.79875452549749182"/>
          <c:y val="0.67130628924548985"/>
          <c:w val="0.19122772842664412"/>
          <c:h val="9.92743703647213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15000">
          <a:schemeClr val="accent5">
            <a:lumMod val="60000"/>
            <a:lumOff val="4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2.xml"/><Relationship Id="rId7" Type="http://schemas.openxmlformats.org/officeDocument/2006/relationships/image" Target="../media/image6.jpe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hyperlink" Target="#'Historical Performance'!A1"/></Relationships>
</file>

<file path=xl/drawings/_rels/drawing3.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chart" Target="../charts/chart6.xml"/><Relationship Id="rId7" Type="http://schemas.openxmlformats.org/officeDocument/2006/relationships/image" Target="../media/image5.png"/><Relationship Id="rId2" Type="http://schemas.openxmlformats.org/officeDocument/2006/relationships/chart" Target="../charts/chart5.xml"/><Relationship Id="rId1" Type="http://schemas.openxmlformats.org/officeDocument/2006/relationships/image" Target="../media/image3.png"/><Relationship Id="rId6" Type="http://schemas.openxmlformats.org/officeDocument/2006/relationships/image" Target="../media/image4.png"/><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2</xdr:col>
      <xdr:colOff>2190750</xdr:colOff>
      <xdr:row>4</xdr:row>
      <xdr:rowOff>57150</xdr:rowOff>
    </xdr:from>
    <xdr:ext cx="3048000" cy="923925"/>
    <xdr:pic>
      <xdr:nvPicPr>
        <xdr:cNvPr id="2" name="image1.png" title="Image">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1685925</xdr:colOff>
      <xdr:row>0</xdr:row>
      <xdr:rowOff>66675</xdr:rowOff>
    </xdr:from>
    <xdr:ext cx="457200" cy="371475"/>
    <xdr:pic>
      <xdr:nvPicPr>
        <xdr:cNvPr id="2" name="image2.png" descr="Bar graph with upward trend with solid fill">
          <a:extLst>
            <a:ext uri="{FF2B5EF4-FFF2-40B4-BE49-F238E27FC236}">
              <a16:creationId xmlns:a16="http://schemas.microsoft.com/office/drawing/2014/main" xmlns="" id="{00000000-0008-0000-0100-000002000000}"/>
            </a:ext>
          </a:extLst>
        </xdr:cNvPr>
        <xdr:cNvPicPr preferRelativeResize="0"/>
      </xdr:nvPicPr>
      <xdr:blipFill>
        <a:blip xmlns:r="http://schemas.openxmlformats.org/officeDocument/2006/relationships" r:embed="rId1" cstate="print"/>
        <a:stretch>
          <a:fillRect/>
        </a:stretch>
      </xdr:blipFill>
      <xdr:spPr>
        <a:xfrm>
          <a:off x="5943600" y="66675"/>
          <a:ext cx="457200" cy="371475"/>
        </a:xfrm>
        <a:prstGeom prst="rect">
          <a:avLst/>
        </a:prstGeom>
        <a:noFill/>
      </xdr:spPr>
    </xdr:pic>
    <xdr:clientData fLocksWithSheet="0"/>
  </xdr:oneCellAnchor>
  <xdr:twoCellAnchor>
    <xdr:from>
      <xdr:col>0</xdr:col>
      <xdr:colOff>552450</xdr:colOff>
      <xdr:row>45</xdr:row>
      <xdr:rowOff>0</xdr:rowOff>
    </xdr:from>
    <xdr:to>
      <xdr:col>4</xdr:col>
      <xdr:colOff>876300</xdr:colOff>
      <xdr:row>67</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66676</xdr:colOff>
      <xdr:row>45</xdr:row>
      <xdr:rowOff>9525</xdr:rowOff>
    </xdr:from>
    <xdr:to>
      <xdr:col>21</xdr:col>
      <xdr:colOff>57150</xdr:colOff>
      <xdr:row>66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1466850</xdr:colOff>
      <xdr:row>45</xdr:row>
      <xdr:rowOff>38100</xdr:rowOff>
    </xdr:from>
    <xdr:to>
      <xdr:col>8</xdr:col>
      <xdr:colOff>276225</xdr:colOff>
      <xdr:row>67</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0</xdr:colOff>
      <xdr:row>0</xdr:row>
      <xdr:rowOff>86397</xdr:rowOff>
    </xdr:from>
    <xdr:to>
      <xdr:col>6</xdr:col>
      <xdr:colOff>38100</xdr:colOff>
      <xdr:row>4</xdr:row>
      <xdr:rowOff>0</xdr:rowOff>
    </xdr:to>
    <xdr:pic>
      <xdr:nvPicPr>
        <xdr:cNvPr id="3" name="Picture 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743950" y="86397"/>
          <a:ext cx="752475" cy="761328"/>
        </a:xfrm>
        <a:prstGeom prst="rect">
          <a:avLst/>
        </a:prstGeom>
      </xdr:spPr>
    </xdr:pic>
    <xdr:clientData/>
  </xdr:twoCellAnchor>
  <xdr:twoCellAnchor editAs="oneCell">
    <xdr:from>
      <xdr:col>2</xdr:col>
      <xdr:colOff>0</xdr:colOff>
      <xdr:row>0</xdr:row>
      <xdr:rowOff>0</xdr:rowOff>
    </xdr:from>
    <xdr:to>
      <xdr:col>2</xdr:col>
      <xdr:colOff>380999</xdr:colOff>
      <xdr:row>2</xdr:row>
      <xdr:rowOff>19049</xdr:rowOff>
    </xdr:to>
    <xdr:pic>
      <xdr:nvPicPr>
        <xdr:cNvPr id="7" name="Picture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71625" y="0"/>
          <a:ext cx="380999" cy="380999"/>
        </a:xfrm>
        <a:prstGeom prst="rect">
          <a:avLst/>
        </a:prstGeom>
      </xdr:spPr>
    </xdr:pic>
    <xdr:clientData/>
  </xdr:twoCellAnchor>
  <xdr:twoCellAnchor editAs="oneCell">
    <xdr:from>
      <xdr:col>7</xdr:col>
      <xdr:colOff>850797</xdr:colOff>
      <xdr:row>0</xdr:row>
      <xdr:rowOff>133350</xdr:rowOff>
    </xdr:from>
    <xdr:to>
      <xdr:col>8</xdr:col>
      <xdr:colOff>0</xdr:colOff>
      <xdr:row>2</xdr:row>
      <xdr:rowOff>341090</xdr:rowOff>
    </xdr:to>
    <xdr:pic>
      <xdr:nvPicPr>
        <xdr:cNvPr id="9" name="Picture 8"/>
        <xdr:cNvPicPr>
          <a:picLocks noChangeAspect="1"/>
        </xdr:cNvPicPr>
      </xdr:nvPicPr>
      <xdr:blipFill>
        <a:blip xmlns:r="http://schemas.openxmlformats.org/officeDocument/2006/relationships" r:embed="rId7" cstate="print">
          <a:duotone>
            <a:prstClr val="black"/>
            <a:srgbClr val="002060">
              <a:tint val="45000"/>
              <a:satMod val="400000"/>
            </a:srgbClr>
          </a:duotone>
          <a:extLst>
            <a:ext uri="{28A0092B-C50C-407E-A947-70E740481C1C}">
              <a14:useLocalDpi xmlns:a14="http://schemas.microsoft.com/office/drawing/2010/main" val="0"/>
            </a:ext>
          </a:extLst>
        </a:blip>
        <a:stretch>
          <a:fillRect/>
        </a:stretch>
      </xdr:blipFill>
      <xdr:spPr>
        <a:xfrm>
          <a:off x="10623447" y="133350"/>
          <a:ext cx="644628" cy="569690"/>
        </a:xfrm>
        <a:prstGeom prst="rect">
          <a:avLst/>
        </a:prstGeom>
      </xdr:spPr>
    </xdr:pic>
    <xdr:clientData/>
  </xdr:twoCellAnchor>
  <xdr:twoCellAnchor editAs="oneCell">
    <xdr:from>
      <xdr:col>10</xdr:col>
      <xdr:colOff>581025</xdr:colOff>
      <xdr:row>0</xdr:row>
      <xdr:rowOff>47625</xdr:rowOff>
    </xdr:from>
    <xdr:to>
      <xdr:col>11</xdr:col>
      <xdr:colOff>15062</xdr:colOff>
      <xdr:row>3</xdr:row>
      <xdr:rowOff>72212</xdr:rowOff>
    </xdr:to>
    <xdr:pic>
      <xdr:nvPicPr>
        <xdr:cNvPr id="10" name="Picture 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4516100" y="47625"/>
          <a:ext cx="777062" cy="777062"/>
        </a:xfrm>
        <a:prstGeom prst="rect">
          <a:avLst/>
        </a:prstGeom>
      </xdr:spPr>
    </xdr:pic>
    <xdr:clientData/>
  </xdr:twoCellAnchor>
  <xdr:twoCellAnchor editAs="absolute">
    <xdr:from>
      <xdr:col>2</xdr:col>
      <xdr:colOff>2085975</xdr:colOff>
      <xdr:row>4</xdr:row>
      <xdr:rowOff>28575</xdr:rowOff>
    </xdr:from>
    <xdr:to>
      <xdr:col>14</xdr:col>
      <xdr:colOff>485775</xdr:colOff>
      <xdr:row>15</xdr:row>
      <xdr:rowOff>0</xdr:rowOff>
    </xdr:to>
    <mc:AlternateContent xmlns:mc="http://schemas.openxmlformats.org/markup-compatibility/2006" xmlns:sle15="http://schemas.microsoft.com/office/drawing/2012/slicer">
      <mc:Choice Requires="sle15">
        <xdr:graphicFrame macro="">
          <xdr:nvGraphicFramePr>
            <xdr:cNvPr id="11" name="Industry"/>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3076575" y="876300"/>
              <a:ext cx="18440400" cy="106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oneCellAnchor>
    <xdr:from>
      <xdr:col>19</xdr:col>
      <xdr:colOff>0</xdr:colOff>
      <xdr:row>2</xdr:row>
      <xdr:rowOff>0</xdr:rowOff>
    </xdr:from>
    <xdr:ext cx="1181100" cy="374141"/>
    <xdr:sp macro="" textlink="">
      <xdr:nvSpPr>
        <xdr:cNvPr id="12" name="TextBox 11">
          <a:hlinkClick xmlns:r="http://schemas.openxmlformats.org/officeDocument/2006/relationships" r:id="rId9"/>
        </xdr:cNvPr>
        <xdr:cNvSpPr txBox="1"/>
      </xdr:nvSpPr>
      <xdr:spPr>
        <a:xfrm>
          <a:off x="25641300" y="361950"/>
          <a:ext cx="1181100" cy="374141"/>
        </a:xfrm>
        <a:prstGeom prst="rect">
          <a:avLst/>
        </a:prstGeom>
        <a:solidFill>
          <a:schemeClr val="bg2">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 NEXT</a:t>
          </a:r>
          <a:r>
            <a:rPr lang="en-US" sz="1800" baseline="0"/>
            <a:t>  &gt;</a:t>
          </a:r>
          <a:endParaRPr lang="en-US" sz="1800"/>
        </a:p>
      </xdr:txBody>
    </xdr:sp>
    <xdr:clientData/>
  </xdr:oneCellAnchor>
  <xdr:twoCellAnchor>
    <xdr:from>
      <xdr:col>8</xdr:col>
      <xdr:colOff>704850</xdr:colOff>
      <xdr:row>45</xdr:row>
      <xdr:rowOff>47625</xdr:rowOff>
    </xdr:from>
    <xdr:to>
      <xdr:col>13</xdr:col>
      <xdr:colOff>762000</xdr:colOff>
      <xdr:row>67</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1485900</xdr:colOff>
      <xdr:row>0</xdr:row>
      <xdr:rowOff>95249</xdr:rowOff>
    </xdr:from>
    <xdr:ext cx="457200" cy="371475"/>
    <xdr:pic>
      <xdr:nvPicPr>
        <xdr:cNvPr id="2" name="image2.png" descr="Bar graph with upward trend with solid fill">
          <a:extLst>
            <a:ext uri="{FF2B5EF4-FFF2-40B4-BE49-F238E27FC236}">
              <a16:creationId xmlns:a16="http://schemas.microsoft.com/office/drawing/2014/main" xmlns="" id="{00000000-0008-0000-0100-000002000000}"/>
            </a:ext>
          </a:extLst>
        </xdr:cNvPr>
        <xdr:cNvPicPr preferRelativeResize="0"/>
      </xdr:nvPicPr>
      <xdr:blipFill>
        <a:blip xmlns:r="http://schemas.openxmlformats.org/officeDocument/2006/relationships" r:embed="rId1" cstate="print"/>
        <a:stretch>
          <a:fillRect/>
        </a:stretch>
      </xdr:blipFill>
      <xdr:spPr>
        <a:xfrm>
          <a:off x="4781550" y="95249"/>
          <a:ext cx="457200" cy="371475"/>
        </a:xfrm>
        <a:prstGeom prst="rect">
          <a:avLst/>
        </a:prstGeom>
        <a:noFill/>
      </xdr:spPr>
    </xdr:pic>
    <xdr:clientData fLocksWithSheet="0"/>
  </xdr:oneCellAnchor>
  <xdr:twoCellAnchor>
    <xdr:from>
      <xdr:col>0</xdr:col>
      <xdr:colOff>419099</xdr:colOff>
      <xdr:row>35</xdr:row>
      <xdr:rowOff>66675</xdr:rowOff>
    </xdr:from>
    <xdr:to>
      <xdr:col>3</xdr:col>
      <xdr:colOff>733425</xdr:colOff>
      <xdr:row>57</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1333499</xdr:colOff>
      <xdr:row>35</xdr:row>
      <xdr:rowOff>66674</xdr:rowOff>
    </xdr:from>
    <xdr:to>
      <xdr:col>11</xdr:col>
      <xdr:colOff>352425</xdr:colOff>
      <xdr:row>57</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1409700</xdr:colOff>
      <xdr:row>35</xdr:row>
      <xdr:rowOff>57150</xdr:rowOff>
    </xdr:from>
    <xdr:to>
      <xdr:col>6</xdr:col>
      <xdr:colOff>952500</xdr:colOff>
      <xdr:row>57</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35</xdr:row>
      <xdr:rowOff>66675</xdr:rowOff>
    </xdr:from>
    <xdr:to>
      <xdr:col>19</xdr:col>
      <xdr:colOff>219075</xdr:colOff>
      <xdr:row>57</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2628900</xdr:colOff>
      <xdr:row>0</xdr:row>
      <xdr:rowOff>86398</xdr:rowOff>
    </xdr:from>
    <xdr:to>
      <xdr:col>4</xdr:col>
      <xdr:colOff>666750</xdr:colOff>
      <xdr:row>4</xdr:row>
      <xdr:rowOff>1</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458075" y="86398"/>
          <a:ext cx="752475" cy="761328"/>
        </a:xfrm>
        <a:prstGeom prst="rect">
          <a:avLst/>
        </a:prstGeom>
      </xdr:spPr>
    </xdr:pic>
    <xdr:clientData/>
  </xdr:twoCellAnchor>
  <xdr:twoCellAnchor editAs="oneCell">
    <xdr:from>
      <xdr:col>0</xdr:col>
      <xdr:colOff>361952</xdr:colOff>
      <xdr:row>0</xdr:row>
      <xdr:rowOff>47626</xdr:rowOff>
    </xdr:from>
    <xdr:to>
      <xdr:col>1</xdr:col>
      <xdr:colOff>133351</xdr:colOff>
      <xdr:row>2</xdr:row>
      <xdr:rowOff>66675</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61952" y="47626"/>
          <a:ext cx="380999" cy="380999"/>
        </a:xfrm>
        <a:prstGeom prst="rect">
          <a:avLst/>
        </a:prstGeom>
      </xdr:spPr>
    </xdr:pic>
    <xdr:clientData/>
  </xdr:twoCellAnchor>
  <xdr:twoCellAnchor editAs="oneCell">
    <xdr:from>
      <xdr:col>6</xdr:col>
      <xdr:colOff>0</xdr:colOff>
      <xdr:row>0</xdr:row>
      <xdr:rowOff>133350</xdr:rowOff>
    </xdr:from>
    <xdr:to>
      <xdr:col>6</xdr:col>
      <xdr:colOff>644628</xdr:colOff>
      <xdr:row>2</xdr:row>
      <xdr:rowOff>341090</xdr:rowOff>
    </xdr:to>
    <xdr:pic>
      <xdr:nvPicPr>
        <xdr:cNvPr id="9" name="Picture 8"/>
        <xdr:cNvPicPr>
          <a:picLocks noChangeAspect="1"/>
        </xdr:cNvPicPr>
      </xdr:nvPicPr>
      <xdr:blipFill>
        <a:blip xmlns:r="http://schemas.openxmlformats.org/officeDocument/2006/relationships" r:embed="rId8" cstate="print">
          <a:duotone>
            <a:prstClr val="black"/>
            <a:srgbClr val="002060">
              <a:tint val="45000"/>
              <a:satMod val="400000"/>
            </a:srgbClr>
          </a:duotone>
          <a:extLst>
            <a:ext uri="{28A0092B-C50C-407E-A947-70E740481C1C}">
              <a14:useLocalDpi xmlns:a14="http://schemas.microsoft.com/office/drawing/2010/main" val="0"/>
            </a:ext>
          </a:extLst>
        </a:blip>
        <a:stretch>
          <a:fillRect/>
        </a:stretch>
      </xdr:blipFill>
      <xdr:spPr>
        <a:xfrm>
          <a:off x="10899672" y="133350"/>
          <a:ext cx="644628" cy="569690"/>
        </a:xfrm>
        <a:prstGeom prst="rect">
          <a:avLst/>
        </a:prstGeom>
      </xdr:spPr>
    </xdr:pic>
    <xdr:clientData/>
  </xdr:twoCellAnchor>
  <xdr:twoCellAnchor editAs="oneCell">
    <xdr:from>
      <xdr:col>8</xdr:col>
      <xdr:colOff>581025</xdr:colOff>
      <xdr:row>0</xdr:row>
      <xdr:rowOff>47625</xdr:rowOff>
    </xdr:from>
    <xdr:to>
      <xdr:col>9</xdr:col>
      <xdr:colOff>15062</xdr:colOff>
      <xdr:row>3</xdr:row>
      <xdr:rowOff>72212</xdr:rowOff>
    </xdr:to>
    <xdr:pic>
      <xdr:nvPicPr>
        <xdr:cNvPr id="10" name="Picture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516100" y="47625"/>
          <a:ext cx="777062" cy="7770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447675</xdr:colOff>
      <xdr:row>17</xdr:row>
      <xdr:rowOff>152400</xdr:rowOff>
    </xdr:from>
    <xdr:to>
      <xdr:col>20</xdr:col>
      <xdr:colOff>152400</xdr:colOff>
      <xdr:row>39</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85725</xdr:colOff>
      <xdr:row>3</xdr:row>
      <xdr:rowOff>66675</xdr:rowOff>
    </xdr:from>
    <xdr:to>
      <xdr:col>20</xdr:col>
      <xdr:colOff>180975</xdr:colOff>
      <xdr:row>8</xdr:row>
      <xdr:rowOff>114300</xdr:rowOff>
    </xdr:to>
    <mc:AlternateContent xmlns:mc="http://schemas.openxmlformats.org/markup-compatibility/2006" xmlns:a14="http://schemas.microsoft.com/office/drawing/2010/main">
      <mc:Choice Requires="a14">
        <xdr:graphicFrame macro="">
          <xdr:nvGraphicFramePr>
            <xdr:cNvPr id="5" name="SYMBOL"/>
            <xdr:cNvGraphicFramePr/>
          </xdr:nvGraphicFramePr>
          <xdr:xfrm>
            <a:off x="0" y="0"/>
            <a:ext cx="0" cy="0"/>
          </xdr:xfrm>
          <a:graphic>
            <a:graphicData uri="http://schemas.microsoft.com/office/drawing/2010/slicer">
              <sle:slicer xmlns:sle="http://schemas.microsoft.com/office/drawing/2010/slicer" name="SYMBOL"/>
            </a:graphicData>
          </a:graphic>
        </xdr:graphicFrame>
      </mc:Choice>
      <mc:Fallback xmlns="">
        <xdr:sp macro="" textlink="">
          <xdr:nvSpPr>
            <xdr:cNvPr id="0" name=""/>
            <xdr:cNvSpPr>
              <a:spLocks noTextEdit="1"/>
            </xdr:cNvSpPr>
          </xdr:nvSpPr>
          <xdr:spPr>
            <a:xfrm>
              <a:off x="885826" y="561975"/>
              <a:ext cx="100774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104775</xdr:colOff>
      <xdr:row>8</xdr:row>
      <xdr:rowOff>133351</xdr:rowOff>
    </xdr:from>
    <xdr:to>
      <xdr:col>6</xdr:col>
      <xdr:colOff>295276</xdr:colOff>
      <xdr:row>12</xdr:row>
      <xdr:rowOff>57150</xdr:rowOff>
    </xdr:to>
    <mc:AlternateContent xmlns:mc="http://schemas.openxmlformats.org/markup-compatibility/2006" xmlns:a14="http://schemas.microsoft.com/office/drawing/2010/main">
      <mc:Choice Requires="a14">
        <xdr:graphicFrame macro="">
          <xdr:nvGraphicFramePr>
            <xdr:cNvPr id="7"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38175" y="1581151"/>
              <a:ext cx="3667126"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323850</xdr:colOff>
      <xdr:row>1</xdr:row>
      <xdr:rowOff>85725</xdr:rowOff>
    </xdr:from>
    <xdr:ext cx="853952" cy="374141"/>
    <xdr:sp macro="" textlink="">
      <xdr:nvSpPr>
        <xdr:cNvPr id="2" name="TextBox 1">
          <a:hlinkClick xmlns:r="http://schemas.openxmlformats.org/officeDocument/2006/relationships" r:id="rId2"/>
        </xdr:cNvPr>
        <xdr:cNvSpPr txBox="1"/>
      </xdr:nvSpPr>
      <xdr:spPr>
        <a:xfrm>
          <a:off x="11172825" y="247650"/>
          <a:ext cx="853952" cy="374141"/>
        </a:xfrm>
        <a:prstGeom prst="rect">
          <a:avLst/>
        </a:prstGeom>
        <a:solidFill>
          <a:schemeClr val="bg2">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t>BACK &lt;</a:t>
          </a:r>
        </a:p>
      </xdr:txBody>
    </xdr:sp>
    <xdr:clientData/>
  </xdr:oneCellAnchor>
  <xdr:twoCellAnchor editAs="oneCell">
    <xdr:from>
      <xdr:col>5</xdr:col>
      <xdr:colOff>152400</xdr:colOff>
      <xdr:row>1</xdr:row>
      <xdr:rowOff>38099</xdr:rowOff>
    </xdr:from>
    <xdr:to>
      <xdr:col>5</xdr:col>
      <xdr:colOff>552451</xdr:colOff>
      <xdr:row>2</xdr:row>
      <xdr:rowOff>276225</xdr:rowOff>
    </xdr:to>
    <xdr:pic>
      <xdr:nvPicPr>
        <xdr:cNvPr id="3" name="Picture 2"/>
        <xdr:cNvPicPr>
          <a:picLocks noChangeAspect="1"/>
        </xdr:cNvPicPr>
      </xdr:nvPicPr>
      <xdr:blipFill>
        <a:blip xmlns:r="http://schemas.openxmlformats.org/officeDocument/2006/relationships" r:embed="rId3"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2971800" y="200024"/>
          <a:ext cx="400051" cy="4000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238124</xdr:colOff>
      <xdr:row>6</xdr:row>
      <xdr:rowOff>28575</xdr:rowOff>
    </xdr:from>
    <xdr:to>
      <xdr:col>10</xdr:col>
      <xdr:colOff>19049</xdr:colOff>
      <xdr:row>18</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247650</xdr:colOff>
      <xdr:row>10</xdr:row>
      <xdr:rowOff>85725</xdr:rowOff>
    </xdr:from>
    <xdr:to>
      <xdr:col>18</xdr:col>
      <xdr:colOff>371475</xdr:colOff>
      <xdr:row>27</xdr:row>
      <xdr:rowOff>114301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49.078496412039" createdVersion="5" refreshedVersion="5" minRefreshableVersion="3" recordCount="3399">
  <cacheSource type="worksheet">
    <worksheetSource ref="A1:E3400" sheet="HISTORICAL STOCK PRICE"/>
  </cacheSource>
  <cacheFields count="5">
    <cacheField name="DATE" numFmtId="14">
      <sharedItems containsSemiMixedTypes="0" containsNonDate="0" containsDate="1" containsString="0" minDate="2023-01-03T00:00:00" maxDate="2023-08-09T00:00:00" count="142">
        <d v="2023-08-08T00:00:00"/>
        <d v="2023-08-07T00:00:00"/>
        <d v="2023-08-04T00:00:00"/>
        <d v="2023-08-03T00:00:00"/>
        <d v="2023-08-02T00:00:00"/>
        <d v="2023-08-01T00:00:00"/>
        <d v="2023-07-31T00:00:00"/>
        <d v="2023-07-28T00:00:00"/>
        <d v="2023-07-27T00:00:00"/>
        <d v="2023-07-26T00:00:00"/>
        <d v="2023-07-21T00:00:00"/>
        <d v="2023-07-20T00:00:00"/>
        <d v="2023-07-19T00:00:00"/>
        <d v="2023-07-18T00:00:00"/>
        <d v="2023-07-17T00:00:00"/>
        <d v="2023-07-14T00:00:00"/>
        <d v="2023-07-13T00:00:00"/>
        <d v="2023-07-12T00:00:00"/>
        <d v="2023-07-11T00:00:00"/>
        <d v="2023-07-10T00:00:00"/>
        <d v="2023-07-07T00:00:00"/>
        <d v="2023-07-06T00:00:00"/>
        <d v="2023-07-05T00:00:00"/>
        <d v="2023-07-04T00:00:00"/>
        <d v="2023-07-03T00:00:00"/>
        <d v="2023-06-30T00:00:00"/>
        <d v="2023-06-27T00:00:00"/>
        <d v="2023-06-26T00:00:00"/>
        <d v="2023-06-23T00:00:00"/>
        <d v="2023-06-22T00:00:00"/>
        <d v="2023-06-21T00:00:00"/>
        <d v="2023-06-20T00:00:00"/>
        <d v="2023-06-19T00:00:00"/>
        <d v="2023-06-16T00:00:00"/>
        <d v="2023-06-15T00:00:00"/>
        <d v="2023-06-14T00:00:00"/>
        <d v="2023-06-13T00:00:00"/>
        <d v="2023-06-09T00:00:00"/>
        <d v="2023-06-08T00:00:00"/>
        <d v="2023-06-07T00:00:00"/>
        <d v="2023-06-06T00:00:00"/>
        <d v="2023-06-05T00:00:00"/>
        <d v="2023-06-02T00:00:00"/>
        <d v="2023-06-01T00:00:00"/>
        <d v="2023-05-31T00:00:00"/>
        <d v="2023-05-30T00:00:00"/>
        <d v="2023-05-26T00:00:00"/>
        <d v="2023-05-25T00:00:00"/>
        <d v="2023-05-24T00:00:00"/>
        <d v="2023-05-23T00:00:00"/>
        <d v="2023-05-22T00:00:00"/>
        <d v="2023-05-19T00:00:00"/>
        <d v="2023-05-18T00:00:00"/>
        <d v="2023-05-17T00:00:00"/>
        <d v="2023-05-16T00:00:00"/>
        <d v="2023-05-15T00:00:00"/>
        <d v="2023-05-12T00:00:00"/>
        <d v="2023-05-11T00:00:00"/>
        <d v="2023-05-10T00:00:00"/>
        <d v="2023-05-09T00:00:00"/>
        <d v="2023-05-08T00:00:00"/>
        <d v="2023-05-05T00:00:00"/>
        <d v="2023-05-04T00:00:00"/>
        <d v="2023-05-03T00:00:00"/>
        <d v="2023-05-02T00:00:00"/>
        <d v="2023-04-28T00:00:00"/>
        <d v="2023-04-27T00:00:00"/>
        <d v="2023-04-26T00:00:00"/>
        <d v="2023-04-25T00:00:00"/>
        <d v="2023-04-20T00:00:00"/>
        <d v="2023-04-19T00:00:00"/>
        <d v="2023-04-18T00:00:00"/>
        <d v="2023-04-17T00:00:00"/>
        <d v="2023-04-14T00:00:00"/>
        <d v="2023-04-13T00:00:00"/>
        <d v="2023-04-12T00:00:00"/>
        <d v="2023-04-11T00:00:00"/>
        <d v="2023-04-05T00:00:00"/>
        <d v="2023-04-04T00:00:00"/>
        <d v="2023-04-03T00:00:00"/>
        <d v="2023-03-31T00:00:00"/>
        <d v="2023-03-29T00:00:00"/>
        <d v="2023-03-28T00:00:00"/>
        <d v="2023-03-27T00:00:00"/>
        <d v="2023-03-24T00:00:00"/>
        <d v="2023-03-23T00:00:00"/>
        <d v="2023-03-22T00:00:00"/>
        <d v="2023-03-21T00:00:00"/>
        <d v="2023-03-20T00:00:00"/>
        <d v="2023-03-17T00:00:00"/>
        <d v="2023-03-16T00:00:00"/>
        <d v="2023-03-15T00:00:00"/>
        <d v="2023-03-14T00:00:00"/>
        <d v="2023-03-13T00:00:00"/>
        <d v="2023-03-10T00:00:00"/>
        <d v="2023-03-09T00:00:00"/>
        <d v="2023-03-08T00:00:00"/>
        <d v="2023-03-07T00:00:00"/>
        <d v="2023-03-06T00:00:00"/>
        <d v="2023-03-03T00:00:00"/>
        <d v="2023-03-02T00:00:00"/>
        <d v="2023-03-01T00:00:00"/>
        <d v="2023-02-28T00:00:00"/>
        <d v="2023-02-27T00:00:00"/>
        <d v="2023-02-24T00:00:00"/>
        <d v="2023-02-23T00:00:00"/>
        <d v="2023-02-21T00:00:00"/>
        <d v="2023-02-20T00:00:00"/>
        <d v="2023-02-17T00:00:00"/>
        <d v="2023-02-16T00:00:00"/>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6T00:00:00"/>
        <d v="2023-01-13T00:00:00"/>
        <d v="2023-01-12T00:00:00"/>
        <d v="2023-01-11T00:00:00"/>
        <d v="2023-01-10T00:00:00"/>
        <d v="2023-01-09T00:00:00"/>
        <d v="2023-01-06T00:00:00"/>
        <d v="2023-01-05T00:00:00"/>
        <d v="2023-01-04T00:00:00"/>
        <d v="2023-01-03T00:00:00"/>
      </sharedItems>
    </cacheField>
    <cacheField name="SYMBOL" numFmtId="0">
      <sharedItems count="24">
        <s v="ACCESSCORP"/>
        <s v="AFRIPRUD"/>
        <s v="CADBURY"/>
        <s v="CONOIL"/>
        <s v="CUSTODIAN"/>
        <s v="DANGSUGAR"/>
        <s v="ETERNA"/>
        <s v="FBNH"/>
        <s v="FLOURMILL"/>
        <s v="GTCO"/>
        <s v="IKEJAHOTEL"/>
        <s v="MANSARD"/>
        <s v="MRS"/>
        <s v="MTNN"/>
        <s v="NB"/>
        <s v="OANDO"/>
        <s v="STANBIC"/>
        <s v="TOTAL"/>
        <s v="UBA"/>
        <s v="UCAP"/>
        <s v="VITAFOAM"/>
        <s v="WAPCO"/>
        <s v="WEMABANK"/>
        <s v="ZENITHBANK"/>
      </sharedItems>
    </cacheField>
    <cacheField name="QUARTER" numFmtId="0">
      <sharedItems count="3">
        <s v="QUARTER3"/>
        <s v="QUARTER2"/>
        <s v="QUARTER1"/>
      </sharedItems>
    </cacheField>
    <cacheField name="CLOSINGPRICE" numFmtId="0">
      <sharedItems containsSemiMixedTypes="0" containsString="0" containsNumber="1" minValue="0.99" maxValue="385"/>
    </cacheField>
    <cacheField name="PRICE DIFFERENCE" numFmtId="0">
      <sharedItems containsSemiMixedTypes="0" containsString="0" containsNumber="1" minValue="-14.599999999999998" maxValue="192"/>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399">
  <r>
    <x v="0"/>
    <x v="0"/>
    <x v="0"/>
    <n v="17.5"/>
    <n v="-5.0000000000000711E-2"/>
  </r>
  <r>
    <x v="0"/>
    <x v="1"/>
    <x v="0"/>
    <n v="6.2"/>
    <n v="0"/>
  </r>
  <r>
    <x v="0"/>
    <x v="2"/>
    <x v="0"/>
    <n v="13.7"/>
    <n v="0"/>
  </r>
  <r>
    <x v="0"/>
    <x v="3"/>
    <x v="0"/>
    <n v="110"/>
    <n v="0"/>
  </r>
  <r>
    <x v="0"/>
    <x v="4"/>
    <x v="0"/>
    <n v="7.65"/>
    <n v="0"/>
  </r>
  <r>
    <x v="0"/>
    <x v="5"/>
    <x v="0"/>
    <n v="34.700000000000003"/>
    <n v="0"/>
  </r>
  <r>
    <x v="0"/>
    <x v="6"/>
    <x v="0"/>
    <n v="20.55"/>
    <n v="-0.85000000000000142"/>
  </r>
  <r>
    <x v="0"/>
    <x v="7"/>
    <x v="0"/>
    <n v="17.899999999999999"/>
    <n v="-0.19999999999999929"/>
  </r>
  <r>
    <x v="0"/>
    <x v="8"/>
    <x v="0"/>
    <n v="29.5"/>
    <n v="0"/>
  </r>
  <r>
    <x v="0"/>
    <x v="9"/>
    <x v="0"/>
    <n v="37.5"/>
    <n v="0"/>
  </r>
  <r>
    <x v="0"/>
    <x v="10"/>
    <x v="0"/>
    <n v="2.62"/>
    <n v="0"/>
  </r>
  <r>
    <x v="0"/>
    <x v="11"/>
    <x v="0"/>
    <n v="4"/>
    <n v="0"/>
  </r>
  <r>
    <x v="0"/>
    <x v="12"/>
    <x v="0"/>
    <n v="109.45"/>
    <n v="0"/>
  </r>
  <r>
    <x v="0"/>
    <x v="13"/>
    <x v="0"/>
    <n v="280"/>
    <n v="-4"/>
  </r>
  <r>
    <x v="0"/>
    <x v="14"/>
    <x v="0"/>
    <n v="42.5"/>
    <n v="0"/>
  </r>
  <r>
    <x v="0"/>
    <x v="15"/>
    <x v="0"/>
    <n v="5.4"/>
    <n v="0.19999999999999929"/>
  </r>
  <r>
    <x v="0"/>
    <x v="16"/>
    <x v="0"/>
    <n v="64"/>
    <n v="0"/>
  </r>
  <r>
    <x v="0"/>
    <x v="17"/>
    <x v="0"/>
    <n v="385"/>
    <n v="0"/>
  </r>
  <r>
    <x v="0"/>
    <x v="18"/>
    <x v="0"/>
    <n v="14.5"/>
    <n v="-9.9999999999999645E-2"/>
  </r>
  <r>
    <x v="0"/>
    <x v="19"/>
    <x v="0"/>
    <n v="14.5"/>
    <n v="0.5"/>
  </r>
  <r>
    <x v="0"/>
    <x v="20"/>
    <x v="0"/>
    <n v="20.9"/>
    <n v="0"/>
  </r>
  <r>
    <x v="0"/>
    <x v="21"/>
    <x v="0"/>
    <n v="27.7"/>
    <n v="0.30000000000000071"/>
  </r>
  <r>
    <x v="0"/>
    <x v="22"/>
    <x v="0"/>
    <n v="4.67"/>
    <n v="-1.9999999999999574E-2"/>
  </r>
  <r>
    <x v="0"/>
    <x v="23"/>
    <x v="0"/>
    <n v="35"/>
    <n v="0"/>
  </r>
  <r>
    <x v="1"/>
    <x v="0"/>
    <x v="0"/>
    <n v="17.3"/>
    <n v="0.14999999999999858"/>
  </r>
  <r>
    <x v="1"/>
    <x v="1"/>
    <x v="0"/>
    <n v="6.2"/>
    <n v="0"/>
  </r>
  <r>
    <x v="1"/>
    <x v="2"/>
    <x v="0"/>
    <n v="14.6"/>
    <n v="-0.90000000000000036"/>
  </r>
  <r>
    <x v="1"/>
    <x v="3"/>
    <x v="0"/>
    <n v="110"/>
    <n v="0"/>
  </r>
  <r>
    <x v="1"/>
    <x v="4"/>
    <x v="0"/>
    <n v="7.8"/>
    <n v="-0.14999999999999947"/>
  </r>
  <r>
    <x v="1"/>
    <x v="5"/>
    <x v="0"/>
    <n v="35.75"/>
    <n v="-1.0499999999999972"/>
  </r>
  <r>
    <x v="1"/>
    <x v="6"/>
    <x v="0"/>
    <n v="21.65"/>
    <n v="-1.9499999999999993"/>
  </r>
  <r>
    <x v="1"/>
    <x v="7"/>
    <x v="0"/>
    <n v="18"/>
    <n v="-0.30000000000000071"/>
  </r>
  <r>
    <x v="1"/>
    <x v="8"/>
    <x v="0"/>
    <n v="29.5"/>
    <n v="0"/>
  </r>
  <r>
    <x v="1"/>
    <x v="9"/>
    <x v="0"/>
    <n v="37"/>
    <n v="0.5"/>
  </r>
  <r>
    <x v="1"/>
    <x v="10"/>
    <x v="0"/>
    <n v="2.62"/>
    <n v="0"/>
  </r>
  <r>
    <x v="1"/>
    <x v="11"/>
    <x v="0"/>
    <n v="3.91"/>
    <n v="8.9999999999999858E-2"/>
  </r>
  <r>
    <x v="1"/>
    <x v="12"/>
    <x v="0"/>
    <n v="109.45"/>
    <n v="0"/>
  </r>
  <r>
    <x v="1"/>
    <x v="13"/>
    <x v="0"/>
    <n v="280"/>
    <n v="-4"/>
  </r>
  <r>
    <x v="1"/>
    <x v="14"/>
    <x v="0"/>
    <n v="42.5"/>
    <n v="0"/>
  </r>
  <r>
    <x v="1"/>
    <x v="15"/>
    <x v="0"/>
    <n v="5.35"/>
    <n v="0.25"/>
  </r>
  <r>
    <x v="1"/>
    <x v="16"/>
    <x v="0"/>
    <n v="64"/>
    <n v="0"/>
  </r>
  <r>
    <x v="1"/>
    <x v="17"/>
    <x v="0"/>
    <n v="385"/>
    <n v="0"/>
  </r>
  <r>
    <x v="1"/>
    <x v="18"/>
    <x v="0"/>
    <n v="14.3"/>
    <n v="9.9999999999999645E-2"/>
  </r>
  <r>
    <x v="1"/>
    <x v="19"/>
    <x v="0"/>
    <n v="14.3"/>
    <n v="0.69999999999999929"/>
  </r>
  <r>
    <x v="1"/>
    <x v="20"/>
    <x v="0"/>
    <n v="20.9"/>
    <n v="0"/>
  </r>
  <r>
    <x v="1"/>
    <x v="21"/>
    <x v="0"/>
    <n v="27.95"/>
    <n v="5.0000000000000711E-2"/>
  </r>
  <r>
    <x v="1"/>
    <x v="22"/>
    <x v="0"/>
    <n v="4.72"/>
    <n v="-6.9999999999999396E-2"/>
  </r>
  <r>
    <x v="1"/>
    <x v="23"/>
    <x v="0"/>
    <n v="34.200000000000003"/>
    <n v="0.79999999999999716"/>
  </r>
  <r>
    <x v="2"/>
    <x v="0"/>
    <x v="0"/>
    <n v="17.100000000000001"/>
    <n v="0.34999999999999787"/>
  </r>
  <r>
    <x v="2"/>
    <x v="1"/>
    <x v="0"/>
    <n v="6.2"/>
    <n v="0"/>
  </r>
  <r>
    <x v="2"/>
    <x v="2"/>
    <x v="0"/>
    <n v="13.95"/>
    <n v="-0.25"/>
  </r>
  <r>
    <x v="2"/>
    <x v="3"/>
    <x v="0"/>
    <n v="110"/>
    <n v="0"/>
  </r>
  <r>
    <x v="2"/>
    <x v="4"/>
    <x v="0"/>
    <n v="7.8"/>
    <n v="-0.14999999999999947"/>
  </r>
  <r>
    <x v="2"/>
    <x v="5"/>
    <x v="0"/>
    <n v="37.5"/>
    <n v="-2.7999999999999972"/>
  </r>
  <r>
    <x v="2"/>
    <x v="6"/>
    <x v="0"/>
    <n v="21.1"/>
    <n v="-1.4000000000000021"/>
  </r>
  <r>
    <x v="2"/>
    <x v="7"/>
    <x v="0"/>
    <n v="18.3"/>
    <n v="-0.60000000000000142"/>
  </r>
  <r>
    <x v="2"/>
    <x v="8"/>
    <x v="0"/>
    <n v="29.5"/>
    <n v="0"/>
  </r>
  <r>
    <x v="2"/>
    <x v="9"/>
    <x v="0"/>
    <n v="36.4"/>
    <n v="1.1000000000000014"/>
  </r>
  <r>
    <x v="2"/>
    <x v="10"/>
    <x v="0"/>
    <n v="2.42"/>
    <n v="0.20000000000000018"/>
  </r>
  <r>
    <x v="2"/>
    <x v="11"/>
    <x v="0"/>
    <n v="3.98"/>
    <n v="2.0000000000000018E-2"/>
  </r>
  <r>
    <x v="2"/>
    <x v="12"/>
    <x v="0"/>
    <n v="109.45"/>
    <n v="0"/>
  </r>
  <r>
    <x v="2"/>
    <x v="13"/>
    <x v="0"/>
    <n v="277"/>
    <n v="-1"/>
  </r>
  <r>
    <x v="2"/>
    <x v="14"/>
    <x v="0"/>
    <n v="42.5"/>
    <n v="0"/>
  </r>
  <r>
    <x v="2"/>
    <x v="15"/>
    <x v="0"/>
    <n v="5.18"/>
    <n v="0.41999999999999993"/>
  </r>
  <r>
    <x v="2"/>
    <x v="16"/>
    <x v="0"/>
    <n v="65"/>
    <n v="-1"/>
  </r>
  <r>
    <x v="2"/>
    <x v="17"/>
    <x v="0"/>
    <n v="385"/>
    <n v="0"/>
  </r>
  <r>
    <x v="2"/>
    <x v="18"/>
    <x v="0"/>
    <n v="14.2"/>
    <n v="0.20000000000000107"/>
  </r>
  <r>
    <x v="2"/>
    <x v="19"/>
    <x v="0"/>
    <n v="14.4"/>
    <n v="0.59999999999999964"/>
  </r>
  <r>
    <x v="2"/>
    <x v="20"/>
    <x v="0"/>
    <n v="20.9"/>
    <n v="0"/>
  </r>
  <r>
    <x v="2"/>
    <x v="21"/>
    <x v="0"/>
    <n v="28"/>
    <n v="0"/>
  </r>
  <r>
    <x v="2"/>
    <x v="22"/>
    <x v="0"/>
    <n v="4.3"/>
    <n v="0.35000000000000053"/>
  </r>
  <r>
    <x v="2"/>
    <x v="23"/>
    <x v="0"/>
    <n v="34.1"/>
    <n v="0.89999999999999858"/>
  </r>
  <r>
    <x v="3"/>
    <x v="0"/>
    <x v="0"/>
    <n v="17.45"/>
    <n v="0"/>
  </r>
  <r>
    <x v="3"/>
    <x v="1"/>
    <x v="0"/>
    <n v="6.25"/>
    <n v="-4.9999999999999822E-2"/>
  </r>
  <r>
    <x v="3"/>
    <x v="2"/>
    <x v="0"/>
    <n v="12.7"/>
    <n v="1"/>
  </r>
  <r>
    <x v="3"/>
    <x v="3"/>
    <x v="0"/>
    <n v="110"/>
    <n v="0"/>
  </r>
  <r>
    <x v="3"/>
    <x v="4"/>
    <x v="0"/>
    <n v="7.5"/>
    <n v="0.15000000000000036"/>
  </r>
  <r>
    <x v="3"/>
    <x v="5"/>
    <x v="0"/>
    <n v="35.9"/>
    <n v="-1.1999999999999957"/>
  </r>
  <r>
    <x v="3"/>
    <x v="6"/>
    <x v="0"/>
    <n v="23.4"/>
    <n v="-3.6999999999999993"/>
  </r>
  <r>
    <x v="3"/>
    <x v="7"/>
    <x v="0"/>
    <n v="18.25"/>
    <n v="-0.55000000000000071"/>
  </r>
  <r>
    <x v="3"/>
    <x v="8"/>
    <x v="0"/>
    <n v="28.5"/>
    <n v="1"/>
  </r>
  <r>
    <x v="3"/>
    <x v="9"/>
    <x v="0"/>
    <n v="36.299999999999997"/>
    <n v="1.2000000000000028"/>
  </r>
  <r>
    <x v="3"/>
    <x v="10"/>
    <x v="0"/>
    <n v="2.68"/>
    <n v="-6.0000000000000053E-2"/>
  </r>
  <r>
    <x v="3"/>
    <x v="11"/>
    <x v="0"/>
    <n v="4"/>
    <n v="0"/>
  </r>
  <r>
    <x v="3"/>
    <x v="12"/>
    <x v="0"/>
    <n v="109.45"/>
    <n v="0"/>
  </r>
  <r>
    <x v="3"/>
    <x v="13"/>
    <x v="0"/>
    <n v="280"/>
    <n v="-4"/>
  </r>
  <r>
    <x v="3"/>
    <x v="14"/>
    <x v="0"/>
    <n v="41.8"/>
    <n v="0.70000000000000284"/>
  </r>
  <r>
    <x v="3"/>
    <x v="15"/>
    <x v="0"/>
    <n v="5.14"/>
    <n v="0.45999999999999996"/>
  </r>
  <r>
    <x v="3"/>
    <x v="16"/>
    <x v="0"/>
    <n v="65"/>
    <n v="-1"/>
  </r>
  <r>
    <x v="3"/>
    <x v="17"/>
    <x v="0"/>
    <n v="385"/>
    <n v="0"/>
  </r>
  <r>
    <x v="3"/>
    <x v="18"/>
    <x v="0"/>
    <n v="14.35"/>
    <n v="5.0000000000000711E-2"/>
  </r>
  <r>
    <x v="3"/>
    <x v="19"/>
    <x v="0"/>
    <n v="14.35"/>
    <n v="0.65000000000000036"/>
  </r>
  <r>
    <x v="3"/>
    <x v="20"/>
    <x v="0"/>
    <n v="20.9"/>
    <n v="0"/>
  </r>
  <r>
    <x v="3"/>
    <x v="21"/>
    <x v="0"/>
    <n v="27.8"/>
    <n v="0.19999999999999929"/>
  </r>
  <r>
    <x v="3"/>
    <x v="22"/>
    <x v="0"/>
    <n v="4.5199999999999996"/>
    <n v="0.13000000000000078"/>
  </r>
  <r>
    <x v="3"/>
    <x v="23"/>
    <x v="0"/>
    <n v="33.6"/>
    <n v="1.3999999999999986"/>
  </r>
  <r>
    <x v="4"/>
    <x v="0"/>
    <x v="0"/>
    <n v="16.55"/>
    <n v="0.89999999999999858"/>
  </r>
  <r>
    <x v="4"/>
    <x v="1"/>
    <x v="0"/>
    <n v="6.2"/>
    <n v="0"/>
  </r>
  <r>
    <x v="4"/>
    <x v="2"/>
    <x v="0"/>
    <n v="11.95"/>
    <n v="1.75"/>
  </r>
  <r>
    <x v="4"/>
    <x v="3"/>
    <x v="0"/>
    <n v="110"/>
    <n v="0"/>
  </r>
  <r>
    <x v="4"/>
    <x v="4"/>
    <x v="0"/>
    <n v="7.85"/>
    <n v="-0.19999999999999929"/>
  </r>
  <r>
    <x v="4"/>
    <x v="5"/>
    <x v="0"/>
    <n v="32.65"/>
    <n v="2.0500000000000043"/>
  </r>
  <r>
    <x v="4"/>
    <x v="6"/>
    <x v="0"/>
    <n v="25.95"/>
    <n v="-6.25"/>
  </r>
  <r>
    <x v="4"/>
    <x v="7"/>
    <x v="0"/>
    <n v="18"/>
    <n v="-0.30000000000000071"/>
  </r>
  <r>
    <x v="4"/>
    <x v="8"/>
    <x v="0"/>
    <n v="28.5"/>
    <n v="1"/>
  </r>
  <r>
    <x v="4"/>
    <x v="9"/>
    <x v="0"/>
    <n v="35.5"/>
    <n v="2"/>
  </r>
  <r>
    <x v="4"/>
    <x v="10"/>
    <x v="0"/>
    <n v="2.68"/>
    <n v="-6.0000000000000053E-2"/>
  </r>
  <r>
    <x v="4"/>
    <x v="11"/>
    <x v="0"/>
    <n v="3.99"/>
    <n v="9.9999999999997868E-3"/>
  </r>
  <r>
    <x v="4"/>
    <x v="12"/>
    <x v="0"/>
    <n v="109.45"/>
    <n v="0"/>
  </r>
  <r>
    <x v="4"/>
    <x v="13"/>
    <x v="0"/>
    <n v="263"/>
    <n v="13"/>
  </r>
  <r>
    <x v="4"/>
    <x v="14"/>
    <x v="0"/>
    <n v="38"/>
    <n v="4.5"/>
  </r>
  <r>
    <x v="4"/>
    <x v="15"/>
    <x v="0"/>
    <n v="5.12"/>
    <n v="0.47999999999999954"/>
  </r>
  <r>
    <x v="4"/>
    <x v="16"/>
    <x v="0"/>
    <n v="69.5"/>
    <n v="-5.5"/>
  </r>
  <r>
    <x v="4"/>
    <x v="17"/>
    <x v="0"/>
    <n v="385"/>
    <n v="0"/>
  </r>
  <r>
    <x v="4"/>
    <x v="18"/>
    <x v="0"/>
    <n v="13.65"/>
    <n v="0.75"/>
  </r>
  <r>
    <x v="4"/>
    <x v="19"/>
    <x v="0"/>
    <n v="13.9"/>
    <n v="1.0999999999999996"/>
  </r>
  <r>
    <x v="4"/>
    <x v="20"/>
    <x v="0"/>
    <n v="20.9"/>
    <n v="0"/>
  </r>
  <r>
    <x v="4"/>
    <x v="21"/>
    <x v="0"/>
    <n v="27.8"/>
    <n v="0.19999999999999929"/>
  </r>
  <r>
    <x v="4"/>
    <x v="22"/>
    <x v="0"/>
    <n v="4.5"/>
    <n v="0.15000000000000036"/>
  </r>
  <r>
    <x v="4"/>
    <x v="23"/>
    <x v="0"/>
    <n v="33.5"/>
    <n v="1.5"/>
  </r>
  <r>
    <x v="5"/>
    <x v="0"/>
    <x v="0"/>
    <n v="16.600000000000001"/>
    <n v="0.84999999999999787"/>
  </r>
  <r>
    <x v="5"/>
    <x v="1"/>
    <x v="0"/>
    <n v="6.35"/>
    <n v="-0.14999999999999947"/>
  </r>
  <r>
    <x v="5"/>
    <x v="2"/>
    <x v="0"/>
    <n v="11.25"/>
    <n v="2.4499999999999993"/>
  </r>
  <r>
    <x v="5"/>
    <x v="3"/>
    <x v="0"/>
    <n v="110"/>
    <n v="0"/>
  </r>
  <r>
    <x v="5"/>
    <x v="4"/>
    <x v="0"/>
    <n v="7.85"/>
    <n v="-0.19999999999999929"/>
  </r>
  <r>
    <x v="5"/>
    <x v="5"/>
    <x v="0"/>
    <n v="29.7"/>
    <n v="5.0000000000000036"/>
  </r>
  <r>
    <x v="5"/>
    <x v="6"/>
    <x v="0"/>
    <n v="25.95"/>
    <n v="-6.25"/>
  </r>
  <r>
    <x v="5"/>
    <x v="7"/>
    <x v="0"/>
    <n v="17.8"/>
    <n v="-0.10000000000000142"/>
  </r>
  <r>
    <x v="5"/>
    <x v="8"/>
    <x v="0"/>
    <n v="28.5"/>
    <n v="1"/>
  </r>
  <r>
    <x v="5"/>
    <x v="9"/>
    <x v="0"/>
    <n v="35.5"/>
    <n v="2"/>
  </r>
  <r>
    <x v="5"/>
    <x v="10"/>
    <x v="0"/>
    <n v="2.68"/>
    <n v="-6.0000000000000053E-2"/>
  </r>
  <r>
    <x v="5"/>
    <x v="11"/>
    <x v="0"/>
    <n v="3.97"/>
    <n v="2.9999999999999805E-2"/>
  </r>
  <r>
    <x v="5"/>
    <x v="12"/>
    <x v="0"/>
    <n v="109.45"/>
    <n v="0"/>
  </r>
  <r>
    <x v="5"/>
    <x v="13"/>
    <x v="0"/>
    <n v="263"/>
    <n v="13"/>
  </r>
  <r>
    <x v="5"/>
    <x v="14"/>
    <x v="0"/>
    <n v="37"/>
    <n v="5.5"/>
  </r>
  <r>
    <x v="5"/>
    <x v="15"/>
    <x v="0"/>
    <n v="5.12"/>
    <n v="0.47999999999999954"/>
  </r>
  <r>
    <x v="5"/>
    <x v="16"/>
    <x v="0"/>
    <n v="69.5"/>
    <n v="-5.5"/>
  </r>
  <r>
    <x v="5"/>
    <x v="17"/>
    <x v="0"/>
    <n v="385"/>
    <n v="0"/>
  </r>
  <r>
    <x v="5"/>
    <x v="18"/>
    <x v="0"/>
    <n v="13.95"/>
    <n v="0.45000000000000107"/>
  </r>
  <r>
    <x v="5"/>
    <x v="19"/>
    <x v="0"/>
    <n v="13.5"/>
    <n v="1.5"/>
  </r>
  <r>
    <x v="5"/>
    <x v="20"/>
    <x v="0"/>
    <n v="20.55"/>
    <n v="0.34999999999999787"/>
  </r>
  <r>
    <x v="5"/>
    <x v="21"/>
    <x v="0"/>
    <n v="26.65"/>
    <n v="1.3500000000000014"/>
  </r>
  <r>
    <x v="5"/>
    <x v="22"/>
    <x v="0"/>
    <n v="4.3499999999999996"/>
    <n v="0.30000000000000071"/>
  </r>
  <r>
    <x v="5"/>
    <x v="23"/>
    <x v="0"/>
    <n v="33.5"/>
    <n v="1.5"/>
  </r>
  <r>
    <x v="6"/>
    <x v="0"/>
    <x v="0"/>
    <n v="17"/>
    <n v="0.44999999999999929"/>
  </r>
  <r>
    <x v="6"/>
    <x v="1"/>
    <x v="0"/>
    <n v="6.4"/>
    <n v="-0.20000000000000018"/>
  </r>
  <r>
    <x v="6"/>
    <x v="2"/>
    <x v="0"/>
    <n v="11.25"/>
    <n v="2.4499999999999993"/>
  </r>
  <r>
    <x v="6"/>
    <x v="3"/>
    <x v="0"/>
    <n v="110"/>
    <n v="0"/>
  </r>
  <r>
    <x v="6"/>
    <x v="4"/>
    <x v="0"/>
    <n v="7.85"/>
    <n v="-0.19999999999999929"/>
  </r>
  <r>
    <x v="6"/>
    <x v="5"/>
    <x v="0"/>
    <n v="27"/>
    <n v="7.7000000000000028"/>
  </r>
  <r>
    <x v="6"/>
    <x v="6"/>
    <x v="0"/>
    <n v="25.95"/>
    <n v="-6.25"/>
  </r>
  <r>
    <x v="6"/>
    <x v="7"/>
    <x v="0"/>
    <n v="18"/>
    <n v="-0.30000000000000071"/>
  </r>
  <r>
    <x v="6"/>
    <x v="8"/>
    <x v="0"/>
    <n v="28.5"/>
    <n v="1"/>
  </r>
  <r>
    <x v="6"/>
    <x v="9"/>
    <x v="0"/>
    <n v="36.65"/>
    <n v="0.85000000000000142"/>
  </r>
  <r>
    <x v="6"/>
    <x v="10"/>
    <x v="0"/>
    <n v="2.68"/>
    <n v="-6.0000000000000053E-2"/>
  </r>
  <r>
    <x v="6"/>
    <x v="11"/>
    <x v="0"/>
    <n v="3.74"/>
    <n v="0.25999999999999979"/>
  </r>
  <r>
    <x v="6"/>
    <x v="12"/>
    <x v="0"/>
    <n v="109.45"/>
    <n v="0"/>
  </r>
  <r>
    <x v="6"/>
    <x v="13"/>
    <x v="0"/>
    <n v="262"/>
    <n v="14"/>
  </r>
  <r>
    <x v="6"/>
    <x v="14"/>
    <x v="0"/>
    <n v="36.5"/>
    <n v="6"/>
  </r>
  <r>
    <x v="6"/>
    <x v="15"/>
    <x v="0"/>
    <n v="5.13"/>
    <n v="0.46999999999999975"/>
  </r>
  <r>
    <x v="6"/>
    <x v="16"/>
    <x v="0"/>
    <n v="69.5"/>
    <n v="-5.5"/>
  </r>
  <r>
    <x v="6"/>
    <x v="17"/>
    <x v="0"/>
    <n v="385"/>
    <n v="0"/>
  </r>
  <r>
    <x v="6"/>
    <x v="18"/>
    <x v="0"/>
    <n v="14"/>
    <n v="0.40000000000000036"/>
  </r>
  <r>
    <x v="6"/>
    <x v="19"/>
    <x v="0"/>
    <n v="13.8"/>
    <n v="1.1999999999999993"/>
  </r>
  <r>
    <x v="6"/>
    <x v="20"/>
    <x v="0"/>
    <n v="20.55"/>
    <n v="0.34999999999999787"/>
  </r>
  <r>
    <x v="6"/>
    <x v="21"/>
    <x v="0"/>
    <n v="26.6"/>
    <n v="1.3999999999999986"/>
  </r>
  <r>
    <x v="6"/>
    <x v="22"/>
    <x v="0"/>
    <n v="4.5"/>
    <n v="0.15000000000000036"/>
  </r>
  <r>
    <x v="6"/>
    <x v="23"/>
    <x v="0"/>
    <n v="33.9"/>
    <n v="1.1000000000000014"/>
  </r>
  <r>
    <x v="7"/>
    <x v="0"/>
    <x v="0"/>
    <n v="17.5"/>
    <n v="-5.0000000000000711E-2"/>
  </r>
  <r>
    <x v="7"/>
    <x v="1"/>
    <x v="0"/>
    <n v="6"/>
    <n v="0.20000000000000018"/>
  </r>
  <r>
    <x v="7"/>
    <x v="2"/>
    <x v="0"/>
    <n v="12.45"/>
    <n v="1.25"/>
  </r>
  <r>
    <x v="7"/>
    <x v="3"/>
    <x v="0"/>
    <n v="101.25"/>
    <n v="8.75"/>
  </r>
  <r>
    <x v="7"/>
    <x v="4"/>
    <x v="0"/>
    <n v="7.15"/>
    <n v="0.5"/>
  </r>
  <r>
    <x v="7"/>
    <x v="5"/>
    <x v="0"/>
    <n v="30"/>
    <n v="4.7000000000000028"/>
  </r>
  <r>
    <x v="7"/>
    <x v="6"/>
    <x v="0"/>
    <n v="28.8"/>
    <n v="-9.1000000000000014"/>
  </r>
  <r>
    <x v="7"/>
    <x v="7"/>
    <x v="0"/>
    <n v="18.55"/>
    <n v="-0.85000000000000142"/>
  </r>
  <r>
    <x v="7"/>
    <x v="8"/>
    <x v="0"/>
    <n v="29"/>
    <n v="0.5"/>
  </r>
  <r>
    <x v="7"/>
    <x v="9"/>
    <x v="0"/>
    <n v="37.049999999999997"/>
    <n v="0.45000000000000284"/>
  </r>
  <r>
    <x v="7"/>
    <x v="10"/>
    <x v="0"/>
    <n v="2.97"/>
    <n v="-0.35000000000000009"/>
  </r>
  <r>
    <x v="7"/>
    <x v="11"/>
    <x v="0"/>
    <n v="3.4"/>
    <n v="0.60000000000000009"/>
  </r>
  <r>
    <x v="7"/>
    <x v="12"/>
    <x v="0"/>
    <n v="109.45"/>
    <n v="0"/>
  </r>
  <r>
    <x v="7"/>
    <x v="13"/>
    <x v="0"/>
    <n v="272"/>
    <n v="4"/>
  </r>
  <r>
    <x v="7"/>
    <x v="14"/>
    <x v="0"/>
    <n v="36.5"/>
    <n v="6"/>
  </r>
  <r>
    <x v="7"/>
    <x v="15"/>
    <x v="0"/>
    <n v="5.3"/>
    <n v="0.29999999999999982"/>
  </r>
  <r>
    <x v="7"/>
    <x v="16"/>
    <x v="0"/>
    <n v="69.5"/>
    <n v="-5.5"/>
  </r>
  <r>
    <x v="7"/>
    <x v="17"/>
    <x v="0"/>
    <n v="385"/>
    <n v="0"/>
  </r>
  <r>
    <x v="7"/>
    <x v="18"/>
    <x v="0"/>
    <n v="14.5"/>
    <n v="-9.9999999999999645E-2"/>
  </r>
  <r>
    <x v="7"/>
    <x v="19"/>
    <x v="0"/>
    <n v="14.35"/>
    <n v="0.65000000000000036"/>
  </r>
  <r>
    <x v="7"/>
    <x v="20"/>
    <x v="0"/>
    <n v="20.55"/>
    <n v="0.34999999999999787"/>
  </r>
  <r>
    <x v="7"/>
    <x v="21"/>
    <x v="0"/>
    <n v="26.9"/>
    <n v="1.1000000000000014"/>
  </r>
  <r>
    <x v="7"/>
    <x v="22"/>
    <x v="0"/>
    <n v="4.5"/>
    <n v="0.15000000000000036"/>
  </r>
  <r>
    <x v="7"/>
    <x v="23"/>
    <x v="0"/>
    <n v="34"/>
    <n v="1"/>
  </r>
  <r>
    <x v="8"/>
    <x v="0"/>
    <x v="0"/>
    <n v="17.350000000000001"/>
    <n v="9.9999999999997868E-2"/>
  </r>
  <r>
    <x v="8"/>
    <x v="1"/>
    <x v="0"/>
    <n v="6.1"/>
    <n v="0.10000000000000053"/>
  </r>
  <r>
    <x v="8"/>
    <x v="2"/>
    <x v="0"/>
    <n v="13.8"/>
    <n v="-0.10000000000000142"/>
  </r>
  <r>
    <x v="8"/>
    <x v="3"/>
    <x v="0"/>
    <n v="101.25"/>
    <n v="8.75"/>
  </r>
  <r>
    <x v="8"/>
    <x v="4"/>
    <x v="0"/>
    <n v="7.15"/>
    <n v="0.5"/>
  </r>
  <r>
    <x v="8"/>
    <x v="5"/>
    <x v="0"/>
    <n v="30"/>
    <n v="4.7000000000000028"/>
  </r>
  <r>
    <x v="8"/>
    <x v="6"/>
    <x v="0"/>
    <n v="28.8"/>
    <n v="-9.1000000000000014"/>
  </r>
  <r>
    <x v="8"/>
    <x v="7"/>
    <x v="0"/>
    <n v="19.600000000000001"/>
    <n v="-1.9000000000000021"/>
  </r>
  <r>
    <x v="8"/>
    <x v="8"/>
    <x v="0"/>
    <n v="29.35"/>
    <n v="0.14999999999999858"/>
  </r>
  <r>
    <x v="8"/>
    <x v="9"/>
    <x v="0"/>
    <n v="37.5"/>
    <n v="0"/>
  </r>
  <r>
    <x v="8"/>
    <x v="10"/>
    <x v="0"/>
    <n v="2.97"/>
    <n v="-0.35000000000000009"/>
  </r>
  <r>
    <x v="8"/>
    <x v="11"/>
    <x v="0"/>
    <n v="3.73"/>
    <n v="0.27"/>
  </r>
  <r>
    <x v="8"/>
    <x v="12"/>
    <x v="0"/>
    <n v="109.45"/>
    <n v="0"/>
  </r>
  <r>
    <x v="8"/>
    <x v="13"/>
    <x v="0"/>
    <n v="275.10000000000002"/>
    <n v="0.89999999999997726"/>
  </r>
  <r>
    <x v="8"/>
    <x v="14"/>
    <x v="0"/>
    <n v="40"/>
    <n v="2.5"/>
  </r>
  <r>
    <x v="8"/>
    <x v="15"/>
    <x v="0"/>
    <n v="5.34"/>
    <n v="0.25999999999999979"/>
  </r>
  <r>
    <x v="8"/>
    <x v="16"/>
    <x v="0"/>
    <n v="69.5"/>
    <n v="-5.5"/>
  </r>
  <r>
    <x v="8"/>
    <x v="17"/>
    <x v="0"/>
    <n v="385"/>
    <n v="0"/>
  </r>
  <r>
    <x v="8"/>
    <x v="18"/>
    <x v="0"/>
    <n v="14.8"/>
    <n v="-0.40000000000000036"/>
  </r>
  <r>
    <x v="8"/>
    <x v="19"/>
    <x v="0"/>
    <n v="14.5"/>
    <n v="0.5"/>
  </r>
  <r>
    <x v="8"/>
    <x v="20"/>
    <x v="0"/>
    <n v="21.6"/>
    <n v="-0.70000000000000284"/>
  </r>
  <r>
    <x v="8"/>
    <x v="21"/>
    <x v="0"/>
    <n v="27.9"/>
    <n v="0.10000000000000142"/>
  </r>
  <r>
    <x v="8"/>
    <x v="22"/>
    <x v="0"/>
    <n v="4.59"/>
    <n v="6.0000000000000497E-2"/>
  </r>
  <r>
    <x v="8"/>
    <x v="23"/>
    <x v="0"/>
    <n v="35"/>
    <n v="0"/>
  </r>
  <r>
    <x v="9"/>
    <x v="0"/>
    <x v="0"/>
    <n v="17.149999999999999"/>
    <n v="0.30000000000000071"/>
  </r>
  <r>
    <x v="9"/>
    <x v="1"/>
    <x v="0"/>
    <n v="6.5"/>
    <n v="-0.29999999999999982"/>
  </r>
  <r>
    <x v="9"/>
    <x v="2"/>
    <x v="0"/>
    <n v="15.3"/>
    <n v="-1.6000000000000014"/>
  </r>
  <r>
    <x v="9"/>
    <x v="3"/>
    <x v="0"/>
    <n v="101.25"/>
    <n v="8.75"/>
  </r>
  <r>
    <x v="9"/>
    <x v="4"/>
    <x v="0"/>
    <n v="7.15"/>
    <n v="0.5"/>
  </r>
  <r>
    <x v="9"/>
    <x v="5"/>
    <x v="0"/>
    <n v="30"/>
    <n v="4.7000000000000028"/>
  </r>
  <r>
    <x v="9"/>
    <x v="6"/>
    <x v="0"/>
    <n v="28.8"/>
    <n v="-9.1000000000000014"/>
  </r>
  <r>
    <x v="9"/>
    <x v="7"/>
    <x v="0"/>
    <n v="20.5"/>
    <n v="-2.8000000000000007"/>
  </r>
  <r>
    <x v="9"/>
    <x v="8"/>
    <x v="0"/>
    <n v="30.75"/>
    <n v="-1.25"/>
  </r>
  <r>
    <x v="9"/>
    <x v="9"/>
    <x v="0"/>
    <n v="38.700000000000003"/>
    <n v="-1.2000000000000028"/>
  </r>
  <r>
    <x v="9"/>
    <x v="10"/>
    <x v="0"/>
    <n v="2.97"/>
    <n v="-0.35000000000000009"/>
  </r>
  <r>
    <x v="9"/>
    <x v="11"/>
    <x v="0"/>
    <n v="3.74"/>
    <n v="0.25999999999999979"/>
  </r>
  <r>
    <x v="9"/>
    <x v="12"/>
    <x v="0"/>
    <n v="109.45"/>
    <n v="0"/>
  </r>
  <r>
    <x v="9"/>
    <x v="13"/>
    <x v="0"/>
    <n v="275.10000000000002"/>
    <n v="0.89999999999997726"/>
  </r>
  <r>
    <x v="9"/>
    <x v="14"/>
    <x v="0"/>
    <n v="42"/>
    <n v="0.5"/>
  </r>
  <r>
    <x v="9"/>
    <x v="15"/>
    <x v="0"/>
    <n v="5.2"/>
    <n v="0.39999999999999947"/>
  </r>
  <r>
    <x v="9"/>
    <x v="16"/>
    <x v="0"/>
    <n v="69.5"/>
    <n v="-5.5"/>
  </r>
  <r>
    <x v="9"/>
    <x v="17"/>
    <x v="0"/>
    <n v="370"/>
    <n v="15"/>
  </r>
  <r>
    <x v="9"/>
    <x v="18"/>
    <x v="0"/>
    <n v="14.8"/>
    <n v="-0.40000000000000036"/>
  </r>
  <r>
    <x v="9"/>
    <x v="19"/>
    <x v="0"/>
    <n v="15"/>
    <n v="0"/>
  </r>
  <r>
    <x v="9"/>
    <x v="20"/>
    <x v="0"/>
    <n v="21.6"/>
    <n v="-0.70000000000000284"/>
  </r>
  <r>
    <x v="9"/>
    <x v="21"/>
    <x v="0"/>
    <n v="27.9"/>
    <n v="0.10000000000000142"/>
  </r>
  <r>
    <x v="9"/>
    <x v="22"/>
    <x v="0"/>
    <n v="4.6399999999999997"/>
    <n v="1.0000000000000675E-2"/>
  </r>
  <r>
    <x v="9"/>
    <x v="23"/>
    <x v="0"/>
    <n v="35.299999999999997"/>
    <n v="-0.29999999999999716"/>
  </r>
  <r>
    <x v="10"/>
    <x v="0"/>
    <x v="0"/>
    <n v="18.350000000000001"/>
    <n v="-0.90000000000000213"/>
  </r>
  <r>
    <x v="10"/>
    <x v="1"/>
    <x v="0"/>
    <n v="6.75"/>
    <n v="-0.54999999999999982"/>
  </r>
  <r>
    <x v="10"/>
    <x v="2"/>
    <x v="0"/>
    <n v="17"/>
    <n v="-3.3000000000000007"/>
  </r>
  <r>
    <x v="10"/>
    <x v="3"/>
    <x v="0"/>
    <n v="112.5"/>
    <n v="-2.5"/>
  </r>
  <r>
    <x v="10"/>
    <x v="4"/>
    <x v="0"/>
    <n v="7.5"/>
    <n v="0.15000000000000036"/>
  </r>
  <r>
    <x v="10"/>
    <x v="5"/>
    <x v="0"/>
    <n v="29"/>
    <n v="5.7000000000000028"/>
  </r>
  <r>
    <x v="10"/>
    <x v="6"/>
    <x v="0"/>
    <n v="29"/>
    <n v="-9.3000000000000007"/>
  </r>
  <r>
    <x v="10"/>
    <x v="7"/>
    <x v="0"/>
    <n v="19.850000000000001"/>
    <n v="-2.1500000000000021"/>
  </r>
  <r>
    <x v="10"/>
    <x v="8"/>
    <x v="0"/>
    <n v="31.9"/>
    <n v="-2.3999999999999986"/>
  </r>
  <r>
    <x v="10"/>
    <x v="9"/>
    <x v="0"/>
    <n v="38.5"/>
    <n v="-1"/>
  </r>
  <r>
    <x v="10"/>
    <x v="10"/>
    <x v="0"/>
    <n v="3"/>
    <n v="-0.37999999999999989"/>
  </r>
  <r>
    <x v="10"/>
    <x v="11"/>
    <x v="0"/>
    <n v="3.75"/>
    <n v="0.25"/>
  </r>
  <r>
    <x v="10"/>
    <x v="12"/>
    <x v="0"/>
    <n v="109.45"/>
    <n v="0"/>
  </r>
  <r>
    <x v="10"/>
    <x v="13"/>
    <x v="0"/>
    <n v="270"/>
    <n v="6"/>
  </r>
  <r>
    <x v="10"/>
    <x v="14"/>
    <x v="0"/>
    <n v="43.65"/>
    <n v="-1.1499999999999986"/>
  </r>
  <r>
    <x v="10"/>
    <x v="15"/>
    <x v="0"/>
    <n v="5.5"/>
    <n v="9.9999999999999645E-2"/>
  </r>
  <r>
    <x v="10"/>
    <x v="16"/>
    <x v="0"/>
    <n v="62.7"/>
    <n v="1.2999999999999972"/>
  </r>
  <r>
    <x v="10"/>
    <x v="17"/>
    <x v="0"/>
    <n v="370"/>
    <n v="15"/>
  </r>
  <r>
    <x v="10"/>
    <x v="18"/>
    <x v="0"/>
    <n v="14.9"/>
    <n v="-0.5"/>
  </r>
  <r>
    <x v="10"/>
    <x v="19"/>
    <x v="0"/>
    <n v="14.95"/>
    <n v="5.0000000000000711E-2"/>
  </r>
  <r>
    <x v="10"/>
    <x v="20"/>
    <x v="0"/>
    <n v="21.6"/>
    <n v="-0.70000000000000284"/>
  </r>
  <r>
    <x v="10"/>
    <x v="21"/>
    <x v="0"/>
    <n v="28.6"/>
    <n v="-0.60000000000000142"/>
  </r>
  <r>
    <x v="10"/>
    <x v="22"/>
    <x v="0"/>
    <n v="4.95"/>
    <n v="-0.29999999999999982"/>
  </r>
  <r>
    <x v="10"/>
    <x v="23"/>
    <x v="0"/>
    <n v="35.15"/>
    <n v="-0.14999999999999858"/>
  </r>
  <r>
    <x v="11"/>
    <x v="0"/>
    <x v="0"/>
    <n v="16.7"/>
    <n v="0.75"/>
  </r>
  <r>
    <x v="11"/>
    <x v="1"/>
    <x v="0"/>
    <n v="6.75"/>
    <n v="-0.54999999999999982"/>
  </r>
  <r>
    <x v="11"/>
    <x v="2"/>
    <x v="0"/>
    <n v="16.649999999999999"/>
    <n v="-2.9499999999999993"/>
  </r>
  <r>
    <x v="11"/>
    <x v="3"/>
    <x v="0"/>
    <n v="112.5"/>
    <n v="-2.5"/>
  </r>
  <r>
    <x v="11"/>
    <x v="4"/>
    <x v="0"/>
    <n v="7.3"/>
    <n v="0.35000000000000053"/>
  </r>
  <r>
    <x v="11"/>
    <x v="5"/>
    <x v="0"/>
    <n v="28.4"/>
    <n v="6.3000000000000043"/>
  </r>
  <r>
    <x v="11"/>
    <x v="6"/>
    <x v="0"/>
    <n v="30.4"/>
    <n v="-10.7"/>
  </r>
  <r>
    <x v="11"/>
    <x v="7"/>
    <x v="0"/>
    <n v="18.05"/>
    <n v="-0.35000000000000142"/>
  </r>
  <r>
    <x v="11"/>
    <x v="8"/>
    <x v="0"/>
    <n v="30"/>
    <n v="-0.5"/>
  </r>
  <r>
    <x v="11"/>
    <x v="9"/>
    <x v="0"/>
    <n v="35"/>
    <n v="2.5"/>
  </r>
  <r>
    <x v="11"/>
    <x v="10"/>
    <x v="0"/>
    <n v="2.8"/>
    <n v="-0.17999999999999972"/>
  </r>
  <r>
    <x v="11"/>
    <x v="11"/>
    <x v="0"/>
    <n v="3.79"/>
    <n v="0.20999999999999996"/>
  </r>
  <r>
    <x v="11"/>
    <x v="12"/>
    <x v="0"/>
    <n v="109.45"/>
    <n v="0"/>
  </r>
  <r>
    <x v="11"/>
    <x v="13"/>
    <x v="0"/>
    <n v="270"/>
    <n v="6"/>
  </r>
  <r>
    <x v="11"/>
    <x v="14"/>
    <x v="0"/>
    <n v="39.700000000000003"/>
    <n v="2.7999999999999972"/>
  </r>
  <r>
    <x v="11"/>
    <x v="15"/>
    <x v="0"/>
    <n v="5.5"/>
    <n v="9.9999999999999645E-2"/>
  </r>
  <r>
    <x v="11"/>
    <x v="16"/>
    <x v="0"/>
    <n v="57"/>
    <n v="7"/>
  </r>
  <r>
    <x v="11"/>
    <x v="17"/>
    <x v="0"/>
    <n v="370"/>
    <n v="15"/>
  </r>
  <r>
    <x v="11"/>
    <x v="18"/>
    <x v="0"/>
    <n v="13.55"/>
    <n v="0.84999999999999964"/>
  </r>
  <r>
    <x v="11"/>
    <x v="19"/>
    <x v="0"/>
    <n v="14.55"/>
    <n v="0.44999999999999929"/>
  </r>
  <r>
    <x v="11"/>
    <x v="20"/>
    <x v="0"/>
    <n v="21.6"/>
    <n v="-0.70000000000000284"/>
  </r>
  <r>
    <x v="11"/>
    <x v="21"/>
    <x v="0"/>
    <n v="28.7"/>
    <n v="-0.69999999999999929"/>
  </r>
  <r>
    <x v="11"/>
    <x v="22"/>
    <x v="0"/>
    <n v="4.55"/>
    <n v="0.10000000000000053"/>
  </r>
  <r>
    <x v="11"/>
    <x v="23"/>
    <x v="0"/>
    <n v="32.299999999999997"/>
    <n v="2.7000000000000028"/>
  </r>
  <r>
    <x v="12"/>
    <x v="0"/>
    <x v="0"/>
    <n v="16.600000000000001"/>
    <n v="0.84999999999999787"/>
  </r>
  <r>
    <x v="12"/>
    <x v="1"/>
    <x v="0"/>
    <n v="6.7"/>
    <n v="-0.5"/>
  </r>
  <r>
    <x v="12"/>
    <x v="2"/>
    <x v="0"/>
    <n v="16.75"/>
    <n v="-3.0500000000000007"/>
  </r>
  <r>
    <x v="12"/>
    <x v="3"/>
    <x v="0"/>
    <n v="112.5"/>
    <n v="-2.5"/>
  </r>
  <r>
    <x v="12"/>
    <x v="4"/>
    <x v="0"/>
    <n v="6.9"/>
    <n v="0.75"/>
  </r>
  <r>
    <x v="12"/>
    <x v="5"/>
    <x v="0"/>
    <n v="27.5"/>
    <n v="7.2000000000000028"/>
  </r>
  <r>
    <x v="12"/>
    <x v="6"/>
    <x v="0"/>
    <n v="28.65"/>
    <n v="-8.9499999999999993"/>
  </r>
  <r>
    <x v="12"/>
    <x v="7"/>
    <x v="0"/>
    <n v="17.899999999999999"/>
    <n v="-0.19999999999999929"/>
  </r>
  <r>
    <x v="12"/>
    <x v="8"/>
    <x v="0"/>
    <n v="30"/>
    <n v="-0.5"/>
  </r>
  <r>
    <x v="12"/>
    <x v="9"/>
    <x v="0"/>
    <n v="34.799999999999997"/>
    <n v="2.7000000000000028"/>
  </r>
  <r>
    <x v="12"/>
    <x v="10"/>
    <x v="0"/>
    <n v="2.56"/>
    <n v="6.0000000000000053E-2"/>
  </r>
  <r>
    <x v="12"/>
    <x v="11"/>
    <x v="0"/>
    <n v="3.8"/>
    <n v="0.20000000000000018"/>
  </r>
  <r>
    <x v="12"/>
    <x v="12"/>
    <x v="0"/>
    <n v="109.45"/>
    <n v="0"/>
  </r>
  <r>
    <x v="12"/>
    <x v="13"/>
    <x v="0"/>
    <n v="270"/>
    <n v="6"/>
  </r>
  <r>
    <x v="12"/>
    <x v="14"/>
    <x v="0"/>
    <n v="39.700000000000003"/>
    <n v="2.7999999999999972"/>
  </r>
  <r>
    <x v="12"/>
    <x v="15"/>
    <x v="0"/>
    <n v="5.5"/>
    <n v="9.9999999999999645E-2"/>
  </r>
  <r>
    <x v="12"/>
    <x v="16"/>
    <x v="0"/>
    <n v="57"/>
    <n v="7"/>
  </r>
  <r>
    <x v="12"/>
    <x v="17"/>
    <x v="0"/>
    <n v="370"/>
    <n v="15"/>
  </r>
  <r>
    <x v="12"/>
    <x v="18"/>
    <x v="0"/>
    <n v="13.2"/>
    <n v="1.2000000000000011"/>
  </r>
  <r>
    <x v="12"/>
    <x v="19"/>
    <x v="0"/>
    <n v="14.6"/>
    <n v="0.40000000000000036"/>
  </r>
  <r>
    <x v="12"/>
    <x v="20"/>
    <x v="0"/>
    <n v="21.6"/>
    <n v="-0.70000000000000284"/>
  </r>
  <r>
    <x v="12"/>
    <x v="21"/>
    <x v="0"/>
    <n v="28.7"/>
    <n v="-0.69999999999999929"/>
  </r>
  <r>
    <x v="12"/>
    <x v="22"/>
    <x v="0"/>
    <n v="4.5"/>
    <n v="0.15000000000000036"/>
  </r>
  <r>
    <x v="12"/>
    <x v="23"/>
    <x v="0"/>
    <n v="32.25"/>
    <n v="2.75"/>
  </r>
  <r>
    <x v="13"/>
    <x v="0"/>
    <x v="0"/>
    <n v="16.7"/>
    <n v="0.75"/>
  </r>
  <r>
    <x v="13"/>
    <x v="1"/>
    <x v="0"/>
    <n v="6.7"/>
    <n v="-0.5"/>
  </r>
  <r>
    <x v="13"/>
    <x v="2"/>
    <x v="0"/>
    <n v="16.75"/>
    <n v="-3.0500000000000007"/>
  </r>
  <r>
    <x v="13"/>
    <x v="3"/>
    <x v="0"/>
    <n v="112.5"/>
    <n v="-2.5"/>
  </r>
  <r>
    <x v="13"/>
    <x v="4"/>
    <x v="0"/>
    <n v="6.9"/>
    <n v="0.75"/>
  </r>
  <r>
    <x v="13"/>
    <x v="5"/>
    <x v="0"/>
    <n v="27.5"/>
    <n v="7.2000000000000028"/>
  </r>
  <r>
    <x v="13"/>
    <x v="6"/>
    <x v="0"/>
    <n v="26.05"/>
    <n v="-6.3500000000000014"/>
  </r>
  <r>
    <x v="13"/>
    <x v="7"/>
    <x v="0"/>
    <n v="18"/>
    <n v="-0.30000000000000071"/>
  </r>
  <r>
    <x v="13"/>
    <x v="8"/>
    <x v="0"/>
    <n v="31"/>
    <n v="-1.5"/>
  </r>
  <r>
    <x v="13"/>
    <x v="9"/>
    <x v="0"/>
    <n v="34.5"/>
    <n v="3"/>
  </r>
  <r>
    <x v="13"/>
    <x v="10"/>
    <x v="0"/>
    <n v="2.56"/>
    <n v="6.0000000000000053E-2"/>
  </r>
  <r>
    <x v="13"/>
    <x v="11"/>
    <x v="0"/>
    <n v="3.59"/>
    <n v="0.41000000000000014"/>
  </r>
  <r>
    <x v="13"/>
    <x v="12"/>
    <x v="0"/>
    <n v="109.45"/>
    <n v="0"/>
  </r>
  <r>
    <x v="13"/>
    <x v="13"/>
    <x v="0"/>
    <n v="265.10000000000002"/>
    <n v="10.899999999999977"/>
  </r>
  <r>
    <x v="13"/>
    <x v="14"/>
    <x v="0"/>
    <n v="38"/>
    <n v="4.5"/>
  </r>
  <r>
    <x v="13"/>
    <x v="15"/>
    <x v="0"/>
    <n v="5.5"/>
    <n v="9.9999999999999645E-2"/>
  </r>
  <r>
    <x v="13"/>
    <x v="16"/>
    <x v="0"/>
    <n v="57"/>
    <n v="7"/>
  </r>
  <r>
    <x v="13"/>
    <x v="17"/>
    <x v="0"/>
    <n v="370"/>
    <n v="15"/>
  </r>
  <r>
    <x v="13"/>
    <x v="18"/>
    <x v="0"/>
    <n v="13.8"/>
    <n v="0.59999999999999964"/>
  </r>
  <r>
    <x v="13"/>
    <x v="19"/>
    <x v="0"/>
    <n v="14.65"/>
    <n v="0.34999999999999964"/>
  </r>
  <r>
    <x v="13"/>
    <x v="20"/>
    <x v="0"/>
    <n v="21.6"/>
    <n v="-0.70000000000000284"/>
  </r>
  <r>
    <x v="13"/>
    <x v="21"/>
    <x v="0"/>
    <n v="29"/>
    <n v="-1"/>
  </r>
  <r>
    <x v="13"/>
    <x v="22"/>
    <x v="0"/>
    <n v="4.5"/>
    <n v="0.15000000000000036"/>
  </r>
  <r>
    <x v="13"/>
    <x v="23"/>
    <x v="0"/>
    <n v="32.799999999999997"/>
    <n v="2.2000000000000028"/>
  </r>
  <r>
    <x v="14"/>
    <x v="0"/>
    <x v="0"/>
    <n v="16.399999999999999"/>
    <n v="1.0500000000000007"/>
  </r>
  <r>
    <x v="14"/>
    <x v="1"/>
    <x v="0"/>
    <n v="6.4"/>
    <n v="-0.20000000000000018"/>
  </r>
  <r>
    <x v="14"/>
    <x v="2"/>
    <x v="0"/>
    <n v="16.75"/>
    <n v="-3.0500000000000007"/>
  </r>
  <r>
    <x v="14"/>
    <x v="3"/>
    <x v="0"/>
    <n v="112.5"/>
    <n v="-2.5"/>
  </r>
  <r>
    <x v="14"/>
    <x v="4"/>
    <x v="0"/>
    <n v="7"/>
    <n v="0.65000000000000036"/>
  </r>
  <r>
    <x v="14"/>
    <x v="5"/>
    <x v="0"/>
    <n v="28.1"/>
    <n v="6.6000000000000014"/>
  </r>
  <r>
    <x v="14"/>
    <x v="6"/>
    <x v="0"/>
    <n v="23.7"/>
    <n v="-4"/>
  </r>
  <r>
    <x v="14"/>
    <x v="7"/>
    <x v="0"/>
    <n v="17.350000000000001"/>
    <n v="0.34999999999999787"/>
  </r>
  <r>
    <x v="14"/>
    <x v="8"/>
    <x v="0"/>
    <n v="30"/>
    <n v="-0.5"/>
  </r>
  <r>
    <x v="14"/>
    <x v="9"/>
    <x v="0"/>
    <n v="34"/>
    <n v="3.5"/>
  </r>
  <r>
    <x v="14"/>
    <x v="10"/>
    <x v="0"/>
    <n v="2.56"/>
    <n v="6.0000000000000053E-2"/>
  </r>
  <r>
    <x v="14"/>
    <x v="11"/>
    <x v="0"/>
    <n v="3.27"/>
    <n v="0.73"/>
  </r>
  <r>
    <x v="14"/>
    <x v="12"/>
    <x v="0"/>
    <n v="109.45"/>
    <n v="0"/>
  </r>
  <r>
    <x v="14"/>
    <x v="13"/>
    <x v="0"/>
    <n v="265.10000000000002"/>
    <n v="10.899999999999977"/>
  </r>
  <r>
    <x v="14"/>
    <x v="14"/>
    <x v="0"/>
    <n v="37"/>
    <n v="5.5"/>
  </r>
  <r>
    <x v="14"/>
    <x v="15"/>
    <x v="0"/>
    <n v="5.49"/>
    <n v="0.10999999999999943"/>
  </r>
  <r>
    <x v="14"/>
    <x v="16"/>
    <x v="0"/>
    <n v="61.2"/>
    <n v="2.7999999999999972"/>
  </r>
  <r>
    <x v="14"/>
    <x v="17"/>
    <x v="0"/>
    <n v="370"/>
    <n v="15"/>
  </r>
  <r>
    <x v="14"/>
    <x v="18"/>
    <x v="0"/>
    <n v="14"/>
    <n v="0.40000000000000036"/>
  </r>
  <r>
    <x v="14"/>
    <x v="19"/>
    <x v="0"/>
    <n v="14.8"/>
    <n v="0.19999999999999929"/>
  </r>
  <r>
    <x v="14"/>
    <x v="20"/>
    <x v="0"/>
    <n v="21.9"/>
    <n v="-1"/>
  </r>
  <r>
    <x v="14"/>
    <x v="21"/>
    <x v="0"/>
    <n v="28.5"/>
    <n v="-0.5"/>
  </r>
  <r>
    <x v="14"/>
    <x v="22"/>
    <x v="0"/>
    <n v="4.45"/>
    <n v="0.20000000000000018"/>
  </r>
  <r>
    <x v="14"/>
    <x v="23"/>
    <x v="0"/>
    <n v="33.950000000000003"/>
    <n v="1.0499999999999972"/>
  </r>
  <r>
    <x v="15"/>
    <x v="0"/>
    <x v="0"/>
    <n v="14.95"/>
    <n v="2.5"/>
  </r>
  <r>
    <x v="15"/>
    <x v="1"/>
    <x v="0"/>
    <n v="6.6"/>
    <n v="-0.39999999999999947"/>
  </r>
  <r>
    <x v="15"/>
    <x v="2"/>
    <x v="0"/>
    <n v="16.75"/>
    <n v="-3.0500000000000007"/>
  </r>
  <r>
    <x v="15"/>
    <x v="3"/>
    <x v="0"/>
    <n v="112.5"/>
    <n v="-2.5"/>
  </r>
  <r>
    <x v="15"/>
    <x v="4"/>
    <x v="0"/>
    <n v="7"/>
    <n v="0.65000000000000036"/>
  </r>
  <r>
    <x v="15"/>
    <x v="5"/>
    <x v="0"/>
    <n v="29"/>
    <n v="5.7000000000000028"/>
  </r>
  <r>
    <x v="15"/>
    <x v="6"/>
    <x v="0"/>
    <n v="26.3"/>
    <n v="-6.6000000000000014"/>
  </r>
  <r>
    <x v="15"/>
    <x v="7"/>
    <x v="0"/>
    <n v="15.8"/>
    <n v="1.8999999999999986"/>
  </r>
  <r>
    <x v="15"/>
    <x v="8"/>
    <x v="0"/>
    <n v="30.6"/>
    <n v="-1.1000000000000014"/>
  </r>
  <r>
    <x v="15"/>
    <x v="9"/>
    <x v="0"/>
    <n v="33.700000000000003"/>
    <n v="3.7999999999999972"/>
  </r>
  <r>
    <x v="15"/>
    <x v="10"/>
    <x v="0"/>
    <n v="2.56"/>
    <n v="6.0000000000000053E-2"/>
  </r>
  <r>
    <x v="15"/>
    <x v="11"/>
    <x v="0"/>
    <n v="3.26"/>
    <n v="0.74000000000000021"/>
  </r>
  <r>
    <x v="15"/>
    <x v="12"/>
    <x v="0"/>
    <n v="109.45"/>
    <n v="0"/>
  </r>
  <r>
    <x v="15"/>
    <x v="13"/>
    <x v="0"/>
    <n v="265.10000000000002"/>
    <n v="10.899999999999977"/>
  </r>
  <r>
    <x v="15"/>
    <x v="14"/>
    <x v="0"/>
    <n v="39"/>
    <n v="3.5"/>
  </r>
  <r>
    <x v="15"/>
    <x v="15"/>
    <x v="0"/>
    <n v="5.0199999999999996"/>
    <n v="0.58000000000000007"/>
  </r>
  <r>
    <x v="15"/>
    <x v="16"/>
    <x v="0"/>
    <n v="61.2"/>
    <n v="2.7999999999999972"/>
  </r>
  <r>
    <x v="15"/>
    <x v="17"/>
    <x v="0"/>
    <n v="370"/>
    <n v="15"/>
  </r>
  <r>
    <x v="15"/>
    <x v="18"/>
    <x v="0"/>
    <n v="12.85"/>
    <n v="1.5500000000000007"/>
  </r>
  <r>
    <x v="15"/>
    <x v="19"/>
    <x v="0"/>
    <n v="13.7"/>
    <n v="1.3000000000000007"/>
  </r>
  <r>
    <x v="15"/>
    <x v="20"/>
    <x v="0"/>
    <n v="21.2"/>
    <n v="-0.30000000000000071"/>
  </r>
  <r>
    <x v="15"/>
    <x v="21"/>
    <x v="0"/>
    <n v="28"/>
    <n v="0"/>
  </r>
  <r>
    <x v="15"/>
    <x v="22"/>
    <x v="0"/>
    <n v="4.05"/>
    <n v="0.60000000000000053"/>
  </r>
  <r>
    <x v="15"/>
    <x v="23"/>
    <x v="0"/>
    <n v="32.5"/>
    <n v="2.5"/>
  </r>
  <r>
    <x v="16"/>
    <x v="0"/>
    <x v="0"/>
    <n v="15.65"/>
    <n v="1.7999999999999989"/>
  </r>
  <r>
    <x v="16"/>
    <x v="1"/>
    <x v="0"/>
    <n v="6.6"/>
    <n v="-0.39999999999999947"/>
  </r>
  <r>
    <x v="16"/>
    <x v="2"/>
    <x v="0"/>
    <n v="16.75"/>
    <n v="-3.0500000000000007"/>
  </r>
  <r>
    <x v="16"/>
    <x v="3"/>
    <x v="0"/>
    <n v="112.5"/>
    <n v="-2.5"/>
  </r>
  <r>
    <x v="16"/>
    <x v="4"/>
    <x v="0"/>
    <n v="7.2"/>
    <n v="0.45000000000000018"/>
  </r>
  <r>
    <x v="16"/>
    <x v="5"/>
    <x v="0"/>
    <n v="29.85"/>
    <n v="4.8500000000000014"/>
  </r>
  <r>
    <x v="16"/>
    <x v="6"/>
    <x v="0"/>
    <n v="29.2"/>
    <n v="-9.5"/>
  </r>
  <r>
    <x v="16"/>
    <x v="7"/>
    <x v="0"/>
    <n v="17.45"/>
    <n v="0.25"/>
  </r>
  <r>
    <x v="16"/>
    <x v="8"/>
    <x v="0"/>
    <n v="34"/>
    <n v="-4.5"/>
  </r>
  <r>
    <x v="16"/>
    <x v="9"/>
    <x v="0"/>
    <n v="34"/>
    <n v="3.5"/>
  </r>
  <r>
    <x v="16"/>
    <x v="10"/>
    <x v="0"/>
    <n v="2.56"/>
    <n v="6.0000000000000053E-2"/>
  </r>
  <r>
    <x v="16"/>
    <x v="11"/>
    <x v="0"/>
    <n v="3.56"/>
    <n v="0.43999999999999995"/>
  </r>
  <r>
    <x v="16"/>
    <x v="12"/>
    <x v="0"/>
    <n v="109.45"/>
    <n v="0"/>
  </r>
  <r>
    <x v="16"/>
    <x v="13"/>
    <x v="0"/>
    <n v="265.10000000000002"/>
    <n v="10.899999999999977"/>
  </r>
  <r>
    <x v="16"/>
    <x v="14"/>
    <x v="0"/>
    <n v="39.5"/>
    <n v="3"/>
  </r>
  <r>
    <x v="16"/>
    <x v="15"/>
    <x v="0"/>
    <n v="5.45"/>
    <n v="0.14999999999999947"/>
  </r>
  <r>
    <x v="16"/>
    <x v="16"/>
    <x v="0"/>
    <n v="61.2"/>
    <n v="2.7999999999999972"/>
  </r>
  <r>
    <x v="16"/>
    <x v="17"/>
    <x v="0"/>
    <n v="370"/>
    <n v="15"/>
  </r>
  <r>
    <x v="16"/>
    <x v="18"/>
    <x v="0"/>
    <n v="13"/>
    <n v="1.4000000000000004"/>
  </r>
  <r>
    <x v="16"/>
    <x v="19"/>
    <x v="0"/>
    <n v="14"/>
    <n v="1"/>
  </r>
  <r>
    <x v="16"/>
    <x v="20"/>
    <x v="0"/>
    <n v="21.2"/>
    <n v="-0.30000000000000071"/>
  </r>
  <r>
    <x v="16"/>
    <x v="21"/>
    <x v="0"/>
    <n v="28.8"/>
    <n v="-0.80000000000000071"/>
  </r>
  <r>
    <x v="16"/>
    <x v="22"/>
    <x v="0"/>
    <n v="4.5"/>
    <n v="0.15000000000000036"/>
  </r>
  <r>
    <x v="16"/>
    <x v="23"/>
    <x v="0"/>
    <n v="33.65"/>
    <n v="1.3500000000000014"/>
  </r>
  <r>
    <x v="17"/>
    <x v="0"/>
    <x v="0"/>
    <n v="17.3"/>
    <n v="0.14999999999999858"/>
  </r>
  <r>
    <x v="17"/>
    <x v="1"/>
    <x v="0"/>
    <n v="7.1"/>
    <n v="-0.89999999999999947"/>
  </r>
  <r>
    <x v="17"/>
    <x v="2"/>
    <x v="0"/>
    <n v="16.75"/>
    <n v="-3.0500000000000007"/>
  </r>
  <r>
    <x v="17"/>
    <x v="3"/>
    <x v="0"/>
    <n v="112.5"/>
    <n v="-2.5"/>
  </r>
  <r>
    <x v="17"/>
    <x v="4"/>
    <x v="0"/>
    <n v="7.5"/>
    <n v="0.15000000000000036"/>
  </r>
  <r>
    <x v="17"/>
    <x v="5"/>
    <x v="0"/>
    <n v="27.15"/>
    <n v="7.5500000000000043"/>
  </r>
  <r>
    <x v="17"/>
    <x v="6"/>
    <x v="0"/>
    <n v="32.35"/>
    <n v="-12.650000000000002"/>
  </r>
  <r>
    <x v="17"/>
    <x v="7"/>
    <x v="0"/>
    <n v="19.350000000000001"/>
    <n v="-1.6500000000000021"/>
  </r>
  <r>
    <x v="17"/>
    <x v="8"/>
    <x v="0"/>
    <n v="34"/>
    <n v="-4.5"/>
  </r>
  <r>
    <x v="17"/>
    <x v="9"/>
    <x v="0"/>
    <n v="36"/>
    <n v="1.5"/>
  </r>
  <r>
    <x v="17"/>
    <x v="10"/>
    <x v="0"/>
    <n v="2.84"/>
    <n v="-0.21999999999999975"/>
  </r>
  <r>
    <x v="17"/>
    <x v="11"/>
    <x v="0"/>
    <n v="3.94"/>
    <n v="6.0000000000000053E-2"/>
  </r>
  <r>
    <x v="17"/>
    <x v="12"/>
    <x v="0"/>
    <n v="109.45"/>
    <n v="0"/>
  </r>
  <r>
    <x v="17"/>
    <x v="13"/>
    <x v="0"/>
    <n v="278"/>
    <n v="-2"/>
  </r>
  <r>
    <x v="17"/>
    <x v="14"/>
    <x v="0"/>
    <n v="42.5"/>
    <n v="0"/>
  </r>
  <r>
    <x v="17"/>
    <x v="15"/>
    <x v="0"/>
    <n v="5.45"/>
    <n v="0.14999999999999947"/>
  </r>
  <r>
    <x v="17"/>
    <x v="16"/>
    <x v="0"/>
    <n v="68"/>
    <n v="-4"/>
  </r>
  <r>
    <x v="17"/>
    <x v="17"/>
    <x v="0"/>
    <n v="370"/>
    <n v="15"/>
  </r>
  <r>
    <x v="17"/>
    <x v="18"/>
    <x v="0"/>
    <n v="14.2"/>
    <n v="0.20000000000000107"/>
  </r>
  <r>
    <x v="17"/>
    <x v="19"/>
    <x v="0"/>
    <n v="14.9"/>
    <n v="9.9999999999999645E-2"/>
  </r>
  <r>
    <x v="17"/>
    <x v="20"/>
    <x v="0"/>
    <n v="21.15"/>
    <n v="-0.25"/>
  </r>
  <r>
    <x v="17"/>
    <x v="21"/>
    <x v="0"/>
    <n v="29.4"/>
    <n v="-1.3999999999999986"/>
  </r>
  <r>
    <x v="17"/>
    <x v="22"/>
    <x v="0"/>
    <n v="5"/>
    <n v="-0.34999999999999964"/>
  </r>
  <r>
    <x v="17"/>
    <x v="23"/>
    <x v="0"/>
    <n v="34.35"/>
    <n v="0.64999999999999858"/>
  </r>
  <r>
    <x v="18"/>
    <x v="0"/>
    <x v="0"/>
    <n v="18.05"/>
    <n v="-0.60000000000000142"/>
  </r>
  <r>
    <x v="18"/>
    <x v="1"/>
    <x v="0"/>
    <n v="7.15"/>
    <n v="-0.95000000000000018"/>
  </r>
  <r>
    <x v="18"/>
    <x v="2"/>
    <x v="0"/>
    <n v="18.600000000000001"/>
    <n v="-4.9000000000000021"/>
  </r>
  <r>
    <x v="18"/>
    <x v="3"/>
    <x v="0"/>
    <n v="112.5"/>
    <n v="-2.5"/>
  </r>
  <r>
    <x v="18"/>
    <x v="4"/>
    <x v="0"/>
    <n v="7.5"/>
    <n v="0.15000000000000036"/>
  </r>
  <r>
    <x v="18"/>
    <x v="5"/>
    <x v="0"/>
    <n v="27.5"/>
    <n v="7.2000000000000028"/>
  </r>
  <r>
    <x v="18"/>
    <x v="6"/>
    <x v="0"/>
    <n v="34.299999999999997"/>
    <n v="-14.599999999999998"/>
  </r>
  <r>
    <x v="18"/>
    <x v="7"/>
    <x v="0"/>
    <n v="21.5"/>
    <n v="-3.8000000000000007"/>
  </r>
  <r>
    <x v="18"/>
    <x v="8"/>
    <x v="0"/>
    <n v="34"/>
    <n v="-4.5"/>
  </r>
  <r>
    <x v="18"/>
    <x v="9"/>
    <x v="0"/>
    <n v="35.9"/>
    <n v="1.6000000000000014"/>
  </r>
  <r>
    <x v="18"/>
    <x v="10"/>
    <x v="0"/>
    <n v="3.15"/>
    <n v="-0.5299999999999998"/>
  </r>
  <r>
    <x v="18"/>
    <x v="11"/>
    <x v="0"/>
    <n v="3.99"/>
    <n v="9.9999999999997868E-3"/>
  </r>
  <r>
    <x v="18"/>
    <x v="12"/>
    <x v="0"/>
    <n v="109.45"/>
    <n v="0"/>
  </r>
  <r>
    <x v="18"/>
    <x v="13"/>
    <x v="0"/>
    <n v="278"/>
    <n v="-2"/>
  </r>
  <r>
    <x v="18"/>
    <x v="14"/>
    <x v="0"/>
    <n v="42.5"/>
    <n v="0"/>
  </r>
  <r>
    <x v="18"/>
    <x v="15"/>
    <x v="0"/>
    <n v="5.59"/>
    <n v="9.9999999999997868E-3"/>
  </r>
  <r>
    <x v="18"/>
    <x v="16"/>
    <x v="0"/>
    <n v="68"/>
    <n v="-4"/>
  </r>
  <r>
    <x v="18"/>
    <x v="17"/>
    <x v="0"/>
    <n v="370"/>
    <n v="15"/>
  </r>
  <r>
    <x v="18"/>
    <x v="18"/>
    <x v="0"/>
    <n v="14.3"/>
    <n v="9.9999999999999645E-2"/>
  </r>
  <r>
    <x v="18"/>
    <x v="19"/>
    <x v="0"/>
    <n v="15.7"/>
    <n v="-0.69999999999999929"/>
  </r>
  <r>
    <x v="18"/>
    <x v="20"/>
    <x v="0"/>
    <n v="21.15"/>
    <n v="-0.25"/>
  </r>
  <r>
    <x v="18"/>
    <x v="21"/>
    <x v="0"/>
    <n v="29.9"/>
    <n v="-1.8999999999999986"/>
  </r>
  <r>
    <x v="18"/>
    <x v="22"/>
    <x v="0"/>
    <n v="5.31"/>
    <n v="-0.65999999999999925"/>
  </r>
  <r>
    <x v="18"/>
    <x v="23"/>
    <x v="0"/>
    <n v="34.1"/>
    <n v="0.89999999999999858"/>
  </r>
  <r>
    <x v="19"/>
    <x v="0"/>
    <x v="0"/>
    <n v="18.899999999999999"/>
    <n v="-1.4499999999999993"/>
  </r>
  <r>
    <x v="19"/>
    <x v="1"/>
    <x v="0"/>
    <n v="7.35"/>
    <n v="-1.1499999999999995"/>
  </r>
  <r>
    <x v="19"/>
    <x v="2"/>
    <x v="0"/>
    <n v="18.600000000000001"/>
    <n v="-4.9000000000000021"/>
  </r>
  <r>
    <x v="19"/>
    <x v="3"/>
    <x v="0"/>
    <n v="112.5"/>
    <n v="-2.5"/>
  </r>
  <r>
    <x v="19"/>
    <x v="4"/>
    <x v="0"/>
    <n v="7.5"/>
    <n v="0.15000000000000036"/>
  </r>
  <r>
    <x v="19"/>
    <x v="5"/>
    <x v="0"/>
    <n v="27.35"/>
    <n v="7.3500000000000014"/>
  </r>
  <r>
    <x v="19"/>
    <x v="6"/>
    <x v="0"/>
    <n v="31.2"/>
    <n v="-11.5"/>
  </r>
  <r>
    <x v="19"/>
    <x v="7"/>
    <x v="0"/>
    <n v="22.3"/>
    <n v="-4.6000000000000014"/>
  </r>
  <r>
    <x v="19"/>
    <x v="8"/>
    <x v="0"/>
    <n v="34"/>
    <n v="-4.5"/>
  </r>
  <r>
    <x v="19"/>
    <x v="9"/>
    <x v="0"/>
    <n v="36"/>
    <n v="1.5"/>
  </r>
  <r>
    <x v="19"/>
    <x v="10"/>
    <x v="0"/>
    <n v="3.46"/>
    <n v="-0.83999999999999986"/>
  </r>
  <r>
    <x v="19"/>
    <x v="11"/>
    <x v="0"/>
    <n v="4.2"/>
    <n v="-0.20000000000000018"/>
  </r>
  <r>
    <x v="19"/>
    <x v="12"/>
    <x v="0"/>
    <n v="109.45"/>
    <n v="0"/>
  </r>
  <r>
    <x v="19"/>
    <x v="13"/>
    <x v="0"/>
    <n v="280"/>
    <n v="-4"/>
  </r>
  <r>
    <x v="19"/>
    <x v="14"/>
    <x v="0"/>
    <n v="42.6"/>
    <n v="-0.10000000000000142"/>
  </r>
  <r>
    <x v="19"/>
    <x v="15"/>
    <x v="0"/>
    <n v="5.6"/>
    <n v="0"/>
  </r>
  <r>
    <x v="19"/>
    <x v="16"/>
    <x v="0"/>
    <n v="68"/>
    <n v="-4"/>
  </r>
  <r>
    <x v="19"/>
    <x v="17"/>
    <x v="0"/>
    <n v="370"/>
    <n v="15"/>
  </r>
  <r>
    <x v="19"/>
    <x v="18"/>
    <x v="0"/>
    <n v="14.9"/>
    <n v="-0.5"/>
  </r>
  <r>
    <x v="19"/>
    <x v="19"/>
    <x v="0"/>
    <n v="15.95"/>
    <n v="-0.94999999999999929"/>
  </r>
  <r>
    <x v="19"/>
    <x v="20"/>
    <x v="0"/>
    <n v="21.2"/>
    <n v="-0.30000000000000071"/>
  </r>
  <r>
    <x v="19"/>
    <x v="21"/>
    <x v="0"/>
    <n v="30.1"/>
    <n v="-2.1000000000000014"/>
  </r>
  <r>
    <x v="19"/>
    <x v="22"/>
    <x v="0"/>
    <n v="5.5"/>
    <n v="-0.84999999999999964"/>
  </r>
  <r>
    <x v="19"/>
    <x v="23"/>
    <x v="0"/>
    <n v="34.799999999999997"/>
    <n v="0.20000000000000284"/>
  </r>
  <r>
    <x v="20"/>
    <x v="0"/>
    <x v="0"/>
    <n v="18.75"/>
    <n v="-1.3000000000000007"/>
  </r>
  <r>
    <x v="20"/>
    <x v="1"/>
    <x v="0"/>
    <n v="7"/>
    <n v="-0.79999999999999982"/>
  </r>
  <r>
    <x v="20"/>
    <x v="2"/>
    <x v="0"/>
    <n v="17.850000000000001"/>
    <n v="-4.1500000000000021"/>
  </r>
  <r>
    <x v="20"/>
    <x v="3"/>
    <x v="0"/>
    <n v="102.3"/>
    <n v="7.7000000000000028"/>
  </r>
  <r>
    <x v="20"/>
    <x v="4"/>
    <x v="0"/>
    <n v="7.5"/>
    <n v="0.15000000000000036"/>
  </r>
  <r>
    <x v="20"/>
    <x v="5"/>
    <x v="0"/>
    <n v="27.5"/>
    <n v="7.2000000000000028"/>
  </r>
  <r>
    <x v="20"/>
    <x v="6"/>
    <x v="0"/>
    <n v="28.4"/>
    <n v="-8.6999999999999993"/>
  </r>
  <r>
    <x v="20"/>
    <x v="7"/>
    <x v="0"/>
    <n v="20.3"/>
    <n v="-2.6000000000000014"/>
  </r>
  <r>
    <x v="20"/>
    <x v="8"/>
    <x v="0"/>
    <n v="33.799999999999997"/>
    <n v="-4.2999999999999972"/>
  </r>
  <r>
    <x v="20"/>
    <x v="9"/>
    <x v="0"/>
    <n v="36.700000000000003"/>
    <n v="0.79999999999999716"/>
  </r>
  <r>
    <x v="20"/>
    <x v="10"/>
    <x v="0"/>
    <n v="3.15"/>
    <n v="-0.5299999999999998"/>
  </r>
  <r>
    <x v="20"/>
    <x v="11"/>
    <x v="0"/>
    <n v="3.96"/>
    <n v="4.0000000000000036E-2"/>
  </r>
  <r>
    <x v="20"/>
    <x v="12"/>
    <x v="0"/>
    <n v="99.5"/>
    <n v="9.9500000000000028"/>
  </r>
  <r>
    <x v="20"/>
    <x v="13"/>
    <x v="0"/>
    <n v="275"/>
    <n v="1"/>
  </r>
  <r>
    <x v="20"/>
    <x v="14"/>
    <x v="0"/>
    <n v="43.7"/>
    <n v="-1.2000000000000028"/>
  </r>
  <r>
    <x v="20"/>
    <x v="15"/>
    <x v="0"/>
    <n v="5.8"/>
    <n v="-0.20000000000000018"/>
  </r>
  <r>
    <x v="20"/>
    <x v="16"/>
    <x v="0"/>
    <n v="63.65"/>
    <n v="0.35000000000000142"/>
  </r>
  <r>
    <x v="20"/>
    <x v="17"/>
    <x v="0"/>
    <n v="370"/>
    <n v="15"/>
  </r>
  <r>
    <x v="20"/>
    <x v="18"/>
    <x v="0"/>
    <n v="14.2"/>
    <n v="0.20000000000000107"/>
  </r>
  <r>
    <x v="20"/>
    <x v="19"/>
    <x v="0"/>
    <n v="16"/>
    <n v="-1"/>
  </r>
  <r>
    <x v="20"/>
    <x v="20"/>
    <x v="0"/>
    <n v="21.2"/>
    <n v="-0.30000000000000071"/>
  </r>
  <r>
    <x v="20"/>
    <x v="21"/>
    <x v="0"/>
    <n v="30.15"/>
    <n v="-2.1499999999999986"/>
  </r>
  <r>
    <x v="20"/>
    <x v="22"/>
    <x v="0"/>
    <n v="5.44"/>
    <n v="-0.79"/>
  </r>
  <r>
    <x v="20"/>
    <x v="23"/>
    <x v="0"/>
    <n v="34.799999999999997"/>
    <n v="0.20000000000000284"/>
  </r>
  <r>
    <x v="21"/>
    <x v="0"/>
    <x v="0"/>
    <n v="18.350000000000001"/>
    <n v="-0.90000000000000213"/>
  </r>
  <r>
    <x v="21"/>
    <x v="1"/>
    <x v="0"/>
    <n v="6.8"/>
    <n v="-0.59999999999999964"/>
  </r>
  <r>
    <x v="21"/>
    <x v="2"/>
    <x v="0"/>
    <n v="17.850000000000001"/>
    <n v="-4.1500000000000021"/>
  </r>
  <r>
    <x v="21"/>
    <x v="3"/>
    <x v="0"/>
    <n v="102.3"/>
    <n v="7.7000000000000028"/>
  </r>
  <r>
    <x v="21"/>
    <x v="4"/>
    <x v="0"/>
    <n v="7.5"/>
    <n v="0.15000000000000036"/>
  </r>
  <r>
    <x v="21"/>
    <x v="5"/>
    <x v="0"/>
    <n v="27"/>
    <n v="7.7000000000000028"/>
  </r>
  <r>
    <x v="21"/>
    <x v="6"/>
    <x v="0"/>
    <n v="25.85"/>
    <n v="-6.1500000000000021"/>
  </r>
  <r>
    <x v="21"/>
    <x v="7"/>
    <x v="0"/>
    <n v="19"/>
    <n v="-1.3000000000000007"/>
  </r>
  <r>
    <x v="21"/>
    <x v="8"/>
    <x v="0"/>
    <n v="33.549999999999997"/>
    <n v="-4.0499999999999972"/>
  </r>
  <r>
    <x v="21"/>
    <x v="9"/>
    <x v="0"/>
    <n v="35.950000000000003"/>
    <n v="1.5499999999999972"/>
  </r>
  <r>
    <x v="21"/>
    <x v="10"/>
    <x v="0"/>
    <n v="3.15"/>
    <n v="-0.5299999999999998"/>
  </r>
  <r>
    <x v="21"/>
    <x v="11"/>
    <x v="0"/>
    <n v="3.84"/>
    <n v="0.16000000000000014"/>
  </r>
  <r>
    <x v="21"/>
    <x v="12"/>
    <x v="0"/>
    <n v="91.3"/>
    <n v="18.150000000000006"/>
  </r>
  <r>
    <x v="21"/>
    <x v="13"/>
    <x v="0"/>
    <n v="274"/>
    <n v="2"/>
  </r>
  <r>
    <x v="21"/>
    <x v="14"/>
    <x v="0"/>
    <n v="44"/>
    <n v="-1.5"/>
  </r>
  <r>
    <x v="21"/>
    <x v="15"/>
    <x v="0"/>
    <n v="5.7"/>
    <n v="-0.10000000000000053"/>
  </r>
  <r>
    <x v="21"/>
    <x v="16"/>
    <x v="0"/>
    <n v="57.95"/>
    <n v="6.0499999999999972"/>
  </r>
  <r>
    <x v="21"/>
    <x v="17"/>
    <x v="0"/>
    <n v="370"/>
    <n v="15"/>
  </r>
  <r>
    <x v="21"/>
    <x v="18"/>
    <x v="0"/>
    <n v="13.35"/>
    <n v="1.0500000000000007"/>
  </r>
  <r>
    <x v="21"/>
    <x v="19"/>
    <x v="0"/>
    <n v="16"/>
    <n v="-1"/>
  </r>
  <r>
    <x v="21"/>
    <x v="20"/>
    <x v="0"/>
    <n v="21.3"/>
    <n v="-0.40000000000000213"/>
  </r>
  <r>
    <x v="21"/>
    <x v="21"/>
    <x v="0"/>
    <n v="29.95"/>
    <n v="-1.9499999999999993"/>
  </r>
  <r>
    <x v="21"/>
    <x v="22"/>
    <x v="0"/>
    <n v="5.39"/>
    <n v="-0.73999999999999932"/>
  </r>
  <r>
    <x v="21"/>
    <x v="23"/>
    <x v="0"/>
    <n v="34.549999999999997"/>
    <n v="0.45000000000000284"/>
  </r>
  <r>
    <x v="22"/>
    <x v="0"/>
    <x v="0"/>
    <n v="17.899999999999999"/>
    <n v="-0.44999999999999929"/>
  </r>
  <r>
    <x v="22"/>
    <x v="1"/>
    <x v="0"/>
    <n v="6.85"/>
    <n v="-0.64999999999999947"/>
  </r>
  <r>
    <x v="22"/>
    <x v="2"/>
    <x v="0"/>
    <n v="17.850000000000001"/>
    <n v="-4.1500000000000021"/>
  </r>
  <r>
    <x v="22"/>
    <x v="3"/>
    <x v="0"/>
    <n v="93"/>
    <n v="17"/>
  </r>
  <r>
    <x v="22"/>
    <x v="4"/>
    <x v="0"/>
    <n v="7.5"/>
    <n v="0.15000000000000036"/>
  </r>
  <r>
    <x v="22"/>
    <x v="5"/>
    <x v="0"/>
    <n v="25.35"/>
    <n v="9.3500000000000014"/>
  </r>
  <r>
    <x v="22"/>
    <x v="6"/>
    <x v="0"/>
    <n v="23.5"/>
    <n v="-3.8000000000000007"/>
  </r>
  <r>
    <x v="22"/>
    <x v="7"/>
    <x v="0"/>
    <n v="18.5"/>
    <n v="-0.80000000000000071"/>
  </r>
  <r>
    <x v="22"/>
    <x v="8"/>
    <x v="0"/>
    <n v="34"/>
    <n v="-4.5"/>
  </r>
  <r>
    <x v="22"/>
    <x v="9"/>
    <x v="0"/>
    <n v="36"/>
    <n v="1.5"/>
  </r>
  <r>
    <x v="22"/>
    <x v="10"/>
    <x v="0"/>
    <n v="3.1"/>
    <n v="-0.48"/>
  </r>
  <r>
    <x v="22"/>
    <x v="11"/>
    <x v="0"/>
    <n v="3.84"/>
    <n v="0.16000000000000014"/>
  </r>
  <r>
    <x v="22"/>
    <x v="12"/>
    <x v="0"/>
    <n v="83"/>
    <n v="26.450000000000003"/>
  </r>
  <r>
    <x v="22"/>
    <x v="13"/>
    <x v="0"/>
    <n v="274"/>
    <n v="2"/>
  </r>
  <r>
    <x v="22"/>
    <x v="14"/>
    <x v="0"/>
    <n v="45"/>
    <n v="-2.5"/>
  </r>
  <r>
    <x v="22"/>
    <x v="15"/>
    <x v="0"/>
    <n v="5.8"/>
    <n v="-0.20000000000000018"/>
  </r>
  <r>
    <x v="22"/>
    <x v="16"/>
    <x v="0"/>
    <n v="57"/>
    <n v="7"/>
  </r>
  <r>
    <x v="22"/>
    <x v="17"/>
    <x v="0"/>
    <n v="370"/>
    <n v="15"/>
  </r>
  <r>
    <x v="22"/>
    <x v="18"/>
    <x v="0"/>
    <n v="13.1"/>
    <n v="1.3000000000000007"/>
  </r>
  <r>
    <x v="22"/>
    <x v="19"/>
    <x v="0"/>
    <n v="15.5"/>
    <n v="-0.5"/>
  </r>
  <r>
    <x v="22"/>
    <x v="20"/>
    <x v="0"/>
    <n v="21.3"/>
    <n v="-0.40000000000000213"/>
  </r>
  <r>
    <x v="22"/>
    <x v="21"/>
    <x v="0"/>
    <n v="29.75"/>
    <n v="-1.75"/>
  </r>
  <r>
    <x v="22"/>
    <x v="22"/>
    <x v="0"/>
    <n v="5.25"/>
    <n v="-0.59999999999999964"/>
  </r>
  <r>
    <x v="22"/>
    <x v="23"/>
    <x v="0"/>
    <n v="34.1"/>
    <n v="0.89999999999999858"/>
  </r>
  <r>
    <x v="23"/>
    <x v="0"/>
    <x v="0"/>
    <n v="17.149999999999999"/>
    <n v="0.30000000000000071"/>
  </r>
  <r>
    <x v="23"/>
    <x v="1"/>
    <x v="0"/>
    <n v="7.05"/>
    <n v="-0.84999999999999964"/>
  </r>
  <r>
    <x v="23"/>
    <x v="2"/>
    <x v="0"/>
    <n v="17.850000000000001"/>
    <n v="-4.1500000000000021"/>
  </r>
  <r>
    <x v="23"/>
    <x v="3"/>
    <x v="0"/>
    <n v="88"/>
    <n v="22"/>
  </r>
  <r>
    <x v="23"/>
    <x v="4"/>
    <x v="0"/>
    <n v="7"/>
    <n v="0.65000000000000036"/>
  </r>
  <r>
    <x v="23"/>
    <x v="5"/>
    <x v="0"/>
    <n v="25.05"/>
    <n v="9.6500000000000021"/>
  </r>
  <r>
    <x v="23"/>
    <x v="6"/>
    <x v="0"/>
    <n v="25.4"/>
    <n v="-5.6999999999999993"/>
  </r>
  <r>
    <x v="23"/>
    <x v="7"/>
    <x v="0"/>
    <n v="17.899999999999999"/>
    <n v="-0.19999999999999929"/>
  </r>
  <r>
    <x v="23"/>
    <x v="8"/>
    <x v="0"/>
    <n v="34"/>
    <n v="-4.5"/>
  </r>
  <r>
    <x v="23"/>
    <x v="9"/>
    <x v="0"/>
    <n v="35.1"/>
    <n v="2.3999999999999986"/>
  </r>
  <r>
    <x v="23"/>
    <x v="10"/>
    <x v="0"/>
    <n v="3.95"/>
    <n v="-1.33"/>
  </r>
  <r>
    <x v="23"/>
    <x v="11"/>
    <x v="0"/>
    <n v="3.94"/>
    <n v="6.0000000000000053E-2"/>
  </r>
  <r>
    <x v="23"/>
    <x v="12"/>
    <x v="0"/>
    <n v="83"/>
    <n v="26.450000000000003"/>
  </r>
  <r>
    <x v="23"/>
    <x v="13"/>
    <x v="0"/>
    <n v="273"/>
    <n v="3"/>
  </r>
  <r>
    <x v="23"/>
    <x v="14"/>
    <x v="0"/>
    <n v="44.75"/>
    <n v="-2.25"/>
  </r>
  <r>
    <x v="23"/>
    <x v="15"/>
    <x v="0"/>
    <n v="5.8"/>
    <n v="-0.20000000000000018"/>
  </r>
  <r>
    <x v="23"/>
    <x v="16"/>
    <x v="0"/>
    <n v="57"/>
    <n v="7"/>
  </r>
  <r>
    <x v="23"/>
    <x v="17"/>
    <x v="0"/>
    <n v="370"/>
    <n v="15"/>
  </r>
  <r>
    <x v="23"/>
    <x v="18"/>
    <x v="0"/>
    <n v="12.75"/>
    <n v="1.6500000000000004"/>
  </r>
  <r>
    <x v="23"/>
    <x v="19"/>
    <x v="0"/>
    <n v="15.7"/>
    <n v="-0.69999999999999929"/>
  </r>
  <r>
    <x v="23"/>
    <x v="20"/>
    <x v="0"/>
    <n v="21.3"/>
    <n v="-0.40000000000000213"/>
  </r>
  <r>
    <x v="23"/>
    <x v="21"/>
    <x v="0"/>
    <n v="29"/>
    <n v="-1"/>
  </r>
  <r>
    <x v="23"/>
    <x v="22"/>
    <x v="0"/>
    <n v="5.23"/>
    <n v="-0.58000000000000007"/>
  </r>
  <r>
    <x v="23"/>
    <x v="23"/>
    <x v="0"/>
    <n v="33.9"/>
    <n v="1.1000000000000014"/>
  </r>
  <r>
    <x v="24"/>
    <x v="0"/>
    <x v="0"/>
    <n v="18.25"/>
    <n v="-0.80000000000000071"/>
  </r>
  <r>
    <x v="24"/>
    <x v="1"/>
    <x v="0"/>
    <n v="7"/>
    <n v="-0.79999999999999982"/>
  </r>
  <r>
    <x v="24"/>
    <x v="2"/>
    <x v="0"/>
    <n v="17.7"/>
    <n v="-4"/>
  </r>
  <r>
    <x v="24"/>
    <x v="3"/>
    <x v="0"/>
    <n v="88"/>
    <n v="22"/>
  </r>
  <r>
    <x v="24"/>
    <x v="4"/>
    <x v="0"/>
    <n v="7.5"/>
    <n v="0.15000000000000036"/>
  </r>
  <r>
    <x v="24"/>
    <x v="5"/>
    <x v="0"/>
    <n v="25.75"/>
    <n v="8.9500000000000028"/>
  </r>
  <r>
    <x v="24"/>
    <x v="6"/>
    <x v="0"/>
    <n v="23.1"/>
    <n v="-3.4000000000000021"/>
  </r>
  <r>
    <x v="24"/>
    <x v="7"/>
    <x v="0"/>
    <n v="18.350000000000001"/>
    <n v="-0.65000000000000213"/>
  </r>
  <r>
    <x v="24"/>
    <x v="8"/>
    <x v="0"/>
    <n v="34.15"/>
    <n v="-4.6499999999999986"/>
  </r>
  <r>
    <x v="24"/>
    <x v="9"/>
    <x v="0"/>
    <n v="36.5"/>
    <n v="1"/>
  </r>
  <r>
    <x v="24"/>
    <x v="10"/>
    <x v="0"/>
    <n v="4.38"/>
    <n v="-1.7599999999999998"/>
  </r>
  <r>
    <x v="24"/>
    <x v="11"/>
    <x v="0"/>
    <n v="4.13"/>
    <n v="-0.12999999999999989"/>
  </r>
  <r>
    <x v="24"/>
    <x v="12"/>
    <x v="0"/>
    <n v="83"/>
    <n v="26.450000000000003"/>
  </r>
  <r>
    <x v="24"/>
    <x v="13"/>
    <x v="0"/>
    <n v="278"/>
    <n v="-2"/>
  </r>
  <r>
    <x v="24"/>
    <x v="14"/>
    <x v="0"/>
    <n v="45"/>
    <n v="-2.5"/>
  </r>
  <r>
    <x v="24"/>
    <x v="15"/>
    <x v="0"/>
    <n v="5.8"/>
    <n v="-0.20000000000000018"/>
  </r>
  <r>
    <x v="24"/>
    <x v="16"/>
    <x v="0"/>
    <n v="59"/>
    <n v="5"/>
  </r>
  <r>
    <x v="24"/>
    <x v="17"/>
    <x v="0"/>
    <n v="350"/>
    <n v="35"/>
  </r>
  <r>
    <x v="24"/>
    <x v="18"/>
    <x v="0"/>
    <n v="13.45"/>
    <n v="0.95000000000000107"/>
  </r>
  <r>
    <x v="24"/>
    <x v="19"/>
    <x v="0"/>
    <n v="17.05"/>
    <n v="-2.0500000000000007"/>
  </r>
  <r>
    <x v="24"/>
    <x v="20"/>
    <x v="0"/>
    <n v="21.3"/>
    <n v="-0.40000000000000213"/>
  </r>
  <r>
    <x v="24"/>
    <x v="21"/>
    <x v="0"/>
    <n v="29.65"/>
    <n v="-1.6499999999999986"/>
  </r>
  <r>
    <x v="24"/>
    <x v="22"/>
    <x v="0"/>
    <n v="5.81"/>
    <n v="-1.1599999999999993"/>
  </r>
  <r>
    <x v="24"/>
    <x v="23"/>
    <x v="0"/>
    <n v="35.25"/>
    <n v="-0.25"/>
  </r>
  <r>
    <x v="25"/>
    <x v="0"/>
    <x v="1"/>
    <n v="16.600000000000001"/>
    <n v="0.84999999999999787"/>
  </r>
  <r>
    <x v="25"/>
    <x v="1"/>
    <x v="1"/>
    <n v="6.75"/>
    <n v="-0.54999999999999982"/>
  </r>
  <r>
    <x v="25"/>
    <x v="2"/>
    <x v="1"/>
    <n v="17.399999999999999"/>
    <n v="-3.6999999999999993"/>
  </r>
  <r>
    <x v="25"/>
    <x v="3"/>
    <x v="1"/>
    <n v="83"/>
    <n v="27"/>
  </r>
  <r>
    <x v="25"/>
    <x v="4"/>
    <x v="1"/>
    <n v="7.5"/>
    <n v="0.15000000000000036"/>
  </r>
  <r>
    <x v="25"/>
    <x v="5"/>
    <x v="1"/>
    <n v="25"/>
    <n v="9.7000000000000028"/>
  </r>
  <r>
    <x v="25"/>
    <x v="6"/>
    <x v="1"/>
    <n v="21"/>
    <n v="-1.3000000000000007"/>
  </r>
  <r>
    <x v="25"/>
    <x v="7"/>
    <x v="1"/>
    <n v="17.05"/>
    <n v="0.64999999999999858"/>
  </r>
  <r>
    <x v="25"/>
    <x v="8"/>
    <x v="1"/>
    <n v="34.1"/>
    <n v="-4.6000000000000014"/>
  </r>
  <r>
    <x v="25"/>
    <x v="9"/>
    <x v="1"/>
    <n v="35"/>
    <n v="2.5"/>
  </r>
  <r>
    <x v="25"/>
    <x v="10"/>
    <x v="1"/>
    <n v="3.99"/>
    <n v="-1.37"/>
  </r>
  <r>
    <x v="25"/>
    <x v="11"/>
    <x v="1"/>
    <n v="3.95"/>
    <n v="4.9999999999999822E-2"/>
  </r>
  <r>
    <x v="25"/>
    <x v="12"/>
    <x v="1"/>
    <n v="79"/>
    <n v="30.450000000000003"/>
  </r>
  <r>
    <x v="25"/>
    <x v="13"/>
    <x v="1"/>
    <n v="273.39999999999998"/>
    <n v="2.6000000000000227"/>
  </r>
  <r>
    <x v="25"/>
    <x v="14"/>
    <x v="1"/>
    <n v="45"/>
    <n v="-2.5"/>
  </r>
  <r>
    <x v="25"/>
    <x v="15"/>
    <x v="1"/>
    <n v="5.75"/>
    <n v="-0.15000000000000036"/>
  </r>
  <r>
    <x v="25"/>
    <x v="16"/>
    <x v="1"/>
    <n v="54"/>
    <n v="10"/>
  </r>
  <r>
    <x v="25"/>
    <x v="17"/>
    <x v="1"/>
    <n v="350"/>
    <n v="35"/>
  </r>
  <r>
    <x v="25"/>
    <x v="18"/>
    <x v="1"/>
    <n v="12.25"/>
    <n v="2.1500000000000004"/>
  </r>
  <r>
    <x v="25"/>
    <x v="19"/>
    <x v="1"/>
    <n v="15.75"/>
    <n v="-0.75"/>
  </r>
  <r>
    <x v="25"/>
    <x v="20"/>
    <x v="1"/>
    <n v="21.3"/>
    <n v="-0.40000000000000213"/>
  </r>
  <r>
    <x v="25"/>
    <x v="21"/>
    <x v="1"/>
    <n v="29.5"/>
    <n v="-1.5"/>
  </r>
  <r>
    <x v="25"/>
    <x v="22"/>
    <x v="1"/>
    <n v="5.29"/>
    <n v="-0.63999999999999968"/>
  </r>
  <r>
    <x v="25"/>
    <x v="23"/>
    <x v="1"/>
    <n v="34.25"/>
    <n v="0.75"/>
  </r>
  <r>
    <x v="26"/>
    <x v="0"/>
    <x v="1"/>
    <n v="15.8"/>
    <n v="1.6499999999999986"/>
  </r>
  <r>
    <x v="26"/>
    <x v="1"/>
    <x v="1"/>
    <n v="6.9"/>
    <n v="-0.70000000000000018"/>
  </r>
  <r>
    <x v="26"/>
    <x v="2"/>
    <x v="1"/>
    <n v="17.399999999999999"/>
    <n v="-3.6999999999999993"/>
  </r>
  <r>
    <x v="26"/>
    <x v="3"/>
    <x v="1"/>
    <n v="82"/>
    <n v="28"/>
  </r>
  <r>
    <x v="26"/>
    <x v="4"/>
    <x v="1"/>
    <n v="7.5"/>
    <n v="0.15000000000000036"/>
  </r>
  <r>
    <x v="26"/>
    <x v="5"/>
    <x v="1"/>
    <n v="25"/>
    <n v="9.7000000000000028"/>
  </r>
  <r>
    <x v="26"/>
    <x v="6"/>
    <x v="1"/>
    <n v="19.100000000000001"/>
    <n v="0.59999999999999787"/>
  </r>
  <r>
    <x v="26"/>
    <x v="7"/>
    <x v="1"/>
    <n v="17"/>
    <n v="0.69999999999999929"/>
  </r>
  <r>
    <x v="26"/>
    <x v="8"/>
    <x v="1"/>
    <n v="34.1"/>
    <n v="-4.6000000000000014"/>
  </r>
  <r>
    <x v="26"/>
    <x v="9"/>
    <x v="1"/>
    <n v="34.4"/>
    <n v="3.1000000000000014"/>
  </r>
  <r>
    <x v="26"/>
    <x v="10"/>
    <x v="1"/>
    <n v="3.63"/>
    <n v="-1.0099999999999998"/>
  </r>
  <r>
    <x v="26"/>
    <x v="11"/>
    <x v="1"/>
    <n v="3.95"/>
    <n v="4.9999999999999822E-2"/>
  </r>
  <r>
    <x v="26"/>
    <x v="12"/>
    <x v="1"/>
    <n v="79"/>
    <n v="30.450000000000003"/>
  </r>
  <r>
    <x v="26"/>
    <x v="13"/>
    <x v="1"/>
    <n v="267.2"/>
    <n v="8.8000000000000114"/>
  </r>
  <r>
    <x v="26"/>
    <x v="14"/>
    <x v="1"/>
    <n v="43.95"/>
    <n v="-1.4500000000000028"/>
  </r>
  <r>
    <x v="26"/>
    <x v="15"/>
    <x v="1"/>
    <n v="5.5"/>
    <n v="9.9999999999999645E-2"/>
  </r>
  <r>
    <x v="26"/>
    <x v="16"/>
    <x v="1"/>
    <n v="52.85"/>
    <n v="11.149999999999999"/>
  </r>
  <r>
    <x v="26"/>
    <x v="17"/>
    <x v="1"/>
    <n v="350"/>
    <n v="35"/>
  </r>
  <r>
    <x v="26"/>
    <x v="18"/>
    <x v="1"/>
    <n v="12.25"/>
    <n v="2.1500000000000004"/>
  </r>
  <r>
    <x v="26"/>
    <x v="19"/>
    <x v="1"/>
    <n v="15.55"/>
    <n v="-0.55000000000000071"/>
  </r>
  <r>
    <x v="26"/>
    <x v="20"/>
    <x v="1"/>
    <n v="21"/>
    <n v="-0.10000000000000142"/>
  </r>
  <r>
    <x v="26"/>
    <x v="21"/>
    <x v="1"/>
    <n v="29.9"/>
    <n v="-1.8999999999999986"/>
  </r>
  <r>
    <x v="26"/>
    <x v="22"/>
    <x v="1"/>
    <n v="5.0199999999999996"/>
    <n v="-0.36999999999999922"/>
  </r>
  <r>
    <x v="26"/>
    <x v="23"/>
    <x v="1"/>
    <n v="34"/>
    <n v="1"/>
  </r>
  <r>
    <x v="27"/>
    <x v="0"/>
    <x v="1"/>
    <n v="15.25"/>
    <n v="2.1999999999999993"/>
  </r>
  <r>
    <x v="27"/>
    <x v="1"/>
    <x v="1"/>
    <n v="6.55"/>
    <n v="-0.34999999999999964"/>
  </r>
  <r>
    <x v="27"/>
    <x v="2"/>
    <x v="1"/>
    <n v="17.100000000000001"/>
    <n v="-3.4000000000000021"/>
  </r>
  <r>
    <x v="27"/>
    <x v="3"/>
    <x v="1"/>
    <n v="80.25"/>
    <n v="29.75"/>
  </r>
  <r>
    <x v="27"/>
    <x v="4"/>
    <x v="1"/>
    <n v="7.5"/>
    <n v="0.15000000000000036"/>
  </r>
  <r>
    <x v="27"/>
    <x v="5"/>
    <x v="1"/>
    <n v="23.95"/>
    <n v="10.750000000000004"/>
  </r>
  <r>
    <x v="27"/>
    <x v="6"/>
    <x v="1"/>
    <n v="17.399999999999999"/>
    <n v="2.3000000000000007"/>
  </r>
  <r>
    <x v="27"/>
    <x v="7"/>
    <x v="1"/>
    <n v="16.899999999999999"/>
    <n v="0.80000000000000071"/>
  </r>
  <r>
    <x v="27"/>
    <x v="8"/>
    <x v="1"/>
    <n v="34.5"/>
    <n v="-5"/>
  </r>
  <r>
    <x v="27"/>
    <x v="9"/>
    <x v="1"/>
    <n v="32.700000000000003"/>
    <n v="4.7999999999999972"/>
  </r>
  <r>
    <x v="27"/>
    <x v="10"/>
    <x v="1"/>
    <n v="3.3"/>
    <n v="-0.67999999999999972"/>
  </r>
  <r>
    <x v="27"/>
    <x v="11"/>
    <x v="1"/>
    <n v="4"/>
    <n v="0"/>
  </r>
  <r>
    <x v="27"/>
    <x v="12"/>
    <x v="1"/>
    <n v="79"/>
    <n v="30.450000000000003"/>
  </r>
  <r>
    <x v="27"/>
    <x v="13"/>
    <x v="1"/>
    <n v="260"/>
    <n v="16"/>
  </r>
  <r>
    <x v="27"/>
    <x v="14"/>
    <x v="1"/>
    <n v="43"/>
    <n v="-0.5"/>
  </r>
  <r>
    <x v="27"/>
    <x v="15"/>
    <x v="1"/>
    <n v="5.5"/>
    <n v="9.9999999999999645E-2"/>
  </r>
  <r>
    <x v="27"/>
    <x v="16"/>
    <x v="1"/>
    <n v="51.8"/>
    <n v="12.200000000000003"/>
  </r>
  <r>
    <x v="27"/>
    <x v="17"/>
    <x v="1"/>
    <n v="336"/>
    <n v="49"/>
  </r>
  <r>
    <x v="27"/>
    <x v="18"/>
    <x v="1"/>
    <n v="11.7"/>
    <n v="2.7000000000000011"/>
  </r>
  <r>
    <x v="27"/>
    <x v="19"/>
    <x v="1"/>
    <n v="15.45"/>
    <n v="-0.44999999999999929"/>
  </r>
  <r>
    <x v="27"/>
    <x v="20"/>
    <x v="1"/>
    <n v="21.1"/>
    <n v="-0.20000000000000284"/>
  </r>
  <r>
    <x v="27"/>
    <x v="21"/>
    <x v="1"/>
    <n v="29.05"/>
    <n v="-1.0500000000000007"/>
  </r>
  <r>
    <x v="27"/>
    <x v="22"/>
    <x v="1"/>
    <n v="4.99"/>
    <n v="-0.33999999999999986"/>
  </r>
  <r>
    <x v="27"/>
    <x v="23"/>
    <x v="1"/>
    <n v="32.5"/>
    <n v="2.5"/>
  </r>
  <r>
    <x v="28"/>
    <x v="0"/>
    <x v="1"/>
    <n v="14.95"/>
    <n v="2.5"/>
  </r>
  <r>
    <x v="28"/>
    <x v="1"/>
    <x v="1"/>
    <n v="6.6"/>
    <n v="-0.39999999999999947"/>
  </r>
  <r>
    <x v="28"/>
    <x v="2"/>
    <x v="1"/>
    <n v="17.100000000000001"/>
    <n v="-3.4000000000000021"/>
  </r>
  <r>
    <x v="28"/>
    <x v="3"/>
    <x v="1"/>
    <n v="80.25"/>
    <n v="29.75"/>
  </r>
  <r>
    <x v="28"/>
    <x v="4"/>
    <x v="1"/>
    <n v="7.5"/>
    <n v="0.15000000000000036"/>
  </r>
  <r>
    <x v="28"/>
    <x v="5"/>
    <x v="1"/>
    <n v="23.6"/>
    <n v="11.100000000000001"/>
  </r>
  <r>
    <x v="28"/>
    <x v="6"/>
    <x v="1"/>
    <n v="15.85"/>
    <n v="3.8499999999999996"/>
  </r>
  <r>
    <x v="28"/>
    <x v="7"/>
    <x v="1"/>
    <n v="17.3"/>
    <n v="0.39999999999999858"/>
  </r>
  <r>
    <x v="28"/>
    <x v="8"/>
    <x v="1"/>
    <n v="34.5"/>
    <n v="-5"/>
  </r>
  <r>
    <x v="28"/>
    <x v="9"/>
    <x v="1"/>
    <n v="31.45"/>
    <n v="6.0500000000000007"/>
  </r>
  <r>
    <x v="28"/>
    <x v="10"/>
    <x v="1"/>
    <n v="3"/>
    <n v="-0.37999999999999989"/>
  </r>
  <r>
    <x v="28"/>
    <x v="11"/>
    <x v="1"/>
    <n v="3.78"/>
    <n v="0.2200000000000002"/>
  </r>
  <r>
    <x v="28"/>
    <x v="12"/>
    <x v="1"/>
    <n v="79"/>
    <n v="30.450000000000003"/>
  </r>
  <r>
    <x v="28"/>
    <x v="13"/>
    <x v="1"/>
    <n v="265.5"/>
    <n v="10.5"/>
  </r>
  <r>
    <x v="28"/>
    <x v="14"/>
    <x v="1"/>
    <n v="43.7"/>
    <n v="-1.2000000000000028"/>
  </r>
  <r>
    <x v="28"/>
    <x v="15"/>
    <x v="1"/>
    <n v="5.54"/>
    <n v="5.9999999999999609E-2"/>
  </r>
  <r>
    <x v="28"/>
    <x v="16"/>
    <x v="1"/>
    <n v="51.8"/>
    <n v="12.200000000000003"/>
  </r>
  <r>
    <x v="28"/>
    <x v="17"/>
    <x v="1"/>
    <n v="336"/>
    <n v="49"/>
  </r>
  <r>
    <x v="28"/>
    <x v="18"/>
    <x v="1"/>
    <n v="11.45"/>
    <n v="2.9500000000000011"/>
  </r>
  <r>
    <x v="28"/>
    <x v="19"/>
    <x v="1"/>
    <n v="14.85"/>
    <n v="0.15000000000000036"/>
  </r>
  <r>
    <x v="28"/>
    <x v="20"/>
    <x v="1"/>
    <n v="21.1"/>
    <n v="-0.20000000000000284"/>
  </r>
  <r>
    <x v="28"/>
    <x v="21"/>
    <x v="1"/>
    <n v="28.85"/>
    <n v="-0.85000000000000142"/>
  </r>
  <r>
    <x v="28"/>
    <x v="22"/>
    <x v="1"/>
    <n v="4.82"/>
    <n v="-0.16999999999999993"/>
  </r>
  <r>
    <x v="28"/>
    <x v="23"/>
    <x v="1"/>
    <n v="32"/>
    <n v="3"/>
  </r>
  <r>
    <x v="29"/>
    <x v="0"/>
    <x v="1"/>
    <n v="14.9"/>
    <n v="2.5499999999999989"/>
  </r>
  <r>
    <x v="29"/>
    <x v="1"/>
    <x v="1"/>
    <n v="6.6"/>
    <n v="-0.39999999999999947"/>
  </r>
  <r>
    <x v="29"/>
    <x v="2"/>
    <x v="1"/>
    <n v="17.100000000000001"/>
    <n v="-3.4000000000000021"/>
  </r>
  <r>
    <x v="29"/>
    <x v="3"/>
    <x v="1"/>
    <n v="86"/>
    <n v="24"/>
  </r>
  <r>
    <x v="29"/>
    <x v="4"/>
    <x v="1"/>
    <n v="7.1"/>
    <n v="0.55000000000000071"/>
  </r>
  <r>
    <x v="29"/>
    <x v="5"/>
    <x v="1"/>
    <n v="24"/>
    <n v="10.700000000000003"/>
  </r>
  <r>
    <x v="29"/>
    <x v="6"/>
    <x v="1"/>
    <n v="14.8"/>
    <n v="4.8999999999999986"/>
  </r>
  <r>
    <x v="29"/>
    <x v="7"/>
    <x v="1"/>
    <n v="16.7"/>
    <n v="1"/>
  </r>
  <r>
    <x v="29"/>
    <x v="8"/>
    <x v="1"/>
    <n v="34.1"/>
    <n v="-4.6000000000000014"/>
  </r>
  <r>
    <x v="29"/>
    <x v="9"/>
    <x v="1"/>
    <n v="31.5"/>
    <n v="6"/>
  </r>
  <r>
    <x v="29"/>
    <x v="10"/>
    <x v="1"/>
    <n v="2.91"/>
    <n v="-0.29000000000000004"/>
  </r>
  <r>
    <x v="29"/>
    <x v="11"/>
    <x v="1"/>
    <n v="3.82"/>
    <n v="0.18000000000000016"/>
  </r>
  <r>
    <x v="29"/>
    <x v="12"/>
    <x v="1"/>
    <n v="79"/>
    <n v="30.450000000000003"/>
  </r>
  <r>
    <x v="29"/>
    <x v="13"/>
    <x v="1"/>
    <n v="265.5"/>
    <n v="10.5"/>
  </r>
  <r>
    <x v="29"/>
    <x v="14"/>
    <x v="1"/>
    <n v="43.8"/>
    <n v="-1.2999999999999972"/>
  </r>
  <r>
    <x v="29"/>
    <x v="15"/>
    <x v="1"/>
    <n v="5.53"/>
    <n v="6.9999999999999396E-2"/>
  </r>
  <r>
    <x v="29"/>
    <x v="16"/>
    <x v="1"/>
    <n v="54"/>
    <n v="10"/>
  </r>
  <r>
    <x v="29"/>
    <x v="17"/>
    <x v="1"/>
    <n v="336.7"/>
    <n v="48.300000000000011"/>
  </r>
  <r>
    <x v="29"/>
    <x v="18"/>
    <x v="1"/>
    <n v="11.3"/>
    <n v="3.0999999999999996"/>
  </r>
  <r>
    <x v="29"/>
    <x v="19"/>
    <x v="1"/>
    <n v="14.6"/>
    <n v="0.40000000000000036"/>
  </r>
  <r>
    <x v="29"/>
    <x v="20"/>
    <x v="1"/>
    <n v="21.1"/>
    <n v="-0.20000000000000284"/>
  </r>
  <r>
    <x v="29"/>
    <x v="21"/>
    <x v="1"/>
    <n v="29"/>
    <n v="-1"/>
  </r>
  <r>
    <x v="29"/>
    <x v="22"/>
    <x v="1"/>
    <n v="4.82"/>
    <n v="-0.16999999999999993"/>
  </r>
  <r>
    <x v="29"/>
    <x v="23"/>
    <x v="1"/>
    <n v="31.8"/>
    <n v="3.1999999999999993"/>
  </r>
  <r>
    <x v="30"/>
    <x v="0"/>
    <x v="1"/>
    <n v="14.9"/>
    <n v="2.5499999999999989"/>
  </r>
  <r>
    <x v="30"/>
    <x v="1"/>
    <x v="1"/>
    <n v="6.05"/>
    <n v="0.15000000000000036"/>
  </r>
  <r>
    <x v="30"/>
    <x v="2"/>
    <x v="1"/>
    <n v="17.100000000000001"/>
    <n v="-3.4000000000000021"/>
  </r>
  <r>
    <x v="30"/>
    <x v="3"/>
    <x v="1"/>
    <n v="86.5"/>
    <n v="23.5"/>
  </r>
  <r>
    <x v="30"/>
    <x v="4"/>
    <x v="1"/>
    <n v="7.1"/>
    <n v="0.55000000000000071"/>
  </r>
  <r>
    <x v="30"/>
    <x v="5"/>
    <x v="1"/>
    <n v="24"/>
    <n v="10.700000000000003"/>
  </r>
  <r>
    <x v="30"/>
    <x v="6"/>
    <x v="1"/>
    <n v="14.55"/>
    <n v="5.1499999999999986"/>
  </r>
  <r>
    <x v="30"/>
    <x v="7"/>
    <x v="1"/>
    <n v="16"/>
    <n v="1.6999999999999993"/>
  </r>
  <r>
    <x v="30"/>
    <x v="8"/>
    <x v="1"/>
    <n v="34.200000000000003"/>
    <n v="-4.7000000000000028"/>
  </r>
  <r>
    <x v="30"/>
    <x v="9"/>
    <x v="1"/>
    <n v="32"/>
    <n v="5.5"/>
  </r>
  <r>
    <x v="30"/>
    <x v="10"/>
    <x v="1"/>
    <n v="3.2"/>
    <n v="-0.58000000000000007"/>
  </r>
  <r>
    <x v="30"/>
    <x v="11"/>
    <x v="1"/>
    <n v="4.22"/>
    <n v="-0.21999999999999975"/>
  </r>
  <r>
    <x v="30"/>
    <x v="12"/>
    <x v="1"/>
    <n v="74"/>
    <n v="35.450000000000003"/>
  </r>
  <r>
    <x v="30"/>
    <x v="13"/>
    <x v="1"/>
    <n v="265"/>
    <n v="11"/>
  </r>
  <r>
    <x v="30"/>
    <x v="14"/>
    <x v="1"/>
    <n v="43.8"/>
    <n v="-1.2999999999999972"/>
  </r>
  <r>
    <x v="30"/>
    <x v="15"/>
    <x v="1"/>
    <n v="5.51"/>
    <n v="8.9999999999999858E-2"/>
  </r>
  <r>
    <x v="30"/>
    <x v="16"/>
    <x v="1"/>
    <n v="54"/>
    <n v="10"/>
  </r>
  <r>
    <x v="30"/>
    <x v="17"/>
    <x v="1"/>
    <n v="336.7"/>
    <n v="48.300000000000011"/>
  </r>
  <r>
    <x v="30"/>
    <x v="18"/>
    <x v="1"/>
    <n v="11.45"/>
    <n v="2.9500000000000011"/>
  </r>
  <r>
    <x v="30"/>
    <x v="19"/>
    <x v="1"/>
    <n v="14.65"/>
    <n v="0.34999999999999964"/>
  </r>
  <r>
    <x v="30"/>
    <x v="20"/>
    <x v="1"/>
    <n v="21.1"/>
    <n v="-0.20000000000000284"/>
  </r>
  <r>
    <x v="30"/>
    <x v="21"/>
    <x v="1"/>
    <n v="29.1"/>
    <n v="-1.1000000000000014"/>
  </r>
  <r>
    <x v="30"/>
    <x v="22"/>
    <x v="1"/>
    <n v="4.82"/>
    <n v="-0.16999999999999993"/>
  </r>
  <r>
    <x v="30"/>
    <x v="23"/>
    <x v="1"/>
    <n v="31.75"/>
    <n v="3.25"/>
  </r>
  <r>
    <x v="31"/>
    <x v="0"/>
    <x v="1"/>
    <n v="14.85"/>
    <n v="2.5999999999999996"/>
  </r>
  <r>
    <x v="31"/>
    <x v="1"/>
    <x v="1"/>
    <n v="6.05"/>
    <n v="0.15000000000000036"/>
  </r>
  <r>
    <x v="31"/>
    <x v="2"/>
    <x v="1"/>
    <n v="18.8"/>
    <n v="-5.1000000000000014"/>
  </r>
  <r>
    <x v="31"/>
    <x v="3"/>
    <x v="1"/>
    <n v="79"/>
    <n v="31"/>
  </r>
  <r>
    <x v="31"/>
    <x v="4"/>
    <x v="1"/>
    <n v="6.9"/>
    <n v="0.75"/>
  </r>
  <r>
    <x v="31"/>
    <x v="5"/>
    <x v="1"/>
    <n v="24"/>
    <n v="10.700000000000003"/>
  </r>
  <r>
    <x v="31"/>
    <x v="6"/>
    <x v="1"/>
    <n v="14.5"/>
    <n v="5.1999999999999993"/>
  </r>
  <r>
    <x v="31"/>
    <x v="7"/>
    <x v="1"/>
    <n v="15.95"/>
    <n v="1.75"/>
  </r>
  <r>
    <x v="31"/>
    <x v="8"/>
    <x v="1"/>
    <n v="34.950000000000003"/>
    <n v="-5.4500000000000028"/>
  </r>
  <r>
    <x v="31"/>
    <x v="9"/>
    <x v="1"/>
    <n v="32.299999999999997"/>
    <n v="5.2000000000000028"/>
  </r>
  <r>
    <x v="31"/>
    <x v="10"/>
    <x v="1"/>
    <n v="3.55"/>
    <n v="-0.92999999999999972"/>
  </r>
  <r>
    <x v="31"/>
    <x v="11"/>
    <x v="1"/>
    <n v="4.1900000000000004"/>
    <n v="-0.19000000000000039"/>
  </r>
  <r>
    <x v="31"/>
    <x v="12"/>
    <x v="1"/>
    <n v="68.75"/>
    <n v="40.700000000000003"/>
  </r>
  <r>
    <x v="31"/>
    <x v="13"/>
    <x v="1"/>
    <n v="265"/>
    <n v="11"/>
  </r>
  <r>
    <x v="31"/>
    <x v="14"/>
    <x v="1"/>
    <n v="43.7"/>
    <n v="-1.2000000000000028"/>
  </r>
  <r>
    <x v="31"/>
    <x v="15"/>
    <x v="1"/>
    <n v="5.51"/>
    <n v="8.9999999999999858E-2"/>
  </r>
  <r>
    <x v="31"/>
    <x v="16"/>
    <x v="1"/>
    <n v="52.95"/>
    <n v="11.049999999999997"/>
  </r>
  <r>
    <x v="31"/>
    <x v="17"/>
    <x v="1"/>
    <n v="336.7"/>
    <n v="48.300000000000011"/>
  </r>
  <r>
    <x v="31"/>
    <x v="18"/>
    <x v="1"/>
    <n v="11.5"/>
    <n v="2.9000000000000004"/>
  </r>
  <r>
    <x v="31"/>
    <x v="19"/>
    <x v="1"/>
    <n v="14.5"/>
    <n v="0.5"/>
  </r>
  <r>
    <x v="31"/>
    <x v="20"/>
    <x v="1"/>
    <n v="21.1"/>
    <n v="-0.20000000000000284"/>
  </r>
  <r>
    <x v="31"/>
    <x v="21"/>
    <x v="1"/>
    <n v="28.8"/>
    <n v="-0.80000000000000071"/>
  </r>
  <r>
    <x v="31"/>
    <x v="22"/>
    <x v="1"/>
    <n v="4.99"/>
    <n v="-0.33999999999999986"/>
  </r>
  <r>
    <x v="31"/>
    <x v="23"/>
    <x v="1"/>
    <n v="32"/>
    <n v="3"/>
  </r>
  <r>
    <x v="32"/>
    <x v="0"/>
    <x v="1"/>
    <n v="14.8"/>
    <n v="2.6499999999999986"/>
  </r>
  <r>
    <x v="32"/>
    <x v="1"/>
    <x v="1"/>
    <n v="6.4"/>
    <n v="-0.20000000000000018"/>
  </r>
  <r>
    <x v="32"/>
    <x v="2"/>
    <x v="1"/>
    <n v="18.8"/>
    <n v="-5.1000000000000014"/>
  </r>
  <r>
    <x v="32"/>
    <x v="3"/>
    <x v="1"/>
    <n v="79"/>
    <n v="31"/>
  </r>
  <r>
    <x v="32"/>
    <x v="4"/>
    <x v="1"/>
    <n v="6.75"/>
    <n v="0.90000000000000036"/>
  </r>
  <r>
    <x v="32"/>
    <x v="5"/>
    <x v="1"/>
    <n v="23.5"/>
    <n v="11.200000000000003"/>
  </r>
  <r>
    <x v="32"/>
    <x v="6"/>
    <x v="1"/>
    <n v="13.8"/>
    <n v="5.8999999999999986"/>
  </r>
  <r>
    <x v="32"/>
    <x v="7"/>
    <x v="1"/>
    <n v="15.9"/>
    <n v="1.7999999999999989"/>
  </r>
  <r>
    <x v="32"/>
    <x v="8"/>
    <x v="1"/>
    <n v="34.950000000000003"/>
    <n v="-5.4500000000000028"/>
  </r>
  <r>
    <x v="32"/>
    <x v="9"/>
    <x v="1"/>
    <n v="32.049999999999997"/>
    <n v="5.4500000000000028"/>
  </r>
  <r>
    <x v="32"/>
    <x v="10"/>
    <x v="1"/>
    <n v="3.65"/>
    <n v="-1.0299999999999998"/>
  </r>
  <r>
    <x v="32"/>
    <x v="11"/>
    <x v="1"/>
    <n v="4.07"/>
    <n v="-7.0000000000000284E-2"/>
  </r>
  <r>
    <x v="32"/>
    <x v="12"/>
    <x v="1"/>
    <n v="68.75"/>
    <n v="40.700000000000003"/>
  </r>
  <r>
    <x v="32"/>
    <x v="13"/>
    <x v="1"/>
    <n v="265"/>
    <n v="11"/>
  </r>
  <r>
    <x v="32"/>
    <x v="14"/>
    <x v="1"/>
    <n v="44"/>
    <n v="-1.5"/>
  </r>
  <r>
    <x v="32"/>
    <x v="15"/>
    <x v="1"/>
    <n v="5.53"/>
    <n v="6.9999999999999396E-2"/>
  </r>
  <r>
    <x v="32"/>
    <x v="16"/>
    <x v="1"/>
    <n v="52.95"/>
    <n v="11.049999999999997"/>
  </r>
  <r>
    <x v="32"/>
    <x v="17"/>
    <x v="1"/>
    <n v="336.7"/>
    <n v="48.300000000000011"/>
  </r>
  <r>
    <x v="32"/>
    <x v="18"/>
    <x v="1"/>
    <n v="11.5"/>
    <n v="2.9000000000000004"/>
  </r>
  <r>
    <x v="32"/>
    <x v="19"/>
    <x v="1"/>
    <n v="14.3"/>
    <n v="0.69999999999999929"/>
  </r>
  <r>
    <x v="32"/>
    <x v="20"/>
    <x v="1"/>
    <n v="20.95"/>
    <n v="-5.0000000000000711E-2"/>
  </r>
  <r>
    <x v="32"/>
    <x v="21"/>
    <x v="1"/>
    <n v="28.7"/>
    <n v="-0.69999999999999929"/>
  </r>
  <r>
    <x v="32"/>
    <x v="22"/>
    <x v="1"/>
    <n v="4.8899999999999997"/>
    <n v="-0.23999999999999932"/>
  </r>
  <r>
    <x v="32"/>
    <x v="23"/>
    <x v="1"/>
    <n v="32"/>
    <n v="3"/>
  </r>
  <r>
    <x v="33"/>
    <x v="0"/>
    <x v="1"/>
    <n v="14.25"/>
    <n v="3.1999999999999993"/>
  </r>
  <r>
    <x v="33"/>
    <x v="1"/>
    <x v="1"/>
    <n v="6.4"/>
    <n v="-0.20000000000000018"/>
  </r>
  <r>
    <x v="33"/>
    <x v="2"/>
    <x v="1"/>
    <n v="18.8"/>
    <n v="-5.1000000000000014"/>
  </r>
  <r>
    <x v="33"/>
    <x v="3"/>
    <x v="1"/>
    <n v="79"/>
    <n v="31"/>
  </r>
  <r>
    <x v="33"/>
    <x v="4"/>
    <x v="1"/>
    <n v="6.7"/>
    <n v="0.95000000000000018"/>
  </r>
  <r>
    <x v="33"/>
    <x v="5"/>
    <x v="1"/>
    <n v="23"/>
    <n v="11.700000000000003"/>
  </r>
  <r>
    <x v="33"/>
    <x v="6"/>
    <x v="1"/>
    <n v="13.8"/>
    <n v="5.8999999999999986"/>
  </r>
  <r>
    <x v="33"/>
    <x v="7"/>
    <x v="1"/>
    <n v="15.8"/>
    <n v="1.8999999999999986"/>
  </r>
  <r>
    <x v="33"/>
    <x v="8"/>
    <x v="1"/>
    <n v="35"/>
    <n v="-5.5"/>
  </r>
  <r>
    <x v="33"/>
    <x v="9"/>
    <x v="1"/>
    <n v="30.6"/>
    <n v="6.8999999999999986"/>
  </r>
  <r>
    <x v="33"/>
    <x v="10"/>
    <x v="1"/>
    <n v="3.4"/>
    <n v="-0.7799999999999998"/>
  </r>
  <r>
    <x v="33"/>
    <x v="11"/>
    <x v="1"/>
    <n v="4.0999999999999996"/>
    <n v="-9.9999999999999645E-2"/>
  </r>
  <r>
    <x v="33"/>
    <x v="12"/>
    <x v="1"/>
    <n v="68.75"/>
    <n v="40.700000000000003"/>
  </r>
  <r>
    <x v="33"/>
    <x v="13"/>
    <x v="1"/>
    <n v="274"/>
    <n v="2"/>
  </r>
  <r>
    <x v="33"/>
    <x v="14"/>
    <x v="1"/>
    <n v="43.9"/>
    <n v="-1.3999999999999986"/>
  </r>
  <r>
    <x v="33"/>
    <x v="15"/>
    <x v="1"/>
    <n v="5.64"/>
    <n v="-4.0000000000000036E-2"/>
  </r>
  <r>
    <x v="33"/>
    <x v="16"/>
    <x v="1"/>
    <n v="52"/>
    <n v="12"/>
  </r>
  <r>
    <x v="33"/>
    <x v="17"/>
    <x v="1"/>
    <n v="336.7"/>
    <n v="48.300000000000011"/>
  </r>
  <r>
    <x v="33"/>
    <x v="18"/>
    <x v="1"/>
    <n v="11.1"/>
    <n v="3.3000000000000007"/>
  </r>
  <r>
    <x v="33"/>
    <x v="19"/>
    <x v="1"/>
    <n v="13.95"/>
    <n v="1.0500000000000007"/>
  </r>
  <r>
    <x v="33"/>
    <x v="20"/>
    <x v="1"/>
    <n v="20.95"/>
    <n v="-5.0000000000000711E-2"/>
  </r>
  <r>
    <x v="33"/>
    <x v="21"/>
    <x v="1"/>
    <n v="28.2"/>
    <n v="-0.19999999999999929"/>
  </r>
  <r>
    <x v="33"/>
    <x v="22"/>
    <x v="1"/>
    <n v="4.82"/>
    <n v="-0.16999999999999993"/>
  </r>
  <r>
    <x v="33"/>
    <x v="23"/>
    <x v="1"/>
    <n v="31"/>
    <n v="4"/>
  </r>
  <r>
    <x v="34"/>
    <x v="0"/>
    <x v="1"/>
    <n v="14.25"/>
    <n v="3.1999999999999993"/>
  </r>
  <r>
    <x v="34"/>
    <x v="1"/>
    <x v="1"/>
    <n v="6.25"/>
    <n v="-4.9999999999999822E-2"/>
  </r>
  <r>
    <x v="34"/>
    <x v="2"/>
    <x v="1"/>
    <n v="18.8"/>
    <n v="-5.1000000000000014"/>
  </r>
  <r>
    <x v="34"/>
    <x v="3"/>
    <x v="1"/>
    <n v="79"/>
    <n v="31"/>
  </r>
  <r>
    <x v="34"/>
    <x v="4"/>
    <x v="1"/>
    <n v="6.75"/>
    <n v="0.90000000000000036"/>
  </r>
  <r>
    <x v="34"/>
    <x v="5"/>
    <x v="1"/>
    <n v="24"/>
    <n v="10.700000000000003"/>
  </r>
  <r>
    <x v="34"/>
    <x v="6"/>
    <x v="1"/>
    <n v="13.7"/>
    <n v="6"/>
  </r>
  <r>
    <x v="34"/>
    <x v="7"/>
    <x v="1"/>
    <n v="16.100000000000001"/>
    <n v="1.5999999999999979"/>
  </r>
  <r>
    <x v="34"/>
    <x v="8"/>
    <x v="1"/>
    <n v="35"/>
    <n v="-5.5"/>
  </r>
  <r>
    <x v="34"/>
    <x v="9"/>
    <x v="1"/>
    <n v="31.85"/>
    <n v="5.6499999999999986"/>
  </r>
  <r>
    <x v="34"/>
    <x v="10"/>
    <x v="1"/>
    <n v="3.31"/>
    <n v="-0.69"/>
  </r>
  <r>
    <x v="34"/>
    <x v="11"/>
    <x v="1"/>
    <n v="4.0999999999999996"/>
    <n v="-9.9999999999999645E-2"/>
  </r>
  <r>
    <x v="34"/>
    <x v="12"/>
    <x v="1"/>
    <n v="68.75"/>
    <n v="40.700000000000003"/>
  </r>
  <r>
    <x v="34"/>
    <x v="13"/>
    <x v="1"/>
    <n v="274"/>
    <n v="2"/>
  </r>
  <r>
    <x v="34"/>
    <x v="14"/>
    <x v="1"/>
    <n v="42.5"/>
    <n v="0"/>
  </r>
  <r>
    <x v="34"/>
    <x v="15"/>
    <x v="1"/>
    <n v="5.55"/>
    <n v="4.9999999999999822E-2"/>
  </r>
  <r>
    <x v="34"/>
    <x v="16"/>
    <x v="1"/>
    <n v="54"/>
    <n v="10"/>
  </r>
  <r>
    <x v="34"/>
    <x v="17"/>
    <x v="1"/>
    <n v="336.7"/>
    <n v="48.300000000000011"/>
  </r>
  <r>
    <x v="34"/>
    <x v="18"/>
    <x v="1"/>
    <n v="11.1"/>
    <n v="3.3000000000000007"/>
  </r>
  <r>
    <x v="34"/>
    <x v="19"/>
    <x v="1"/>
    <n v="14.3"/>
    <n v="0.69999999999999929"/>
  </r>
  <r>
    <x v="34"/>
    <x v="20"/>
    <x v="1"/>
    <n v="21.2"/>
    <n v="-0.30000000000000071"/>
  </r>
  <r>
    <x v="34"/>
    <x v="21"/>
    <x v="1"/>
    <n v="28.75"/>
    <n v="-0.75"/>
  </r>
  <r>
    <x v="34"/>
    <x v="22"/>
    <x v="1"/>
    <n v="5.25"/>
    <n v="-0.59999999999999964"/>
  </r>
  <r>
    <x v="34"/>
    <x v="23"/>
    <x v="1"/>
    <n v="32.049999999999997"/>
    <n v="2.9500000000000028"/>
  </r>
  <r>
    <x v="35"/>
    <x v="0"/>
    <x v="1"/>
    <n v="15.7"/>
    <n v="1.75"/>
  </r>
  <r>
    <x v="35"/>
    <x v="1"/>
    <x v="1"/>
    <n v="6.75"/>
    <n v="-0.54999999999999982"/>
  </r>
  <r>
    <x v="35"/>
    <x v="2"/>
    <x v="1"/>
    <n v="18.8"/>
    <n v="-5.1000000000000014"/>
  </r>
  <r>
    <x v="35"/>
    <x v="3"/>
    <x v="1"/>
    <n v="71.95"/>
    <n v="38.049999999999997"/>
  </r>
  <r>
    <x v="35"/>
    <x v="4"/>
    <x v="1"/>
    <n v="6.8"/>
    <n v="0.85000000000000053"/>
  </r>
  <r>
    <x v="35"/>
    <x v="5"/>
    <x v="1"/>
    <n v="25.3"/>
    <n v="9.4000000000000021"/>
  </r>
  <r>
    <x v="35"/>
    <x v="6"/>
    <x v="1"/>
    <n v="14.15"/>
    <n v="5.5499999999999989"/>
  </r>
  <r>
    <x v="35"/>
    <x v="7"/>
    <x v="1"/>
    <n v="15.95"/>
    <n v="1.75"/>
  </r>
  <r>
    <x v="35"/>
    <x v="8"/>
    <x v="1"/>
    <n v="35"/>
    <n v="-5.5"/>
  </r>
  <r>
    <x v="35"/>
    <x v="9"/>
    <x v="1"/>
    <n v="33.700000000000003"/>
    <n v="3.7999999999999972"/>
  </r>
  <r>
    <x v="35"/>
    <x v="10"/>
    <x v="1"/>
    <n v="3.01"/>
    <n v="-0.38999999999999968"/>
  </r>
  <r>
    <x v="35"/>
    <x v="11"/>
    <x v="1"/>
    <n v="4.2"/>
    <n v="-0.20000000000000018"/>
  </r>
  <r>
    <x v="35"/>
    <x v="12"/>
    <x v="1"/>
    <n v="62.5"/>
    <n v="46.95"/>
  </r>
  <r>
    <x v="35"/>
    <x v="13"/>
    <x v="1"/>
    <n v="284.89999999999998"/>
    <n v="-8.8999999999999773"/>
  </r>
  <r>
    <x v="35"/>
    <x v="14"/>
    <x v="1"/>
    <n v="45.2"/>
    <n v="-2.7000000000000028"/>
  </r>
  <r>
    <x v="35"/>
    <x v="15"/>
    <x v="1"/>
    <n v="5.68"/>
    <n v="-8.0000000000000071E-2"/>
  </r>
  <r>
    <x v="35"/>
    <x v="16"/>
    <x v="1"/>
    <n v="54.1"/>
    <n v="9.8999999999999986"/>
  </r>
  <r>
    <x v="35"/>
    <x v="17"/>
    <x v="1"/>
    <n v="306.10000000000002"/>
    <n v="78.899999999999977"/>
  </r>
  <r>
    <x v="35"/>
    <x v="18"/>
    <x v="1"/>
    <n v="11.95"/>
    <n v="2.4500000000000011"/>
  </r>
  <r>
    <x v="35"/>
    <x v="19"/>
    <x v="1"/>
    <n v="15.3"/>
    <n v="-0.30000000000000071"/>
  </r>
  <r>
    <x v="35"/>
    <x v="20"/>
    <x v="1"/>
    <n v="21.2"/>
    <n v="-0.30000000000000071"/>
  </r>
  <r>
    <x v="35"/>
    <x v="21"/>
    <x v="1"/>
    <n v="29.8"/>
    <n v="-1.8000000000000007"/>
  </r>
  <r>
    <x v="35"/>
    <x v="22"/>
    <x v="1"/>
    <n v="4.92"/>
    <n v="-0.26999999999999957"/>
  </r>
  <r>
    <x v="35"/>
    <x v="23"/>
    <x v="1"/>
    <n v="33.799999999999997"/>
    <n v="1.2000000000000028"/>
  </r>
  <r>
    <x v="36"/>
    <x v="0"/>
    <x v="1"/>
    <n v="14.3"/>
    <n v="3.1499999999999986"/>
  </r>
  <r>
    <x v="36"/>
    <x v="1"/>
    <x v="1"/>
    <n v="6.3"/>
    <n v="-9.9999999999999645E-2"/>
  </r>
  <r>
    <x v="36"/>
    <x v="2"/>
    <x v="1"/>
    <n v="18.649999999999999"/>
    <n v="-4.9499999999999993"/>
  </r>
  <r>
    <x v="36"/>
    <x v="3"/>
    <x v="1"/>
    <n v="71.95"/>
    <n v="38.049999999999997"/>
  </r>
  <r>
    <x v="36"/>
    <x v="4"/>
    <x v="1"/>
    <n v="6.2"/>
    <n v="1.4500000000000002"/>
  </r>
  <r>
    <x v="36"/>
    <x v="5"/>
    <x v="1"/>
    <n v="23"/>
    <n v="11.700000000000003"/>
  </r>
  <r>
    <x v="36"/>
    <x v="6"/>
    <x v="1"/>
    <n v="13.25"/>
    <n v="6.4499999999999993"/>
  </r>
  <r>
    <x v="36"/>
    <x v="7"/>
    <x v="1"/>
    <n v="14.5"/>
    <n v="3.1999999999999993"/>
  </r>
  <r>
    <x v="36"/>
    <x v="8"/>
    <x v="1"/>
    <n v="34.75"/>
    <n v="-5.25"/>
  </r>
  <r>
    <x v="36"/>
    <x v="9"/>
    <x v="1"/>
    <n v="30.8"/>
    <n v="6.6999999999999993"/>
  </r>
  <r>
    <x v="36"/>
    <x v="10"/>
    <x v="1"/>
    <n v="2.74"/>
    <n v="-0.12000000000000011"/>
  </r>
  <r>
    <x v="36"/>
    <x v="11"/>
    <x v="1"/>
    <n v="4.3"/>
    <n v="-0.29999999999999982"/>
  </r>
  <r>
    <x v="36"/>
    <x v="12"/>
    <x v="1"/>
    <n v="62.5"/>
    <n v="46.95"/>
  </r>
  <r>
    <x v="36"/>
    <x v="13"/>
    <x v="1"/>
    <n v="259"/>
    <n v="17"/>
  </r>
  <r>
    <x v="36"/>
    <x v="14"/>
    <x v="1"/>
    <n v="42.75"/>
    <n v="-0.25"/>
  </r>
  <r>
    <x v="36"/>
    <x v="15"/>
    <x v="1"/>
    <n v="5.7"/>
    <n v="-0.10000000000000053"/>
  </r>
  <r>
    <x v="36"/>
    <x v="16"/>
    <x v="1"/>
    <n v="49.2"/>
    <n v="14.799999999999997"/>
  </r>
  <r>
    <x v="36"/>
    <x v="17"/>
    <x v="1"/>
    <n v="278.3"/>
    <n v="106.69999999999999"/>
  </r>
  <r>
    <x v="36"/>
    <x v="18"/>
    <x v="1"/>
    <n v="10.9"/>
    <n v="3.5"/>
  </r>
  <r>
    <x v="36"/>
    <x v="19"/>
    <x v="1"/>
    <n v="14.2"/>
    <n v="0.80000000000000071"/>
  </r>
  <r>
    <x v="36"/>
    <x v="20"/>
    <x v="1"/>
    <n v="21"/>
    <n v="-0.10000000000000142"/>
  </r>
  <r>
    <x v="36"/>
    <x v="21"/>
    <x v="1"/>
    <n v="28.1"/>
    <n v="-0.10000000000000142"/>
  </r>
  <r>
    <x v="36"/>
    <x v="22"/>
    <x v="1"/>
    <n v="4.4800000000000004"/>
    <n v="0.16999999999999993"/>
  </r>
  <r>
    <x v="36"/>
    <x v="23"/>
    <x v="1"/>
    <n v="30.8"/>
    <n v="4.1999999999999993"/>
  </r>
  <r>
    <x v="37"/>
    <x v="0"/>
    <x v="1"/>
    <n v="13"/>
    <n v="4.4499999999999993"/>
  </r>
  <r>
    <x v="37"/>
    <x v="1"/>
    <x v="1"/>
    <n v="5.8"/>
    <n v="0.40000000000000036"/>
  </r>
  <r>
    <x v="37"/>
    <x v="2"/>
    <x v="1"/>
    <n v="17.3"/>
    <n v="-3.6000000000000014"/>
  </r>
  <r>
    <x v="37"/>
    <x v="3"/>
    <x v="1"/>
    <n v="71.95"/>
    <n v="38.049999999999997"/>
  </r>
  <r>
    <x v="37"/>
    <x v="4"/>
    <x v="1"/>
    <n v="6.15"/>
    <n v="1.5"/>
  </r>
  <r>
    <x v="37"/>
    <x v="5"/>
    <x v="1"/>
    <n v="21"/>
    <n v="13.700000000000003"/>
  </r>
  <r>
    <x v="37"/>
    <x v="6"/>
    <x v="1"/>
    <n v="13.45"/>
    <n v="6.25"/>
  </r>
  <r>
    <x v="37"/>
    <x v="7"/>
    <x v="1"/>
    <n v="14.1"/>
    <n v="3.5999999999999996"/>
  </r>
  <r>
    <x v="37"/>
    <x v="8"/>
    <x v="1"/>
    <n v="33.1"/>
    <n v="-3.6000000000000014"/>
  </r>
  <r>
    <x v="37"/>
    <x v="9"/>
    <x v="1"/>
    <n v="28"/>
    <n v="9.5"/>
  </r>
  <r>
    <x v="37"/>
    <x v="10"/>
    <x v="1"/>
    <n v="2.63"/>
    <n v="-9.9999999999997868E-3"/>
  </r>
  <r>
    <x v="37"/>
    <x v="11"/>
    <x v="1"/>
    <n v="4"/>
    <n v="0"/>
  </r>
  <r>
    <x v="37"/>
    <x v="12"/>
    <x v="1"/>
    <n v="59.6"/>
    <n v="49.85"/>
  </r>
  <r>
    <x v="37"/>
    <x v="13"/>
    <x v="1"/>
    <n v="250"/>
    <n v="26"/>
  </r>
  <r>
    <x v="37"/>
    <x v="14"/>
    <x v="1"/>
    <n v="41"/>
    <n v="1.5"/>
  </r>
  <r>
    <x v="37"/>
    <x v="15"/>
    <x v="1"/>
    <n v="5.62"/>
    <n v="-2.0000000000000462E-2"/>
  </r>
  <r>
    <x v="37"/>
    <x v="16"/>
    <x v="1"/>
    <n v="45"/>
    <n v="19"/>
  </r>
  <r>
    <x v="37"/>
    <x v="17"/>
    <x v="1"/>
    <n v="278.3"/>
    <n v="106.69999999999999"/>
  </r>
  <r>
    <x v="37"/>
    <x v="18"/>
    <x v="1"/>
    <n v="9.9499999999999993"/>
    <n v="4.4500000000000011"/>
  </r>
  <r>
    <x v="37"/>
    <x v="19"/>
    <x v="1"/>
    <n v="13.85"/>
    <n v="1.1500000000000004"/>
  </r>
  <r>
    <x v="37"/>
    <x v="20"/>
    <x v="1"/>
    <n v="20.9"/>
    <n v="0"/>
  </r>
  <r>
    <x v="37"/>
    <x v="21"/>
    <x v="1"/>
    <n v="25.8"/>
    <n v="2.1999999999999993"/>
  </r>
  <r>
    <x v="37"/>
    <x v="22"/>
    <x v="1"/>
    <n v="4.0999999999999996"/>
    <n v="0.55000000000000071"/>
  </r>
  <r>
    <x v="37"/>
    <x v="23"/>
    <x v="1"/>
    <n v="28"/>
    <n v="7"/>
  </r>
  <r>
    <x v="38"/>
    <x v="0"/>
    <x v="1"/>
    <n v="12.85"/>
    <n v="4.5999999999999996"/>
  </r>
  <r>
    <x v="38"/>
    <x v="1"/>
    <x v="1"/>
    <n v="5.8"/>
    <n v="0.40000000000000036"/>
  </r>
  <r>
    <x v="38"/>
    <x v="2"/>
    <x v="1"/>
    <n v="17"/>
    <n v="-3.3000000000000007"/>
  </r>
  <r>
    <x v="38"/>
    <x v="3"/>
    <x v="1"/>
    <n v="79.900000000000006"/>
    <n v="30.099999999999994"/>
  </r>
  <r>
    <x v="38"/>
    <x v="4"/>
    <x v="1"/>
    <n v="6.05"/>
    <n v="1.6000000000000005"/>
  </r>
  <r>
    <x v="38"/>
    <x v="5"/>
    <x v="1"/>
    <n v="21"/>
    <n v="13.700000000000003"/>
  </r>
  <r>
    <x v="38"/>
    <x v="6"/>
    <x v="1"/>
    <n v="13.45"/>
    <n v="6.25"/>
  </r>
  <r>
    <x v="38"/>
    <x v="7"/>
    <x v="1"/>
    <n v="13.5"/>
    <n v="4.1999999999999993"/>
  </r>
  <r>
    <x v="38"/>
    <x v="8"/>
    <x v="1"/>
    <n v="33.1"/>
    <n v="-3.6000000000000014"/>
  </r>
  <r>
    <x v="38"/>
    <x v="9"/>
    <x v="1"/>
    <n v="27.9"/>
    <n v="9.6000000000000014"/>
  </r>
  <r>
    <x v="38"/>
    <x v="10"/>
    <x v="1"/>
    <n v="2.5"/>
    <n v="0.12000000000000011"/>
  </r>
  <r>
    <x v="38"/>
    <x v="11"/>
    <x v="1"/>
    <n v="3.79"/>
    <n v="0.20999999999999996"/>
  </r>
  <r>
    <x v="38"/>
    <x v="12"/>
    <x v="1"/>
    <n v="59.6"/>
    <n v="49.85"/>
  </r>
  <r>
    <x v="38"/>
    <x v="13"/>
    <x v="1"/>
    <n v="250"/>
    <n v="26"/>
  </r>
  <r>
    <x v="38"/>
    <x v="14"/>
    <x v="1"/>
    <n v="41"/>
    <n v="1.5"/>
  </r>
  <r>
    <x v="38"/>
    <x v="15"/>
    <x v="1"/>
    <n v="5.72"/>
    <n v="-0.12000000000000011"/>
  </r>
  <r>
    <x v="38"/>
    <x v="16"/>
    <x v="1"/>
    <n v="45"/>
    <n v="19"/>
  </r>
  <r>
    <x v="38"/>
    <x v="17"/>
    <x v="1"/>
    <n v="278.3"/>
    <n v="106.69999999999999"/>
  </r>
  <r>
    <x v="38"/>
    <x v="18"/>
    <x v="1"/>
    <n v="9.9499999999999993"/>
    <n v="4.4500000000000011"/>
  </r>
  <r>
    <x v="38"/>
    <x v="19"/>
    <x v="1"/>
    <n v="14"/>
    <n v="1"/>
  </r>
  <r>
    <x v="38"/>
    <x v="20"/>
    <x v="1"/>
    <n v="20.9"/>
    <n v="0"/>
  </r>
  <r>
    <x v="38"/>
    <x v="21"/>
    <x v="1"/>
    <n v="25.7"/>
    <n v="2.3000000000000007"/>
  </r>
  <r>
    <x v="38"/>
    <x v="22"/>
    <x v="1"/>
    <n v="4.08"/>
    <n v="0.57000000000000028"/>
  </r>
  <r>
    <x v="38"/>
    <x v="23"/>
    <x v="1"/>
    <n v="28"/>
    <n v="7"/>
  </r>
  <r>
    <x v="39"/>
    <x v="0"/>
    <x v="1"/>
    <n v="12.75"/>
    <n v="4.6999999999999993"/>
  </r>
  <r>
    <x v="39"/>
    <x v="1"/>
    <x v="1"/>
    <n v="5.8"/>
    <n v="0.40000000000000036"/>
  </r>
  <r>
    <x v="39"/>
    <x v="2"/>
    <x v="1"/>
    <n v="17"/>
    <n v="-3.3000000000000007"/>
  </r>
  <r>
    <x v="39"/>
    <x v="3"/>
    <x v="1"/>
    <n v="79.900000000000006"/>
    <n v="30.099999999999994"/>
  </r>
  <r>
    <x v="39"/>
    <x v="4"/>
    <x v="1"/>
    <n v="6.05"/>
    <n v="1.6000000000000005"/>
  </r>
  <r>
    <x v="39"/>
    <x v="5"/>
    <x v="1"/>
    <n v="20.8"/>
    <n v="13.900000000000002"/>
  </r>
  <r>
    <x v="39"/>
    <x v="6"/>
    <x v="1"/>
    <n v="12.25"/>
    <n v="7.4499999999999993"/>
  </r>
  <r>
    <x v="39"/>
    <x v="7"/>
    <x v="1"/>
    <n v="13.5"/>
    <n v="4.1999999999999993"/>
  </r>
  <r>
    <x v="39"/>
    <x v="8"/>
    <x v="1"/>
    <n v="33.1"/>
    <n v="-3.6000000000000014"/>
  </r>
  <r>
    <x v="39"/>
    <x v="9"/>
    <x v="1"/>
    <n v="27.8"/>
    <n v="9.6999999999999993"/>
  </r>
  <r>
    <x v="39"/>
    <x v="10"/>
    <x v="1"/>
    <n v="2.39"/>
    <n v="0.22999999999999998"/>
  </r>
  <r>
    <x v="39"/>
    <x v="11"/>
    <x v="1"/>
    <n v="3.5"/>
    <n v="0.5"/>
  </r>
  <r>
    <x v="39"/>
    <x v="12"/>
    <x v="1"/>
    <n v="54.2"/>
    <n v="55.25"/>
  </r>
  <r>
    <x v="39"/>
    <x v="13"/>
    <x v="1"/>
    <n v="249.9"/>
    <n v="26.099999999999994"/>
  </r>
  <r>
    <x v="39"/>
    <x v="14"/>
    <x v="1"/>
    <n v="41.75"/>
    <n v="0.75"/>
  </r>
  <r>
    <x v="39"/>
    <x v="15"/>
    <x v="1"/>
    <n v="5.79"/>
    <n v="-0.19000000000000039"/>
  </r>
  <r>
    <x v="39"/>
    <x v="16"/>
    <x v="1"/>
    <n v="46.4"/>
    <n v="17.600000000000001"/>
  </r>
  <r>
    <x v="39"/>
    <x v="17"/>
    <x v="1"/>
    <n v="278.3"/>
    <n v="106.69999999999999"/>
  </r>
  <r>
    <x v="39"/>
    <x v="18"/>
    <x v="1"/>
    <n v="9.5500000000000007"/>
    <n v="4.8499999999999996"/>
  </r>
  <r>
    <x v="39"/>
    <x v="19"/>
    <x v="1"/>
    <n v="13.55"/>
    <n v="1.4499999999999993"/>
  </r>
  <r>
    <x v="39"/>
    <x v="20"/>
    <x v="1"/>
    <n v="20.9"/>
    <n v="0"/>
  </r>
  <r>
    <x v="39"/>
    <x v="21"/>
    <x v="1"/>
    <n v="25.55"/>
    <n v="2.4499999999999993"/>
  </r>
  <r>
    <x v="39"/>
    <x v="22"/>
    <x v="1"/>
    <n v="4.0999999999999996"/>
    <n v="0.55000000000000071"/>
  </r>
  <r>
    <x v="39"/>
    <x v="23"/>
    <x v="1"/>
    <n v="27.95"/>
    <n v="7.0500000000000007"/>
  </r>
  <r>
    <x v="40"/>
    <x v="0"/>
    <x v="1"/>
    <n v="12.5"/>
    <n v="4.9499999999999993"/>
  </r>
  <r>
    <x v="40"/>
    <x v="1"/>
    <x v="1"/>
    <n v="5.8"/>
    <n v="0.40000000000000036"/>
  </r>
  <r>
    <x v="40"/>
    <x v="2"/>
    <x v="1"/>
    <n v="17"/>
    <n v="-3.3000000000000007"/>
  </r>
  <r>
    <x v="40"/>
    <x v="3"/>
    <x v="1"/>
    <n v="79.900000000000006"/>
    <n v="30.099999999999994"/>
  </r>
  <r>
    <x v="40"/>
    <x v="4"/>
    <x v="1"/>
    <n v="6.05"/>
    <n v="1.6000000000000005"/>
  </r>
  <r>
    <x v="40"/>
    <x v="5"/>
    <x v="1"/>
    <n v="20.55"/>
    <n v="14.150000000000002"/>
  </r>
  <r>
    <x v="40"/>
    <x v="6"/>
    <x v="1"/>
    <n v="11.15"/>
    <n v="8.5499999999999989"/>
  </r>
  <r>
    <x v="40"/>
    <x v="7"/>
    <x v="1"/>
    <n v="13.6"/>
    <n v="4.0999999999999996"/>
  </r>
  <r>
    <x v="40"/>
    <x v="8"/>
    <x v="1"/>
    <n v="34.549999999999997"/>
    <n v="-5.0499999999999972"/>
  </r>
  <r>
    <x v="40"/>
    <x v="9"/>
    <x v="1"/>
    <n v="27.85"/>
    <n v="9.6499999999999986"/>
  </r>
  <r>
    <x v="40"/>
    <x v="10"/>
    <x v="1"/>
    <n v="2.25"/>
    <n v="0.37000000000000011"/>
  </r>
  <r>
    <x v="40"/>
    <x v="11"/>
    <x v="1"/>
    <n v="3.29"/>
    <n v="0.71"/>
  </r>
  <r>
    <x v="40"/>
    <x v="12"/>
    <x v="1"/>
    <n v="54.2"/>
    <n v="55.25"/>
  </r>
  <r>
    <x v="40"/>
    <x v="13"/>
    <x v="1"/>
    <n v="249.9"/>
    <n v="26.099999999999994"/>
  </r>
  <r>
    <x v="40"/>
    <x v="14"/>
    <x v="1"/>
    <n v="41.75"/>
    <n v="0.75"/>
  </r>
  <r>
    <x v="40"/>
    <x v="15"/>
    <x v="1"/>
    <n v="5.7"/>
    <n v="-0.10000000000000053"/>
  </r>
  <r>
    <x v="40"/>
    <x v="16"/>
    <x v="1"/>
    <n v="46.4"/>
    <n v="17.600000000000001"/>
  </r>
  <r>
    <x v="40"/>
    <x v="17"/>
    <x v="1"/>
    <n v="278.3"/>
    <n v="106.69999999999999"/>
  </r>
  <r>
    <x v="40"/>
    <x v="18"/>
    <x v="1"/>
    <n v="9.35"/>
    <n v="5.0500000000000007"/>
  </r>
  <r>
    <x v="40"/>
    <x v="19"/>
    <x v="1"/>
    <n v="13.5"/>
    <n v="1.5"/>
  </r>
  <r>
    <x v="40"/>
    <x v="20"/>
    <x v="1"/>
    <n v="20.9"/>
    <n v="0"/>
  </r>
  <r>
    <x v="40"/>
    <x v="21"/>
    <x v="1"/>
    <n v="25.7"/>
    <n v="2.3000000000000007"/>
  </r>
  <r>
    <x v="40"/>
    <x v="22"/>
    <x v="1"/>
    <n v="4.0999999999999996"/>
    <n v="0.55000000000000071"/>
  </r>
  <r>
    <x v="40"/>
    <x v="23"/>
    <x v="1"/>
    <n v="28"/>
    <n v="7"/>
  </r>
  <r>
    <x v="41"/>
    <x v="0"/>
    <x v="1"/>
    <n v="12.55"/>
    <n v="4.8999999999999986"/>
  </r>
  <r>
    <x v="41"/>
    <x v="1"/>
    <x v="1"/>
    <n v="5.8"/>
    <n v="0.40000000000000036"/>
  </r>
  <r>
    <x v="41"/>
    <x v="2"/>
    <x v="1"/>
    <n v="16.600000000000001"/>
    <n v="-2.9000000000000021"/>
  </r>
  <r>
    <x v="41"/>
    <x v="3"/>
    <x v="1"/>
    <n v="76.849999999999994"/>
    <n v="33.150000000000006"/>
  </r>
  <r>
    <x v="41"/>
    <x v="4"/>
    <x v="1"/>
    <n v="6.05"/>
    <n v="1.6000000000000005"/>
  </r>
  <r>
    <x v="41"/>
    <x v="5"/>
    <x v="1"/>
    <n v="20.5"/>
    <n v="14.200000000000003"/>
  </r>
  <r>
    <x v="41"/>
    <x v="6"/>
    <x v="1"/>
    <n v="10.15"/>
    <n v="9.5499999999999989"/>
  </r>
  <r>
    <x v="41"/>
    <x v="7"/>
    <x v="1"/>
    <n v="13.65"/>
    <n v="4.0499999999999989"/>
  </r>
  <r>
    <x v="41"/>
    <x v="8"/>
    <x v="1"/>
    <n v="34.549999999999997"/>
    <n v="-5.0499999999999972"/>
  </r>
  <r>
    <x v="41"/>
    <x v="9"/>
    <x v="1"/>
    <n v="28.1"/>
    <n v="9.3999999999999986"/>
  </r>
  <r>
    <x v="41"/>
    <x v="10"/>
    <x v="1"/>
    <n v="2.37"/>
    <n v="0.25"/>
  </r>
  <r>
    <x v="41"/>
    <x v="11"/>
    <x v="1"/>
    <n v="3.2"/>
    <n v="0.79999999999999982"/>
  </r>
  <r>
    <x v="41"/>
    <x v="12"/>
    <x v="1"/>
    <n v="54.2"/>
    <n v="55.25"/>
  </r>
  <r>
    <x v="41"/>
    <x v="13"/>
    <x v="1"/>
    <n v="249.9"/>
    <n v="26.099999999999994"/>
  </r>
  <r>
    <x v="41"/>
    <x v="14"/>
    <x v="1"/>
    <n v="41"/>
    <n v="1.5"/>
  </r>
  <r>
    <x v="41"/>
    <x v="15"/>
    <x v="1"/>
    <n v="5.7"/>
    <n v="-0.10000000000000053"/>
  </r>
  <r>
    <x v="41"/>
    <x v="16"/>
    <x v="1"/>
    <n v="44"/>
    <n v="20"/>
  </r>
  <r>
    <x v="41"/>
    <x v="17"/>
    <x v="1"/>
    <n v="278.3"/>
    <n v="106.69999999999999"/>
  </r>
  <r>
    <x v="41"/>
    <x v="18"/>
    <x v="1"/>
    <n v="9.4499999999999993"/>
    <n v="4.9500000000000011"/>
  </r>
  <r>
    <x v="41"/>
    <x v="19"/>
    <x v="1"/>
    <n v="13.6"/>
    <n v="1.4000000000000004"/>
  </r>
  <r>
    <x v="41"/>
    <x v="20"/>
    <x v="1"/>
    <n v="20.9"/>
    <n v="0"/>
  </r>
  <r>
    <x v="41"/>
    <x v="21"/>
    <x v="1"/>
    <n v="25.8"/>
    <n v="2.1999999999999993"/>
  </r>
  <r>
    <x v="41"/>
    <x v="22"/>
    <x v="1"/>
    <n v="4.0999999999999996"/>
    <n v="0.55000000000000071"/>
  </r>
  <r>
    <x v="41"/>
    <x v="23"/>
    <x v="1"/>
    <n v="27.95"/>
    <n v="7.0500000000000007"/>
  </r>
  <r>
    <x v="42"/>
    <x v="0"/>
    <x v="1"/>
    <n v="12.4"/>
    <n v="5.0499999999999989"/>
  </r>
  <r>
    <x v="42"/>
    <x v="1"/>
    <x v="1"/>
    <n v="5.7"/>
    <n v="0.5"/>
  </r>
  <r>
    <x v="42"/>
    <x v="2"/>
    <x v="1"/>
    <n v="17"/>
    <n v="-3.3000000000000007"/>
  </r>
  <r>
    <x v="42"/>
    <x v="3"/>
    <x v="1"/>
    <n v="69.900000000000006"/>
    <n v="40.099999999999994"/>
  </r>
  <r>
    <x v="42"/>
    <x v="4"/>
    <x v="1"/>
    <n v="6.4"/>
    <n v="1.25"/>
  </r>
  <r>
    <x v="42"/>
    <x v="5"/>
    <x v="1"/>
    <n v="20.55"/>
    <n v="14.150000000000002"/>
  </r>
  <r>
    <x v="42"/>
    <x v="6"/>
    <x v="1"/>
    <n v="9.25"/>
    <n v="10.45"/>
  </r>
  <r>
    <x v="42"/>
    <x v="7"/>
    <x v="1"/>
    <n v="14.25"/>
    <n v="3.4499999999999993"/>
  </r>
  <r>
    <x v="42"/>
    <x v="8"/>
    <x v="1"/>
    <n v="34.549999999999997"/>
    <n v="-5.0499999999999972"/>
  </r>
  <r>
    <x v="42"/>
    <x v="9"/>
    <x v="1"/>
    <n v="28.35"/>
    <n v="9.1499999999999986"/>
  </r>
  <r>
    <x v="42"/>
    <x v="10"/>
    <x v="1"/>
    <n v="2.37"/>
    <n v="0.25"/>
  </r>
  <r>
    <x v="42"/>
    <x v="11"/>
    <x v="1"/>
    <n v="3.19"/>
    <n v="0.81"/>
  </r>
  <r>
    <x v="42"/>
    <x v="12"/>
    <x v="1"/>
    <n v="49.3"/>
    <n v="60.150000000000006"/>
  </r>
  <r>
    <x v="42"/>
    <x v="13"/>
    <x v="1"/>
    <n v="249.9"/>
    <n v="26.099999999999994"/>
  </r>
  <r>
    <x v="42"/>
    <x v="14"/>
    <x v="1"/>
    <n v="41"/>
    <n v="1.5"/>
  </r>
  <r>
    <x v="42"/>
    <x v="15"/>
    <x v="1"/>
    <n v="5.9"/>
    <n v="-0.30000000000000071"/>
  </r>
  <r>
    <x v="42"/>
    <x v="16"/>
    <x v="1"/>
    <n v="44"/>
    <n v="20"/>
  </r>
  <r>
    <x v="42"/>
    <x v="17"/>
    <x v="1"/>
    <n v="278.3"/>
    <n v="106.69999999999999"/>
  </r>
  <r>
    <x v="42"/>
    <x v="18"/>
    <x v="1"/>
    <n v="9.35"/>
    <n v="5.0500000000000007"/>
  </r>
  <r>
    <x v="42"/>
    <x v="19"/>
    <x v="1"/>
    <n v="13.6"/>
    <n v="1.4000000000000004"/>
  </r>
  <r>
    <x v="42"/>
    <x v="20"/>
    <x v="1"/>
    <n v="20.9"/>
    <n v="0"/>
  </r>
  <r>
    <x v="42"/>
    <x v="21"/>
    <x v="1"/>
    <n v="25.8"/>
    <n v="2.1999999999999993"/>
  </r>
  <r>
    <x v="42"/>
    <x v="22"/>
    <x v="1"/>
    <n v="4.0999999999999996"/>
    <n v="0.55000000000000071"/>
  </r>
  <r>
    <x v="42"/>
    <x v="23"/>
    <x v="1"/>
    <n v="28.6"/>
    <n v="6.3999999999999986"/>
  </r>
  <r>
    <x v="43"/>
    <x v="0"/>
    <x v="1"/>
    <n v="12.2"/>
    <n v="5.25"/>
  </r>
  <r>
    <x v="43"/>
    <x v="1"/>
    <x v="1"/>
    <n v="5.9"/>
    <n v="0.29999999999999982"/>
  </r>
  <r>
    <x v="43"/>
    <x v="2"/>
    <x v="1"/>
    <n v="16.7"/>
    <n v="-3"/>
  </r>
  <r>
    <x v="43"/>
    <x v="3"/>
    <x v="1"/>
    <n v="63.7"/>
    <n v="46.3"/>
  </r>
  <r>
    <x v="43"/>
    <x v="4"/>
    <x v="1"/>
    <n v="6.5"/>
    <n v="1.1500000000000004"/>
  </r>
  <r>
    <x v="43"/>
    <x v="5"/>
    <x v="1"/>
    <n v="20.55"/>
    <n v="14.150000000000002"/>
  </r>
  <r>
    <x v="43"/>
    <x v="6"/>
    <x v="1"/>
    <n v="8.4499999999999993"/>
    <n v="11.25"/>
  </r>
  <r>
    <x v="43"/>
    <x v="7"/>
    <x v="1"/>
    <n v="14"/>
    <n v="3.6999999999999993"/>
  </r>
  <r>
    <x v="43"/>
    <x v="8"/>
    <x v="1"/>
    <n v="35.1"/>
    <n v="-5.6000000000000014"/>
  </r>
  <r>
    <x v="43"/>
    <x v="9"/>
    <x v="1"/>
    <n v="29"/>
    <n v="8.5"/>
  </r>
  <r>
    <x v="43"/>
    <x v="10"/>
    <x v="1"/>
    <n v="2.37"/>
    <n v="0.25"/>
  </r>
  <r>
    <x v="43"/>
    <x v="11"/>
    <x v="1"/>
    <n v="3.24"/>
    <n v="0.75999999999999979"/>
  </r>
  <r>
    <x v="43"/>
    <x v="12"/>
    <x v="1"/>
    <n v="44.85"/>
    <n v="64.599999999999994"/>
  </r>
  <r>
    <x v="43"/>
    <x v="13"/>
    <x v="1"/>
    <n v="249.9"/>
    <n v="26.099999999999994"/>
  </r>
  <r>
    <x v="43"/>
    <x v="14"/>
    <x v="1"/>
    <n v="40.950000000000003"/>
    <n v="1.5499999999999972"/>
  </r>
  <r>
    <x v="43"/>
    <x v="15"/>
    <x v="1"/>
    <n v="5.75"/>
    <n v="-0.15000000000000036"/>
  </r>
  <r>
    <x v="43"/>
    <x v="16"/>
    <x v="1"/>
    <n v="40"/>
    <n v="24"/>
  </r>
  <r>
    <x v="43"/>
    <x v="17"/>
    <x v="1"/>
    <n v="278.3"/>
    <n v="106.69999999999999"/>
  </r>
  <r>
    <x v="43"/>
    <x v="18"/>
    <x v="1"/>
    <n v="9.8000000000000007"/>
    <n v="4.5999999999999996"/>
  </r>
  <r>
    <x v="43"/>
    <x v="19"/>
    <x v="1"/>
    <n v="13.7"/>
    <n v="1.3000000000000007"/>
  </r>
  <r>
    <x v="43"/>
    <x v="20"/>
    <x v="1"/>
    <n v="21.4"/>
    <n v="-0.5"/>
  </r>
  <r>
    <x v="43"/>
    <x v="21"/>
    <x v="1"/>
    <n v="26"/>
    <n v="2"/>
  </r>
  <r>
    <x v="43"/>
    <x v="22"/>
    <x v="1"/>
    <n v="4.0999999999999996"/>
    <n v="0.55000000000000071"/>
  </r>
  <r>
    <x v="43"/>
    <x v="23"/>
    <x v="1"/>
    <n v="29.5"/>
    <n v="5.5"/>
  </r>
  <r>
    <x v="44"/>
    <x v="0"/>
    <x v="1"/>
    <n v="12.3"/>
    <n v="5.1499999999999986"/>
  </r>
  <r>
    <x v="44"/>
    <x v="1"/>
    <x v="1"/>
    <n v="5.9"/>
    <n v="0.29999999999999982"/>
  </r>
  <r>
    <x v="44"/>
    <x v="2"/>
    <x v="1"/>
    <n v="17.8"/>
    <n v="-4.1000000000000014"/>
  </r>
  <r>
    <x v="44"/>
    <x v="3"/>
    <x v="1"/>
    <n v="57.95"/>
    <n v="52.05"/>
  </r>
  <r>
    <x v="44"/>
    <x v="4"/>
    <x v="1"/>
    <n v="6.1"/>
    <n v="1.5500000000000007"/>
  </r>
  <r>
    <x v="44"/>
    <x v="5"/>
    <x v="1"/>
    <n v="20.5"/>
    <n v="14.200000000000003"/>
  </r>
  <r>
    <x v="44"/>
    <x v="6"/>
    <x v="1"/>
    <n v="7.7"/>
    <n v="12"/>
  </r>
  <r>
    <x v="44"/>
    <x v="7"/>
    <x v="1"/>
    <n v="14.4"/>
    <n v="3.2999999999999989"/>
  </r>
  <r>
    <x v="44"/>
    <x v="8"/>
    <x v="1"/>
    <n v="34.799999999999997"/>
    <n v="-5.2999999999999972"/>
  </r>
  <r>
    <x v="44"/>
    <x v="9"/>
    <x v="1"/>
    <n v="28.7"/>
    <n v="8.8000000000000007"/>
  </r>
  <r>
    <x v="44"/>
    <x v="10"/>
    <x v="1"/>
    <n v="2.37"/>
    <n v="0.25"/>
  </r>
  <r>
    <x v="44"/>
    <x v="11"/>
    <x v="1"/>
    <n v="3.25"/>
    <n v="0.75"/>
  </r>
  <r>
    <x v="44"/>
    <x v="12"/>
    <x v="1"/>
    <n v="44.85"/>
    <n v="64.599999999999994"/>
  </r>
  <r>
    <x v="44"/>
    <x v="13"/>
    <x v="1"/>
    <n v="251"/>
    <n v="25"/>
  </r>
  <r>
    <x v="44"/>
    <x v="14"/>
    <x v="1"/>
    <n v="41.8"/>
    <n v="0.70000000000000284"/>
  </r>
  <r>
    <x v="44"/>
    <x v="15"/>
    <x v="1"/>
    <n v="5.77"/>
    <n v="-0.16999999999999993"/>
  </r>
  <r>
    <x v="44"/>
    <x v="16"/>
    <x v="1"/>
    <n v="40"/>
    <n v="24"/>
  </r>
  <r>
    <x v="44"/>
    <x v="17"/>
    <x v="1"/>
    <n v="272"/>
    <n v="113"/>
  </r>
  <r>
    <x v="44"/>
    <x v="18"/>
    <x v="1"/>
    <n v="9.9"/>
    <n v="4.5"/>
  </r>
  <r>
    <x v="44"/>
    <x v="19"/>
    <x v="1"/>
    <n v="13.3"/>
    <n v="1.6999999999999993"/>
  </r>
  <r>
    <x v="44"/>
    <x v="20"/>
    <x v="1"/>
    <n v="21.4"/>
    <n v="-0.5"/>
  </r>
  <r>
    <x v="44"/>
    <x v="21"/>
    <x v="1"/>
    <n v="26"/>
    <n v="2"/>
  </r>
  <r>
    <x v="44"/>
    <x v="22"/>
    <x v="1"/>
    <n v="4"/>
    <n v="0.65000000000000036"/>
  </r>
  <r>
    <x v="44"/>
    <x v="23"/>
    <x v="1"/>
    <n v="29"/>
    <n v="6"/>
  </r>
  <r>
    <x v="45"/>
    <x v="0"/>
    <x v="1"/>
    <n v="12.35"/>
    <n v="5.0999999999999996"/>
  </r>
  <r>
    <x v="45"/>
    <x v="1"/>
    <x v="1"/>
    <n v="6.1"/>
    <n v="0.10000000000000053"/>
  </r>
  <r>
    <x v="45"/>
    <x v="2"/>
    <x v="1"/>
    <n v="17.8"/>
    <n v="-4.1000000000000014"/>
  </r>
  <r>
    <x v="45"/>
    <x v="3"/>
    <x v="1"/>
    <n v="52.7"/>
    <n v="57.3"/>
  </r>
  <r>
    <x v="45"/>
    <x v="4"/>
    <x v="1"/>
    <n v="6.05"/>
    <n v="1.6000000000000005"/>
  </r>
  <r>
    <x v="45"/>
    <x v="5"/>
    <x v="1"/>
    <n v="21.9"/>
    <n v="12.800000000000004"/>
  </r>
  <r>
    <x v="45"/>
    <x v="6"/>
    <x v="1"/>
    <n v="7.7"/>
    <n v="12"/>
  </r>
  <r>
    <x v="45"/>
    <x v="7"/>
    <x v="1"/>
    <n v="14.8"/>
    <n v="2.8999999999999986"/>
  </r>
  <r>
    <x v="45"/>
    <x v="8"/>
    <x v="1"/>
    <n v="33.5"/>
    <n v="-4"/>
  </r>
  <r>
    <x v="45"/>
    <x v="9"/>
    <x v="1"/>
    <n v="29.4"/>
    <n v="8.1000000000000014"/>
  </r>
  <r>
    <x v="45"/>
    <x v="10"/>
    <x v="1"/>
    <n v="2.16"/>
    <n v="0.45999999999999996"/>
  </r>
  <r>
    <x v="45"/>
    <x v="11"/>
    <x v="1"/>
    <n v="3.38"/>
    <n v="0.62000000000000011"/>
  </r>
  <r>
    <x v="45"/>
    <x v="12"/>
    <x v="1"/>
    <n v="40.799999999999997"/>
    <n v="68.650000000000006"/>
  </r>
  <r>
    <x v="45"/>
    <x v="13"/>
    <x v="1"/>
    <n v="250"/>
    <n v="26"/>
  </r>
  <r>
    <x v="45"/>
    <x v="14"/>
    <x v="1"/>
    <n v="42.35"/>
    <n v="0.14999999999999858"/>
  </r>
  <r>
    <x v="45"/>
    <x v="15"/>
    <x v="1"/>
    <n v="5.9"/>
    <n v="-0.30000000000000071"/>
  </r>
  <r>
    <x v="45"/>
    <x v="16"/>
    <x v="1"/>
    <n v="40"/>
    <n v="24"/>
  </r>
  <r>
    <x v="45"/>
    <x v="17"/>
    <x v="1"/>
    <n v="272"/>
    <n v="113"/>
  </r>
  <r>
    <x v="45"/>
    <x v="18"/>
    <x v="1"/>
    <n v="10.199999999999999"/>
    <n v="4.2000000000000011"/>
  </r>
  <r>
    <x v="45"/>
    <x v="19"/>
    <x v="1"/>
    <n v="14.5"/>
    <n v="0.5"/>
  </r>
  <r>
    <x v="45"/>
    <x v="20"/>
    <x v="1"/>
    <n v="21.7"/>
    <n v="-0.80000000000000071"/>
  </r>
  <r>
    <x v="45"/>
    <x v="21"/>
    <x v="1"/>
    <n v="26.95"/>
    <n v="1.0500000000000007"/>
  </r>
  <r>
    <x v="45"/>
    <x v="22"/>
    <x v="1"/>
    <n v="4.3499999999999996"/>
    <n v="0.30000000000000071"/>
  </r>
  <r>
    <x v="45"/>
    <x v="23"/>
    <x v="1"/>
    <n v="29.7"/>
    <n v="5.3000000000000007"/>
  </r>
  <r>
    <x v="46"/>
    <x v="0"/>
    <x v="1"/>
    <n v="11.4"/>
    <n v="6.0499999999999989"/>
  </r>
  <r>
    <x v="46"/>
    <x v="1"/>
    <x v="1"/>
    <n v="5.55"/>
    <n v="0.65000000000000036"/>
  </r>
  <r>
    <x v="46"/>
    <x v="2"/>
    <x v="1"/>
    <n v="16.3"/>
    <n v="-2.6000000000000014"/>
  </r>
  <r>
    <x v="46"/>
    <x v="3"/>
    <x v="1"/>
    <n v="47.95"/>
    <n v="62.05"/>
  </r>
  <r>
    <x v="46"/>
    <x v="4"/>
    <x v="1"/>
    <n v="6"/>
    <n v="1.6500000000000004"/>
  </r>
  <r>
    <x v="46"/>
    <x v="5"/>
    <x v="1"/>
    <n v="20"/>
    <n v="14.700000000000003"/>
  </r>
  <r>
    <x v="46"/>
    <x v="6"/>
    <x v="1"/>
    <n v="7"/>
    <n v="12.7"/>
  </r>
  <r>
    <x v="46"/>
    <x v="7"/>
    <x v="1"/>
    <n v="13.85"/>
    <n v="3.8499999999999996"/>
  </r>
  <r>
    <x v="46"/>
    <x v="8"/>
    <x v="1"/>
    <n v="31.3"/>
    <n v="-1.8000000000000007"/>
  </r>
  <r>
    <x v="46"/>
    <x v="9"/>
    <x v="1"/>
    <n v="27.5"/>
    <n v="10"/>
  </r>
  <r>
    <x v="46"/>
    <x v="10"/>
    <x v="1"/>
    <n v="2.4"/>
    <n v="0.2200000000000002"/>
  </r>
  <r>
    <x v="46"/>
    <x v="11"/>
    <x v="1"/>
    <n v="3.09"/>
    <n v="0.91000000000000014"/>
  </r>
  <r>
    <x v="46"/>
    <x v="12"/>
    <x v="1"/>
    <n v="40.799999999999997"/>
    <n v="68.650000000000006"/>
  </r>
  <r>
    <x v="46"/>
    <x v="13"/>
    <x v="1"/>
    <n v="232.5"/>
    <n v="43.5"/>
  </r>
  <r>
    <x v="46"/>
    <x v="14"/>
    <x v="1"/>
    <n v="38.5"/>
    <n v="4"/>
  </r>
  <r>
    <x v="46"/>
    <x v="15"/>
    <x v="1"/>
    <n v="5.6"/>
    <n v="0"/>
  </r>
  <r>
    <x v="46"/>
    <x v="16"/>
    <x v="1"/>
    <n v="39.549999999999997"/>
    <n v="24.450000000000003"/>
  </r>
  <r>
    <x v="46"/>
    <x v="17"/>
    <x v="1"/>
    <n v="249"/>
    <n v="136"/>
  </r>
  <r>
    <x v="46"/>
    <x v="18"/>
    <x v="1"/>
    <n v="9.3000000000000007"/>
    <n v="5.0999999999999996"/>
  </r>
  <r>
    <x v="46"/>
    <x v="19"/>
    <x v="1"/>
    <n v="13.25"/>
    <n v="1.75"/>
  </r>
  <r>
    <x v="46"/>
    <x v="20"/>
    <x v="1"/>
    <n v="20"/>
    <n v="0.89999999999999858"/>
  </r>
  <r>
    <x v="46"/>
    <x v="21"/>
    <x v="1"/>
    <n v="25.3"/>
    <n v="2.6999999999999993"/>
  </r>
  <r>
    <x v="46"/>
    <x v="22"/>
    <x v="1"/>
    <n v="4"/>
    <n v="0.65000000000000036"/>
  </r>
  <r>
    <x v="46"/>
    <x v="23"/>
    <x v="1"/>
    <n v="27"/>
    <n v="8"/>
  </r>
  <r>
    <x v="47"/>
    <x v="0"/>
    <x v="1"/>
    <n v="11"/>
    <n v="6.4499999999999993"/>
  </r>
  <r>
    <x v="47"/>
    <x v="1"/>
    <x v="1"/>
    <n v="5.55"/>
    <n v="0.65000000000000036"/>
  </r>
  <r>
    <x v="47"/>
    <x v="2"/>
    <x v="1"/>
    <n v="16.3"/>
    <n v="-2.6000000000000014"/>
  </r>
  <r>
    <x v="47"/>
    <x v="3"/>
    <x v="1"/>
    <n v="43.6"/>
    <n v="66.400000000000006"/>
  </r>
  <r>
    <x v="47"/>
    <x v="4"/>
    <x v="1"/>
    <n v="6"/>
    <n v="1.6500000000000004"/>
  </r>
  <r>
    <x v="47"/>
    <x v="5"/>
    <x v="1"/>
    <n v="19.399999999999999"/>
    <n v="15.300000000000004"/>
  </r>
  <r>
    <x v="47"/>
    <x v="6"/>
    <x v="1"/>
    <n v="6.8"/>
    <n v="12.899999999999999"/>
  </r>
  <r>
    <x v="47"/>
    <x v="7"/>
    <x v="1"/>
    <n v="13.55"/>
    <n v="4.1499999999999986"/>
  </r>
  <r>
    <x v="47"/>
    <x v="8"/>
    <x v="1"/>
    <n v="31.8"/>
    <n v="-2.3000000000000007"/>
  </r>
  <r>
    <x v="47"/>
    <x v="9"/>
    <x v="1"/>
    <n v="26.9"/>
    <n v="10.600000000000001"/>
  </r>
  <r>
    <x v="47"/>
    <x v="10"/>
    <x v="1"/>
    <n v="2.4"/>
    <n v="0.2200000000000002"/>
  </r>
  <r>
    <x v="47"/>
    <x v="11"/>
    <x v="1"/>
    <n v="3.05"/>
    <n v="0.95000000000000018"/>
  </r>
  <r>
    <x v="47"/>
    <x v="12"/>
    <x v="1"/>
    <n v="40.799999999999997"/>
    <n v="68.650000000000006"/>
  </r>
  <r>
    <x v="47"/>
    <x v="13"/>
    <x v="1"/>
    <n v="231.2"/>
    <n v="44.800000000000011"/>
  </r>
  <r>
    <x v="47"/>
    <x v="14"/>
    <x v="1"/>
    <n v="37.9"/>
    <n v="4.6000000000000014"/>
  </r>
  <r>
    <x v="47"/>
    <x v="15"/>
    <x v="1"/>
    <n v="5.6"/>
    <n v="0"/>
  </r>
  <r>
    <x v="47"/>
    <x v="16"/>
    <x v="1"/>
    <n v="39.549999999999997"/>
    <n v="24.450000000000003"/>
  </r>
  <r>
    <x v="47"/>
    <x v="17"/>
    <x v="1"/>
    <n v="249"/>
    <n v="136"/>
  </r>
  <r>
    <x v="47"/>
    <x v="18"/>
    <x v="1"/>
    <n v="8.75"/>
    <n v="5.65"/>
  </r>
  <r>
    <x v="47"/>
    <x v="19"/>
    <x v="1"/>
    <n v="13.1"/>
    <n v="1.9000000000000004"/>
  </r>
  <r>
    <x v="47"/>
    <x v="20"/>
    <x v="1"/>
    <n v="20"/>
    <n v="0.89999999999999858"/>
  </r>
  <r>
    <x v="47"/>
    <x v="21"/>
    <x v="1"/>
    <n v="25.3"/>
    <n v="2.6999999999999993"/>
  </r>
  <r>
    <x v="47"/>
    <x v="22"/>
    <x v="1"/>
    <n v="4"/>
    <n v="0.65000000000000036"/>
  </r>
  <r>
    <x v="47"/>
    <x v="23"/>
    <x v="1"/>
    <n v="26.75"/>
    <n v="8.25"/>
  </r>
  <r>
    <x v="48"/>
    <x v="0"/>
    <x v="1"/>
    <n v="11.15"/>
    <n v="6.2999999999999989"/>
  </r>
  <r>
    <x v="48"/>
    <x v="1"/>
    <x v="1"/>
    <n v="5.5"/>
    <n v="0.70000000000000018"/>
  </r>
  <r>
    <x v="48"/>
    <x v="2"/>
    <x v="1"/>
    <n v="16"/>
    <n v="-2.3000000000000007"/>
  </r>
  <r>
    <x v="48"/>
    <x v="3"/>
    <x v="1"/>
    <n v="48.4"/>
    <n v="61.6"/>
  </r>
  <r>
    <x v="48"/>
    <x v="4"/>
    <x v="1"/>
    <n v="6"/>
    <n v="1.6500000000000004"/>
  </r>
  <r>
    <x v="48"/>
    <x v="5"/>
    <x v="1"/>
    <n v="19"/>
    <n v="15.700000000000003"/>
  </r>
  <r>
    <x v="48"/>
    <x v="6"/>
    <x v="1"/>
    <n v="7.25"/>
    <n v="12.45"/>
  </r>
  <r>
    <x v="48"/>
    <x v="7"/>
    <x v="1"/>
    <n v="13.55"/>
    <n v="4.1499999999999986"/>
  </r>
  <r>
    <x v="48"/>
    <x v="8"/>
    <x v="1"/>
    <n v="31.1"/>
    <n v="-1.6000000000000014"/>
  </r>
  <r>
    <x v="48"/>
    <x v="9"/>
    <x v="1"/>
    <n v="27.3"/>
    <n v="10.199999999999999"/>
  </r>
  <r>
    <x v="48"/>
    <x v="10"/>
    <x v="1"/>
    <n v="2.39"/>
    <n v="0.22999999999999998"/>
  </r>
  <r>
    <x v="48"/>
    <x v="11"/>
    <x v="1"/>
    <n v="3.1"/>
    <n v="0.89999999999999991"/>
  </r>
  <r>
    <x v="48"/>
    <x v="12"/>
    <x v="1"/>
    <n v="40.799999999999997"/>
    <n v="68.650000000000006"/>
  </r>
  <r>
    <x v="48"/>
    <x v="13"/>
    <x v="1"/>
    <n v="231"/>
    <n v="45"/>
  </r>
  <r>
    <x v="48"/>
    <x v="14"/>
    <x v="1"/>
    <n v="37.9"/>
    <n v="4.6000000000000014"/>
  </r>
  <r>
    <x v="48"/>
    <x v="15"/>
    <x v="1"/>
    <n v="5.67"/>
    <n v="-7.0000000000000284E-2"/>
  </r>
  <r>
    <x v="48"/>
    <x v="16"/>
    <x v="1"/>
    <n v="39.5"/>
    <n v="24.5"/>
  </r>
  <r>
    <x v="48"/>
    <x v="17"/>
    <x v="1"/>
    <n v="233"/>
    <n v="152"/>
  </r>
  <r>
    <x v="48"/>
    <x v="18"/>
    <x v="1"/>
    <n v="8.6999999999999993"/>
    <n v="5.7000000000000011"/>
  </r>
  <r>
    <x v="48"/>
    <x v="19"/>
    <x v="1"/>
    <n v="13.1"/>
    <n v="1.9000000000000004"/>
  </r>
  <r>
    <x v="48"/>
    <x v="20"/>
    <x v="1"/>
    <n v="20"/>
    <n v="0.89999999999999858"/>
  </r>
  <r>
    <x v="48"/>
    <x v="21"/>
    <x v="1"/>
    <n v="25.65"/>
    <n v="2.3500000000000014"/>
  </r>
  <r>
    <x v="48"/>
    <x v="22"/>
    <x v="1"/>
    <n v="3.9"/>
    <n v="0.75000000000000044"/>
  </r>
  <r>
    <x v="48"/>
    <x v="23"/>
    <x v="1"/>
    <n v="26.75"/>
    <n v="8.25"/>
  </r>
  <r>
    <x v="49"/>
    <x v="0"/>
    <x v="1"/>
    <n v="10.5"/>
    <n v="6.9499999999999993"/>
  </r>
  <r>
    <x v="49"/>
    <x v="1"/>
    <x v="1"/>
    <n v="5.5"/>
    <n v="0.70000000000000018"/>
  </r>
  <r>
    <x v="49"/>
    <x v="2"/>
    <x v="1"/>
    <n v="16.399999999999999"/>
    <n v="-2.6999999999999993"/>
  </r>
  <r>
    <x v="49"/>
    <x v="3"/>
    <x v="1"/>
    <n v="48.4"/>
    <n v="61.6"/>
  </r>
  <r>
    <x v="49"/>
    <x v="4"/>
    <x v="1"/>
    <n v="6"/>
    <n v="1.6500000000000004"/>
  </r>
  <r>
    <x v="49"/>
    <x v="5"/>
    <x v="1"/>
    <n v="18.899999999999999"/>
    <n v="15.800000000000004"/>
  </r>
  <r>
    <x v="49"/>
    <x v="6"/>
    <x v="1"/>
    <n v="7.25"/>
    <n v="12.45"/>
  </r>
  <r>
    <x v="49"/>
    <x v="7"/>
    <x v="1"/>
    <n v="13.55"/>
    <n v="4.1499999999999986"/>
  </r>
  <r>
    <x v="49"/>
    <x v="8"/>
    <x v="1"/>
    <n v="31.1"/>
    <n v="-1.6000000000000014"/>
  </r>
  <r>
    <x v="49"/>
    <x v="9"/>
    <x v="1"/>
    <n v="27.7"/>
    <n v="9.8000000000000007"/>
  </r>
  <r>
    <x v="49"/>
    <x v="10"/>
    <x v="1"/>
    <n v="2.39"/>
    <n v="0.22999999999999998"/>
  </r>
  <r>
    <x v="49"/>
    <x v="11"/>
    <x v="1"/>
    <n v="3"/>
    <n v="1"/>
  </r>
  <r>
    <x v="49"/>
    <x v="12"/>
    <x v="1"/>
    <n v="40.799999999999997"/>
    <n v="68.650000000000006"/>
  </r>
  <r>
    <x v="49"/>
    <x v="13"/>
    <x v="1"/>
    <n v="231"/>
    <n v="45"/>
  </r>
  <r>
    <x v="49"/>
    <x v="14"/>
    <x v="1"/>
    <n v="37.9"/>
    <n v="4.6000000000000014"/>
  </r>
  <r>
    <x v="49"/>
    <x v="15"/>
    <x v="1"/>
    <n v="5.75"/>
    <n v="-0.15000000000000036"/>
  </r>
  <r>
    <x v="49"/>
    <x v="16"/>
    <x v="1"/>
    <n v="39.5"/>
    <n v="24.5"/>
  </r>
  <r>
    <x v="49"/>
    <x v="17"/>
    <x v="1"/>
    <n v="217.5"/>
    <n v="167.5"/>
  </r>
  <r>
    <x v="49"/>
    <x v="18"/>
    <x v="1"/>
    <n v="8.4"/>
    <n v="6"/>
  </r>
  <r>
    <x v="49"/>
    <x v="19"/>
    <x v="1"/>
    <n v="13.05"/>
    <n v="1.9499999999999993"/>
  </r>
  <r>
    <x v="49"/>
    <x v="20"/>
    <x v="1"/>
    <n v="20"/>
    <n v="0.89999999999999858"/>
  </r>
  <r>
    <x v="49"/>
    <x v="21"/>
    <x v="1"/>
    <n v="24.55"/>
    <n v="3.4499999999999993"/>
  </r>
  <r>
    <x v="49"/>
    <x v="22"/>
    <x v="1"/>
    <n v="3.95"/>
    <n v="0.70000000000000018"/>
  </r>
  <r>
    <x v="49"/>
    <x v="23"/>
    <x v="1"/>
    <n v="27"/>
    <n v="8"/>
  </r>
  <r>
    <x v="50"/>
    <x v="0"/>
    <x v="1"/>
    <n v="10.15"/>
    <n v="7.2999999999999989"/>
  </r>
  <r>
    <x v="50"/>
    <x v="1"/>
    <x v="1"/>
    <n v="5.6"/>
    <n v="0.60000000000000053"/>
  </r>
  <r>
    <x v="50"/>
    <x v="2"/>
    <x v="1"/>
    <n v="17.350000000000001"/>
    <n v="-3.6500000000000021"/>
  </r>
  <r>
    <x v="50"/>
    <x v="3"/>
    <x v="1"/>
    <n v="48.4"/>
    <n v="61.6"/>
  </r>
  <r>
    <x v="50"/>
    <x v="4"/>
    <x v="1"/>
    <n v="6"/>
    <n v="1.6500000000000004"/>
  </r>
  <r>
    <x v="50"/>
    <x v="5"/>
    <x v="1"/>
    <n v="18.7"/>
    <n v="16.000000000000004"/>
  </r>
  <r>
    <x v="50"/>
    <x v="6"/>
    <x v="1"/>
    <n v="7.15"/>
    <n v="12.549999999999999"/>
  </r>
  <r>
    <x v="50"/>
    <x v="7"/>
    <x v="1"/>
    <n v="12.6"/>
    <n v="5.0999999999999996"/>
  </r>
  <r>
    <x v="50"/>
    <x v="8"/>
    <x v="1"/>
    <n v="31"/>
    <n v="-1.5"/>
  </r>
  <r>
    <x v="50"/>
    <x v="9"/>
    <x v="1"/>
    <n v="27.15"/>
    <n v="10.350000000000001"/>
  </r>
  <r>
    <x v="50"/>
    <x v="10"/>
    <x v="1"/>
    <n v="2.23"/>
    <n v="0.39000000000000012"/>
  </r>
  <r>
    <x v="50"/>
    <x v="11"/>
    <x v="1"/>
    <n v="3.15"/>
    <n v="0.85000000000000009"/>
  </r>
  <r>
    <x v="50"/>
    <x v="12"/>
    <x v="1"/>
    <n v="40.799999999999997"/>
    <n v="68.650000000000006"/>
  </r>
  <r>
    <x v="50"/>
    <x v="13"/>
    <x v="1"/>
    <n v="231"/>
    <n v="45"/>
  </r>
  <r>
    <x v="50"/>
    <x v="14"/>
    <x v="1"/>
    <n v="38"/>
    <n v="4.5"/>
  </r>
  <r>
    <x v="50"/>
    <x v="15"/>
    <x v="1"/>
    <n v="5.7"/>
    <n v="-0.10000000000000053"/>
  </r>
  <r>
    <x v="50"/>
    <x v="16"/>
    <x v="1"/>
    <n v="37.5"/>
    <n v="26.5"/>
  </r>
  <r>
    <x v="50"/>
    <x v="17"/>
    <x v="1"/>
    <n v="217.5"/>
    <n v="167.5"/>
  </r>
  <r>
    <x v="50"/>
    <x v="18"/>
    <x v="1"/>
    <n v="8.4"/>
    <n v="6"/>
  </r>
  <r>
    <x v="50"/>
    <x v="19"/>
    <x v="1"/>
    <n v="13.3"/>
    <n v="1.6999999999999993"/>
  </r>
  <r>
    <x v="50"/>
    <x v="20"/>
    <x v="1"/>
    <n v="20.149999999999999"/>
    <n v="0.75"/>
  </r>
  <r>
    <x v="50"/>
    <x v="21"/>
    <x v="1"/>
    <n v="24.45"/>
    <n v="3.5500000000000007"/>
  </r>
  <r>
    <x v="50"/>
    <x v="22"/>
    <x v="1"/>
    <n v="3.95"/>
    <n v="0.70000000000000018"/>
  </r>
  <r>
    <x v="50"/>
    <x v="23"/>
    <x v="1"/>
    <n v="26.45"/>
    <n v="8.5500000000000007"/>
  </r>
  <r>
    <x v="51"/>
    <x v="0"/>
    <x v="1"/>
    <n v="10.199999999999999"/>
    <n v="7.25"/>
  </r>
  <r>
    <x v="51"/>
    <x v="1"/>
    <x v="1"/>
    <n v="5.6"/>
    <n v="0.60000000000000053"/>
  </r>
  <r>
    <x v="51"/>
    <x v="2"/>
    <x v="1"/>
    <n v="16.5"/>
    <n v="-2.8000000000000007"/>
  </r>
  <r>
    <x v="51"/>
    <x v="3"/>
    <x v="1"/>
    <n v="48.4"/>
    <n v="61.6"/>
  </r>
  <r>
    <x v="51"/>
    <x v="4"/>
    <x v="1"/>
    <n v="6"/>
    <n v="1.6500000000000004"/>
  </r>
  <r>
    <x v="51"/>
    <x v="5"/>
    <x v="1"/>
    <n v="18.7"/>
    <n v="16.000000000000004"/>
  </r>
  <r>
    <x v="51"/>
    <x v="6"/>
    <x v="1"/>
    <n v="7.15"/>
    <n v="12.549999999999999"/>
  </r>
  <r>
    <x v="51"/>
    <x v="7"/>
    <x v="1"/>
    <n v="12.5"/>
    <n v="5.1999999999999993"/>
  </r>
  <r>
    <x v="51"/>
    <x v="8"/>
    <x v="1"/>
    <n v="31"/>
    <n v="-1.5"/>
  </r>
  <r>
    <x v="51"/>
    <x v="9"/>
    <x v="1"/>
    <n v="26.6"/>
    <n v="10.899999999999999"/>
  </r>
  <r>
    <x v="51"/>
    <x v="10"/>
    <x v="1"/>
    <n v="2.0299999999999998"/>
    <n v="0.5900000000000003"/>
  </r>
  <r>
    <x v="51"/>
    <x v="11"/>
    <x v="1"/>
    <n v="2.94"/>
    <n v="1.06"/>
  </r>
  <r>
    <x v="51"/>
    <x v="12"/>
    <x v="1"/>
    <n v="40.799999999999997"/>
    <n v="68.650000000000006"/>
  </r>
  <r>
    <x v="51"/>
    <x v="13"/>
    <x v="1"/>
    <n v="229"/>
    <n v="47"/>
  </r>
  <r>
    <x v="51"/>
    <x v="14"/>
    <x v="1"/>
    <n v="38"/>
    <n v="4.5"/>
  </r>
  <r>
    <x v="51"/>
    <x v="15"/>
    <x v="1"/>
    <n v="5.9"/>
    <n v="-0.30000000000000071"/>
  </r>
  <r>
    <x v="51"/>
    <x v="16"/>
    <x v="1"/>
    <n v="37.5"/>
    <n v="26.5"/>
  </r>
  <r>
    <x v="51"/>
    <x v="17"/>
    <x v="1"/>
    <n v="217.5"/>
    <n v="167.5"/>
  </r>
  <r>
    <x v="51"/>
    <x v="18"/>
    <x v="1"/>
    <n v="8.35"/>
    <n v="6.0500000000000007"/>
  </r>
  <r>
    <x v="51"/>
    <x v="19"/>
    <x v="1"/>
    <n v="13"/>
    <n v="2"/>
  </r>
  <r>
    <x v="51"/>
    <x v="20"/>
    <x v="1"/>
    <n v="20.149999999999999"/>
    <n v="0.75"/>
  </r>
  <r>
    <x v="51"/>
    <x v="21"/>
    <x v="1"/>
    <n v="24.45"/>
    <n v="3.5500000000000007"/>
  </r>
  <r>
    <x v="51"/>
    <x v="22"/>
    <x v="1"/>
    <n v="4"/>
    <n v="0.65000000000000036"/>
  </r>
  <r>
    <x v="51"/>
    <x v="23"/>
    <x v="1"/>
    <n v="26"/>
    <n v="9"/>
  </r>
  <r>
    <x v="52"/>
    <x v="0"/>
    <x v="1"/>
    <n v="10.15"/>
    <n v="7.2999999999999989"/>
  </r>
  <r>
    <x v="52"/>
    <x v="1"/>
    <x v="1"/>
    <n v="5.6"/>
    <n v="0.60000000000000053"/>
  </r>
  <r>
    <x v="52"/>
    <x v="2"/>
    <x v="1"/>
    <n v="15.95"/>
    <n v="-2.25"/>
  </r>
  <r>
    <x v="52"/>
    <x v="3"/>
    <x v="1"/>
    <n v="48.4"/>
    <n v="61.6"/>
  </r>
  <r>
    <x v="52"/>
    <x v="4"/>
    <x v="1"/>
    <n v="6"/>
    <n v="1.6500000000000004"/>
  </r>
  <r>
    <x v="52"/>
    <x v="5"/>
    <x v="1"/>
    <n v="18.7"/>
    <n v="16.000000000000004"/>
  </r>
  <r>
    <x v="52"/>
    <x v="6"/>
    <x v="1"/>
    <n v="7.1"/>
    <n v="12.6"/>
  </r>
  <r>
    <x v="52"/>
    <x v="7"/>
    <x v="1"/>
    <n v="12.2"/>
    <n v="5.5"/>
  </r>
  <r>
    <x v="52"/>
    <x v="8"/>
    <x v="1"/>
    <n v="31"/>
    <n v="-1.5"/>
  </r>
  <r>
    <x v="52"/>
    <x v="9"/>
    <x v="1"/>
    <n v="26.2"/>
    <n v="11.3"/>
  </r>
  <r>
    <x v="52"/>
    <x v="10"/>
    <x v="1"/>
    <n v="1.85"/>
    <n v="0.77"/>
  </r>
  <r>
    <x v="52"/>
    <x v="11"/>
    <x v="1"/>
    <n v="2.75"/>
    <n v="1.25"/>
  </r>
  <r>
    <x v="52"/>
    <x v="12"/>
    <x v="1"/>
    <n v="40.799999999999997"/>
    <n v="68.650000000000006"/>
  </r>
  <r>
    <x v="52"/>
    <x v="13"/>
    <x v="1"/>
    <n v="229"/>
    <n v="47"/>
  </r>
  <r>
    <x v="52"/>
    <x v="14"/>
    <x v="1"/>
    <n v="38.700000000000003"/>
    <n v="3.7999999999999972"/>
  </r>
  <r>
    <x v="52"/>
    <x v="15"/>
    <x v="1"/>
    <n v="5.94"/>
    <n v="-0.34000000000000075"/>
  </r>
  <r>
    <x v="52"/>
    <x v="16"/>
    <x v="1"/>
    <n v="37.5"/>
    <n v="26.5"/>
  </r>
  <r>
    <x v="52"/>
    <x v="17"/>
    <x v="1"/>
    <n v="217.5"/>
    <n v="167.5"/>
  </r>
  <r>
    <x v="52"/>
    <x v="18"/>
    <x v="1"/>
    <n v="8.4499999999999993"/>
    <n v="5.9500000000000011"/>
  </r>
  <r>
    <x v="52"/>
    <x v="19"/>
    <x v="1"/>
    <n v="13"/>
    <n v="2"/>
  </r>
  <r>
    <x v="52"/>
    <x v="20"/>
    <x v="1"/>
    <n v="20.149999999999999"/>
    <n v="0.75"/>
  </r>
  <r>
    <x v="52"/>
    <x v="21"/>
    <x v="1"/>
    <n v="24.45"/>
    <n v="3.5500000000000007"/>
  </r>
  <r>
    <x v="52"/>
    <x v="22"/>
    <x v="1"/>
    <n v="4.1500000000000004"/>
    <n v="0.5"/>
  </r>
  <r>
    <x v="52"/>
    <x v="23"/>
    <x v="1"/>
    <n v="25"/>
    <n v="10"/>
  </r>
  <r>
    <x v="53"/>
    <x v="0"/>
    <x v="1"/>
    <n v="10.1"/>
    <n v="7.35"/>
  </r>
  <r>
    <x v="53"/>
    <x v="1"/>
    <x v="1"/>
    <n v="5.6"/>
    <n v="0.60000000000000053"/>
  </r>
  <r>
    <x v="53"/>
    <x v="2"/>
    <x v="1"/>
    <n v="15.1"/>
    <n v="-1.4000000000000004"/>
  </r>
  <r>
    <x v="53"/>
    <x v="3"/>
    <x v="1"/>
    <n v="48.4"/>
    <n v="61.6"/>
  </r>
  <r>
    <x v="53"/>
    <x v="4"/>
    <x v="1"/>
    <n v="6"/>
    <n v="1.6500000000000004"/>
  </r>
  <r>
    <x v="53"/>
    <x v="5"/>
    <x v="1"/>
    <n v="18.899999999999999"/>
    <n v="15.800000000000004"/>
  </r>
  <r>
    <x v="53"/>
    <x v="6"/>
    <x v="1"/>
    <n v="6.7"/>
    <n v="13"/>
  </r>
  <r>
    <x v="53"/>
    <x v="7"/>
    <x v="1"/>
    <n v="12.15"/>
    <n v="5.5499999999999989"/>
  </r>
  <r>
    <x v="53"/>
    <x v="8"/>
    <x v="1"/>
    <n v="31.2"/>
    <n v="-1.6999999999999993"/>
  </r>
  <r>
    <x v="53"/>
    <x v="9"/>
    <x v="1"/>
    <n v="26.15"/>
    <n v="11.350000000000001"/>
  </r>
  <r>
    <x v="53"/>
    <x v="10"/>
    <x v="1"/>
    <n v="1.85"/>
    <n v="0.77"/>
  </r>
  <r>
    <x v="53"/>
    <x v="11"/>
    <x v="1"/>
    <n v="2.71"/>
    <n v="1.29"/>
  </r>
  <r>
    <x v="53"/>
    <x v="12"/>
    <x v="1"/>
    <n v="37.1"/>
    <n v="72.349999999999994"/>
  </r>
  <r>
    <x v="53"/>
    <x v="13"/>
    <x v="1"/>
    <n v="229"/>
    <n v="47"/>
  </r>
  <r>
    <x v="53"/>
    <x v="14"/>
    <x v="1"/>
    <n v="38.700000000000003"/>
    <n v="3.7999999999999972"/>
  </r>
  <r>
    <x v="53"/>
    <x v="15"/>
    <x v="1"/>
    <n v="6.03"/>
    <n v="-0.4300000000000006"/>
  </r>
  <r>
    <x v="53"/>
    <x v="16"/>
    <x v="1"/>
    <n v="37.5"/>
    <n v="26.5"/>
  </r>
  <r>
    <x v="53"/>
    <x v="17"/>
    <x v="1"/>
    <n v="217.5"/>
    <n v="167.5"/>
  </r>
  <r>
    <x v="53"/>
    <x v="18"/>
    <x v="1"/>
    <n v="8.6"/>
    <n v="5.8000000000000007"/>
  </r>
  <r>
    <x v="53"/>
    <x v="19"/>
    <x v="1"/>
    <n v="13"/>
    <n v="2"/>
  </r>
  <r>
    <x v="53"/>
    <x v="20"/>
    <x v="1"/>
    <n v="20.149999999999999"/>
    <n v="0.75"/>
  </r>
  <r>
    <x v="53"/>
    <x v="21"/>
    <x v="1"/>
    <n v="24.5"/>
    <n v="3.5"/>
  </r>
  <r>
    <x v="53"/>
    <x v="22"/>
    <x v="1"/>
    <n v="4.1500000000000004"/>
    <n v="0.5"/>
  </r>
  <r>
    <x v="53"/>
    <x v="23"/>
    <x v="1"/>
    <n v="25.15"/>
    <n v="9.8500000000000014"/>
  </r>
  <r>
    <x v="54"/>
    <x v="0"/>
    <x v="1"/>
    <n v="10.15"/>
    <n v="7.2999999999999989"/>
  </r>
  <r>
    <x v="54"/>
    <x v="1"/>
    <x v="1"/>
    <n v="5.4"/>
    <n v="0.79999999999999982"/>
  </r>
  <r>
    <x v="54"/>
    <x v="2"/>
    <x v="1"/>
    <n v="13.95"/>
    <n v="-0.25"/>
  </r>
  <r>
    <x v="54"/>
    <x v="3"/>
    <x v="1"/>
    <n v="48.4"/>
    <n v="61.6"/>
  </r>
  <r>
    <x v="54"/>
    <x v="4"/>
    <x v="1"/>
    <n v="6"/>
    <n v="1.6500000000000004"/>
  </r>
  <r>
    <x v="54"/>
    <x v="5"/>
    <x v="1"/>
    <n v="18.899999999999999"/>
    <n v="15.800000000000004"/>
  </r>
  <r>
    <x v="54"/>
    <x v="6"/>
    <x v="1"/>
    <n v="6.5"/>
    <n v="13.2"/>
  </r>
  <r>
    <x v="54"/>
    <x v="7"/>
    <x v="1"/>
    <n v="12.05"/>
    <n v="5.6499999999999986"/>
  </r>
  <r>
    <x v="54"/>
    <x v="8"/>
    <x v="1"/>
    <n v="31.05"/>
    <n v="-1.5500000000000007"/>
  </r>
  <r>
    <x v="54"/>
    <x v="9"/>
    <x v="1"/>
    <n v="25.1"/>
    <n v="12.399999999999999"/>
  </r>
  <r>
    <x v="54"/>
    <x v="10"/>
    <x v="1"/>
    <n v="1.71"/>
    <n v="0.91000000000000014"/>
  </r>
  <r>
    <x v="54"/>
    <x v="11"/>
    <x v="1"/>
    <n v="2.66"/>
    <n v="1.3399999999999999"/>
  </r>
  <r>
    <x v="54"/>
    <x v="12"/>
    <x v="1"/>
    <n v="33.75"/>
    <n v="75.7"/>
  </r>
  <r>
    <x v="54"/>
    <x v="13"/>
    <x v="1"/>
    <n v="229"/>
    <n v="47"/>
  </r>
  <r>
    <x v="54"/>
    <x v="14"/>
    <x v="1"/>
    <n v="35.299999999999997"/>
    <n v="7.2000000000000028"/>
  </r>
  <r>
    <x v="54"/>
    <x v="15"/>
    <x v="1"/>
    <n v="6.1"/>
    <n v="-0.5"/>
  </r>
  <r>
    <x v="54"/>
    <x v="16"/>
    <x v="1"/>
    <n v="37.5"/>
    <n v="26.5"/>
  </r>
  <r>
    <x v="54"/>
    <x v="17"/>
    <x v="1"/>
    <n v="217.5"/>
    <n v="167.5"/>
  </r>
  <r>
    <x v="54"/>
    <x v="18"/>
    <x v="1"/>
    <n v="8.6"/>
    <n v="5.8000000000000007"/>
  </r>
  <r>
    <x v="54"/>
    <x v="19"/>
    <x v="1"/>
    <n v="12.9"/>
    <n v="2.0999999999999996"/>
  </r>
  <r>
    <x v="54"/>
    <x v="20"/>
    <x v="1"/>
    <n v="19"/>
    <n v="1.8999999999999986"/>
  </r>
  <r>
    <x v="54"/>
    <x v="21"/>
    <x v="1"/>
    <n v="25"/>
    <n v="3"/>
  </r>
  <r>
    <x v="54"/>
    <x v="22"/>
    <x v="1"/>
    <n v="4.1500000000000004"/>
    <n v="0.5"/>
  </r>
  <r>
    <x v="54"/>
    <x v="23"/>
    <x v="1"/>
    <n v="24.5"/>
    <n v="10.5"/>
  </r>
  <r>
    <x v="55"/>
    <x v="0"/>
    <x v="1"/>
    <n v="10"/>
    <n v="7.4499999999999993"/>
  </r>
  <r>
    <x v="55"/>
    <x v="1"/>
    <x v="1"/>
    <n v="5.4"/>
    <n v="0.79999999999999982"/>
  </r>
  <r>
    <x v="55"/>
    <x v="2"/>
    <x v="1"/>
    <n v="13.65"/>
    <n v="4.9999999999998934E-2"/>
  </r>
  <r>
    <x v="55"/>
    <x v="3"/>
    <x v="1"/>
    <n v="48.4"/>
    <n v="61.6"/>
  </r>
  <r>
    <x v="55"/>
    <x v="4"/>
    <x v="1"/>
    <n v="5.8"/>
    <n v="1.8500000000000005"/>
  </r>
  <r>
    <x v="55"/>
    <x v="5"/>
    <x v="1"/>
    <n v="18.899999999999999"/>
    <n v="15.800000000000004"/>
  </r>
  <r>
    <x v="55"/>
    <x v="6"/>
    <x v="1"/>
    <n v="6.5"/>
    <n v="13.2"/>
  </r>
  <r>
    <x v="55"/>
    <x v="7"/>
    <x v="1"/>
    <n v="12"/>
    <n v="5.6999999999999993"/>
  </r>
  <r>
    <x v="55"/>
    <x v="8"/>
    <x v="1"/>
    <n v="31.1"/>
    <n v="-1.6000000000000014"/>
  </r>
  <r>
    <x v="55"/>
    <x v="9"/>
    <x v="1"/>
    <n v="24.1"/>
    <n v="13.399999999999999"/>
  </r>
  <r>
    <x v="55"/>
    <x v="10"/>
    <x v="1"/>
    <n v="1.71"/>
    <n v="0.91000000000000014"/>
  </r>
  <r>
    <x v="55"/>
    <x v="11"/>
    <x v="1"/>
    <n v="2.5"/>
    <n v="1.5"/>
  </r>
  <r>
    <x v="55"/>
    <x v="12"/>
    <x v="1"/>
    <n v="33.75"/>
    <n v="75.7"/>
  </r>
  <r>
    <x v="55"/>
    <x v="13"/>
    <x v="1"/>
    <n v="229"/>
    <n v="47"/>
  </r>
  <r>
    <x v="55"/>
    <x v="14"/>
    <x v="1"/>
    <n v="32.1"/>
    <n v="10.399999999999999"/>
  </r>
  <r>
    <x v="55"/>
    <x v="15"/>
    <x v="1"/>
    <n v="6.1"/>
    <n v="-0.5"/>
  </r>
  <r>
    <x v="55"/>
    <x v="16"/>
    <x v="1"/>
    <n v="37.5"/>
    <n v="26.5"/>
  </r>
  <r>
    <x v="55"/>
    <x v="17"/>
    <x v="1"/>
    <n v="217.5"/>
    <n v="167.5"/>
  </r>
  <r>
    <x v="55"/>
    <x v="18"/>
    <x v="1"/>
    <n v="8.4"/>
    <n v="6"/>
  </r>
  <r>
    <x v="55"/>
    <x v="19"/>
    <x v="1"/>
    <n v="12.9"/>
    <n v="2.0999999999999996"/>
  </r>
  <r>
    <x v="55"/>
    <x v="20"/>
    <x v="1"/>
    <n v="19"/>
    <n v="1.8999999999999986"/>
  </r>
  <r>
    <x v="55"/>
    <x v="21"/>
    <x v="1"/>
    <n v="24.75"/>
    <n v="3.25"/>
  </r>
  <r>
    <x v="55"/>
    <x v="22"/>
    <x v="1"/>
    <n v="4.2"/>
    <n v="0.45000000000000018"/>
  </r>
  <r>
    <x v="55"/>
    <x v="23"/>
    <x v="1"/>
    <n v="24.15"/>
    <n v="10.850000000000001"/>
  </r>
  <r>
    <x v="56"/>
    <x v="0"/>
    <x v="1"/>
    <n v="9.9"/>
    <n v="7.5499999999999989"/>
  </r>
  <r>
    <x v="56"/>
    <x v="1"/>
    <x v="1"/>
    <n v="5.4"/>
    <n v="0.79999999999999982"/>
  </r>
  <r>
    <x v="56"/>
    <x v="2"/>
    <x v="1"/>
    <n v="13.6"/>
    <n v="9.9999999999999645E-2"/>
  </r>
  <r>
    <x v="56"/>
    <x v="3"/>
    <x v="1"/>
    <n v="48.4"/>
    <n v="61.6"/>
  </r>
  <r>
    <x v="56"/>
    <x v="4"/>
    <x v="1"/>
    <n v="5.95"/>
    <n v="1.7000000000000002"/>
  </r>
  <r>
    <x v="56"/>
    <x v="5"/>
    <x v="1"/>
    <n v="18.899999999999999"/>
    <n v="15.800000000000004"/>
  </r>
  <r>
    <x v="56"/>
    <x v="6"/>
    <x v="1"/>
    <n v="6.5"/>
    <n v="13.2"/>
  </r>
  <r>
    <x v="56"/>
    <x v="7"/>
    <x v="1"/>
    <n v="12.05"/>
    <n v="5.6499999999999986"/>
  </r>
  <r>
    <x v="56"/>
    <x v="8"/>
    <x v="1"/>
    <n v="31.1"/>
    <n v="-1.6000000000000014"/>
  </r>
  <r>
    <x v="56"/>
    <x v="9"/>
    <x v="1"/>
    <n v="24.25"/>
    <n v="13.25"/>
  </r>
  <r>
    <x v="56"/>
    <x v="10"/>
    <x v="1"/>
    <n v="1.56"/>
    <n v="1.06"/>
  </r>
  <r>
    <x v="56"/>
    <x v="11"/>
    <x v="1"/>
    <n v="2.5099999999999998"/>
    <n v="1.4900000000000002"/>
  </r>
  <r>
    <x v="56"/>
    <x v="12"/>
    <x v="1"/>
    <n v="33.75"/>
    <n v="75.7"/>
  </r>
  <r>
    <x v="56"/>
    <x v="13"/>
    <x v="1"/>
    <n v="229"/>
    <n v="47"/>
  </r>
  <r>
    <x v="56"/>
    <x v="14"/>
    <x v="1"/>
    <n v="32.1"/>
    <n v="10.399999999999999"/>
  </r>
  <r>
    <x v="56"/>
    <x v="15"/>
    <x v="1"/>
    <n v="5.55"/>
    <n v="4.9999999999999822E-2"/>
  </r>
  <r>
    <x v="56"/>
    <x v="16"/>
    <x v="1"/>
    <n v="37.6"/>
    <n v="26.4"/>
  </r>
  <r>
    <x v="56"/>
    <x v="17"/>
    <x v="1"/>
    <n v="217.5"/>
    <n v="167.5"/>
  </r>
  <r>
    <x v="56"/>
    <x v="18"/>
    <x v="1"/>
    <n v="8.25"/>
    <n v="6.15"/>
  </r>
  <r>
    <x v="56"/>
    <x v="19"/>
    <x v="1"/>
    <n v="13"/>
    <n v="2"/>
  </r>
  <r>
    <x v="56"/>
    <x v="20"/>
    <x v="1"/>
    <n v="18.399999999999999"/>
    <n v="2.5"/>
  </r>
  <r>
    <x v="56"/>
    <x v="21"/>
    <x v="1"/>
    <n v="24.65"/>
    <n v="3.3500000000000014"/>
  </r>
  <r>
    <x v="56"/>
    <x v="22"/>
    <x v="1"/>
    <n v="4.2"/>
    <n v="0.45000000000000018"/>
  </r>
  <r>
    <x v="56"/>
    <x v="23"/>
    <x v="1"/>
    <n v="24"/>
    <n v="11"/>
  </r>
  <r>
    <x v="57"/>
    <x v="0"/>
    <x v="1"/>
    <n v="10.199999999999999"/>
    <n v="7.25"/>
  </r>
  <r>
    <x v="57"/>
    <x v="1"/>
    <x v="1"/>
    <n v="5.35"/>
    <n v="0.85000000000000053"/>
  </r>
  <r>
    <x v="57"/>
    <x v="2"/>
    <x v="1"/>
    <n v="13.6"/>
    <n v="9.9999999999999645E-2"/>
  </r>
  <r>
    <x v="57"/>
    <x v="3"/>
    <x v="1"/>
    <n v="48.4"/>
    <n v="61.6"/>
  </r>
  <r>
    <x v="57"/>
    <x v="4"/>
    <x v="1"/>
    <n v="5.95"/>
    <n v="1.7000000000000002"/>
  </r>
  <r>
    <x v="57"/>
    <x v="5"/>
    <x v="1"/>
    <n v="18.899999999999999"/>
    <n v="15.800000000000004"/>
  </r>
  <r>
    <x v="57"/>
    <x v="6"/>
    <x v="1"/>
    <n v="6.5"/>
    <n v="13.2"/>
  </r>
  <r>
    <x v="57"/>
    <x v="7"/>
    <x v="1"/>
    <n v="12"/>
    <n v="5.6999999999999993"/>
  </r>
  <r>
    <x v="57"/>
    <x v="8"/>
    <x v="1"/>
    <n v="31.1"/>
    <n v="-1.6000000000000014"/>
  </r>
  <r>
    <x v="57"/>
    <x v="9"/>
    <x v="1"/>
    <n v="24"/>
    <n v="13.5"/>
  </r>
  <r>
    <x v="57"/>
    <x v="10"/>
    <x v="1"/>
    <n v="1.42"/>
    <n v="1.2000000000000002"/>
  </r>
  <r>
    <x v="57"/>
    <x v="11"/>
    <x v="1"/>
    <n v="2.4700000000000002"/>
    <n v="1.5299999999999998"/>
  </r>
  <r>
    <x v="57"/>
    <x v="12"/>
    <x v="1"/>
    <n v="30.7"/>
    <n v="78.75"/>
  </r>
  <r>
    <x v="57"/>
    <x v="13"/>
    <x v="1"/>
    <n v="229"/>
    <n v="47"/>
  </r>
  <r>
    <x v="57"/>
    <x v="14"/>
    <x v="1"/>
    <n v="32.1"/>
    <n v="10.399999999999999"/>
  </r>
  <r>
    <x v="57"/>
    <x v="15"/>
    <x v="1"/>
    <n v="5.5"/>
    <n v="9.9999999999999645E-2"/>
  </r>
  <r>
    <x v="57"/>
    <x v="16"/>
    <x v="1"/>
    <n v="37.5"/>
    <n v="26.5"/>
  </r>
  <r>
    <x v="57"/>
    <x v="17"/>
    <x v="1"/>
    <n v="217.5"/>
    <n v="167.5"/>
  </r>
  <r>
    <x v="57"/>
    <x v="18"/>
    <x v="1"/>
    <n v="8.1"/>
    <n v="6.3000000000000007"/>
  </r>
  <r>
    <x v="57"/>
    <x v="19"/>
    <x v="1"/>
    <n v="12.95"/>
    <n v="2.0500000000000007"/>
  </r>
  <r>
    <x v="57"/>
    <x v="20"/>
    <x v="1"/>
    <n v="18.399999999999999"/>
    <n v="2.5"/>
  </r>
  <r>
    <x v="57"/>
    <x v="21"/>
    <x v="1"/>
    <n v="24.55"/>
    <n v="3.4499999999999993"/>
  </r>
  <r>
    <x v="57"/>
    <x v="22"/>
    <x v="1"/>
    <n v="4.2"/>
    <n v="0.45000000000000018"/>
  </r>
  <r>
    <x v="57"/>
    <x v="23"/>
    <x v="1"/>
    <n v="23.9"/>
    <n v="11.100000000000001"/>
  </r>
  <r>
    <x v="58"/>
    <x v="0"/>
    <x v="1"/>
    <n v="10.6"/>
    <n v="6.85"/>
  </r>
  <r>
    <x v="58"/>
    <x v="1"/>
    <x v="1"/>
    <n v="5.35"/>
    <n v="0.85000000000000053"/>
  </r>
  <r>
    <x v="58"/>
    <x v="2"/>
    <x v="1"/>
    <n v="13.6"/>
    <n v="9.9999999999999645E-2"/>
  </r>
  <r>
    <x v="58"/>
    <x v="3"/>
    <x v="1"/>
    <n v="48.4"/>
    <n v="61.6"/>
  </r>
  <r>
    <x v="58"/>
    <x v="4"/>
    <x v="1"/>
    <n v="5.95"/>
    <n v="1.7000000000000002"/>
  </r>
  <r>
    <x v="58"/>
    <x v="5"/>
    <x v="1"/>
    <n v="18.899999999999999"/>
    <n v="15.800000000000004"/>
  </r>
  <r>
    <x v="58"/>
    <x v="6"/>
    <x v="1"/>
    <n v="6.5"/>
    <n v="13.2"/>
  </r>
  <r>
    <x v="58"/>
    <x v="7"/>
    <x v="1"/>
    <n v="11.75"/>
    <n v="5.9499999999999993"/>
  </r>
  <r>
    <x v="58"/>
    <x v="8"/>
    <x v="1"/>
    <n v="31.1"/>
    <n v="-1.6000000000000014"/>
  </r>
  <r>
    <x v="58"/>
    <x v="9"/>
    <x v="1"/>
    <n v="24.6"/>
    <n v="12.899999999999999"/>
  </r>
  <r>
    <x v="58"/>
    <x v="10"/>
    <x v="1"/>
    <n v="1.42"/>
    <n v="1.2000000000000002"/>
  </r>
  <r>
    <x v="58"/>
    <x v="11"/>
    <x v="1"/>
    <n v="2.4700000000000002"/>
    <n v="1.5299999999999998"/>
  </r>
  <r>
    <x v="58"/>
    <x v="12"/>
    <x v="1"/>
    <n v="27.95"/>
    <n v="81.5"/>
  </r>
  <r>
    <x v="58"/>
    <x v="13"/>
    <x v="1"/>
    <n v="229"/>
    <n v="47"/>
  </r>
  <r>
    <x v="58"/>
    <x v="14"/>
    <x v="1"/>
    <n v="32.1"/>
    <n v="10.399999999999999"/>
  </r>
  <r>
    <x v="58"/>
    <x v="15"/>
    <x v="1"/>
    <n v="5.54"/>
    <n v="5.9999999999999609E-2"/>
  </r>
  <r>
    <x v="58"/>
    <x v="16"/>
    <x v="1"/>
    <n v="37"/>
    <n v="27"/>
  </r>
  <r>
    <x v="58"/>
    <x v="17"/>
    <x v="1"/>
    <n v="217.5"/>
    <n v="167.5"/>
  </r>
  <r>
    <x v="58"/>
    <x v="18"/>
    <x v="1"/>
    <n v="8"/>
    <n v="6.4"/>
  </r>
  <r>
    <x v="58"/>
    <x v="19"/>
    <x v="1"/>
    <n v="13"/>
    <n v="2"/>
  </r>
  <r>
    <x v="58"/>
    <x v="20"/>
    <x v="1"/>
    <n v="18.5"/>
    <n v="2.3999999999999986"/>
  </r>
  <r>
    <x v="58"/>
    <x v="21"/>
    <x v="1"/>
    <n v="24.6"/>
    <n v="3.3999999999999986"/>
  </r>
  <r>
    <x v="58"/>
    <x v="22"/>
    <x v="1"/>
    <n v="4.2"/>
    <n v="0.45000000000000018"/>
  </r>
  <r>
    <x v="58"/>
    <x v="23"/>
    <x v="1"/>
    <n v="24.4"/>
    <n v="10.600000000000001"/>
  </r>
  <r>
    <x v="59"/>
    <x v="0"/>
    <x v="1"/>
    <n v="11.4"/>
    <n v="6.0499999999999989"/>
  </r>
  <r>
    <x v="59"/>
    <x v="1"/>
    <x v="1"/>
    <n v="5.6"/>
    <n v="0.60000000000000053"/>
  </r>
  <r>
    <x v="59"/>
    <x v="2"/>
    <x v="1"/>
    <n v="13.7"/>
    <n v="0"/>
  </r>
  <r>
    <x v="59"/>
    <x v="3"/>
    <x v="1"/>
    <n v="48.4"/>
    <n v="61.6"/>
  </r>
  <r>
    <x v="59"/>
    <x v="4"/>
    <x v="1"/>
    <n v="5.95"/>
    <n v="1.7000000000000002"/>
  </r>
  <r>
    <x v="59"/>
    <x v="5"/>
    <x v="1"/>
    <n v="18.95"/>
    <n v="15.750000000000004"/>
  </r>
  <r>
    <x v="59"/>
    <x v="6"/>
    <x v="1"/>
    <n v="6.5"/>
    <n v="13.2"/>
  </r>
  <r>
    <x v="59"/>
    <x v="7"/>
    <x v="1"/>
    <n v="11.45"/>
    <n v="6.25"/>
  </r>
  <r>
    <x v="59"/>
    <x v="8"/>
    <x v="1"/>
    <n v="31.1"/>
    <n v="-1.6000000000000014"/>
  </r>
  <r>
    <x v="59"/>
    <x v="9"/>
    <x v="1"/>
    <n v="24.6"/>
    <n v="12.899999999999999"/>
  </r>
  <r>
    <x v="59"/>
    <x v="10"/>
    <x v="1"/>
    <n v="1.42"/>
    <n v="1.2000000000000002"/>
  </r>
  <r>
    <x v="59"/>
    <x v="11"/>
    <x v="1"/>
    <n v="2.4500000000000002"/>
    <n v="1.5499999999999998"/>
  </r>
  <r>
    <x v="59"/>
    <x v="12"/>
    <x v="1"/>
    <n v="27.95"/>
    <n v="81.5"/>
  </r>
  <r>
    <x v="59"/>
    <x v="13"/>
    <x v="1"/>
    <n v="228.9"/>
    <n v="47.099999999999994"/>
  </r>
  <r>
    <x v="59"/>
    <x v="14"/>
    <x v="1"/>
    <n v="32.1"/>
    <n v="10.399999999999999"/>
  </r>
  <r>
    <x v="59"/>
    <x v="15"/>
    <x v="1"/>
    <n v="5.53"/>
    <n v="6.9999999999999396E-2"/>
  </r>
  <r>
    <x v="59"/>
    <x v="16"/>
    <x v="1"/>
    <n v="37.5"/>
    <n v="26.5"/>
  </r>
  <r>
    <x v="59"/>
    <x v="17"/>
    <x v="1"/>
    <n v="217.5"/>
    <n v="167.5"/>
  </r>
  <r>
    <x v="59"/>
    <x v="18"/>
    <x v="1"/>
    <n v="7.95"/>
    <n v="6.45"/>
  </r>
  <r>
    <x v="59"/>
    <x v="19"/>
    <x v="1"/>
    <n v="12.5"/>
    <n v="2.5"/>
  </r>
  <r>
    <x v="59"/>
    <x v="20"/>
    <x v="1"/>
    <n v="18.5"/>
    <n v="2.3999999999999986"/>
  </r>
  <r>
    <x v="59"/>
    <x v="21"/>
    <x v="1"/>
    <n v="24.65"/>
    <n v="3.3500000000000014"/>
  </r>
  <r>
    <x v="59"/>
    <x v="22"/>
    <x v="1"/>
    <n v="4.43"/>
    <n v="0.22000000000000064"/>
  </r>
  <r>
    <x v="59"/>
    <x v="23"/>
    <x v="1"/>
    <n v="24.5"/>
    <n v="10.5"/>
  </r>
  <r>
    <x v="60"/>
    <x v="0"/>
    <x v="1"/>
    <n v="11.55"/>
    <n v="5.8999999999999986"/>
  </r>
  <r>
    <x v="60"/>
    <x v="1"/>
    <x v="1"/>
    <n v="5.6"/>
    <n v="0.60000000000000053"/>
  </r>
  <r>
    <x v="60"/>
    <x v="2"/>
    <x v="1"/>
    <n v="13.7"/>
    <n v="0"/>
  </r>
  <r>
    <x v="60"/>
    <x v="3"/>
    <x v="1"/>
    <n v="44"/>
    <n v="66"/>
  </r>
  <r>
    <x v="60"/>
    <x v="4"/>
    <x v="1"/>
    <n v="5.95"/>
    <n v="1.7000000000000002"/>
  </r>
  <r>
    <x v="60"/>
    <x v="5"/>
    <x v="1"/>
    <n v="19.05"/>
    <n v="15.650000000000002"/>
  </r>
  <r>
    <x v="60"/>
    <x v="6"/>
    <x v="1"/>
    <n v="6.5"/>
    <n v="13.2"/>
  </r>
  <r>
    <x v="60"/>
    <x v="7"/>
    <x v="1"/>
    <n v="11.2"/>
    <n v="6.5"/>
  </r>
  <r>
    <x v="60"/>
    <x v="8"/>
    <x v="1"/>
    <n v="31"/>
    <n v="-1.5"/>
  </r>
  <r>
    <x v="60"/>
    <x v="9"/>
    <x v="1"/>
    <n v="24.5"/>
    <n v="13"/>
  </r>
  <r>
    <x v="60"/>
    <x v="10"/>
    <x v="1"/>
    <n v="1.36"/>
    <n v="1.26"/>
  </r>
  <r>
    <x v="60"/>
    <x v="11"/>
    <x v="1"/>
    <n v="2.52"/>
    <n v="1.48"/>
  </r>
  <r>
    <x v="60"/>
    <x v="12"/>
    <x v="1"/>
    <n v="27.95"/>
    <n v="81.5"/>
  </r>
  <r>
    <x v="60"/>
    <x v="13"/>
    <x v="1"/>
    <n v="228.9"/>
    <n v="47.099999999999994"/>
  </r>
  <r>
    <x v="60"/>
    <x v="14"/>
    <x v="1"/>
    <n v="35"/>
    <n v="7.5"/>
  </r>
  <r>
    <x v="60"/>
    <x v="15"/>
    <x v="1"/>
    <n v="5.5"/>
    <n v="9.9999999999999645E-2"/>
  </r>
  <r>
    <x v="60"/>
    <x v="16"/>
    <x v="1"/>
    <n v="37.5"/>
    <n v="26.5"/>
  </r>
  <r>
    <x v="60"/>
    <x v="17"/>
    <x v="1"/>
    <n v="217.5"/>
    <n v="167.5"/>
  </r>
  <r>
    <x v="60"/>
    <x v="18"/>
    <x v="1"/>
    <n v="7.95"/>
    <n v="6.45"/>
  </r>
  <r>
    <x v="60"/>
    <x v="19"/>
    <x v="1"/>
    <n v="12.2"/>
    <n v="2.8000000000000007"/>
  </r>
  <r>
    <x v="60"/>
    <x v="20"/>
    <x v="1"/>
    <n v="18.5"/>
    <n v="2.3999999999999986"/>
  </r>
  <r>
    <x v="60"/>
    <x v="21"/>
    <x v="1"/>
    <n v="24.65"/>
    <n v="3.3500000000000014"/>
  </r>
  <r>
    <x v="60"/>
    <x v="22"/>
    <x v="1"/>
    <n v="4.43"/>
    <n v="0.22000000000000064"/>
  </r>
  <r>
    <x v="60"/>
    <x v="23"/>
    <x v="1"/>
    <n v="24.4"/>
    <n v="10.600000000000001"/>
  </r>
  <r>
    <x v="61"/>
    <x v="0"/>
    <x v="1"/>
    <n v="11.25"/>
    <n v="6.1999999999999993"/>
  </r>
  <r>
    <x v="61"/>
    <x v="1"/>
    <x v="1"/>
    <n v="5.5"/>
    <n v="0.70000000000000018"/>
  </r>
  <r>
    <x v="61"/>
    <x v="2"/>
    <x v="1"/>
    <n v="13.7"/>
    <n v="0"/>
  </r>
  <r>
    <x v="61"/>
    <x v="3"/>
    <x v="1"/>
    <n v="44"/>
    <n v="66"/>
  </r>
  <r>
    <x v="61"/>
    <x v="4"/>
    <x v="1"/>
    <n v="6.25"/>
    <n v="1.4000000000000004"/>
  </r>
  <r>
    <x v="61"/>
    <x v="5"/>
    <x v="1"/>
    <n v="19"/>
    <n v="15.700000000000003"/>
  </r>
  <r>
    <x v="61"/>
    <x v="6"/>
    <x v="1"/>
    <n v="6.5"/>
    <n v="13.2"/>
  </r>
  <r>
    <x v="61"/>
    <x v="7"/>
    <x v="1"/>
    <n v="11.05"/>
    <n v="6.6499999999999986"/>
  </r>
  <r>
    <x v="61"/>
    <x v="8"/>
    <x v="1"/>
    <n v="31"/>
    <n v="-1.5"/>
  </r>
  <r>
    <x v="61"/>
    <x v="9"/>
    <x v="1"/>
    <n v="24.05"/>
    <n v="13.45"/>
  </r>
  <r>
    <x v="61"/>
    <x v="10"/>
    <x v="1"/>
    <n v="1.36"/>
    <n v="1.26"/>
  </r>
  <r>
    <x v="61"/>
    <x v="11"/>
    <x v="1"/>
    <n v="2.4500000000000002"/>
    <n v="1.5499999999999998"/>
  </r>
  <r>
    <x v="61"/>
    <x v="12"/>
    <x v="1"/>
    <n v="27.95"/>
    <n v="81.5"/>
  </r>
  <r>
    <x v="61"/>
    <x v="13"/>
    <x v="1"/>
    <n v="228.9"/>
    <n v="47.099999999999994"/>
  </r>
  <r>
    <x v="61"/>
    <x v="14"/>
    <x v="1"/>
    <n v="33.700000000000003"/>
    <n v="8.7999999999999972"/>
  </r>
  <r>
    <x v="61"/>
    <x v="15"/>
    <x v="1"/>
    <n v="5.6"/>
    <n v="0"/>
  </r>
  <r>
    <x v="61"/>
    <x v="16"/>
    <x v="1"/>
    <n v="37"/>
    <n v="27"/>
  </r>
  <r>
    <x v="61"/>
    <x v="17"/>
    <x v="1"/>
    <n v="217.5"/>
    <n v="167.5"/>
  </r>
  <r>
    <x v="61"/>
    <x v="18"/>
    <x v="1"/>
    <n v="7.9"/>
    <n v="6.5"/>
  </r>
  <r>
    <x v="61"/>
    <x v="19"/>
    <x v="1"/>
    <n v="12.35"/>
    <n v="2.6500000000000004"/>
  </r>
  <r>
    <x v="61"/>
    <x v="20"/>
    <x v="1"/>
    <n v="18.5"/>
    <n v="2.3999999999999986"/>
  </r>
  <r>
    <x v="61"/>
    <x v="21"/>
    <x v="1"/>
    <n v="24.5"/>
    <n v="3.5"/>
  </r>
  <r>
    <x v="61"/>
    <x v="22"/>
    <x v="1"/>
    <n v="4.43"/>
    <n v="0.22000000000000064"/>
  </r>
  <r>
    <x v="61"/>
    <x v="23"/>
    <x v="1"/>
    <n v="24.05"/>
    <n v="10.95"/>
  </r>
  <r>
    <x v="62"/>
    <x v="0"/>
    <x v="1"/>
    <n v="10.7"/>
    <n v="6.75"/>
  </r>
  <r>
    <x v="62"/>
    <x v="1"/>
    <x v="1"/>
    <n v="5.3"/>
    <n v="0.90000000000000036"/>
  </r>
  <r>
    <x v="62"/>
    <x v="2"/>
    <x v="1"/>
    <n v="13.2"/>
    <n v="0.5"/>
  </r>
  <r>
    <x v="62"/>
    <x v="3"/>
    <x v="1"/>
    <n v="44"/>
    <n v="66"/>
  </r>
  <r>
    <x v="62"/>
    <x v="4"/>
    <x v="1"/>
    <n v="5.7"/>
    <n v="1.9500000000000002"/>
  </r>
  <r>
    <x v="62"/>
    <x v="5"/>
    <x v="1"/>
    <n v="19"/>
    <n v="15.700000000000003"/>
  </r>
  <r>
    <x v="62"/>
    <x v="6"/>
    <x v="1"/>
    <n v="5.95"/>
    <n v="13.75"/>
  </r>
  <r>
    <x v="62"/>
    <x v="7"/>
    <x v="1"/>
    <n v="10.95"/>
    <n v="6.75"/>
  </r>
  <r>
    <x v="62"/>
    <x v="8"/>
    <x v="1"/>
    <n v="31"/>
    <n v="-1.5"/>
  </r>
  <r>
    <x v="62"/>
    <x v="9"/>
    <x v="1"/>
    <n v="24"/>
    <n v="13.5"/>
  </r>
  <r>
    <x v="62"/>
    <x v="10"/>
    <x v="1"/>
    <n v="1.36"/>
    <n v="1.26"/>
  </r>
  <r>
    <x v="62"/>
    <x v="11"/>
    <x v="1"/>
    <n v="2.4300000000000002"/>
    <n v="1.5699999999999998"/>
  </r>
  <r>
    <x v="62"/>
    <x v="12"/>
    <x v="1"/>
    <n v="27.95"/>
    <n v="81.5"/>
  </r>
  <r>
    <x v="62"/>
    <x v="13"/>
    <x v="1"/>
    <n v="229"/>
    <n v="47"/>
  </r>
  <r>
    <x v="62"/>
    <x v="14"/>
    <x v="1"/>
    <n v="32"/>
    <n v="10.5"/>
  </r>
  <r>
    <x v="62"/>
    <x v="15"/>
    <x v="1"/>
    <n v="5.5"/>
    <n v="9.9999999999999645E-2"/>
  </r>
  <r>
    <x v="62"/>
    <x v="16"/>
    <x v="1"/>
    <n v="37"/>
    <n v="27"/>
  </r>
  <r>
    <x v="62"/>
    <x v="17"/>
    <x v="1"/>
    <n v="217.5"/>
    <n v="167.5"/>
  </r>
  <r>
    <x v="62"/>
    <x v="18"/>
    <x v="1"/>
    <n v="7.85"/>
    <n v="6.5500000000000007"/>
  </r>
  <r>
    <x v="62"/>
    <x v="19"/>
    <x v="1"/>
    <n v="11.9"/>
    <n v="3.0999999999999996"/>
  </r>
  <r>
    <x v="62"/>
    <x v="20"/>
    <x v="1"/>
    <n v="18.5"/>
    <n v="2.3999999999999986"/>
  </r>
  <r>
    <x v="62"/>
    <x v="21"/>
    <x v="1"/>
    <n v="24.1"/>
    <n v="3.8999999999999986"/>
  </r>
  <r>
    <x v="62"/>
    <x v="22"/>
    <x v="1"/>
    <n v="4.37"/>
    <n v="0.28000000000000025"/>
  </r>
  <r>
    <x v="62"/>
    <x v="23"/>
    <x v="1"/>
    <n v="24"/>
    <n v="11"/>
  </r>
  <r>
    <x v="63"/>
    <x v="0"/>
    <x v="1"/>
    <n v="10.5"/>
    <n v="6.9499999999999993"/>
  </r>
  <r>
    <x v="63"/>
    <x v="1"/>
    <x v="1"/>
    <n v="5.3"/>
    <n v="0.90000000000000036"/>
  </r>
  <r>
    <x v="63"/>
    <x v="2"/>
    <x v="1"/>
    <n v="13.2"/>
    <n v="0.5"/>
  </r>
  <r>
    <x v="63"/>
    <x v="3"/>
    <x v="1"/>
    <n v="44"/>
    <n v="66"/>
  </r>
  <r>
    <x v="63"/>
    <x v="4"/>
    <x v="1"/>
    <n v="5.7"/>
    <n v="1.9500000000000002"/>
  </r>
  <r>
    <x v="63"/>
    <x v="5"/>
    <x v="1"/>
    <n v="19.25"/>
    <n v="15.450000000000003"/>
  </r>
  <r>
    <x v="63"/>
    <x v="6"/>
    <x v="1"/>
    <n v="5.9"/>
    <n v="13.799999999999999"/>
  </r>
  <r>
    <x v="63"/>
    <x v="7"/>
    <x v="1"/>
    <n v="11"/>
    <n v="6.6999999999999993"/>
  </r>
  <r>
    <x v="63"/>
    <x v="8"/>
    <x v="1"/>
    <n v="31"/>
    <n v="-1.5"/>
  </r>
  <r>
    <x v="63"/>
    <x v="9"/>
    <x v="1"/>
    <n v="23.05"/>
    <n v="14.45"/>
  </r>
  <r>
    <x v="63"/>
    <x v="10"/>
    <x v="1"/>
    <n v="1.36"/>
    <n v="1.26"/>
  </r>
  <r>
    <x v="63"/>
    <x v="11"/>
    <x v="1"/>
    <n v="2.41"/>
    <n v="1.5899999999999999"/>
  </r>
  <r>
    <x v="63"/>
    <x v="12"/>
    <x v="1"/>
    <n v="27.95"/>
    <n v="81.5"/>
  </r>
  <r>
    <x v="63"/>
    <x v="13"/>
    <x v="1"/>
    <n v="228.5"/>
    <n v="47.5"/>
  </r>
  <r>
    <x v="63"/>
    <x v="14"/>
    <x v="1"/>
    <n v="32.85"/>
    <n v="9.6499999999999986"/>
  </r>
  <r>
    <x v="63"/>
    <x v="15"/>
    <x v="1"/>
    <n v="5.55"/>
    <n v="4.9999999999999822E-2"/>
  </r>
  <r>
    <x v="63"/>
    <x v="16"/>
    <x v="1"/>
    <n v="37"/>
    <n v="27"/>
  </r>
  <r>
    <x v="63"/>
    <x v="17"/>
    <x v="1"/>
    <n v="217.5"/>
    <n v="167.5"/>
  </r>
  <r>
    <x v="63"/>
    <x v="18"/>
    <x v="1"/>
    <n v="7.9"/>
    <n v="6.5"/>
  </r>
  <r>
    <x v="63"/>
    <x v="19"/>
    <x v="1"/>
    <n v="11.5"/>
    <n v="3.5"/>
  </r>
  <r>
    <x v="63"/>
    <x v="20"/>
    <x v="1"/>
    <n v="18.5"/>
    <n v="2.3999999999999986"/>
  </r>
  <r>
    <x v="63"/>
    <x v="21"/>
    <x v="1"/>
    <n v="24"/>
    <n v="4"/>
  </r>
  <r>
    <x v="63"/>
    <x v="22"/>
    <x v="1"/>
    <n v="4.25"/>
    <n v="0.40000000000000036"/>
  </r>
  <r>
    <x v="63"/>
    <x v="23"/>
    <x v="1"/>
    <n v="24"/>
    <n v="11"/>
  </r>
  <r>
    <x v="64"/>
    <x v="0"/>
    <x v="1"/>
    <n v="10.4"/>
    <n v="7.0499999999999989"/>
  </r>
  <r>
    <x v="64"/>
    <x v="1"/>
    <x v="1"/>
    <n v="5.3"/>
    <n v="0.90000000000000036"/>
  </r>
  <r>
    <x v="64"/>
    <x v="2"/>
    <x v="1"/>
    <n v="13.2"/>
    <n v="0.5"/>
  </r>
  <r>
    <x v="64"/>
    <x v="3"/>
    <x v="1"/>
    <n v="44"/>
    <n v="66"/>
  </r>
  <r>
    <x v="64"/>
    <x v="4"/>
    <x v="1"/>
    <n v="5.7"/>
    <n v="1.9500000000000002"/>
  </r>
  <r>
    <x v="64"/>
    <x v="5"/>
    <x v="1"/>
    <n v="19.3"/>
    <n v="15.400000000000002"/>
  </r>
  <r>
    <x v="64"/>
    <x v="6"/>
    <x v="1"/>
    <n v="5.85"/>
    <n v="13.85"/>
  </r>
  <r>
    <x v="64"/>
    <x v="7"/>
    <x v="1"/>
    <n v="10.95"/>
    <n v="6.75"/>
  </r>
  <r>
    <x v="64"/>
    <x v="8"/>
    <x v="1"/>
    <n v="31"/>
    <n v="-1.5"/>
  </r>
  <r>
    <x v="64"/>
    <x v="9"/>
    <x v="1"/>
    <n v="22.75"/>
    <n v="14.75"/>
  </r>
  <r>
    <x v="64"/>
    <x v="10"/>
    <x v="1"/>
    <n v="1.36"/>
    <n v="1.26"/>
  </r>
  <r>
    <x v="64"/>
    <x v="11"/>
    <x v="1"/>
    <n v="2.44"/>
    <n v="1.56"/>
  </r>
  <r>
    <x v="64"/>
    <x v="12"/>
    <x v="1"/>
    <n v="27.95"/>
    <n v="81.5"/>
  </r>
  <r>
    <x v="64"/>
    <x v="13"/>
    <x v="1"/>
    <n v="230"/>
    <n v="46"/>
  </r>
  <r>
    <x v="64"/>
    <x v="14"/>
    <x v="1"/>
    <n v="35"/>
    <n v="7.5"/>
  </r>
  <r>
    <x v="64"/>
    <x v="15"/>
    <x v="1"/>
    <n v="5.51"/>
    <n v="8.9999999999999858E-2"/>
  </r>
  <r>
    <x v="64"/>
    <x v="16"/>
    <x v="1"/>
    <n v="37.049999999999997"/>
    <n v="26.950000000000003"/>
  </r>
  <r>
    <x v="64"/>
    <x v="17"/>
    <x v="1"/>
    <n v="217.5"/>
    <n v="167.5"/>
  </r>
  <r>
    <x v="64"/>
    <x v="18"/>
    <x v="1"/>
    <n v="7.9"/>
    <n v="6.5"/>
  </r>
  <r>
    <x v="64"/>
    <x v="19"/>
    <x v="1"/>
    <n v="11.75"/>
    <n v="3.25"/>
  </r>
  <r>
    <x v="64"/>
    <x v="20"/>
    <x v="1"/>
    <n v="17.95"/>
    <n v="2.9499999999999993"/>
  </r>
  <r>
    <x v="64"/>
    <x v="21"/>
    <x v="1"/>
    <n v="23.7"/>
    <n v="4.3000000000000007"/>
  </r>
  <r>
    <x v="64"/>
    <x v="22"/>
    <x v="1"/>
    <n v="4.0999999999999996"/>
    <n v="0.55000000000000071"/>
  </r>
  <r>
    <x v="64"/>
    <x v="23"/>
    <x v="1"/>
    <n v="23.5"/>
    <n v="11.5"/>
  </r>
  <r>
    <x v="65"/>
    <x v="0"/>
    <x v="1"/>
    <n v="10.15"/>
    <n v="7.2999999999999989"/>
  </r>
  <r>
    <x v="65"/>
    <x v="1"/>
    <x v="1"/>
    <n v="5.85"/>
    <n v="0.35000000000000053"/>
  </r>
  <r>
    <x v="65"/>
    <x v="2"/>
    <x v="1"/>
    <n v="13.5"/>
    <n v="0.19999999999999929"/>
  </r>
  <r>
    <x v="65"/>
    <x v="3"/>
    <x v="1"/>
    <n v="40"/>
    <n v="70"/>
  </r>
  <r>
    <x v="65"/>
    <x v="4"/>
    <x v="1"/>
    <n v="6"/>
    <n v="1.6500000000000004"/>
  </r>
  <r>
    <x v="65"/>
    <x v="5"/>
    <x v="1"/>
    <n v="19.5"/>
    <n v="15.200000000000003"/>
  </r>
  <r>
    <x v="65"/>
    <x v="6"/>
    <x v="1"/>
    <n v="5.85"/>
    <n v="13.85"/>
  </r>
  <r>
    <x v="65"/>
    <x v="7"/>
    <x v="1"/>
    <n v="10.85"/>
    <n v="6.85"/>
  </r>
  <r>
    <x v="65"/>
    <x v="8"/>
    <x v="1"/>
    <n v="31"/>
    <n v="-1.5"/>
  </r>
  <r>
    <x v="65"/>
    <x v="9"/>
    <x v="1"/>
    <n v="24.85"/>
    <n v="12.649999999999999"/>
  </r>
  <r>
    <x v="65"/>
    <x v="10"/>
    <x v="1"/>
    <n v="1.46"/>
    <n v="1.1600000000000001"/>
  </r>
  <r>
    <x v="65"/>
    <x v="11"/>
    <x v="1"/>
    <n v="2.37"/>
    <n v="1.63"/>
  </r>
  <r>
    <x v="65"/>
    <x v="12"/>
    <x v="1"/>
    <n v="27.95"/>
    <n v="81.5"/>
  </r>
  <r>
    <x v="65"/>
    <x v="13"/>
    <x v="1"/>
    <n v="228.7"/>
    <n v="47.300000000000011"/>
  </r>
  <r>
    <x v="65"/>
    <x v="14"/>
    <x v="1"/>
    <n v="32"/>
    <n v="10.5"/>
  </r>
  <r>
    <x v="65"/>
    <x v="15"/>
    <x v="1"/>
    <n v="5.56"/>
    <n v="4.0000000000000036E-2"/>
  </r>
  <r>
    <x v="65"/>
    <x v="16"/>
    <x v="1"/>
    <n v="37.049999999999997"/>
    <n v="26.950000000000003"/>
  </r>
  <r>
    <x v="65"/>
    <x v="17"/>
    <x v="1"/>
    <n v="217.5"/>
    <n v="167.5"/>
  </r>
  <r>
    <x v="65"/>
    <x v="18"/>
    <x v="1"/>
    <n v="7.75"/>
    <n v="6.65"/>
  </r>
  <r>
    <x v="65"/>
    <x v="19"/>
    <x v="1"/>
    <n v="11.75"/>
    <n v="3.25"/>
  </r>
  <r>
    <x v="65"/>
    <x v="20"/>
    <x v="1"/>
    <n v="16.899999999999999"/>
    <n v="4"/>
  </r>
  <r>
    <x v="65"/>
    <x v="21"/>
    <x v="1"/>
    <n v="24.1"/>
    <n v="3.8999999999999986"/>
  </r>
  <r>
    <x v="65"/>
    <x v="22"/>
    <x v="1"/>
    <n v="3.8"/>
    <n v="0.85000000000000053"/>
  </r>
  <r>
    <x v="65"/>
    <x v="23"/>
    <x v="1"/>
    <n v="22.8"/>
    <n v="12.2"/>
  </r>
  <r>
    <x v="66"/>
    <x v="0"/>
    <x v="1"/>
    <n v="10"/>
    <n v="7.4499999999999993"/>
  </r>
  <r>
    <x v="66"/>
    <x v="1"/>
    <x v="1"/>
    <n v="5.4"/>
    <n v="0.79999999999999982"/>
  </r>
  <r>
    <x v="66"/>
    <x v="2"/>
    <x v="1"/>
    <n v="12.3"/>
    <n v="1.3999999999999986"/>
  </r>
  <r>
    <x v="66"/>
    <x v="3"/>
    <x v="1"/>
    <n v="40"/>
    <n v="70"/>
  </r>
  <r>
    <x v="66"/>
    <x v="4"/>
    <x v="1"/>
    <n v="5.7"/>
    <n v="1.9500000000000002"/>
  </r>
  <r>
    <x v="66"/>
    <x v="5"/>
    <x v="1"/>
    <n v="18.45"/>
    <n v="16.250000000000004"/>
  </r>
  <r>
    <x v="66"/>
    <x v="6"/>
    <x v="1"/>
    <n v="6.2"/>
    <n v="13.5"/>
  </r>
  <r>
    <x v="66"/>
    <x v="7"/>
    <x v="1"/>
    <n v="11"/>
    <n v="6.6999999999999993"/>
  </r>
  <r>
    <x v="66"/>
    <x v="8"/>
    <x v="1"/>
    <n v="29.7"/>
    <n v="-0.19999999999999929"/>
  </r>
  <r>
    <x v="66"/>
    <x v="9"/>
    <x v="1"/>
    <n v="24.9"/>
    <n v="12.600000000000001"/>
  </r>
  <r>
    <x v="66"/>
    <x v="10"/>
    <x v="1"/>
    <n v="1.61"/>
    <n v="1.01"/>
  </r>
  <r>
    <x v="66"/>
    <x v="11"/>
    <x v="1"/>
    <n v="2.4500000000000002"/>
    <n v="1.5499999999999998"/>
  </r>
  <r>
    <x v="66"/>
    <x v="12"/>
    <x v="1"/>
    <n v="27.95"/>
    <n v="81.5"/>
  </r>
  <r>
    <x v="66"/>
    <x v="13"/>
    <x v="1"/>
    <n v="230"/>
    <n v="46"/>
  </r>
  <r>
    <x v="66"/>
    <x v="14"/>
    <x v="1"/>
    <n v="32.85"/>
    <n v="9.6499999999999986"/>
  </r>
  <r>
    <x v="66"/>
    <x v="15"/>
    <x v="1"/>
    <n v="5.7"/>
    <n v="-0.10000000000000053"/>
  </r>
  <r>
    <x v="66"/>
    <x v="16"/>
    <x v="1"/>
    <n v="37.200000000000003"/>
    <n v="26.799999999999997"/>
  </r>
  <r>
    <x v="66"/>
    <x v="17"/>
    <x v="1"/>
    <n v="217.5"/>
    <n v="167.5"/>
  </r>
  <r>
    <x v="66"/>
    <x v="18"/>
    <x v="1"/>
    <n v="7.85"/>
    <n v="6.5500000000000007"/>
  </r>
  <r>
    <x v="66"/>
    <x v="19"/>
    <x v="1"/>
    <n v="11.75"/>
    <n v="3.25"/>
  </r>
  <r>
    <x v="66"/>
    <x v="20"/>
    <x v="1"/>
    <n v="16.899999999999999"/>
    <n v="4"/>
  </r>
  <r>
    <x v="66"/>
    <x v="21"/>
    <x v="1"/>
    <n v="24"/>
    <n v="4"/>
  </r>
  <r>
    <x v="66"/>
    <x v="22"/>
    <x v="1"/>
    <n v="3.72"/>
    <n v="0.93000000000000016"/>
  </r>
  <r>
    <x v="66"/>
    <x v="23"/>
    <x v="1"/>
    <n v="22.8"/>
    <n v="12.2"/>
  </r>
  <r>
    <x v="67"/>
    <x v="0"/>
    <x v="1"/>
    <n v="10.35"/>
    <n v="7.1"/>
  </r>
  <r>
    <x v="67"/>
    <x v="1"/>
    <x v="1"/>
    <n v="5.4"/>
    <n v="0.79999999999999982"/>
  </r>
  <r>
    <x v="67"/>
    <x v="2"/>
    <x v="1"/>
    <n v="11.2"/>
    <n v="2.5"/>
  </r>
  <r>
    <x v="67"/>
    <x v="3"/>
    <x v="1"/>
    <n v="40"/>
    <n v="70"/>
  </r>
  <r>
    <x v="67"/>
    <x v="4"/>
    <x v="1"/>
    <n v="5.7"/>
    <n v="1.9500000000000002"/>
  </r>
  <r>
    <x v="67"/>
    <x v="5"/>
    <x v="1"/>
    <n v="18.350000000000001"/>
    <n v="16.350000000000001"/>
  </r>
  <r>
    <x v="67"/>
    <x v="6"/>
    <x v="1"/>
    <n v="5.9"/>
    <n v="13.799999999999999"/>
  </r>
  <r>
    <x v="67"/>
    <x v="7"/>
    <x v="1"/>
    <n v="11"/>
    <n v="6.6999999999999993"/>
  </r>
  <r>
    <x v="67"/>
    <x v="8"/>
    <x v="1"/>
    <n v="29.7"/>
    <n v="-0.19999999999999929"/>
  </r>
  <r>
    <x v="67"/>
    <x v="9"/>
    <x v="1"/>
    <n v="25"/>
    <n v="12.5"/>
  </r>
  <r>
    <x v="67"/>
    <x v="10"/>
    <x v="1"/>
    <n v="1.65"/>
    <n v="0.9700000000000002"/>
  </r>
  <r>
    <x v="67"/>
    <x v="11"/>
    <x v="1"/>
    <n v="2.36"/>
    <n v="1.6400000000000001"/>
  </r>
  <r>
    <x v="67"/>
    <x v="12"/>
    <x v="1"/>
    <n v="27.95"/>
    <n v="81.5"/>
  </r>
  <r>
    <x v="67"/>
    <x v="13"/>
    <x v="1"/>
    <n v="230"/>
    <n v="46"/>
  </r>
  <r>
    <x v="67"/>
    <x v="14"/>
    <x v="1"/>
    <n v="36.5"/>
    <n v="6"/>
  </r>
  <r>
    <x v="67"/>
    <x v="15"/>
    <x v="1"/>
    <n v="5.75"/>
    <n v="-0.15000000000000036"/>
  </r>
  <r>
    <x v="67"/>
    <x v="16"/>
    <x v="1"/>
    <n v="37"/>
    <n v="27"/>
  </r>
  <r>
    <x v="67"/>
    <x v="17"/>
    <x v="1"/>
    <n v="217.5"/>
    <n v="167.5"/>
  </r>
  <r>
    <x v="67"/>
    <x v="18"/>
    <x v="1"/>
    <n v="7.9"/>
    <n v="6.5"/>
  </r>
  <r>
    <x v="67"/>
    <x v="19"/>
    <x v="1"/>
    <n v="11.75"/>
    <n v="3.25"/>
  </r>
  <r>
    <x v="67"/>
    <x v="20"/>
    <x v="1"/>
    <n v="16.899999999999999"/>
    <n v="4"/>
  </r>
  <r>
    <x v="67"/>
    <x v="21"/>
    <x v="1"/>
    <n v="24.2"/>
    <n v="3.8000000000000007"/>
  </r>
  <r>
    <x v="67"/>
    <x v="22"/>
    <x v="1"/>
    <n v="3.72"/>
    <n v="0.93000000000000016"/>
  </r>
  <r>
    <x v="67"/>
    <x v="23"/>
    <x v="1"/>
    <n v="22.55"/>
    <n v="12.45"/>
  </r>
  <r>
    <x v="68"/>
    <x v="0"/>
    <x v="1"/>
    <n v="10.6"/>
    <n v="6.85"/>
  </r>
  <r>
    <x v="68"/>
    <x v="1"/>
    <x v="1"/>
    <n v="5.4"/>
    <n v="0.79999999999999982"/>
  </r>
  <r>
    <x v="68"/>
    <x v="2"/>
    <x v="1"/>
    <n v="10.199999999999999"/>
    <n v="3.5"/>
  </r>
  <r>
    <x v="68"/>
    <x v="3"/>
    <x v="1"/>
    <n v="40"/>
    <n v="70"/>
  </r>
  <r>
    <x v="68"/>
    <x v="4"/>
    <x v="1"/>
    <n v="5.65"/>
    <n v="2"/>
  </r>
  <r>
    <x v="68"/>
    <x v="5"/>
    <x v="1"/>
    <n v="17.5"/>
    <n v="17.200000000000003"/>
  </r>
  <r>
    <x v="68"/>
    <x v="6"/>
    <x v="1"/>
    <n v="5.65"/>
    <n v="14.049999999999999"/>
  </r>
  <r>
    <x v="68"/>
    <x v="7"/>
    <x v="1"/>
    <n v="11"/>
    <n v="6.6999999999999993"/>
  </r>
  <r>
    <x v="68"/>
    <x v="8"/>
    <x v="1"/>
    <n v="29.7"/>
    <n v="-0.19999999999999929"/>
  </r>
  <r>
    <x v="68"/>
    <x v="9"/>
    <x v="1"/>
    <n v="25"/>
    <n v="12.5"/>
  </r>
  <r>
    <x v="68"/>
    <x v="10"/>
    <x v="1"/>
    <n v="1.52"/>
    <n v="1.1000000000000001"/>
  </r>
  <r>
    <x v="68"/>
    <x v="11"/>
    <x v="1"/>
    <n v="2.44"/>
    <n v="1.56"/>
  </r>
  <r>
    <x v="68"/>
    <x v="12"/>
    <x v="1"/>
    <n v="27.95"/>
    <n v="81.5"/>
  </r>
  <r>
    <x v="68"/>
    <x v="13"/>
    <x v="1"/>
    <n v="229"/>
    <n v="47"/>
  </r>
  <r>
    <x v="68"/>
    <x v="14"/>
    <x v="1"/>
    <n v="36.15"/>
    <n v="6.3500000000000014"/>
  </r>
  <r>
    <x v="68"/>
    <x v="15"/>
    <x v="1"/>
    <n v="5.7"/>
    <n v="-0.10000000000000053"/>
  </r>
  <r>
    <x v="68"/>
    <x v="16"/>
    <x v="1"/>
    <n v="37"/>
    <n v="27"/>
  </r>
  <r>
    <x v="68"/>
    <x v="17"/>
    <x v="1"/>
    <n v="218.8"/>
    <n v="166.2"/>
  </r>
  <r>
    <x v="68"/>
    <x v="18"/>
    <x v="1"/>
    <n v="7.9"/>
    <n v="6.5"/>
  </r>
  <r>
    <x v="68"/>
    <x v="19"/>
    <x v="1"/>
    <n v="11.75"/>
    <n v="3.25"/>
  </r>
  <r>
    <x v="68"/>
    <x v="20"/>
    <x v="1"/>
    <n v="16.899999999999999"/>
    <n v="4"/>
  </r>
  <r>
    <x v="68"/>
    <x v="21"/>
    <x v="1"/>
    <n v="23.45"/>
    <n v="4.5500000000000007"/>
  </r>
  <r>
    <x v="68"/>
    <x v="22"/>
    <x v="1"/>
    <n v="3.72"/>
    <n v="0.93000000000000016"/>
  </r>
  <r>
    <x v="68"/>
    <x v="23"/>
    <x v="1"/>
    <n v="22.05"/>
    <n v="12.95"/>
  </r>
  <r>
    <x v="69"/>
    <x v="0"/>
    <x v="1"/>
    <n v="9.9"/>
    <n v="7.5499999999999989"/>
  </r>
  <r>
    <x v="69"/>
    <x v="1"/>
    <x v="1"/>
    <n v="5.4"/>
    <n v="0.79999999999999982"/>
  </r>
  <r>
    <x v="69"/>
    <x v="2"/>
    <x v="1"/>
    <n v="10.199999999999999"/>
    <n v="3.5"/>
  </r>
  <r>
    <x v="69"/>
    <x v="3"/>
    <x v="1"/>
    <n v="40"/>
    <n v="70"/>
  </r>
  <r>
    <x v="69"/>
    <x v="4"/>
    <x v="1"/>
    <n v="5.65"/>
    <n v="2"/>
  </r>
  <r>
    <x v="69"/>
    <x v="5"/>
    <x v="1"/>
    <n v="17.100000000000001"/>
    <n v="17.600000000000001"/>
  </r>
  <r>
    <x v="69"/>
    <x v="6"/>
    <x v="1"/>
    <n v="5.8"/>
    <n v="13.899999999999999"/>
  </r>
  <r>
    <x v="69"/>
    <x v="7"/>
    <x v="1"/>
    <n v="11.2"/>
    <n v="6.5"/>
  </r>
  <r>
    <x v="69"/>
    <x v="8"/>
    <x v="1"/>
    <n v="29.7"/>
    <n v="-0.19999999999999929"/>
  </r>
  <r>
    <x v="69"/>
    <x v="9"/>
    <x v="1"/>
    <n v="25"/>
    <n v="12.5"/>
  </r>
  <r>
    <x v="69"/>
    <x v="10"/>
    <x v="1"/>
    <n v="1.39"/>
    <n v="1.2300000000000002"/>
  </r>
  <r>
    <x v="69"/>
    <x v="11"/>
    <x v="1"/>
    <n v="2.4"/>
    <n v="1.6"/>
  </r>
  <r>
    <x v="69"/>
    <x v="12"/>
    <x v="1"/>
    <n v="27.95"/>
    <n v="81.5"/>
  </r>
  <r>
    <x v="69"/>
    <x v="13"/>
    <x v="1"/>
    <n v="224"/>
    <n v="52"/>
  </r>
  <r>
    <x v="69"/>
    <x v="14"/>
    <x v="1"/>
    <n v="36.15"/>
    <n v="6.3500000000000014"/>
  </r>
  <r>
    <x v="69"/>
    <x v="15"/>
    <x v="1"/>
    <n v="5.55"/>
    <n v="4.9999999999999822E-2"/>
  </r>
  <r>
    <x v="69"/>
    <x v="16"/>
    <x v="1"/>
    <n v="35.6"/>
    <n v="28.4"/>
  </r>
  <r>
    <x v="69"/>
    <x v="17"/>
    <x v="1"/>
    <n v="218.8"/>
    <n v="166.2"/>
  </r>
  <r>
    <x v="69"/>
    <x v="18"/>
    <x v="1"/>
    <n v="7.85"/>
    <n v="6.5500000000000007"/>
  </r>
  <r>
    <x v="69"/>
    <x v="19"/>
    <x v="1"/>
    <n v="11.75"/>
    <n v="3.25"/>
  </r>
  <r>
    <x v="69"/>
    <x v="20"/>
    <x v="1"/>
    <n v="16.899999999999999"/>
    <n v="4"/>
  </r>
  <r>
    <x v="69"/>
    <x v="21"/>
    <x v="1"/>
    <n v="23"/>
    <n v="5"/>
  </r>
  <r>
    <x v="69"/>
    <x v="22"/>
    <x v="1"/>
    <n v="3.7"/>
    <n v="0.95000000000000018"/>
  </r>
  <r>
    <x v="69"/>
    <x v="23"/>
    <x v="1"/>
    <n v="21.95"/>
    <n v="13.05"/>
  </r>
  <r>
    <x v="70"/>
    <x v="0"/>
    <x v="1"/>
    <n v="9"/>
    <n v="8.4499999999999993"/>
  </r>
  <r>
    <x v="70"/>
    <x v="1"/>
    <x v="1"/>
    <n v="5.4"/>
    <n v="0.79999999999999982"/>
  </r>
  <r>
    <x v="70"/>
    <x v="2"/>
    <x v="1"/>
    <n v="10.199999999999999"/>
    <n v="3.5"/>
  </r>
  <r>
    <x v="70"/>
    <x v="3"/>
    <x v="1"/>
    <n v="40"/>
    <n v="70"/>
  </r>
  <r>
    <x v="70"/>
    <x v="4"/>
    <x v="1"/>
    <n v="5.65"/>
    <n v="2"/>
  </r>
  <r>
    <x v="70"/>
    <x v="5"/>
    <x v="1"/>
    <n v="17.100000000000001"/>
    <n v="17.600000000000001"/>
  </r>
  <r>
    <x v="70"/>
    <x v="6"/>
    <x v="1"/>
    <n v="5.95"/>
    <n v="13.75"/>
  </r>
  <r>
    <x v="70"/>
    <x v="7"/>
    <x v="1"/>
    <n v="10.45"/>
    <n v="7.25"/>
  </r>
  <r>
    <x v="70"/>
    <x v="8"/>
    <x v="1"/>
    <n v="29.7"/>
    <n v="-0.19999999999999929"/>
  </r>
  <r>
    <x v="70"/>
    <x v="9"/>
    <x v="1"/>
    <n v="25.15"/>
    <n v="12.350000000000001"/>
  </r>
  <r>
    <x v="70"/>
    <x v="10"/>
    <x v="1"/>
    <n v="1.27"/>
    <n v="1.35"/>
  </r>
  <r>
    <x v="70"/>
    <x v="11"/>
    <x v="1"/>
    <n v="2.34"/>
    <n v="1.6600000000000001"/>
  </r>
  <r>
    <x v="70"/>
    <x v="12"/>
    <x v="1"/>
    <n v="27.95"/>
    <n v="81.5"/>
  </r>
  <r>
    <x v="70"/>
    <x v="13"/>
    <x v="1"/>
    <n v="224"/>
    <n v="52"/>
  </r>
  <r>
    <x v="70"/>
    <x v="14"/>
    <x v="1"/>
    <n v="36.200000000000003"/>
    <n v="6.2999999999999972"/>
  </r>
  <r>
    <x v="70"/>
    <x v="15"/>
    <x v="1"/>
    <n v="5.58"/>
    <n v="1.9999999999999574E-2"/>
  </r>
  <r>
    <x v="70"/>
    <x v="16"/>
    <x v="1"/>
    <n v="35.6"/>
    <n v="28.4"/>
  </r>
  <r>
    <x v="70"/>
    <x v="17"/>
    <x v="1"/>
    <n v="218.8"/>
    <n v="166.2"/>
  </r>
  <r>
    <x v="70"/>
    <x v="18"/>
    <x v="1"/>
    <n v="7.9"/>
    <n v="6.5"/>
  </r>
  <r>
    <x v="70"/>
    <x v="19"/>
    <x v="1"/>
    <n v="11.7"/>
    <n v="3.3000000000000007"/>
  </r>
  <r>
    <x v="70"/>
    <x v="20"/>
    <x v="1"/>
    <n v="16.899999999999999"/>
    <n v="4"/>
  </r>
  <r>
    <x v="70"/>
    <x v="21"/>
    <x v="1"/>
    <n v="23.4"/>
    <n v="4.6000000000000014"/>
  </r>
  <r>
    <x v="70"/>
    <x v="22"/>
    <x v="1"/>
    <n v="3.7"/>
    <n v="0.95000000000000018"/>
  </r>
  <r>
    <x v="70"/>
    <x v="23"/>
    <x v="1"/>
    <n v="21.85"/>
    <n v="13.149999999999999"/>
  </r>
  <r>
    <x v="71"/>
    <x v="0"/>
    <x v="1"/>
    <n v="8.85"/>
    <n v="8.6"/>
  </r>
  <r>
    <x v="71"/>
    <x v="1"/>
    <x v="1"/>
    <n v="5.45"/>
    <n v="0.75"/>
  </r>
  <r>
    <x v="71"/>
    <x v="2"/>
    <x v="1"/>
    <n v="10.199999999999999"/>
    <n v="3.5"/>
  </r>
  <r>
    <x v="71"/>
    <x v="3"/>
    <x v="1"/>
    <n v="40"/>
    <n v="70"/>
  </r>
  <r>
    <x v="71"/>
    <x v="4"/>
    <x v="1"/>
    <n v="5.65"/>
    <n v="2"/>
  </r>
  <r>
    <x v="71"/>
    <x v="5"/>
    <x v="1"/>
    <n v="17.100000000000001"/>
    <n v="17.600000000000001"/>
  </r>
  <r>
    <x v="71"/>
    <x v="6"/>
    <x v="1"/>
    <n v="5.75"/>
    <n v="13.95"/>
  </r>
  <r>
    <x v="71"/>
    <x v="7"/>
    <x v="1"/>
    <n v="10.45"/>
    <n v="7.25"/>
  </r>
  <r>
    <x v="71"/>
    <x v="8"/>
    <x v="1"/>
    <n v="29.7"/>
    <n v="-0.19999999999999929"/>
  </r>
  <r>
    <x v="71"/>
    <x v="9"/>
    <x v="1"/>
    <n v="25.15"/>
    <n v="12.350000000000001"/>
  </r>
  <r>
    <x v="71"/>
    <x v="10"/>
    <x v="1"/>
    <n v="1.27"/>
    <n v="1.35"/>
  </r>
  <r>
    <x v="71"/>
    <x v="11"/>
    <x v="1"/>
    <n v="2.29"/>
    <n v="1.71"/>
  </r>
  <r>
    <x v="71"/>
    <x v="12"/>
    <x v="1"/>
    <n v="27.95"/>
    <n v="81.5"/>
  </r>
  <r>
    <x v="71"/>
    <x v="13"/>
    <x v="1"/>
    <n v="224"/>
    <n v="52"/>
  </r>
  <r>
    <x v="71"/>
    <x v="14"/>
    <x v="1"/>
    <n v="36.75"/>
    <n v="5.75"/>
  </r>
  <r>
    <x v="71"/>
    <x v="15"/>
    <x v="1"/>
    <n v="5.55"/>
    <n v="4.9999999999999822E-2"/>
  </r>
  <r>
    <x v="71"/>
    <x v="16"/>
    <x v="1"/>
    <n v="34.5"/>
    <n v="29.5"/>
  </r>
  <r>
    <x v="71"/>
    <x v="17"/>
    <x v="1"/>
    <n v="218.8"/>
    <n v="166.2"/>
  </r>
  <r>
    <x v="71"/>
    <x v="18"/>
    <x v="1"/>
    <n v="7.85"/>
    <n v="6.5500000000000007"/>
  </r>
  <r>
    <x v="71"/>
    <x v="19"/>
    <x v="1"/>
    <n v="11.5"/>
    <n v="3.5"/>
  </r>
  <r>
    <x v="71"/>
    <x v="20"/>
    <x v="1"/>
    <n v="16.899999999999999"/>
    <n v="4"/>
  </r>
  <r>
    <x v="71"/>
    <x v="21"/>
    <x v="1"/>
    <n v="23.75"/>
    <n v="4.25"/>
  </r>
  <r>
    <x v="71"/>
    <x v="22"/>
    <x v="1"/>
    <n v="3.65"/>
    <n v="1.0000000000000004"/>
  </r>
  <r>
    <x v="71"/>
    <x v="23"/>
    <x v="1"/>
    <n v="21.8"/>
    <n v="13.2"/>
  </r>
  <r>
    <x v="72"/>
    <x v="0"/>
    <x v="1"/>
    <n v="8.9"/>
    <n v="8.5499999999999989"/>
  </r>
  <r>
    <x v="72"/>
    <x v="1"/>
    <x v="1"/>
    <n v="5.2"/>
    <n v="1"/>
  </r>
  <r>
    <x v="72"/>
    <x v="2"/>
    <x v="1"/>
    <n v="10.199999999999999"/>
    <n v="3.5"/>
  </r>
  <r>
    <x v="72"/>
    <x v="3"/>
    <x v="1"/>
    <n v="40"/>
    <n v="70"/>
  </r>
  <r>
    <x v="72"/>
    <x v="4"/>
    <x v="1"/>
    <n v="5.65"/>
    <n v="2"/>
  </r>
  <r>
    <x v="72"/>
    <x v="5"/>
    <x v="1"/>
    <n v="17"/>
    <n v="17.700000000000003"/>
  </r>
  <r>
    <x v="72"/>
    <x v="6"/>
    <x v="1"/>
    <n v="5.5"/>
    <n v="14.2"/>
  </r>
  <r>
    <x v="72"/>
    <x v="7"/>
    <x v="1"/>
    <n v="10.3"/>
    <n v="7.3999999999999986"/>
  </r>
  <r>
    <x v="72"/>
    <x v="8"/>
    <x v="1"/>
    <n v="29.5"/>
    <n v="0"/>
  </r>
  <r>
    <x v="72"/>
    <x v="9"/>
    <x v="1"/>
    <n v="25"/>
    <n v="12.5"/>
  </r>
  <r>
    <x v="72"/>
    <x v="10"/>
    <x v="1"/>
    <n v="1.27"/>
    <n v="1.35"/>
  </r>
  <r>
    <x v="72"/>
    <x v="11"/>
    <x v="1"/>
    <n v="2.2799999999999998"/>
    <n v="1.7200000000000002"/>
  </r>
  <r>
    <x v="72"/>
    <x v="12"/>
    <x v="1"/>
    <n v="27.95"/>
    <n v="81.5"/>
  </r>
  <r>
    <x v="72"/>
    <x v="13"/>
    <x v="1"/>
    <n v="224"/>
    <n v="52"/>
  </r>
  <r>
    <x v="72"/>
    <x v="14"/>
    <x v="1"/>
    <n v="36.35"/>
    <n v="6.1499999999999986"/>
  </r>
  <r>
    <x v="72"/>
    <x v="15"/>
    <x v="1"/>
    <n v="5.6"/>
    <n v="0"/>
  </r>
  <r>
    <x v="72"/>
    <x v="16"/>
    <x v="1"/>
    <n v="34.5"/>
    <n v="29.5"/>
  </r>
  <r>
    <x v="72"/>
    <x v="17"/>
    <x v="1"/>
    <n v="218.8"/>
    <n v="166.2"/>
  </r>
  <r>
    <x v="72"/>
    <x v="18"/>
    <x v="1"/>
    <n v="7.9"/>
    <n v="6.5"/>
  </r>
  <r>
    <x v="72"/>
    <x v="19"/>
    <x v="1"/>
    <n v="11.75"/>
    <n v="3.25"/>
  </r>
  <r>
    <x v="72"/>
    <x v="20"/>
    <x v="1"/>
    <n v="18.5"/>
    <n v="2.3999999999999986"/>
  </r>
  <r>
    <x v="72"/>
    <x v="21"/>
    <x v="1"/>
    <n v="23.8"/>
    <n v="4.1999999999999993"/>
  </r>
  <r>
    <x v="72"/>
    <x v="22"/>
    <x v="1"/>
    <n v="3.66"/>
    <n v="0.99000000000000021"/>
  </r>
  <r>
    <x v="72"/>
    <x v="23"/>
    <x v="1"/>
    <n v="22"/>
    <n v="13"/>
  </r>
  <r>
    <x v="73"/>
    <x v="0"/>
    <x v="1"/>
    <n v="8.85"/>
    <n v="8.6"/>
  </r>
  <r>
    <x v="73"/>
    <x v="1"/>
    <x v="1"/>
    <n v="6"/>
    <n v="0.20000000000000018"/>
  </r>
  <r>
    <x v="73"/>
    <x v="2"/>
    <x v="1"/>
    <n v="10.199999999999999"/>
    <n v="3.5"/>
  </r>
  <r>
    <x v="73"/>
    <x v="3"/>
    <x v="1"/>
    <n v="40"/>
    <n v="70"/>
  </r>
  <r>
    <x v="73"/>
    <x v="4"/>
    <x v="1"/>
    <n v="5.65"/>
    <n v="2"/>
  </r>
  <r>
    <x v="73"/>
    <x v="5"/>
    <x v="1"/>
    <n v="17"/>
    <n v="17.700000000000003"/>
  </r>
  <r>
    <x v="73"/>
    <x v="6"/>
    <x v="1"/>
    <n v="5.5"/>
    <n v="14.2"/>
  </r>
  <r>
    <x v="73"/>
    <x v="7"/>
    <x v="1"/>
    <n v="10.45"/>
    <n v="7.25"/>
  </r>
  <r>
    <x v="73"/>
    <x v="8"/>
    <x v="1"/>
    <n v="29.5"/>
    <n v="0"/>
  </r>
  <r>
    <x v="73"/>
    <x v="9"/>
    <x v="1"/>
    <n v="24.4"/>
    <n v="13.100000000000001"/>
  </r>
  <r>
    <x v="73"/>
    <x v="10"/>
    <x v="1"/>
    <n v="1.1599999999999999"/>
    <n v="1.4600000000000002"/>
  </r>
  <r>
    <x v="73"/>
    <x v="11"/>
    <x v="1"/>
    <n v="2.2000000000000002"/>
    <n v="1.7999999999999998"/>
  </r>
  <r>
    <x v="73"/>
    <x v="12"/>
    <x v="1"/>
    <n v="27.95"/>
    <n v="81.5"/>
  </r>
  <r>
    <x v="73"/>
    <x v="13"/>
    <x v="1"/>
    <n v="240"/>
    <n v="36"/>
  </r>
  <r>
    <x v="73"/>
    <x v="14"/>
    <x v="1"/>
    <n v="36.35"/>
    <n v="6.1499999999999986"/>
  </r>
  <r>
    <x v="73"/>
    <x v="15"/>
    <x v="1"/>
    <n v="5.61"/>
    <n v="-1.0000000000000675E-2"/>
  </r>
  <r>
    <x v="73"/>
    <x v="16"/>
    <x v="1"/>
    <n v="34.5"/>
    <n v="29.5"/>
  </r>
  <r>
    <x v="73"/>
    <x v="17"/>
    <x v="1"/>
    <n v="218.8"/>
    <n v="166.2"/>
  </r>
  <r>
    <x v="73"/>
    <x v="18"/>
    <x v="1"/>
    <n v="8.5"/>
    <n v="5.9"/>
  </r>
  <r>
    <x v="73"/>
    <x v="19"/>
    <x v="1"/>
    <n v="11.8"/>
    <n v="3.1999999999999993"/>
  </r>
  <r>
    <x v="73"/>
    <x v="20"/>
    <x v="1"/>
    <n v="18.5"/>
    <n v="2.3999999999999986"/>
  </r>
  <r>
    <x v="73"/>
    <x v="21"/>
    <x v="1"/>
    <n v="23.8"/>
    <n v="4.1999999999999993"/>
  </r>
  <r>
    <x v="73"/>
    <x v="22"/>
    <x v="1"/>
    <n v="3.8"/>
    <n v="0.85000000000000053"/>
  </r>
  <r>
    <x v="73"/>
    <x v="23"/>
    <x v="1"/>
    <n v="25"/>
    <n v="10"/>
  </r>
  <r>
    <x v="74"/>
    <x v="0"/>
    <x v="1"/>
    <n v="8.8000000000000007"/>
    <n v="8.6499999999999986"/>
  </r>
  <r>
    <x v="74"/>
    <x v="1"/>
    <x v="1"/>
    <n v="5.85"/>
    <n v="0.35000000000000053"/>
  </r>
  <r>
    <x v="74"/>
    <x v="2"/>
    <x v="1"/>
    <n v="11.3"/>
    <n v="2.3999999999999986"/>
  </r>
  <r>
    <x v="74"/>
    <x v="3"/>
    <x v="1"/>
    <n v="40"/>
    <n v="70"/>
  </r>
  <r>
    <x v="74"/>
    <x v="4"/>
    <x v="1"/>
    <n v="5.65"/>
    <n v="2"/>
  </r>
  <r>
    <x v="74"/>
    <x v="5"/>
    <x v="1"/>
    <n v="17.25"/>
    <n v="17.450000000000003"/>
  </r>
  <r>
    <x v="74"/>
    <x v="6"/>
    <x v="1"/>
    <n v="5.5"/>
    <n v="14.2"/>
  </r>
  <r>
    <x v="74"/>
    <x v="7"/>
    <x v="1"/>
    <n v="10.9"/>
    <n v="6.7999999999999989"/>
  </r>
  <r>
    <x v="74"/>
    <x v="8"/>
    <x v="1"/>
    <n v="29.5"/>
    <n v="0"/>
  </r>
  <r>
    <x v="74"/>
    <x v="9"/>
    <x v="1"/>
    <n v="24.35"/>
    <n v="13.149999999999999"/>
  </r>
  <r>
    <x v="74"/>
    <x v="10"/>
    <x v="1"/>
    <n v="1.08"/>
    <n v="1.54"/>
  </r>
  <r>
    <x v="74"/>
    <x v="11"/>
    <x v="1"/>
    <n v="2.2000000000000002"/>
    <n v="1.7999999999999998"/>
  </r>
  <r>
    <x v="74"/>
    <x v="12"/>
    <x v="1"/>
    <n v="27.95"/>
    <n v="81.5"/>
  </r>
  <r>
    <x v="74"/>
    <x v="13"/>
    <x v="1"/>
    <n v="240"/>
    <n v="36"/>
  </r>
  <r>
    <x v="74"/>
    <x v="14"/>
    <x v="1"/>
    <n v="36.35"/>
    <n v="6.1499999999999986"/>
  </r>
  <r>
    <x v="74"/>
    <x v="15"/>
    <x v="1"/>
    <n v="5.61"/>
    <n v="-1.0000000000000675E-2"/>
  </r>
  <r>
    <x v="74"/>
    <x v="16"/>
    <x v="1"/>
    <n v="35.6"/>
    <n v="28.4"/>
  </r>
  <r>
    <x v="74"/>
    <x v="17"/>
    <x v="1"/>
    <n v="218.8"/>
    <n v="166.2"/>
  </r>
  <r>
    <x v="74"/>
    <x v="18"/>
    <x v="1"/>
    <n v="8.4499999999999993"/>
    <n v="5.9500000000000011"/>
  </r>
  <r>
    <x v="74"/>
    <x v="19"/>
    <x v="1"/>
    <n v="11.95"/>
    <n v="3.0500000000000007"/>
  </r>
  <r>
    <x v="74"/>
    <x v="20"/>
    <x v="1"/>
    <n v="18.5"/>
    <n v="2.3999999999999986"/>
  </r>
  <r>
    <x v="74"/>
    <x v="21"/>
    <x v="1"/>
    <n v="23.8"/>
    <n v="4.1999999999999993"/>
  </r>
  <r>
    <x v="74"/>
    <x v="22"/>
    <x v="1"/>
    <n v="4"/>
    <n v="0.65000000000000036"/>
  </r>
  <r>
    <x v="74"/>
    <x v="23"/>
    <x v="1"/>
    <n v="25.05"/>
    <n v="9.9499999999999993"/>
  </r>
  <r>
    <x v="75"/>
    <x v="0"/>
    <x v="1"/>
    <n v="8.6999999999999993"/>
    <n v="8.75"/>
  </r>
  <r>
    <x v="75"/>
    <x v="1"/>
    <x v="1"/>
    <n v="6.1"/>
    <n v="0.10000000000000053"/>
  </r>
  <r>
    <x v="75"/>
    <x v="2"/>
    <x v="1"/>
    <n v="11.3"/>
    <n v="2.3999999999999986"/>
  </r>
  <r>
    <x v="75"/>
    <x v="3"/>
    <x v="1"/>
    <n v="40"/>
    <n v="70"/>
  </r>
  <r>
    <x v="75"/>
    <x v="4"/>
    <x v="1"/>
    <n v="5.65"/>
    <n v="2"/>
  </r>
  <r>
    <x v="75"/>
    <x v="5"/>
    <x v="1"/>
    <n v="17.25"/>
    <n v="17.450000000000003"/>
  </r>
  <r>
    <x v="75"/>
    <x v="6"/>
    <x v="1"/>
    <n v="5.5"/>
    <n v="14.2"/>
  </r>
  <r>
    <x v="75"/>
    <x v="7"/>
    <x v="1"/>
    <n v="11"/>
    <n v="6.6999999999999993"/>
  </r>
  <r>
    <x v="75"/>
    <x v="8"/>
    <x v="1"/>
    <n v="29.5"/>
    <n v="0"/>
  </r>
  <r>
    <x v="75"/>
    <x v="9"/>
    <x v="1"/>
    <n v="24.3"/>
    <n v="13.2"/>
  </r>
  <r>
    <x v="75"/>
    <x v="10"/>
    <x v="1"/>
    <n v="1.19"/>
    <n v="1.4300000000000002"/>
  </r>
  <r>
    <x v="75"/>
    <x v="11"/>
    <x v="1"/>
    <n v="2.2000000000000002"/>
    <n v="1.7999999999999998"/>
  </r>
  <r>
    <x v="75"/>
    <x v="12"/>
    <x v="1"/>
    <n v="27.95"/>
    <n v="81.5"/>
  </r>
  <r>
    <x v="75"/>
    <x v="13"/>
    <x v="1"/>
    <n v="240"/>
    <n v="36"/>
  </r>
  <r>
    <x v="75"/>
    <x v="14"/>
    <x v="1"/>
    <n v="36.5"/>
    <n v="6"/>
  </r>
  <r>
    <x v="75"/>
    <x v="15"/>
    <x v="1"/>
    <n v="5.63"/>
    <n v="-3.0000000000000249E-2"/>
  </r>
  <r>
    <x v="75"/>
    <x v="16"/>
    <x v="1"/>
    <n v="35.6"/>
    <n v="28.4"/>
  </r>
  <r>
    <x v="75"/>
    <x v="17"/>
    <x v="1"/>
    <n v="218.8"/>
    <n v="166.2"/>
  </r>
  <r>
    <x v="75"/>
    <x v="18"/>
    <x v="1"/>
    <n v="8.4499999999999993"/>
    <n v="5.9500000000000011"/>
  </r>
  <r>
    <x v="75"/>
    <x v="19"/>
    <x v="1"/>
    <n v="11.5"/>
    <n v="3.5"/>
  </r>
  <r>
    <x v="75"/>
    <x v="20"/>
    <x v="1"/>
    <n v="18.5"/>
    <n v="2.3999999999999986"/>
  </r>
  <r>
    <x v="75"/>
    <x v="21"/>
    <x v="1"/>
    <n v="23"/>
    <n v="5"/>
  </r>
  <r>
    <x v="75"/>
    <x v="22"/>
    <x v="1"/>
    <n v="4"/>
    <n v="0.65000000000000036"/>
  </r>
  <r>
    <x v="75"/>
    <x v="23"/>
    <x v="1"/>
    <n v="25.5"/>
    <n v="9.5"/>
  </r>
  <r>
    <x v="76"/>
    <x v="0"/>
    <x v="1"/>
    <n v="8.75"/>
    <n v="8.6999999999999993"/>
  </r>
  <r>
    <x v="76"/>
    <x v="1"/>
    <x v="1"/>
    <n v="6.1"/>
    <n v="0.10000000000000053"/>
  </r>
  <r>
    <x v="76"/>
    <x v="2"/>
    <x v="1"/>
    <n v="11.3"/>
    <n v="2.3999999999999986"/>
  </r>
  <r>
    <x v="76"/>
    <x v="3"/>
    <x v="1"/>
    <n v="40"/>
    <n v="70"/>
  </r>
  <r>
    <x v="76"/>
    <x v="4"/>
    <x v="1"/>
    <n v="5.65"/>
    <n v="2"/>
  </r>
  <r>
    <x v="76"/>
    <x v="5"/>
    <x v="1"/>
    <n v="17"/>
    <n v="17.700000000000003"/>
  </r>
  <r>
    <x v="76"/>
    <x v="6"/>
    <x v="1"/>
    <n v="5.5"/>
    <n v="14.2"/>
  </r>
  <r>
    <x v="76"/>
    <x v="7"/>
    <x v="1"/>
    <n v="11.1"/>
    <n v="6.6"/>
  </r>
  <r>
    <x v="76"/>
    <x v="8"/>
    <x v="1"/>
    <n v="29.5"/>
    <n v="0"/>
  </r>
  <r>
    <x v="76"/>
    <x v="9"/>
    <x v="1"/>
    <n v="24.3"/>
    <n v="13.2"/>
  </r>
  <r>
    <x v="76"/>
    <x v="10"/>
    <x v="1"/>
    <n v="1.19"/>
    <n v="1.4300000000000002"/>
  </r>
  <r>
    <x v="76"/>
    <x v="11"/>
    <x v="1"/>
    <n v="2.2000000000000002"/>
    <n v="1.7999999999999998"/>
  </r>
  <r>
    <x v="76"/>
    <x v="12"/>
    <x v="1"/>
    <n v="27.95"/>
    <n v="81.5"/>
  </r>
  <r>
    <x v="76"/>
    <x v="13"/>
    <x v="1"/>
    <n v="240"/>
    <n v="36"/>
  </r>
  <r>
    <x v="76"/>
    <x v="14"/>
    <x v="1"/>
    <n v="36.5"/>
    <n v="6"/>
  </r>
  <r>
    <x v="76"/>
    <x v="15"/>
    <x v="1"/>
    <n v="5.65"/>
    <n v="-5.0000000000000711E-2"/>
  </r>
  <r>
    <x v="76"/>
    <x v="16"/>
    <x v="1"/>
    <n v="35.6"/>
    <n v="28.4"/>
  </r>
  <r>
    <x v="76"/>
    <x v="17"/>
    <x v="1"/>
    <n v="218.8"/>
    <n v="166.2"/>
  </r>
  <r>
    <x v="76"/>
    <x v="18"/>
    <x v="1"/>
    <n v="8.5500000000000007"/>
    <n v="5.85"/>
  </r>
  <r>
    <x v="76"/>
    <x v="19"/>
    <x v="1"/>
    <n v="11.6"/>
    <n v="3.4000000000000004"/>
  </r>
  <r>
    <x v="76"/>
    <x v="20"/>
    <x v="1"/>
    <n v="18.5"/>
    <n v="2.3999999999999986"/>
  </r>
  <r>
    <x v="76"/>
    <x v="21"/>
    <x v="1"/>
    <n v="23"/>
    <n v="5"/>
  </r>
  <r>
    <x v="76"/>
    <x v="22"/>
    <x v="1"/>
    <n v="4"/>
    <n v="0.65000000000000036"/>
  </r>
  <r>
    <x v="76"/>
    <x v="23"/>
    <x v="1"/>
    <n v="25.5"/>
    <n v="9.5"/>
  </r>
  <r>
    <x v="77"/>
    <x v="0"/>
    <x v="1"/>
    <n v="9"/>
    <n v="8.4499999999999993"/>
  </r>
  <r>
    <x v="77"/>
    <x v="1"/>
    <x v="1"/>
    <n v="6.1"/>
    <n v="0.10000000000000053"/>
  </r>
  <r>
    <x v="77"/>
    <x v="2"/>
    <x v="1"/>
    <n v="11.3"/>
    <n v="2.3999999999999986"/>
  </r>
  <r>
    <x v="77"/>
    <x v="3"/>
    <x v="1"/>
    <n v="40"/>
    <n v="70"/>
  </r>
  <r>
    <x v="77"/>
    <x v="4"/>
    <x v="1"/>
    <n v="5.65"/>
    <n v="2"/>
  </r>
  <r>
    <x v="77"/>
    <x v="5"/>
    <x v="1"/>
    <n v="17.5"/>
    <n v="17.200000000000003"/>
  </r>
  <r>
    <x v="77"/>
    <x v="6"/>
    <x v="1"/>
    <n v="5.85"/>
    <n v="13.85"/>
  </r>
  <r>
    <x v="77"/>
    <x v="7"/>
    <x v="1"/>
    <n v="11"/>
    <n v="6.6999999999999993"/>
  </r>
  <r>
    <x v="77"/>
    <x v="8"/>
    <x v="1"/>
    <n v="29.5"/>
    <n v="0"/>
  </r>
  <r>
    <x v="77"/>
    <x v="9"/>
    <x v="1"/>
    <n v="24.7"/>
    <n v="12.8"/>
  </r>
  <r>
    <x v="77"/>
    <x v="10"/>
    <x v="1"/>
    <n v="1.19"/>
    <n v="1.4300000000000002"/>
  </r>
  <r>
    <x v="77"/>
    <x v="11"/>
    <x v="1"/>
    <n v="2.2000000000000002"/>
    <n v="1.7999999999999998"/>
  </r>
  <r>
    <x v="77"/>
    <x v="12"/>
    <x v="1"/>
    <n v="27.95"/>
    <n v="81.5"/>
  </r>
  <r>
    <x v="77"/>
    <x v="13"/>
    <x v="1"/>
    <n v="240"/>
    <n v="36"/>
  </r>
  <r>
    <x v="77"/>
    <x v="14"/>
    <x v="1"/>
    <n v="37"/>
    <n v="5.5"/>
  </r>
  <r>
    <x v="77"/>
    <x v="15"/>
    <x v="1"/>
    <n v="5.61"/>
    <n v="-1.0000000000000675E-2"/>
  </r>
  <r>
    <x v="77"/>
    <x v="16"/>
    <x v="1"/>
    <n v="35.6"/>
    <n v="28.4"/>
  </r>
  <r>
    <x v="77"/>
    <x v="17"/>
    <x v="1"/>
    <n v="218.8"/>
    <n v="166.2"/>
  </r>
  <r>
    <x v="77"/>
    <x v="18"/>
    <x v="1"/>
    <n v="8.35"/>
    <n v="6.0500000000000007"/>
  </r>
  <r>
    <x v="77"/>
    <x v="19"/>
    <x v="1"/>
    <n v="11.55"/>
    <n v="3.4499999999999993"/>
  </r>
  <r>
    <x v="77"/>
    <x v="20"/>
    <x v="1"/>
    <n v="18.5"/>
    <n v="2.3999999999999986"/>
  </r>
  <r>
    <x v="77"/>
    <x v="21"/>
    <x v="1"/>
    <n v="26"/>
    <n v="2"/>
  </r>
  <r>
    <x v="77"/>
    <x v="22"/>
    <x v="1"/>
    <n v="4"/>
    <n v="0.65000000000000036"/>
  </r>
  <r>
    <x v="77"/>
    <x v="23"/>
    <x v="1"/>
    <n v="25.5"/>
    <n v="9.5"/>
  </r>
  <r>
    <x v="78"/>
    <x v="0"/>
    <x v="1"/>
    <n v="9"/>
    <n v="8.4499999999999993"/>
  </r>
  <r>
    <x v="78"/>
    <x v="1"/>
    <x v="1"/>
    <n v="6.1"/>
    <n v="0.10000000000000053"/>
  </r>
  <r>
    <x v="78"/>
    <x v="2"/>
    <x v="1"/>
    <n v="11.3"/>
    <n v="2.3999999999999986"/>
  </r>
  <r>
    <x v="78"/>
    <x v="3"/>
    <x v="1"/>
    <n v="40"/>
    <n v="70"/>
  </r>
  <r>
    <x v="78"/>
    <x v="4"/>
    <x v="1"/>
    <n v="5.65"/>
    <n v="2"/>
  </r>
  <r>
    <x v="78"/>
    <x v="5"/>
    <x v="1"/>
    <n v="17.5"/>
    <n v="17.200000000000003"/>
  </r>
  <r>
    <x v="78"/>
    <x v="6"/>
    <x v="1"/>
    <n v="5.6"/>
    <n v="14.1"/>
  </r>
  <r>
    <x v="78"/>
    <x v="7"/>
    <x v="1"/>
    <n v="11.05"/>
    <n v="6.6499999999999986"/>
  </r>
  <r>
    <x v="78"/>
    <x v="8"/>
    <x v="1"/>
    <n v="31"/>
    <n v="-1.5"/>
  </r>
  <r>
    <x v="78"/>
    <x v="9"/>
    <x v="1"/>
    <n v="24.6"/>
    <n v="12.899999999999999"/>
  </r>
  <r>
    <x v="78"/>
    <x v="10"/>
    <x v="1"/>
    <n v="1.32"/>
    <n v="1.3"/>
  </r>
  <r>
    <x v="78"/>
    <x v="11"/>
    <x v="1"/>
    <n v="2.2000000000000002"/>
    <n v="1.7999999999999998"/>
  </r>
  <r>
    <x v="78"/>
    <x v="12"/>
    <x v="1"/>
    <n v="27.95"/>
    <n v="81.5"/>
  </r>
  <r>
    <x v="78"/>
    <x v="13"/>
    <x v="1"/>
    <n v="240"/>
    <n v="36"/>
  </r>
  <r>
    <x v="78"/>
    <x v="14"/>
    <x v="1"/>
    <n v="37"/>
    <n v="5.5"/>
  </r>
  <r>
    <x v="78"/>
    <x v="15"/>
    <x v="1"/>
    <n v="5.56"/>
    <n v="4.0000000000000036E-2"/>
  </r>
  <r>
    <x v="78"/>
    <x v="16"/>
    <x v="1"/>
    <n v="35.6"/>
    <n v="28.4"/>
  </r>
  <r>
    <x v="78"/>
    <x v="17"/>
    <x v="1"/>
    <n v="218.8"/>
    <n v="166.2"/>
  </r>
  <r>
    <x v="78"/>
    <x v="18"/>
    <x v="1"/>
    <n v="8.35"/>
    <n v="6.0500000000000007"/>
  </r>
  <r>
    <x v="78"/>
    <x v="19"/>
    <x v="1"/>
    <n v="11.55"/>
    <n v="3.4499999999999993"/>
  </r>
  <r>
    <x v="78"/>
    <x v="20"/>
    <x v="1"/>
    <n v="18.5"/>
    <n v="2.3999999999999986"/>
  </r>
  <r>
    <x v="78"/>
    <x v="21"/>
    <x v="1"/>
    <n v="25.8"/>
    <n v="2.1999999999999993"/>
  </r>
  <r>
    <x v="78"/>
    <x v="22"/>
    <x v="1"/>
    <n v="4"/>
    <n v="0.65000000000000036"/>
  </r>
  <r>
    <x v="78"/>
    <x v="23"/>
    <x v="1"/>
    <n v="25.15"/>
    <n v="9.8500000000000014"/>
  </r>
  <r>
    <x v="79"/>
    <x v="0"/>
    <x v="1"/>
    <n v="9"/>
    <n v="8.4499999999999993"/>
  </r>
  <r>
    <x v="79"/>
    <x v="1"/>
    <x v="1"/>
    <n v="6.05"/>
    <n v="0.15000000000000036"/>
  </r>
  <r>
    <x v="79"/>
    <x v="2"/>
    <x v="1"/>
    <n v="11.3"/>
    <n v="2.3999999999999986"/>
  </r>
  <r>
    <x v="79"/>
    <x v="3"/>
    <x v="1"/>
    <n v="38"/>
    <n v="72"/>
  </r>
  <r>
    <x v="79"/>
    <x v="4"/>
    <x v="1"/>
    <n v="5.65"/>
    <n v="2"/>
  </r>
  <r>
    <x v="79"/>
    <x v="5"/>
    <x v="1"/>
    <n v="17"/>
    <n v="17.700000000000003"/>
  </r>
  <r>
    <x v="79"/>
    <x v="6"/>
    <x v="1"/>
    <n v="6.15"/>
    <n v="13.549999999999999"/>
  </r>
  <r>
    <x v="79"/>
    <x v="7"/>
    <x v="1"/>
    <n v="11.05"/>
    <n v="6.6499999999999986"/>
  </r>
  <r>
    <x v="79"/>
    <x v="8"/>
    <x v="1"/>
    <n v="31"/>
    <n v="-1.5"/>
  </r>
  <r>
    <x v="79"/>
    <x v="9"/>
    <x v="1"/>
    <n v="25.4"/>
    <n v="12.100000000000001"/>
  </r>
  <r>
    <x v="79"/>
    <x v="10"/>
    <x v="1"/>
    <n v="1.32"/>
    <n v="1.3"/>
  </r>
  <r>
    <x v="79"/>
    <x v="11"/>
    <x v="1"/>
    <n v="2.09"/>
    <n v="1.9100000000000001"/>
  </r>
  <r>
    <x v="79"/>
    <x v="12"/>
    <x v="1"/>
    <n v="27.95"/>
    <n v="81.5"/>
  </r>
  <r>
    <x v="79"/>
    <x v="13"/>
    <x v="1"/>
    <n v="240"/>
    <n v="36"/>
  </r>
  <r>
    <x v="79"/>
    <x v="14"/>
    <x v="1"/>
    <n v="37"/>
    <n v="5.5"/>
  </r>
  <r>
    <x v="79"/>
    <x v="15"/>
    <x v="1"/>
    <n v="5.75"/>
    <n v="-0.15000000000000036"/>
  </r>
  <r>
    <x v="79"/>
    <x v="16"/>
    <x v="1"/>
    <n v="37.6"/>
    <n v="26.4"/>
  </r>
  <r>
    <x v="79"/>
    <x v="17"/>
    <x v="1"/>
    <n v="218.8"/>
    <n v="166.2"/>
  </r>
  <r>
    <x v="79"/>
    <x v="18"/>
    <x v="1"/>
    <n v="8.4"/>
    <n v="6"/>
  </r>
  <r>
    <x v="79"/>
    <x v="19"/>
    <x v="1"/>
    <n v="11.55"/>
    <n v="3.4499999999999993"/>
  </r>
  <r>
    <x v="79"/>
    <x v="20"/>
    <x v="1"/>
    <n v="18"/>
    <n v="2.8999999999999986"/>
  </r>
  <r>
    <x v="79"/>
    <x v="21"/>
    <x v="1"/>
    <n v="26"/>
    <n v="2"/>
  </r>
  <r>
    <x v="79"/>
    <x v="22"/>
    <x v="1"/>
    <n v="4"/>
    <n v="0.65000000000000036"/>
  </r>
  <r>
    <x v="79"/>
    <x v="23"/>
    <x v="1"/>
    <n v="25.8"/>
    <n v="9.1999999999999993"/>
  </r>
  <r>
    <x v="80"/>
    <x v="0"/>
    <x v="2"/>
    <n v="9"/>
    <n v="8.4499999999999993"/>
  </r>
  <r>
    <x v="80"/>
    <x v="1"/>
    <x v="2"/>
    <n v="6"/>
    <n v="0.20000000000000018"/>
  </r>
  <r>
    <x v="80"/>
    <x v="2"/>
    <x v="2"/>
    <n v="11.3"/>
    <n v="2.3999999999999986"/>
  </r>
  <r>
    <x v="80"/>
    <x v="3"/>
    <x v="2"/>
    <n v="38"/>
    <n v="72"/>
  </r>
  <r>
    <x v="80"/>
    <x v="4"/>
    <x v="2"/>
    <n v="6.2"/>
    <n v="1.4500000000000002"/>
  </r>
  <r>
    <x v="80"/>
    <x v="5"/>
    <x v="2"/>
    <n v="17"/>
    <n v="17.700000000000003"/>
  </r>
  <r>
    <x v="80"/>
    <x v="6"/>
    <x v="2"/>
    <n v="6.8"/>
    <n v="12.899999999999999"/>
  </r>
  <r>
    <x v="80"/>
    <x v="7"/>
    <x v="2"/>
    <n v="11.1"/>
    <n v="6.6"/>
  </r>
  <r>
    <x v="80"/>
    <x v="8"/>
    <x v="2"/>
    <n v="31"/>
    <n v="-1.5"/>
  </r>
  <r>
    <x v="80"/>
    <x v="9"/>
    <x v="2"/>
    <n v="25.5"/>
    <n v="12"/>
  </r>
  <r>
    <x v="80"/>
    <x v="10"/>
    <x v="2"/>
    <n v="1.22"/>
    <n v="1.4000000000000001"/>
  </r>
  <r>
    <x v="80"/>
    <x v="11"/>
    <x v="2"/>
    <n v="1.9"/>
    <n v="2.1"/>
  </r>
  <r>
    <x v="80"/>
    <x v="12"/>
    <x v="2"/>
    <n v="27.95"/>
    <n v="81.5"/>
  </r>
  <r>
    <x v="80"/>
    <x v="13"/>
    <x v="2"/>
    <n v="240"/>
    <n v="36"/>
  </r>
  <r>
    <x v="80"/>
    <x v="14"/>
    <x v="2"/>
    <n v="37"/>
    <n v="5.5"/>
  </r>
  <r>
    <x v="80"/>
    <x v="15"/>
    <x v="2"/>
    <n v="5.7"/>
    <n v="-0.10000000000000053"/>
  </r>
  <r>
    <x v="80"/>
    <x v="16"/>
    <x v="2"/>
    <n v="37.6"/>
    <n v="26.4"/>
  </r>
  <r>
    <x v="80"/>
    <x v="17"/>
    <x v="2"/>
    <n v="218.8"/>
    <n v="166.2"/>
  </r>
  <r>
    <x v="80"/>
    <x v="18"/>
    <x v="2"/>
    <n v="8.35"/>
    <n v="6.0500000000000007"/>
  </r>
  <r>
    <x v="80"/>
    <x v="19"/>
    <x v="2"/>
    <n v="11.2"/>
    <n v="3.8000000000000007"/>
  </r>
  <r>
    <x v="80"/>
    <x v="20"/>
    <x v="2"/>
    <n v="18"/>
    <n v="2.8999999999999986"/>
  </r>
  <r>
    <x v="80"/>
    <x v="21"/>
    <x v="2"/>
    <n v="26"/>
    <n v="2"/>
  </r>
  <r>
    <x v="80"/>
    <x v="22"/>
    <x v="2"/>
    <n v="4"/>
    <n v="0.65000000000000036"/>
  </r>
  <r>
    <x v="80"/>
    <x v="23"/>
    <x v="2"/>
    <n v="25.85"/>
    <n v="9.1499999999999986"/>
  </r>
  <r>
    <x v="81"/>
    <x v="0"/>
    <x v="2"/>
    <n v="8.9499999999999993"/>
    <n v="8.5"/>
  </r>
  <r>
    <x v="81"/>
    <x v="1"/>
    <x v="2"/>
    <n v="5.75"/>
    <n v="0.45000000000000018"/>
  </r>
  <r>
    <x v="81"/>
    <x v="2"/>
    <x v="2"/>
    <n v="11.3"/>
    <n v="2.3999999999999986"/>
  </r>
  <r>
    <x v="81"/>
    <x v="3"/>
    <x v="2"/>
    <n v="38"/>
    <n v="72"/>
  </r>
  <r>
    <x v="81"/>
    <x v="4"/>
    <x v="2"/>
    <n v="6.15"/>
    <n v="1.5"/>
  </r>
  <r>
    <x v="81"/>
    <x v="5"/>
    <x v="2"/>
    <n v="16.7"/>
    <n v="18.000000000000004"/>
  </r>
  <r>
    <x v="81"/>
    <x v="6"/>
    <x v="2"/>
    <n v="6.8"/>
    <n v="12.899999999999999"/>
  </r>
  <r>
    <x v="81"/>
    <x v="7"/>
    <x v="2"/>
    <n v="11.15"/>
    <n v="6.5499999999999989"/>
  </r>
  <r>
    <x v="81"/>
    <x v="8"/>
    <x v="2"/>
    <n v="31"/>
    <n v="-1.5"/>
  </r>
  <r>
    <x v="81"/>
    <x v="9"/>
    <x v="2"/>
    <n v="25.2"/>
    <n v="12.3"/>
  </r>
  <r>
    <x v="81"/>
    <x v="10"/>
    <x v="2"/>
    <n v="1.1100000000000001"/>
    <n v="1.51"/>
  </r>
  <r>
    <x v="81"/>
    <x v="11"/>
    <x v="2"/>
    <n v="1.92"/>
    <n v="2.08"/>
  </r>
  <r>
    <x v="81"/>
    <x v="12"/>
    <x v="2"/>
    <n v="27.95"/>
    <n v="81.5"/>
  </r>
  <r>
    <x v="81"/>
    <x v="13"/>
    <x v="2"/>
    <n v="220.4"/>
    <n v="55.599999999999994"/>
  </r>
  <r>
    <x v="81"/>
    <x v="14"/>
    <x v="2"/>
    <n v="37"/>
    <n v="5.5"/>
  </r>
  <r>
    <x v="81"/>
    <x v="15"/>
    <x v="2"/>
    <n v="4.91"/>
    <n v="0.6899999999999995"/>
  </r>
  <r>
    <x v="81"/>
    <x v="16"/>
    <x v="2"/>
    <n v="37.6"/>
    <n v="26.4"/>
  </r>
  <r>
    <x v="81"/>
    <x v="17"/>
    <x v="2"/>
    <n v="218.8"/>
    <n v="166.2"/>
  </r>
  <r>
    <x v="81"/>
    <x v="18"/>
    <x v="2"/>
    <n v="8"/>
    <n v="6.4"/>
  </r>
  <r>
    <x v="81"/>
    <x v="19"/>
    <x v="2"/>
    <n v="11.55"/>
    <n v="3.4499999999999993"/>
  </r>
  <r>
    <x v="81"/>
    <x v="20"/>
    <x v="2"/>
    <n v="18"/>
    <n v="2.8999999999999986"/>
  </r>
  <r>
    <x v="81"/>
    <x v="21"/>
    <x v="2"/>
    <n v="25.75"/>
    <n v="2.25"/>
  </r>
  <r>
    <x v="81"/>
    <x v="22"/>
    <x v="2"/>
    <n v="4"/>
    <n v="0.65000000000000036"/>
  </r>
  <r>
    <x v="81"/>
    <x v="23"/>
    <x v="2"/>
    <n v="25.7"/>
    <n v="9.3000000000000007"/>
  </r>
  <r>
    <x v="82"/>
    <x v="0"/>
    <x v="2"/>
    <n v="8.6999999999999993"/>
    <n v="8.75"/>
  </r>
  <r>
    <x v="82"/>
    <x v="1"/>
    <x v="2"/>
    <n v="5.75"/>
    <n v="0.45000000000000018"/>
  </r>
  <r>
    <x v="82"/>
    <x v="2"/>
    <x v="2"/>
    <n v="11.3"/>
    <n v="2.3999999999999986"/>
  </r>
  <r>
    <x v="82"/>
    <x v="3"/>
    <x v="2"/>
    <n v="38"/>
    <n v="72"/>
  </r>
  <r>
    <x v="82"/>
    <x v="4"/>
    <x v="2"/>
    <n v="6.1"/>
    <n v="1.5500000000000007"/>
  </r>
  <r>
    <x v="82"/>
    <x v="5"/>
    <x v="2"/>
    <n v="16.7"/>
    <n v="18.000000000000004"/>
  </r>
  <r>
    <x v="82"/>
    <x v="6"/>
    <x v="2"/>
    <n v="6.8"/>
    <n v="12.899999999999999"/>
  </r>
  <r>
    <x v="82"/>
    <x v="7"/>
    <x v="2"/>
    <n v="11"/>
    <n v="6.6999999999999993"/>
  </r>
  <r>
    <x v="82"/>
    <x v="8"/>
    <x v="2"/>
    <n v="31"/>
    <n v="-1.5"/>
  </r>
  <r>
    <x v="82"/>
    <x v="9"/>
    <x v="2"/>
    <n v="24.8"/>
    <n v="12.7"/>
  </r>
  <r>
    <x v="82"/>
    <x v="10"/>
    <x v="2"/>
    <n v="1.03"/>
    <n v="1.59"/>
  </r>
  <r>
    <x v="82"/>
    <x v="11"/>
    <x v="2"/>
    <n v="1.91"/>
    <n v="2.09"/>
  </r>
  <r>
    <x v="82"/>
    <x v="12"/>
    <x v="2"/>
    <n v="27.95"/>
    <n v="81.5"/>
  </r>
  <r>
    <x v="82"/>
    <x v="13"/>
    <x v="2"/>
    <n v="223"/>
    <n v="53"/>
  </r>
  <r>
    <x v="82"/>
    <x v="14"/>
    <x v="2"/>
    <n v="37"/>
    <n v="5.5"/>
  </r>
  <r>
    <x v="82"/>
    <x v="15"/>
    <x v="2"/>
    <n v="4.47"/>
    <n v="1.1299999999999999"/>
  </r>
  <r>
    <x v="82"/>
    <x v="16"/>
    <x v="2"/>
    <n v="37.6"/>
    <n v="26.4"/>
  </r>
  <r>
    <x v="82"/>
    <x v="17"/>
    <x v="2"/>
    <n v="218.8"/>
    <n v="166.2"/>
  </r>
  <r>
    <x v="82"/>
    <x v="18"/>
    <x v="2"/>
    <n v="8"/>
    <n v="6.4"/>
  </r>
  <r>
    <x v="82"/>
    <x v="19"/>
    <x v="2"/>
    <n v="11.6"/>
    <n v="3.4000000000000004"/>
  </r>
  <r>
    <x v="82"/>
    <x v="20"/>
    <x v="2"/>
    <n v="18.600000000000001"/>
    <n v="2.2999999999999972"/>
  </r>
  <r>
    <x v="82"/>
    <x v="21"/>
    <x v="2"/>
    <n v="25.25"/>
    <n v="2.75"/>
  </r>
  <r>
    <x v="82"/>
    <x v="22"/>
    <x v="2"/>
    <n v="4"/>
    <n v="0.65000000000000036"/>
  </r>
  <r>
    <x v="82"/>
    <x v="23"/>
    <x v="2"/>
    <n v="25"/>
    <n v="10"/>
  </r>
  <r>
    <x v="83"/>
    <x v="0"/>
    <x v="2"/>
    <n v="8.65"/>
    <n v="8.7999999999999989"/>
  </r>
  <r>
    <x v="83"/>
    <x v="1"/>
    <x v="2"/>
    <n v="5.75"/>
    <n v="0.45000000000000018"/>
  </r>
  <r>
    <x v="83"/>
    <x v="2"/>
    <x v="2"/>
    <n v="11.3"/>
    <n v="2.3999999999999986"/>
  </r>
  <r>
    <x v="83"/>
    <x v="3"/>
    <x v="2"/>
    <n v="38"/>
    <n v="72"/>
  </r>
  <r>
    <x v="83"/>
    <x v="4"/>
    <x v="2"/>
    <n v="6.1"/>
    <n v="1.5500000000000007"/>
  </r>
  <r>
    <x v="83"/>
    <x v="5"/>
    <x v="2"/>
    <n v="16.8"/>
    <n v="17.900000000000002"/>
  </r>
  <r>
    <x v="83"/>
    <x v="6"/>
    <x v="2"/>
    <n v="6.8"/>
    <n v="12.899999999999999"/>
  </r>
  <r>
    <x v="83"/>
    <x v="7"/>
    <x v="2"/>
    <n v="11"/>
    <n v="6.6999999999999993"/>
  </r>
  <r>
    <x v="83"/>
    <x v="8"/>
    <x v="2"/>
    <n v="31"/>
    <n v="-1.5"/>
  </r>
  <r>
    <x v="83"/>
    <x v="9"/>
    <x v="2"/>
    <n v="24.8"/>
    <n v="12.7"/>
  </r>
  <r>
    <x v="83"/>
    <x v="10"/>
    <x v="2"/>
    <n v="1.03"/>
    <n v="1.59"/>
  </r>
  <r>
    <x v="83"/>
    <x v="11"/>
    <x v="2"/>
    <n v="1.91"/>
    <n v="2.09"/>
  </r>
  <r>
    <x v="83"/>
    <x v="12"/>
    <x v="2"/>
    <n v="27.95"/>
    <n v="81.5"/>
  </r>
  <r>
    <x v="83"/>
    <x v="13"/>
    <x v="2"/>
    <n v="233"/>
    <n v="43"/>
  </r>
  <r>
    <x v="83"/>
    <x v="14"/>
    <x v="2"/>
    <n v="37"/>
    <n v="5.5"/>
  </r>
  <r>
    <x v="83"/>
    <x v="15"/>
    <x v="2"/>
    <n v="4.25"/>
    <n v="1.3499999999999996"/>
  </r>
  <r>
    <x v="83"/>
    <x v="16"/>
    <x v="2"/>
    <n v="37.6"/>
    <n v="26.4"/>
  </r>
  <r>
    <x v="83"/>
    <x v="17"/>
    <x v="2"/>
    <n v="218.8"/>
    <n v="166.2"/>
  </r>
  <r>
    <x v="83"/>
    <x v="18"/>
    <x v="2"/>
    <n v="8"/>
    <n v="6.4"/>
  </r>
  <r>
    <x v="83"/>
    <x v="19"/>
    <x v="2"/>
    <n v="11.8"/>
    <n v="3.1999999999999993"/>
  </r>
  <r>
    <x v="83"/>
    <x v="20"/>
    <x v="2"/>
    <n v="18.600000000000001"/>
    <n v="2.2999999999999972"/>
  </r>
  <r>
    <x v="83"/>
    <x v="21"/>
    <x v="2"/>
    <n v="25.25"/>
    <n v="2.75"/>
  </r>
  <r>
    <x v="83"/>
    <x v="22"/>
    <x v="2"/>
    <n v="4"/>
    <n v="0.65000000000000036"/>
  </r>
  <r>
    <x v="83"/>
    <x v="23"/>
    <x v="2"/>
    <n v="25"/>
    <n v="10"/>
  </r>
  <r>
    <x v="84"/>
    <x v="0"/>
    <x v="2"/>
    <n v="8.65"/>
    <n v="8.7999999999999989"/>
  </r>
  <r>
    <x v="84"/>
    <x v="1"/>
    <x v="2"/>
    <n v="5.75"/>
    <n v="0.45000000000000018"/>
  </r>
  <r>
    <x v="84"/>
    <x v="2"/>
    <x v="2"/>
    <n v="11.3"/>
    <n v="2.3999999999999986"/>
  </r>
  <r>
    <x v="84"/>
    <x v="3"/>
    <x v="2"/>
    <n v="38"/>
    <n v="72"/>
  </r>
  <r>
    <x v="84"/>
    <x v="4"/>
    <x v="2"/>
    <n v="6.1"/>
    <n v="1.5500000000000007"/>
  </r>
  <r>
    <x v="84"/>
    <x v="5"/>
    <x v="2"/>
    <n v="18.3"/>
    <n v="16.400000000000002"/>
  </r>
  <r>
    <x v="84"/>
    <x v="6"/>
    <x v="2"/>
    <n v="6.8"/>
    <n v="12.899999999999999"/>
  </r>
  <r>
    <x v="84"/>
    <x v="7"/>
    <x v="2"/>
    <n v="10.9"/>
    <n v="6.7999999999999989"/>
  </r>
  <r>
    <x v="84"/>
    <x v="8"/>
    <x v="2"/>
    <n v="31"/>
    <n v="-1.5"/>
  </r>
  <r>
    <x v="84"/>
    <x v="9"/>
    <x v="2"/>
    <n v="24.9"/>
    <n v="12.600000000000001"/>
  </r>
  <r>
    <x v="84"/>
    <x v="10"/>
    <x v="2"/>
    <n v="1.03"/>
    <n v="1.59"/>
  </r>
  <r>
    <x v="84"/>
    <x v="11"/>
    <x v="2"/>
    <n v="1.91"/>
    <n v="2.09"/>
  </r>
  <r>
    <x v="84"/>
    <x v="12"/>
    <x v="2"/>
    <n v="27.95"/>
    <n v="81.5"/>
  </r>
  <r>
    <x v="84"/>
    <x v="13"/>
    <x v="2"/>
    <n v="236"/>
    <n v="40"/>
  </r>
  <r>
    <x v="84"/>
    <x v="14"/>
    <x v="2"/>
    <n v="38"/>
    <n v="4.5"/>
  </r>
  <r>
    <x v="84"/>
    <x v="15"/>
    <x v="2"/>
    <n v="4.25"/>
    <n v="1.3499999999999996"/>
  </r>
  <r>
    <x v="84"/>
    <x v="16"/>
    <x v="2"/>
    <n v="37.6"/>
    <n v="26.4"/>
  </r>
  <r>
    <x v="84"/>
    <x v="17"/>
    <x v="2"/>
    <n v="218.8"/>
    <n v="166.2"/>
  </r>
  <r>
    <x v="84"/>
    <x v="18"/>
    <x v="2"/>
    <n v="8"/>
    <n v="6.4"/>
  </r>
  <r>
    <x v="84"/>
    <x v="19"/>
    <x v="2"/>
    <n v="12"/>
    <n v="3"/>
  </r>
  <r>
    <x v="84"/>
    <x v="20"/>
    <x v="2"/>
    <n v="18.600000000000001"/>
    <n v="2.2999999999999972"/>
  </r>
  <r>
    <x v="84"/>
    <x v="21"/>
    <x v="2"/>
    <n v="25.95"/>
    <n v="2.0500000000000007"/>
  </r>
  <r>
    <x v="84"/>
    <x v="22"/>
    <x v="2"/>
    <n v="4"/>
    <n v="0.65000000000000036"/>
  </r>
  <r>
    <x v="84"/>
    <x v="23"/>
    <x v="2"/>
    <n v="24.95"/>
    <n v="10.050000000000001"/>
  </r>
  <r>
    <x v="85"/>
    <x v="0"/>
    <x v="2"/>
    <n v="8.6999999999999993"/>
    <n v="8.75"/>
  </r>
  <r>
    <x v="85"/>
    <x v="1"/>
    <x v="2"/>
    <n v="5.75"/>
    <n v="0.45000000000000018"/>
  </r>
  <r>
    <x v="85"/>
    <x v="2"/>
    <x v="2"/>
    <n v="11.3"/>
    <n v="2.3999999999999986"/>
  </r>
  <r>
    <x v="85"/>
    <x v="3"/>
    <x v="2"/>
    <n v="38"/>
    <n v="72"/>
  </r>
  <r>
    <x v="85"/>
    <x v="4"/>
    <x v="2"/>
    <n v="6.1"/>
    <n v="1.5500000000000007"/>
  </r>
  <r>
    <x v="85"/>
    <x v="5"/>
    <x v="2"/>
    <n v="18.3"/>
    <n v="16.400000000000002"/>
  </r>
  <r>
    <x v="85"/>
    <x v="6"/>
    <x v="2"/>
    <n v="6.8"/>
    <n v="12.899999999999999"/>
  </r>
  <r>
    <x v="85"/>
    <x v="7"/>
    <x v="2"/>
    <n v="10.95"/>
    <n v="6.75"/>
  </r>
  <r>
    <x v="85"/>
    <x v="8"/>
    <x v="2"/>
    <n v="31"/>
    <n v="-1.5"/>
  </r>
  <r>
    <x v="85"/>
    <x v="9"/>
    <x v="2"/>
    <n v="25.15"/>
    <n v="12.350000000000001"/>
  </r>
  <r>
    <x v="85"/>
    <x v="10"/>
    <x v="2"/>
    <n v="1.03"/>
    <n v="1.59"/>
  </r>
  <r>
    <x v="85"/>
    <x v="11"/>
    <x v="2"/>
    <n v="1.85"/>
    <n v="2.15"/>
  </r>
  <r>
    <x v="85"/>
    <x v="12"/>
    <x v="2"/>
    <n v="27.95"/>
    <n v="81.5"/>
  </r>
  <r>
    <x v="85"/>
    <x v="13"/>
    <x v="2"/>
    <n v="236"/>
    <n v="40"/>
  </r>
  <r>
    <x v="85"/>
    <x v="14"/>
    <x v="2"/>
    <n v="38.549999999999997"/>
    <n v="3.9500000000000028"/>
  </r>
  <r>
    <x v="85"/>
    <x v="15"/>
    <x v="2"/>
    <n v="4.2"/>
    <n v="1.3999999999999995"/>
  </r>
  <r>
    <x v="85"/>
    <x v="16"/>
    <x v="2"/>
    <n v="36.75"/>
    <n v="27.25"/>
  </r>
  <r>
    <x v="85"/>
    <x v="17"/>
    <x v="2"/>
    <n v="218.8"/>
    <n v="166.2"/>
  </r>
  <r>
    <x v="85"/>
    <x v="18"/>
    <x v="2"/>
    <n v="8"/>
    <n v="6.4"/>
  </r>
  <r>
    <x v="85"/>
    <x v="19"/>
    <x v="2"/>
    <n v="11.7"/>
    <n v="3.3000000000000007"/>
  </r>
  <r>
    <x v="85"/>
    <x v="20"/>
    <x v="2"/>
    <n v="18.600000000000001"/>
    <n v="2.2999999999999972"/>
  </r>
  <r>
    <x v="85"/>
    <x v="21"/>
    <x v="2"/>
    <n v="25.95"/>
    <n v="2.0500000000000007"/>
  </r>
  <r>
    <x v="85"/>
    <x v="22"/>
    <x v="2"/>
    <n v="4"/>
    <n v="0.65000000000000036"/>
  </r>
  <r>
    <x v="85"/>
    <x v="23"/>
    <x v="2"/>
    <n v="25.1"/>
    <n v="9.8999999999999986"/>
  </r>
  <r>
    <x v="86"/>
    <x v="0"/>
    <x v="2"/>
    <n v="8.9"/>
    <n v="8.5499999999999989"/>
  </r>
  <r>
    <x v="86"/>
    <x v="1"/>
    <x v="2"/>
    <n v="5.8"/>
    <n v="0.40000000000000036"/>
  </r>
  <r>
    <x v="86"/>
    <x v="2"/>
    <x v="2"/>
    <n v="11.3"/>
    <n v="2.3999999999999986"/>
  </r>
  <r>
    <x v="86"/>
    <x v="3"/>
    <x v="2"/>
    <n v="38"/>
    <n v="72"/>
  </r>
  <r>
    <x v="86"/>
    <x v="4"/>
    <x v="2"/>
    <n v="6.1"/>
    <n v="1.5500000000000007"/>
  </r>
  <r>
    <x v="86"/>
    <x v="5"/>
    <x v="2"/>
    <n v="18.399999999999999"/>
    <n v="16.300000000000004"/>
  </r>
  <r>
    <x v="86"/>
    <x v="6"/>
    <x v="2"/>
    <n v="6.8"/>
    <n v="12.899999999999999"/>
  </r>
  <r>
    <x v="86"/>
    <x v="7"/>
    <x v="2"/>
    <n v="10.95"/>
    <n v="6.75"/>
  </r>
  <r>
    <x v="86"/>
    <x v="8"/>
    <x v="2"/>
    <n v="31"/>
    <n v="-1.5"/>
  </r>
  <r>
    <x v="86"/>
    <x v="9"/>
    <x v="2"/>
    <n v="25.2"/>
    <n v="12.3"/>
  </r>
  <r>
    <x v="86"/>
    <x v="10"/>
    <x v="2"/>
    <n v="1.03"/>
    <n v="1.59"/>
  </r>
  <r>
    <x v="86"/>
    <x v="11"/>
    <x v="2"/>
    <n v="2"/>
    <n v="2"/>
  </r>
  <r>
    <x v="86"/>
    <x v="12"/>
    <x v="2"/>
    <n v="27.95"/>
    <n v="81.5"/>
  </r>
  <r>
    <x v="86"/>
    <x v="13"/>
    <x v="2"/>
    <n v="236"/>
    <n v="40"/>
  </r>
  <r>
    <x v="86"/>
    <x v="14"/>
    <x v="2"/>
    <n v="38.549999999999997"/>
    <n v="3.9500000000000028"/>
  </r>
  <r>
    <x v="86"/>
    <x v="15"/>
    <x v="2"/>
    <n v="4.2"/>
    <n v="1.3999999999999995"/>
  </r>
  <r>
    <x v="86"/>
    <x v="16"/>
    <x v="2"/>
    <n v="36.75"/>
    <n v="27.25"/>
  </r>
  <r>
    <x v="86"/>
    <x v="17"/>
    <x v="2"/>
    <n v="218.8"/>
    <n v="166.2"/>
  </r>
  <r>
    <x v="86"/>
    <x v="18"/>
    <x v="2"/>
    <n v="8"/>
    <n v="6.4"/>
  </r>
  <r>
    <x v="86"/>
    <x v="19"/>
    <x v="2"/>
    <n v="11.9"/>
    <n v="3.0999999999999996"/>
  </r>
  <r>
    <x v="86"/>
    <x v="20"/>
    <x v="2"/>
    <n v="18.600000000000001"/>
    <n v="2.2999999999999972"/>
  </r>
  <r>
    <x v="86"/>
    <x v="21"/>
    <x v="2"/>
    <n v="25.95"/>
    <n v="2.0500000000000007"/>
  </r>
  <r>
    <x v="86"/>
    <x v="22"/>
    <x v="2"/>
    <n v="4"/>
    <n v="0.65000000000000036"/>
  </r>
  <r>
    <x v="86"/>
    <x v="23"/>
    <x v="2"/>
    <n v="25.05"/>
    <n v="9.9499999999999993"/>
  </r>
  <r>
    <x v="87"/>
    <x v="0"/>
    <x v="2"/>
    <n v="8.9"/>
    <n v="8.5499999999999989"/>
  </r>
  <r>
    <x v="87"/>
    <x v="1"/>
    <x v="2"/>
    <n v="5.9"/>
    <n v="0.29999999999999982"/>
  </r>
  <r>
    <x v="87"/>
    <x v="2"/>
    <x v="2"/>
    <n v="11.3"/>
    <n v="2.3999999999999986"/>
  </r>
  <r>
    <x v="87"/>
    <x v="3"/>
    <x v="2"/>
    <n v="38"/>
    <n v="72"/>
  </r>
  <r>
    <x v="87"/>
    <x v="4"/>
    <x v="2"/>
    <n v="6.1"/>
    <n v="1.5500000000000007"/>
  </r>
  <r>
    <x v="87"/>
    <x v="5"/>
    <x v="2"/>
    <n v="18.399999999999999"/>
    <n v="16.300000000000004"/>
  </r>
  <r>
    <x v="87"/>
    <x v="6"/>
    <x v="2"/>
    <n v="6.8"/>
    <n v="12.899999999999999"/>
  </r>
  <r>
    <x v="87"/>
    <x v="7"/>
    <x v="2"/>
    <n v="10.9"/>
    <n v="6.7999999999999989"/>
  </r>
  <r>
    <x v="87"/>
    <x v="8"/>
    <x v="2"/>
    <n v="31"/>
    <n v="-1.5"/>
  </r>
  <r>
    <x v="87"/>
    <x v="9"/>
    <x v="2"/>
    <n v="24.6"/>
    <n v="12.899999999999999"/>
  </r>
  <r>
    <x v="87"/>
    <x v="10"/>
    <x v="2"/>
    <n v="1.03"/>
    <n v="1.59"/>
  </r>
  <r>
    <x v="87"/>
    <x v="11"/>
    <x v="2"/>
    <n v="2"/>
    <n v="2"/>
  </r>
  <r>
    <x v="87"/>
    <x v="12"/>
    <x v="2"/>
    <n v="27.95"/>
    <n v="81.5"/>
  </r>
  <r>
    <x v="87"/>
    <x v="13"/>
    <x v="2"/>
    <n v="236"/>
    <n v="40"/>
  </r>
  <r>
    <x v="87"/>
    <x v="14"/>
    <x v="2"/>
    <n v="38.549999999999997"/>
    <n v="3.9500000000000028"/>
  </r>
  <r>
    <x v="87"/>
    <x v="15"/>
    <x v="2"/>
    <n v="4.2"/>
    <n v="1.3999999999999995"/>
  </r>
  <r>
    <x v="87"/>
    <x v="16"/>
    <x v="2"/>
    <n v="36.75"/>
    <n v="27.25"/>
  </r>
  <r>
    <x v="87"/>
    <x v="17"/>
    <x v="2"/>
    <n v="218.8"/>
    <n v="166.2"/>
  </r>
  <r>
    <x v="87"/>
    <x v="18"/>
    <x v="2"/>
    <n v="8"/>
    <n v="6.4"/>
  </r>
  <r>
    <x v="87"/>
    <x v="19"/>
    <x v="2"/>
    <n v="12.2"/>
    <n v="2.8000000000000007"/>
  </r>
  <r>
    <x v="87"/>
    <x v="20"/>
    <x v="2"/>
    <n v="18.8"/>
    <n v="2.0999999999999979"/>
  </r>
  <r>
    <x v="87"/>
    <x v="21"/>
    <x v="2"/>
    <n v="25.95"/>
    <n v="2.0500000000000007"/>
  </r>
  <r>
    <x v="87"/>
    <x v="22"/>
    <x v="2"/>
    <n v="4.05"/>
    <n v="0.60000000000000053"/>
  </r>
  <r>
    <x v="87"/>
    <x v="23"/>
    <x v="2"/>
    <n v="25.1"/>
    <n v="9.8999999999999986"/>
  </r>
  <r>
    <x v="88"/>
    <x v="0"/>
    <x v="2"/>
    <n v="9"/>
    <n v="8.4499999999999993"/>
  </r>
  <r>
    <x v="88"/>
    <x v="1"/>
    <x v="2"/>
    <n v="6"/>
    <n v="0.20000000000000018"/>
  </r>
  <r>
    <x v="88"/>
    <x v="2"/>
    <x v="2"/>
    <n v="12"/>
    <n v="1.6999999999999993"/>
  </r>
  <r>
    <x v="88"/>
    <x v="3"/>
    <x v="2"/>
    <n v="38"/>
    <n v="72"/>
  </r>
  <r>
    <x v="88"/>
    <x v="4"/>
    <x v="2"/>
    <n v="6.1"/>
    <n v="1.5500000000000007"/>
  </r>
  <r>
    <x v="88"/>
    <x v="5"/>
    <x v="2"/>
    <n v="18.399999999999999"/>
    <n v="16.300000000000004"/>
  </r>
  <r>
    <x v="88"/>
    <x v="6"/>
    <x v="2"/>
    <n v="6.8"/>
    <n v="12.899999999999999"/>
  </r>
  <r>
    <x v="88"/>
    <x v="7"/>
    <x v="2"/>
    <n v="10.95"/>
    <n v="6.75"/>
  </r>
  <r>
    <x v="88"/>
    <x v="8"/>
    <x v="2"/>
    <n v="31"/>
    <n v="-1.5"/>
  </r>
  <r>
    <x v="88"/>
    <x v="9"/>
    <x v="2"/>
    <n v="24.7"/>
    <n v="12.8"/>
  </r>
  <r>
    <x v="88"/>
    <x v="10"/>
    <x v="2"/>
    <n v="1.1399999999999999"/>
    <n v="1.4800000000000002"/>
  </r>
  <r>
    <x v="88"/>
    <x v="11"/>
    <x v="2"/>
    <n v="2"/>
    <n v="2"/>
  </r>
  <r>
    <x v="88"/>
    <x v="12"/>
    <x v="2"/>
    <n v="27.95"/>
    <n v="81.5"/>
  </r>
  <r>
    <x v="88"/>
    <x v="13"/>
    <x v="2"/>
    <n v="236"/>
    <n v="40"/>
  </r>
  <r>
    <x v="88"/>
    <x v="14"/>
    <x v="2"/>
    <n v="38.549999999999997"/>
    <n v="3.9500000000000028"/>
  </r>
  <r>
    <x v="88"/>
    <x v="15"/>
    <x v="2"/>
    <n v="4.2"/>
    <n v="1.3999999999999995"/>
  </r>
  <r>
    <x v="88"/>
    <x v="16"/>
    <x v="2"/>
    <n v="36.5"/>
    <n v="27.5"/>
  </r>
  <r>
    <x v="88"/>
    <x v="17"/>
    <x v="2"/>
    <n v="218.8"/>
    <n v="166.2"/>
  </r>
  <r>
    <x v="88"/>
    <x v="18"/>
    <x v="2"/>
    <n v="8.1"/>
    <n v="6.3000000000000007"/>
  </r>
  <r>
    <x v="88"/>
    <x v="19"/>
    <x v="2"/>
    <n v="12.2"/>
    <n v="2.8000000000000007"/>
  </r>
  <r>
    <x v="88"/>
    <x v="20"/>
    <x v="2"/>
    <n v="18.600000000000001"/>
    <n v="2.2999999999999972"/>
  </r>
  <r>
    <x v="88"/>
    <x v="21"/>
    <x v="2"/>
    <n v="25.4"/>
    <n v="2.6000000000000014"/>
  </r>
  <r>
    <x v="88"/>
    <x v="22"/>
    <x v="2"/>
    <n v="4.05"/>
    <n v="0.60000000000000053"/>
  </r>
  <r>
    <x v="88"/>
    <x v="23"/>
    <x v="2"/>
    <n v="24.75"/>
    <n v="10.25"/>
  </r>
  <r>
    <x v="89"/>
    <x v="0"/>
    <x v="2"/>
    <n v="8.4"/>
    <n v="9.0499999999999989"/>
  </r>
  <r>
    <x v="89"/>
    <x v="1"/>
    <x v="2"/>
    <n v="6"/>
    <n v="0.20000000000000018"/>
  </r>
  <r>
    <x v="89"/>
    <x v="2"/>
    <x v="2"/>
    <n v="12"/>
    <n v="1.6999999999999993"/>
  </r>
  <r>
    <x v="89"/>
    <x v="3"/>
    <x v="2"/>
    <n v="38"/>
    <n v="72"/>
  </r>
  <r>
    <x v="89"/>
    <x v="4"/>
    <x v="2"/>
    <n v="5.8"/>
    <n v="1.8500000000000005"/>
  </r>
  <r>
    <x v="89"/>
    <x v="5"/>
    <x v="2"/>
    <n v="18.5"/>
    <n v="16.200000000000003"/>
  </r>
  <r>
    <x v="89"/>
    <x v="6"/>
    <x v="2"/>
    <n v="6.8"/>
    <n v="12.899999999999999"/>
  </r>
  <r>
    <x v="89"/>
    <x v="7"/>
    <x v="2"/>
    <n v="10.7"/>
    <n v="7"/>
  </r>
  <r>
    <x v="89"/>
    <x v="8"/>
    <x v="2"/>
    <n v="31"/>
    <n v="-1.5"/>
  </r>
  <r>
    <x v="89"/>
    <x v="9"/>
    <x v="2"/>
    <n v="24.6"/>
    <n v="12.899999999999999"/>
  </r>
  <r>
    <x v="89"/>
    <x v="10"/>
    <x v="2"/>
    <n v="1.26"/>
    <n v="1.36"/>
  </r>
  <r>
    <x v="89"/>
    <x v="11"/>
    <x v="2"/>
    <n v="2"/>
    <n v="2"/>
  </r>
  <r>
    <x v="89"/>
    <x v="12"/>
    <x v="2"/>
    <n v="27.95"/>
    <n v="81.5"/>
  </r>
  <r>
    <x v="89"/>
    <x v="13"/>
    <x v="2"/>
    <n v="236"/>
    <n v="40"/>
  </r>
  <r>
    <x v="89"/>
    <x v="14"/>
    <x v="2"/>
    <n v="39.799999999999997"/>
    <n v="2.7000000000000028"/>
  </r>
  <r>
    <x v="89"/>
    <x v="15"/>
    <x v="2"/>
    <n v="4.0999999999999996"/>
    <n v="1.5"/>
  </r>
  <r>
    <x v="89"/>
    <x v="16"/>
    <x v="2"/>
    <n v="39.9"/>
    <n v="24.1"/>
  </r>
  <r>
    <x v="89"/>
    <x v="17"/>
    <x v="2"/>
    <n v="218.8"/>
    <n v="166.2"/>
  </r>
  <r>
    <x v="89"/>
    <x v="18"/>
    <x v="2"/>
    <n v="8.0500000000000007"/>
    <n v="6.35"/>
  </r>
  <r>
    <x v="89"/>
    <x v="19"/>
    <x v="2"/>
    <n v="12.2"/>
    <n v="2.8000000000000007"/>
  </r>
  <r>
    <x v="89"/>
    <x v="20"/>
    <x v="2"/>
    <n v="18.600000000000001"/>
    <n v="2.2999999999999972"/>
  </r>
  <r>
    <x v="89"/>
    <x v="21"/>
    <x v="2"/>
    <n v="25.1"/>
    <n v="2.8999999999999986"/>
  </r>
  <r>
    <x v="89"/>
    <x v="22"/>
    <x v="2"/>
    <n v="4"/>
    <n v="0.65000000000000036"/>
  </r>
  <r>
    <x v="89"/>
    <x v="23"/>
    <x v="2"/>
    <n v="24.6"/>
    <n v="10.399999999999999"/>
  </r>
  <r>
    <x v="90"/>
    <x v="0"/>
    <x v="2"/>
    <n v="8.6"/>
    <n v="8.85"/>
  </r>
  <r>
    <x v="90"/>
    <x v="1"/>
    <x v="2"/>
    <n v="6"/>
    <n v="0.20000000000000018"/>
  </r>
  <r>
    <x v="90"/>
    <x v="2"/>
    <x v="2"/>
    <n v="12"/>
    <n v="1.6999999999999993"/>
  </r>
  <r>
    <x v="90"/>
    <x v="3"/>
    <x v="2"/>
    <n v="38"/>
    <n v="72"/>
  </r>
  <r>
    <x v="90"/>
    <x v="4"/>
    <x v="2"/>
    <n v="5.8"/>
    <n v="1.8500000000000005"/>
  </r>
  <r>
    <x v="90"/>
    <x v="5"/>
    <x v="2"/>
    <n v="18.45"/>
    <n v="16.250000000000004"/>
  </r>
  <r>
    <x v="90"/>
    <x v="6"/>
    <x v="2"/>
    <n v="6.8"/>
    <n v="12.899999999999999"/>
  </r>
  <r>
    <x v="90"/>
    <x v="7"/>
    <x v="2"/>
    <n v="10.7"/>
    <n v="7"/>
  </r>
  <r>
    <x v="90"/>
    <x v="8"/>
    <x v="2"/>
    <n v="31"/>
    <n v="-1.5"/>
  </r>
  <r>
    <x v="90"/>
    <x v="9"/>
    <x v="2"/>
    <n v="24.7"/>
    <n v="12.8"/>
  </r>
  <r>
    <x v="90"/>
    <x v="11"/>
    <x v="2"/>
    <n v="2"/>
    <n v="2"/>
  </r>
  <r>
    <x v="90"/>
    <x v="12"/>
    <x v="2"/>
    <n v="27.95"/>
    <n v="81.5"/>
  </r>
  <r>
    <x v="90"/>
    <x v="13"/>
    <x v="2"/>
    <n v="236"/>
    <n v="40"/>
  </r>
  <r>
    <x v="90"/>
    <x v="14"/>
    <x v="2"/>
    <n v="40.85"/>
    <n v="1.6499999999999986"/>
  </r>
  <r>
    <x v="90"/>
    <x v="15"/>
    <x v="2"/>
    <n v="4.0999999999999996"/>
    <n v="1.5"/>
  </r>
  <r>
    <x v="90"/>
    <x v="16"/>
    <x v="2"/>
    <n v="39.950000000000003"/>
    <n v="24.049999999999997"/>
  </r>
  <r>
    <x v="90"/>
    <x v="17"/>
    <x v="2"/>
    <n v="218.8"/>
    <n v="166.2"/>
  </r>
  <r>
    <x v="90"/>
    <x v="18"/>
    <x v="2"/>
    <n v="8"/>
    <n v="6.4"/>
  </r>
  <r>
    <x v="90"/>
    <x v="19"/>
    <x v="2"/>
    <n v="11.1"/>
    <n v="3.9000000000000004"/>
  </r>
  <r>
    <x v="90"/>
    <x v="20"/>
    <x v="2"/>
    <n v="18.600000000000001"/>
    <n v="2.2999999999999972"/>
  </r>
  <r>
    <x v="90"/>
    <x v="21"/>
    <x v="2"/>
    <n v="25"/>
    <n v="3"/>
  </r>
  <r>
    <x v="90"/>
    <x v="22"/>
    <x v="2"/>
    <n v="4"/>
    <n v="0.65000000000000036"/>
  </r>
  <r>
    <x v="90"/>
    <x v="23"/>
    <x v="2"/>
    <n v="24.45"/>
    <n v="10.55"/>
  </r>
  <r>
    <x v="91"/>
    <x v="0"/>
    <x v="2"/>
    <n v="9"/>
    <n v="8.4499999999999993"/>
  </r>
  <r>
    <x v="91"/>
    <x v="1"/>
    <x v="2"/>
    <n v="6"/>
    <n v="0.20000000000000018"/>
  </r>
  <r>
    <x v="91"/>
    <x v="2"/>
    <x v="2"/>
    <n v="12"/>
    <n v="1.6999999999999993"/>
  </r>
  <r>
    <x v="91"/>
    <x v="3"/>
    <x v="2"/>
    <n v="38"/>
    <n v="72"/>
  </r>
  <r>
    <x v="91"/>
    <x v="4"/>
    <x v="2"/>
    <n v="5.8"/>
    <n v="1.8500000000000005"/>
  </r>
  <r>
    <x v="91"/>
    <x v="5"/>
    <x v="2"/>
    <n v="19"/>
    <n v="15.700000000000003"/>
  </r>
  <r>
    <x v="91"/>
    <x v="6"/>
    <x v="2"/>
    <n v="6.8"/>
    <n v="12.899999999999999"/>
  </r>
  <r>
    <x v="91"/>
    <x v="7"/>
    <x v="2"/>
    <n v="11"/>
    <n v="6.6999999999999993"/>
  </r>
  <r>
    <x v="91"/>
    <x v="8"/>
    <x v="2"/>
    <n v="31"/>
    <n v="-1.5"/>
  </r>
  <r>
    <x v="91"/>
    <x v="9"/>
    <x v="2"/>
    <n v="25"/>
    <n v="12.5"/>
  </r>
  <r>
    <x v="91"/>
    <x v="11"/>
    <x v="2"/>
    <n v="2"/>
    <n v="2"/>
  </r>
  <r>
    <x v="91"/>
    <x v="12"/>
    <x v="2"/>
    <n v="27.95"/>
    <n v="81.5"/>
  </r>
  <r>
    <x v="91"/>
    <x v="13"/>
    <x v="2"/>
    <n v="248.3"/>
    <n v="27.699999999999989"/>
  </r>
  <r>
    <x v="91"/>
    <x v="14"/>
    <x v="2"/>
    <n v="40.85"/>
    <n v="1.6499999999999986"/>
  </r>
  <r>
    <x v="91"/>
    <x v="15"/>
    <x v="2"/>
    <n v="4.01"/>
    <n v="1.5899999999999999"/>
  </r>
  <r>
    <x v="91"/>
    <x v="16"/>
    <x v="2"/>
    <n v="40"/>
    <n v="24"/>
  </r>
  <r>
    <x v="91"/>
    <x v="17"/>
    <x v="2"/>
    <n v="218.8"/>
    <n v="166.2"/>
  </r>
  <r>
    <x v="91"/>
    <x v="18"/>
    <x v="2"/>
    <n v="8"/>
    <n v="6.4"/>
  </r>
  <r>
    <x v="91"/>
    <x v="19"/>
    <x v="2"/>
    <n v="11.7"/>
    <n v="3.3000000000000007"/>
  </r>
  <r>
    <x v="91"/>
    <x v="20"/>
    <x v="2"/>
    <n v="18.600000000000001"/>
    <n v="2.2999999999999972"/>
  </r>
  <r>
    <x v="91"/>
    <x v="21"/>
    <x v="2"/>
    <n v="25.5"/>
    <n v="2.5"/>
  </r>
  <r>
    <x v="91"/>
    <x v="22"/>
    <x v="2"/>
    <n v="4.04"/>
    <n v="0.61000000000000032"/>
  </r>
  <r>
    <x v="91"/>
    <x v="23"/>
    <x v="2"/>
    <n v="23.85"/>
    <n v="11.149999999999999"/>
  </r>
  <r>
    <x v="92"/>
    <x v="0"/>
    <x v="2"/>
    <n v="9"/>
    <n v="8.4499999999999993"/>
  </r>
  <r>
    <x v="92"/>
    <x v="1"/>
    <x v="2"/>
    <n v="5.9"/>
    <n v="0.29999999999999982"/>
  </r>
  <r>
    <x v="92"/>
    <x v="2"/>
    <x v="2"/>
    <n v="12"/>
    <n v="1.6999999999999993"/>
  </r>
  <r>
    <x v="92"/>
    <x v="3"/>
    <x v="2"/>
    <n v="38"/>
    <n v="72"/>
  </r>
  <r>
    <x v="92"/>
    <x v="4"/>
    <x v="2"/>
    <n v="5.9"/>
    <n v="1.75"/>
  </r>
  <r>
    <x v="92"/>
    <x v="5"/>
    <x v="2"/>
    <n v="19"/>
    <n v="15.700000000000003"/>
  </r>
  <r>
    <x v="92"/>
    <x v="6"/>
    <x v="2"/>
    <n v="6.8"/>
    <n v="12.899999999999999"/>
  </r>
  <r>
    <x v="92"/>
    <x v="7"/>
    <x v="2"/>
    <n v="10.9"/>
    <n v="6.7999999999999989"/>
  </r>
  <r>
    <x v="92"/>
    <x v="8"/>
    <x v="2"/>
    <n v="32.950000000000003"/>
    <n v="-3.4500000000000028"/>
  </r>
  <r>
    <x v="92"/>
    <x v="9"/>
    <x v="2"/>
    <n v="25.2"/>
    <n v="12.3"/>
  </r>
  <r>
    <x v="92"/>
    <x v="10"/>
    <x v="2"/>
    <n v="1.26"/>
    <n v="1.36"/>
  </r>
  <r>
    <x v="92"/>
    <x v="11"/>
    <x v="2"/>
    <n v="2"/>
    <n v="2"/>
  </r>
  <r>
    <x v="92"/>
    <x v="12"/>
    <x v="2"/>
    <n v="27.95"/>
    <n v="81.5"/>
  </r>
  <r>
    <x v="92"/>
    <x v="13"/>
    <x v="2"/>
    <n v="248.3"/>
    <n v="27.699999999999989"/>
  </r>
  <r>
    <x v="92"/>
    <x v="14"/>
    <x v="2"/>
    <n v="40.85"/>
    <n v="1.6499999999999986"/>
  </r>
  <r>
    <x v="92"/>
    <x v="15"/>
    <x v="2"/>
    <n v="4.3"/>
    <n v="1.2999999999999998"/>
  </r>
  <r>
    <x v="92"/>
    <x v="16"/>
    <x v="2"/>
    <n v="40"/>
    <n v="24"/>
  </r>
  <r>
    <x v="92"/>
    <x v="17"/>
    <x v="2"/>
    <n v="218.8"/>
    <n v="166.2"/>
  </r>
  <r>
    <x v="92"/>
    <x v="18"/>
    <x v="2"/>
    <n v="8.0500000000000007"/>
    <n v="6.35"/>
  </r>
  <r>
    <x v="92"/>
    <x v="19"/>
    <x v="2"/>
    <n v="14.4"/>
    <n v="0.59999999999999964"/>
  </r>
  <r>
    <x v="92"/>
    <x v="20"/>
    <x v="2"/>
    <n v="19.399999999999999"/>
    <n v="1.5"/>
  </r>
  <r>
    <x v="92"/>
    <x v="21"/>
    <x v="2"/>
    <n v="25.5"/>
    <n v="2.5"/>
  </r>
  <r>
    <x v="92"/>
    <x v="22"/>
    <x v="2"/>
    <n v="4.04"/>
    <n v="0.61000000000000032"/>
  </r>
  <r>
    <x v="92"/>
    <x v="23"/>
    <x v="2"/>
    <n v="25"/>
    <n v="10"/>
  </r>
  <r>
    <x v="93"/>
    <x v="0"/>
    <x v="2"/>
    <n v="9.0500000000000007"/>
    <n v="8.3999999999999986"/>
  </r>
  <r>
    <x v="93"/>
    <x v="1"/>
    <x v="2"/>
    <n v="5.9"/>
    <n v="0.29999999999999982"/>
  </r>
  <r>
    <x v="93"/>
    <x v="2"/>
    <x v="2"/>
    <n v="12"/>
    <n v="1.6999999999999993"/>
  </r>
  <r>
    <x v="93"/>
    <x v="3"/>
    <x v="2"/>
    <n v="38"/>
    <n v="72"/>
  </r>
  <r>
    <x v="93"/>
    <x v="4"/>
    <x v="2"/>
    <n v="5.9"/>
    <n v="1.75"/>
  </r>
  <r>
    <x v="93"/>
    <x v="5"/>
    <x v="2"/>
    <n v="19"/>
    <n v="15.700000000000003"/>
  </r>
  <r>
    <x v="93"/>
    <x v="6"/>
    <x v="2"/>
    <n v="6.8"/>
    <n v="12.899999999999999"/>
  </r>
  <r>
    <x v="93"/>
    <x v="7"/>
    <x v="2"/>
    <n v="10.75"/>
    <n v="6.9499999999999993"/>
  </r>
  <r>
    <x v="93"/>
    <x v="8"/>
    <x v="2"/>
    <n v="32.950000000000003"/>
    <n v="-3.4500000000000028"/>
  </r>
  <r>
    <x v="93"/>
    <x v="9"/>
    <x v="2"/>
    <n v="26"/>
    <n v="11.5"/>
  </r>
  <r>
    <x v="93"/>
    <x v="11"/>
    <x v="2"/>
    <n v="2.1"/>
    <n v="1.9"/>
  </r>
  <r>
    <x v="93"/>
    <x v="12"/>
    <x v="2"/>
    <n v="27.95"/>
    <n v="81.5"/>
  </r>
  <r>
    <x v="93"/>
    <x v="13"/>
    <x v="2"/>
    <n v="248.3"/>
    <n v="27.699999999999989"/>
  </r>
  <r>
    <x v="93"/>
    <x v="14"/>
    <x v="2"/>
    <n v="40.85"/>
    <n v="1.6499999999999986"/>
  </r>
  <r>
    <x v="93"/>
    <x v="15"/>
    <x v="2"/>
    <n v="4.3"/>
    <n v="1.2999999999999998"/>
  </r>
  <r>
    <x v="93"/>
    <x v="16"/>
    <x v="2"/>
    <n v="40"/>
    <n v="24"/>
  </r>
  <r>
    <x v="93"/>
    <x v="17"/>
    <x v="2"/>
    <n v="218.8"/>
    <n v="166.2"/>
  </r>
  <r>
    <x v="93"/>
    <x v="18"/>
    <x v="2"/>
    <n v="8.15"/>
    <n v="6.25"/>
  </r>
  <r>
    <x v="93"/>
    <x v="19"/>
    <x v="2"/>
    <n v="14.7"/>
    <n v="0.30000000000000071"/>
  </r>
  <r>
    <x v="93"/>
    <x v="20"/>
    <x v="2"/>
    <n v="19.399999999999999"/>
    <n v="1.5"/>
  </r>
  <r>
    <x v="93"/>
    <x v="21"/>
    <x v="2"/>
    <n v="26"/>
    <n v="2"/>
  </r>
  <r>
    <x v="93"/>
    <x v="22"/>
    <x v="2"/>
    <n v="4.3"/>
    <n v="0.35000000000000053"/>
  </r>
  <r>
    <x v="93"/>
    <x v="23"/>
    <x v="2"/>
    <n v="25"/>
    <n v="10"/>
  </r>
  <r>
    <x v="94"/>
    <x v="0"/>
    <x v="2"/>
    <n v="9.15"/>
    <n v="8.2999999999999989"/>
  </r>
  <r>
    <x v="94"/>
    <x v="1"/>
    <x v="2"/>
    <n v="5.9"/>
    <n v="0.29999999999999982"/>
  </r>
  <r>
    <x v="94"/>
    <x v="2"/>
    <x v="2"/>
    <n v="12"/>
    <n v="1.6999999999999993"/>
  </r>
  <r>
    <x v="94"/>
    <x v="3"/>
    <x v="2"/>
    <n v="38"/>
    <n v="72"/>
  </r>
  <r>
    <x v="94"/>
    <x v="4"/>
    <x v="2"/>
    <n v="5.9"/>
    <n v="1.75"/>
  </r>
  <r>
    <x v="94"/>
    <x v="5"/>
    <x v="2"/>
    <n v="19.149999999999999"/>
    <n v="15.550000000000004"/>
  </r>
  <r>
    <x v="94"/>
    <x v="6"/>
    <x v="2"/>
    <n v="6.8"/>
    <n v="12.899999999999999"/>
  </r>
  <r>
    <x v="94"/>
    <x v="7"/>
    <x v="2"/>
    <n v="11"/>
    <n v="6.6999999999999993"/>
  </r>
  <r>
    <x v="94"/>
    <x v="8"/>
    <x v="2"/>
    <n v="32.950000000000003"/>
    <n v="-3.4500000000000028"/>
  </r>
  <r>
    <x v="94"/>
    <x v="9"/>
    <x v="2"/>
    <n v="26.5"/>
    <n v="11"/>
  </r>
  <r>
    <x v="94"/>
    <x v="10"/>
    <x v="2"/>
    <n v="1.26"/>
    <n v="1.36"/>
  </r>
  <r>
    <x v="94"/>
    <x v="11"/>
    <x v="2"/>
    <n v="2.1"/>
    <n v="1.9"/>
  </r>
  <r>
    <x v="94"/>
    <x v="12"/>
    <x v="2"/>
    <n v="27.95"/>
    <n v="81.5"/>
  </r>
  <r>
    <x v="94"/>
    <x v="13"/>
    <x v="2"/>
    <n v="248.3"/>
    <n v="27.699999999999989"/>
  </r>
  <r>
    <x v="94"/>
    <x v="14"/>
    <x v="2"/>
    <n v="40.85"/>
    <n v="1.6499999999999986"/>
  </r>
  <r>
    <x v="94"/>
    <x v="15"/>
    <x v="2"/>
    <n v="4.42"/>
    <n v="1.1799999999999997"/>
  </r>
  <r>
    <x v="94"/>
    <x v="16"/>
    <x v="2"/>
    <n v="40"/>
    <n v="24"/>
  </r>
  <r>
    <x v="94"/>
    <x v="17"/>
    <x v="2"/>
    <n v="218.8"/>
    <n v="166.2"/>
  </r>
  <r>
    <x v="94"/>
    <x v="18"/>
    <x v="2"/>
    <n v="8.25"/>
    <n v="6.15"/>
  </r>
  <r>
    <x v="94"/>
    <x v="19"/>
    <x v="2"/>
    <n v="14.65"/>
    <n v="0.34999999999999964"/>
  </r>
  <r>
    <x v="94"/>
    <x v="20"/>
    <x v="2"/>
    <n v="19.399999999999999"/>
    <n v="1.5"/>
  </r>
  <r>
    <x v="94"/>
    <x v="21"/>
    <x v="2"/>
    <n v="26.4"/>
    <n v="1.6000000000000014"/>
  </r>
  <r>
    <x v="94"/>
    <x v="22"/>
    <x v="2"/>
    <n v="4.3"/>
    <n v="0.35000000000000053"/>
  </r>
  <r>
    <x v="94"/>
    <x v="23"/>
    <x v="2"/>
    <n v="25.8"/>
    <n v="9.1999999999999993"/>
  </r>
  <r>
    <x v="95"/>
    <x v="0"/>
    <x v="2"/>
    <n v="9.15"/>
    <n v="8.2999999999999989"/>
  </r>
  <r>
    <x v="95"/>
    <x v="1"/>
    <x v="2"/>
    <n v="5.9"/>
    <n v="0.29999999999999982"/>
  </r>
  <r>
    <x v="95"/>
    <x v="2"/>
    <x v="2"/>
    <n v="12"/>
    <n v="1.6999999999999993"/>
  </r>
  <r>
    <x v="95"/>
    <x v="3"/>
    <x v="2"/>
    <n v="42.2"/>
    <n v="67.8"/>
  </r>
  <r>
    <x v="95"/>
    <x v="4"/>
    <x v="2"/>
    <n v="5.9"/>
    <n v="1.75"/>
  </r>
  <r>
    <x v="95"/>
    <x v="5"/>
    <x v="2"/>
    <n v="19.149999999999999"/>
    <n v="15.550000000000004"/>
  </r>
  <r>
    <x v="95"/>
    <x v="6"/>
    <x v="2"/>
    <n v="6.8"/>
    <n v="12.899999999999999"/>
  </r>
  <r>
    <x v="95"/>
    <x v="7"/>
    <x v="2"/>
    <n v="11"/>
    <n v="6.6999999999999993"/>
  </r>
  <r>
    <x v="95"/>
    <x v="8"/>
    <x v="2"/>
    <n v="32.950000000000003"/>
    <n v="-3.4500000000000028"/>
  </r>
  <r>
    <x v="95"/>
    <x v="9"/>
    <x v="2"/>
    <n v="26.55"/>
    <n v="10.95"/>
  </r>
  <r>
    <x v="95"/>
    <x v="10"/>
    <x v="2"/>
    <n v="1.26"/>
    <n v="1.36"/>
  </r>
  <r>
    <x v="95"/>
    <x v="11"/>
    <x v="2"/>
    <n v="2"/>
    <n v="2"/>
  </r>
  <r>
    <x v="95"/>
    <x v="12"/>
    <x v="2"/>
    <n v="27.95"/>
    <n v="81.5"/>
  </r>
  <r>
    <x v="95"/>
    <x v="13"/>
    <x v="2"/>
    <n v="248.3"/>
    <n v="27.699999999999989"/>
  </r>
  <r>
    <x v="95"/>
    <x v="14"/>
    <x v="2"/>
    <n v="40.85"/>
    <n v="1.6499999999999986"/>
  </r>
  <r>
    <x v="95"/>
    <x v="15"/>
    <x v="2"/>
    <n v="4.4800000000000004"/>
    <n v="1.1199999999999992"/>
  </r>
  <r>
    <x v="95"/>
    <x v="16"/>
    <x v="2"/>
    <n v="40"/>
    <n v="24"/>
  </r>
  <r>
    <x v="95"/>
    <x v="17"/>
    <x v="2"/>
    <n v="218.8"/>
    <n v="166.2"/>
  </r>
  <r>
    <x v="95"/>
    <x v="18"/>
    <x v="2"/>
    <n v="8.4"/>
    <n v="6"/>
  </r>
  <r>
    <x v="95"/>
    <x v="19"/>
    <x v="2"/>
    <n v="14.75"/>
    <n v="0.25"/>
  </r>
  <r>
    <x v="95"/>
    <x v="20"/>
    <x v="2"/>
    <n v="19.399999999999999"/>
    <n v="1.5"/>
  </r>
  <r>
    <x v="95"/>
    <x v="21"/>
    <x v="2"/>
    <n v="26.45"/>
    <n v="1.5500000000000007"/>
  </r>
  <r>
    <x v="95"/>
    <x v="22"/>
    <x v="2"/>
    <n v="4.3"/>
    <n v="0.35000000000000053"/>
  </r>
  <r>
    <x v="95"/>
    <x v="23"/>
    <x v="2"/>
    <n v="26"/>
    <n v="9"/>
  </r>
  <r>
    <x v="96"/>
    <x v="0"/>
    <x v="2"/>
    <n v="9.15"/>
    <n v="8.2999999999999989"/>
  </r>
  <r>
    <x v="96"/>
    <x v="1"/>
    <x v="2"/>
    <n v="6"/>
    <n v="0.20000000000000018"/>
  </r>
  <r>
    <x v="96"/>
    <x v="2"/>
    <x v="2"/>
    <n v="12"/>
    <n v="1.6999999999999993"/>
  </r>
  <r>
    <x v="96"/>
    <x v="3"/>
    <x v="2"/>
    <n v="46.85"/>
    <n v="63.15"/>
  </r>
  <r>
    <x v="96"/>
    <x v="4"/>
    <x v="2"/>
    <n v="5.9"/>
    <n v="1.75"/>
  </r>
  <r>
    <x v="96"/>
    <x v="5"/>
    <x v="2"/>
    <n v="19.149999999999999"/>
    <n v="15.550000000000004"/>
  </r>
  <r>
    <x v="96"/>
    <x v="6"/>
    <x v="2"/>
    <n v="7.2"/>
    <n v="12.5"/>
  </r>
  <r>
    <x v="96"/>
    <x v="7"/>
    <x v="2"/>
    <n v="11.1"/>
    <n v="6.6"/>
  </r>
  <r>
    <x v="96"/>
    <x v="8"/>
    <x v="2"/>
    <n v="32.950000000000003"/>
    <n v="-3.4500000000000028"/>
  </r>
  <r>
    <x v="96"/>
    <x v="9"/>
    <x v="2"/>
    <n v="26.4"/>
    <n v="11.100000000000001"/>
  </r>
  <r>
    <x v="96"/>
    <x v="11"/>
    <x v="2"/>
    <n v="2"/>
    <n v="2"/>
  </r>
  <r>
    <x v="96"/>
    <x v="12"/>
    <x v="2"/>
    <n v="27.95"/>
    <n v="81.5"/>
  </r>
  <r>
    <x v="96"/>
    <x v="13"/>
    <x v="2"/>
    <n v="249.5"/>
    <n v="26.5"/>
  </r>
  <r>
    <x v="96"/>
    <x v="14"/>
    <x v="2"/>
    <n v="40.85"/>
    <n v="1.6499999999999986"/>
  </r>
  <r>
    <x v="96"/>
    <x v="15"/>
    <x v="2"/>
    <n v="4.4800000000000004"/>
    <n v="1.1199999999999992"/>
  </r>
  <r>
    <x v="96"/>
    <x v="16"/>
    <x v="2"/>
    <n v="41"/>
    <n v="23"/>
  </r>
  <r>
    <x v="96"/>
    <x v="17"/>
    <x v="2"/>
    <n v="218.8"/>
    <n v="166.2"/>
  </r>
  <r>
    <x v="96"/>
    <x v="18"/>
    <x v="2"/>
    <n v="8.4"/>
    <n v="6"/>
  </r>
  <r>
    <x v="96"/>
    <x v="19"/>
    <x v="2"/>
    <n v="14.7"/>
    <n v="0.30000000000000071"/>
  </r>
  <r>
    <x v="96"/>
    <x v="20"/>
    <x v="2"/>
    <n v="19.399999999999999"/>
    <n v="1.5"/>
  </r>
  <r>
    <x v="96"/>
    <x v="21"/>
    <x v="2"/>
    <n v="26.5"/>
    <n v="1.5"/>
  </r>
  <r>
    <x v="96"/>
    <x v="22"/>
    <x v="2"/>
    <n v="4.3"/>
    <n v="0.35000000000000053"/>
  </r>
  <r>
    <x v="96"/>
    <x v="23"/>
    <x v="2"/>
    <n v="26"/>
    <n v="9"/>
  </r>
  <r>
    <x v="97"/>
    <x v="0"/>
    <x v="2"/>
    <n v="9.15"/>
    <n v="8.2999999999999989"/>
  </r>
  <r>
    <x v="97"/>
    <x v="1"/>
    <x v="2"/>
    <n v="6.2"/>
    <n v="0"/>
  </r>
  <r>
    <x v="97"/>
    <x v="2"/>
    <x v="2"/>
    <n v="12"/>
    <n v="1.6999999999999993"/>
  </r>
  <r>
    <x v="97"/>
    <x v="3"/>
    <x v="2"/>
    <n v="46.85"/>
    <n v="63.15"/>
  </r>
  <r>
    <x v="97"/>
    <x v="4"/>
    <x v="2"/>
    <n v="5.7"/>
    <n v="1.9500000000000002"/>
  </r>
  <r>
    <x v="97"/>
    <x v="5"/>
    <x v="2"/>
    <n v="19.25"/>
    <n v="15.450000000000003"/>
  </r>
  <r>
    <x v="97"/>
    <x v="6"/>
    <x v="2"/>
    <n v="7.2"/>
    <n v="12.5"/>
  </r>
  <r>
    <x v="97"/>
    <x v="7"/>
    <x v="2"/>
    <n v="11.2"/>
    <n v="6.5"/>
  </r>
  <r>
    <x v="97"/>
    <x v="8"/>
    <x v="2"/>
    <n v="32.950000000000003"/>
    <n v="-3.4500000000000028"/>
  </r>
  <r>
    <x v="97"/>
    <x v="9"/>
    <x v="2"/>
    <n v="26.2"/>
    <n v="11.3"/>
  </r>
  <r>
    <x v="97"/>
    <x v="11"/>
    <x v="2"/>
    <n v="2.09"/>
    <n v="1.9100000000000001"/>
  </r>
  <r>
    <x v="97"/>
    <x v="12"/>
    <x v="2"/>
    <n v="31.05"/>
    <n v="78.400000000000006"/>
  </r>
  <r>
    <x v="97"/>
    <x v="13"/>
    <x v="2"/>
    <n v="248"/>
    <n v="28"/>
  </r>
  <r>
    <x v="97"/>
    <x v="14"/>
    <x v="2"/>
    <n v="40.85"/>
    <n v="1.6499999999999986"/>
  </r>
  <r>
    <x v="97"/>
    <x v="15"/>
    <x v="2"/>
    <n v="4.4800000000000004"/>
    <n v="1.1199999999999992"/>
  </r>
  <r>
    <x v="97"/>
    <x v="16"/>
    <x v="2"/>
    <n v="41"/>
    <n v="23"/>
  </r>
  <r>
    <x v="97"/>
    <x v="17"/>
    <x v="2"/>
    <n v="218.8"/>
    <n v="166.2"/>
  </r>
  <r>
    <x v="97"/>
    <x v="18"/>
    <x v="2"/>
    <n v="8.5500000000000007"/>
    <n v="5.85"/>
  </r>
  <r>
    <x v="97"/>
    <x v="19"/>
    <x v="2"/>
    <n v="14.9"/>
    <n v="9.9999999999999645E-2"/>
  </r>
  <r>
    <x v="97"/>
    <x v="20"/>
    <x v="2"/>
    <n v="19.399999999999999"/>
    <n v="1.5"/>
  </r>
  <r>
    <x v="97"/>
    <x v="21"/>
    <x v="2"/>
    <n v="26.9"/>
    <n v="1.1000000000000014"/>
  </r>
  <r>
    <x v="97"/>
    <x v="22"/>
    <x v="2"/>
    <n v="4.3"/>
    <n v="0.35000000000000053"/>
  </r>
  <r>
    <x v="97"/>
    <x v="23"/>
    <x v="2"/>
    <n v="25.95"/>
    <n v="9.0500000000000007"/>
  </r>
  <r>
    <x v="98"/>
    <x v="0"/>
    <x v="2"/>
    <n v="9.3000000000000007"/>
    <n v="8.1499999999999986"/>
  </r>
  <r>
    <x v="98"/>
    <x v="1"/>
    <x v="2"/>
    <n v="6.2"/>
    <n v="0"/>
  </r>
  <r>
    <x v="98"/>
    <x v="2"/>
    <x v="2"/>
    <n v="12"/>
    <n v="1.6999999999999993"/>
  </r>
  <r>
    <x v="98"/>
    <x v="3"/>
    <x v="2"/>
    <n v="46.85"/>
    <n v="63.15"/>
  </r>
  <r>
    <x v="98"/>
    <x v="4"/>
    <x v="2"/>
    <n v="5.8"/>
    <n v="1.8500000000000005"/>
  </r>
  <r>
    <x v="98"/>
    <x v="5"/>
    <x v="2"/>
    <n v="19.3"/>
    <n v="15.400000000000002"/>
  </r>
  <r>
    <x v="98"/>
    <x v="6"/>
    <x v="2"/>
    <n v="7.2"/>
    <n v="12.5"/>
  </r>
  <r>
    <x v="98"/>
    <x v="7"/>
    <x v="2"/>
    <n v="11.5"/>
    <n v="6.1999999999999993"/>
  </r>
  <r>
    <x v="98"/>
    <x v="8"/>
    <x v="2"/>
    <n v="32.950000000000003"/>
    <n v="-3.4500000000000028"/>
  </r>
  <r>
    <x v="98"/>
    <x v="9"/>
    <x v="2"/>
    <n v="26.3"/>
    <n v="11.2"/>
  </r>
  <r>
    <x v="98"/>
    <x v="10"/>
    <x v="2"/>
    <n v="1.26"/>
    <n v="1.36"/>
  </r>
  <r>
    <x v="98"/>
    <x v="11"/>
    <x v="2"/>
    <n v="2"/>
    <n v="2"/>
  </r>
  <r>
    <x v="98"/>
    <x v="12"/>
    <x v="2"/>
    <n v="34.5"/>
    <n v="74.95"/>
  </r>
  <r>
    <x v="98"/>
    <x v="13"/>
    <x v="2"/>
    <n v="248"/>
    <n v="28"/>
  </r>
  <r>
    <x v="98"/>
    <x v="14"/>
    <x v="2"/>
    <n v="40.85"/>
    <n v="1.6499999999999986"/>
  </r>
  <r>
    <x v="98"/>
    <x v="15"/>
    <x v="2"/>
    <n v="4.3600000000000003"/>
    <n v="1.2399999999999993"/>
  </r>
  <r>
    <x v="98"/>
    <x v="16"/>
    <x v="2"/>
    <n v="41"/>
    <n v="23"/>
  </r>
  <r>
    <x v="98"/>
    <x v="17"/>
    <x v="2"/>
    <n v="218.8"/>
    <n v="166.2"/>
  </r>
  <r>
    <x v="98"/>
    <x v="18"/>
    <x v="2"/>
    <n v="8.6999999999999993"/>
    <n v="5.7000000000000011"/>
  </r>
  <r>
    <x v="98"/>
    <x v="19"/>
    <x v="2"/>
    <n v="14.8"/>
    <n v="0.19999999999999929"/>
  </r>
  <r>
    <x v="98"/>
    <x v="20"/>
    <x v="2"/>
    <n v="19.399999999999999"/>
    <n v="1.5"/>
  </r>
  <r>
    <x v="98"/>
    <x v="21"/>
    <x v="2"/>
    <n v="27.05"/>
    <n v="0.94999999999999929"/>
  </r>
  <r>
    <x v="98"/>
    <x v="22"/>
    <x v="2"/>
    <n v="4.3499999999999996"/>
    <n v="0.30000000000000071"/>
  </r>
  <r>
    <x v="98"/>
    <x v="23"/>
    <x v="2"/>
    <n v="26.3"/>
    <n v="8.6999999999999993"/>
  </r>
  <r>
    <x v="99"/>
    <x v="0"/>
    <x v="2"/>
    <n v="9.35"/>
    <n v="8.1"/>
  </r>
  <r>
    <x v="99"/>
    <x v="1"/>
    <x v="2"/>
    <n v="6.25"/>
    <n v="-4.9999999999999822E-2"/>
  </r>
  <r>
    <x v="99"/>
    <x v="2"/>
    <x v="2"/>
    <n v="12"/>
    <n v="1.6999999999999993"/>
  </r>
  <r>
    <x v="99"/>
    <x v="3"/>
    <x v="2"/>
    <n v="46.85"/>
    <n v="63.15"/>
  </r>
  <r>
    <x v="99"/>
    <x v="4"/>
    <x v="2"/>
    <n v="5.9"/>
    <n v="1.75"/>
  </r>
  <r>
    <x v="99"/>
    <x v="5"/>
    <x v="2"/>
    <n v="19.2"/>
    <n v="15.500000000000004"/>
  </r>
  <r>
    <x v="99"/>
    <x v="6"/>
    <x v="2"/>
    <n v="7.2"/>
    <n v="12.5"/>
  </r>
  <r>
    <x v="99"/>
    <x v="7"/>
    <x v="2"/>
    <n v="11.65"/>
    <n v="6.0499999999999989"/>
  </r>
  <r>
    <x v="99"/>
    <x v="8"/>
    <x v="2"/>
    <n v="33.5"/>
    <n v="-4"/>
  </r>
  <r>
    <x v="99"/>
    <x v="9"/>
    <x v="2"/>
    <n v="26.5"/>
    <n v="11"/>
  </r>
  <r>
    <x v="99"/>
    <x v="10"/>
    <x v="2"/>
    <n v="1.26"/>
    <n v="1.36"/>
  </r>
  <r>
    <x v="99"/>
    <x v="11"/>
    <x v="2"/>
    <n v="2"/>
    <n v="2"/>
  </r>
  <r>
    <x v="99"/>
    <x v="12"/>
    <x v="2"/>
    <n v="34.5"/>
    <n v="74.95"/>
  </r>
  <r>
    <x v="99"/>
    <x v="13"/>
    <x v="2"/>
    <n v="245"/>
    <n v="31"/>
  </r>
  <r>
    <x v="99"/>
    <x v="14"/>
    <x v="2"/>
    <n v="41.25"/>
    <n v="1.25"/>
  </r>
  <r>
    <x v="99"/>
    <x v="15"/>
    <x v="2"/>
    <n v="4.5599999999999996"/>
    <n v="1.04"/>
  </r>
  <r>
    <x v="99"/>
    <x v="16"/>
    <x v="2"/>
    <n v="41"/>
    <n v="23"/>
  </r>
  <r>
    <x v="99"/>
    <x v="17"/>
    <x v="2"/>
    <n v="218.8"/>
    <n v="166.2"/>
  </r>
  <r>
    <x v="99"/>
    <x v="18"/>
    <x v="2"/>
    <n v="8.6"/>
    <n v="5.8000000000000007"/>
  </r>
  <r>
    <x v="99"/>
    <x v="19"/>
    <x v="2"/>
    <n v="14.6"/>
    <n v="0.40000000000000036"/>
  </r>
  <r>
    <x v="99"/>
    <x v="20"/>
    <x v="2"/>
    <n v="19.399999999999999"/>
    <n v="1.5"/>
  </r>
  <r>
    <x v="99"/>
    <x v="21"/>
    <x v="2"/>
    <n v="27"/>
    <n v="1"/>
  </r>
  <r>
    <x v="99"/>
    <x v="22"/>
    <x v="2"/>
    <n v="4.3499999999999996"/>
    <n v="0.30000000000000071"/>
  </r>
  <r>
    <x v="99"/>
    <x v="23"/>
    <x v="2"/>
    <n v="26.6"/>
    <n v="8.3999999999999986"/>
  </r>
  <r>
    <x v="100"/>
    <x v="0"/>
    <x v="2"/>
    <n v="9.3000000000000007"/>
    <n v="8.1499999999999986"/>
  </r>
  <r>
    <x v="100"/>
    <x v="1"/>
    <x v="2"/>
    <n v="6.2"/>
    <n v="0"/>
  </r>
  <r>
    <x v="100"/>
    <x v="2"/>
    <x v="2"/>
    <n v="12"/>
    <n v="1.6999999999999993"/>
  </r>
  <r>
    <x v="100"/>
    <x v="3"/>
    <x v="2"/>
    <n v="46.85"/>
    <n v="63.15"/>
  </r>
  <r>
    <x v="100"/>
    <x v="4"/>
    <x v="2"/>
    <n v="5.9"/>
    <n v="1.75"/>
  </r>
  <r>
    <x v="100"/>
    <x v="5"/>
    <x v="2"/>
    <n v="19.350000000000001"/>
    <n v="15.350000000000001"/>
  </r>
  <r>
    <x v="100"/>
    <x v="6"/>
    <x v="2"/>
    <n v="7.2"/>
    <n v="12.5"/>
  </r>
  <r>
    <x v="100"/>
    <x v="7"/>
    <x v="2"/>
    <n v="11.65"/>
    <n v="6.0499999999999989"/>
  </r>
  <r>
    <x v="100"/>
    <x v="8"/>
    <x v="2"/>
    <n v="32"/>
    <n v="-2.5"/>
  </r>
  <r>
    <x v="100"/>
    <x v="9"/>
    <x v="2"/>
    <n v="26.7"/>
    <n v="10.8"/>
  </r>
  <r>
    <x v="100"/>
    <x v="10"/>
    <x v="2"/>
    <n v="1.26"/>
    <n v="1.36"/>
  </r>
  <r>
    <x v="100"/>
    <x v="11"/>
    <x v="2"/>
    <n v="2"/>
    <n v="2"/>
  </r>
  <r>
    <x v="100"/>
    <x v="12"/>
    <x v="2"/>
    <n v="34.5"/>
    <n v="74.95"/>
  </r>
  <r>
    <x v="100"/>
    <x v="13"/>
    <x v="2"/>
    <n v="245"/>
    <n v="31"/>
  </r>
  <r>
    <x v="100"/>
    <x v="14"/>
    <x v="2"/>
    <n v="41.25"/>
    <n v="1.25"/>
  </r>
  <r>
    <x v="100"/>
    <x v="15"/>
    <x v="2"/>
    <n v="4.99"/>
    <n v="0.60999999999999943"/>
  </r>
  <r>
    <x v="100"/>
    <x v="16"/>
    <x v="2"/>
    <n v="41"/>
    <n v="23"/>
  </r>
  <r>
    <x v="100"/>
    <x v="17"/>
    <x v="2"/>
    <n v="218.8"/>
    <n v="166.2"/>
  </r>
  <r>
    <x v="100"/>
    <x v="18"/>
    <x v="2"/>
    <n v="8.6999999999999993"/>
    <n v="5.7000000000000011"/>
  </r>
  <r>
    <x v="100"/>
    <x v="19"/>
    <x v="2"/>
    <n v="14.6"/>
    <n v="0.40000000000000036"/>
  </r>
  <r>
    <x v="100"/>
    <x v="20"/>
    <x v="2"/>
    <n v="19.399999999999999"/>
    <n v="1.5"/>
  </r>
  <r>
    <x v="100"/>
    <x v="21"/>
    <x v="2"/>
    <n v="27"/>
    <n v="1"/>
  </r>
  <r>
    <x v="100"/>
    <x v="22"/>
    <x v="2"/>
    <n v="4.3499999999999996"/>
    <n v="0.30000000000000071"/>
  </r>
  <r>
    <x v="100"/>
    <x v="23"/>
    <x v="2"/>
    <n v="26.4"/>
    <n v="8.6000000000000014"/>
  </r>
  <r>
    <x v="101"/>
    <x v="0"/>
    <x v="2"/>
    <n v="9.6"/>
    <n v="7.85"/>
  </r>
  <r>
    <x v="101"/>
    <x v="1"/>
    <x v="2"/>
    <n v="6.35"/>
    <n v="-0.14999999999999947"/>
  </r>
  <r>
    <x v="101"/>
    <x v="2"/>
    <x v="2"/>
    <n v="12"/>
    <n v="1.6999999999999993"/>
  </r>
  <r>
    <x v="101"/>
    <x v="3"/>
    <x v="2"/>
    <n v="46.85"/>
    <n v="63.15"/>
  </r>
  <r>
    <x v="101"/>
    <x v="4"/>
    <x v="2"/>
    <n v="5.95"/>
    <n v="1.7000000000000002"/>
  </r>
  <r>
    <x v="101"/>
    <x v="5"/>
    <x v="2"/>
    <n v="17.600000000000001"/>
    <n v="17.100000000000001"/>
  </r>
  <r>
    <x v="101"/>
    <x v="6"/>
    <x v="2"/>
    <n v="7.15"/>
    <n v="12.549999999999999"/>
  </r>
  <r>
    <x v="101"/>
    <x v="7"/>
    <x v="2"/>
    <n v="11.65"/>
    <n v="6.0499999999999989"/>
  </r>
  <r>
    <x v="101"/>
    <x v="8"/>
    <x v="2"/>
    <n v="32"/>
    <n v="-2.5"/>
  </r>
  <r>
    <x v="101"/>
    <x v="9"/>
    <x v="2"/>
    <n v="26.9"/>
    <n v="10.600000000000001"/>
  </r>
  <r>
    <x v="101"/>
    <x v="10"/>
    <x v="2"/>
    <n v="1.26"/>
    <n v="1.36"/>
  </r>
  <r>
    <x v="101"/>
    <x v="11"/>
    <x v="2"/>
    <n v="2"/>
    <n v="2"/>
  </r>
  <r>
    <x v="101"/>
    <x v="12"/>
    <x v="2"/>
    <n v="36.85"/>
    <n v="72.599999999999994"/>
  </r>
  <r>
    <x v="101"/>
    <x v="13"/>
    <x v="2"/>
    <n v="245"/>
    <n v="31"/>
  </r>
  <r>
    <x v="101"/>
    <x v="14"/>
    <x v="2"/>
    <n v="41.25"/>
    <n v="1.25"/>
  </r>
  <r>
    <x v="101"/>
    <x v="15"/>
    <x v="2"/>
    <n v="5.0999999999999996"/>
    <n v="0.5"/>
  </r>
  <r>
    <x v="101"/>
    <x v="16"/>
    <x v="2"/>
    <n v="41.7"/>
    <n v="22.299999999999997"/>
  </r>
  <r>
    <x v="101"/>
    <x v="17"/>
    <x v="2"/>
    <n v="218.8"/>
    <n v="166.2"/>
  </r>
  <r>
    <x v="101"/>
    <x v="18"/>
    <x v="2"/>
    <n v="8.8000000000000007"/>
    <n v="5.6"/>
  </r>
  <r>
    <x v="101"/>
    <x v="19"/>
    <x v="2"/>
    <n v="14.75"/>
    <n v="0.25"/>
  </r>
  <r>
    <x v="101"/>
    <x v="20"/>
    <x v="2"/>
    <n v="19.399999999999999"/>
    <n v="1.5"/>
  </r>
  <r>
    <x v="101"/>
    <x v="21"/>
    <x v="2"/>
    <n v="27"/>
    <n v="1"/>
  </r>
  <r>
    <x v="101"/>
    <x v="22"/>
    <x v="2"/>
    <n v="4.3499999999999996"/>
    <n v="0.30000000000000071"/>
  </r>
  <r>
    <x v="101"/>
    <x v="23"/>
    <x v="2"/>
    <n v="26.65"/>
    <n v="8.3500000000000014"/>
  </r>
  <r>
    <x v="102"/>
    <x v="0"/>
    <x v="2"/>
    <n v="9.5500000000000007"/>
    <n v="7.8999999999999986"/>
  </r>
  <r>
    <x v="102"/>
    <x v="1"/>
    <x v="2"/>
    <n v="6.3"/>
    <n v="-9.9999999999999645E-2"/>
  </r>
  <r>
    <x v="102"/>
    <x v="2"/>
    <x v="2"/>
    <n v="12"/>
    <n v="1.6999999999999993"/>
  </r>
  <r>
    <x v="102"/>
    <x v="3"/>
    <x v="2"/>
    <n v="46.85"/>
    <n v="63.15"/>
  </r>
  <r>
    <x v="102"/>
    <x v="4"/>
    <x v="2"/>
    <n v="5.95"/>
    <n v="1.7000000000000002"/>
  </r>
  <r>
    <x v="102"/>
    <x v="5"/>
    <x v="2"/>
    <n v="17.55"/>
    <n v="17.150000000000002"/>
  </r>
  <r>
    <x v="102"/>
    <x v="6"/>
    <x v="2"/>
    <n v="7.05"/>
    <n v="12.649999999999999"/>
  </r>
  <r>
    <x v="102"/>
    <x v="7"/>
    <x v="2"/>
    <n v="11.65"/>
    <n v="6.0499999999999989"/>
  </r>
  <r>
    <x v="102"/>
    <x v="8"/>
    <x v="2"/>
    <n v="32"/>
    <n v="-2.5"/>
  </r>
  <r>
    <x v="102"/>
    <x v="9"/>
    <x v="2"/>
    <n v="26.65"/>
    <n v="10.850000000000001"/>
  </r>
  <r>
    <x v="102"/>
    <x v="10"/>
    <x v="2"/>
    <n v="1.26"/>
    <n v="1.36"/>
  </r>
  <r>
    <x v="102"/>
    <x v="11"/>
    <x v="2"/>
    <n v="2"/>
    <n v="2"/>
  </r>
  <r>
    <x v="102"/>
    <x v="12"/>
    <x v="2"/>
    <n v="36.85"/>
    <n v="72.599999999999994"/>
  </r>
  <r>
    <x v="102"/>
    <x v="13"/>
    <x v="2"/>
    <n v="245"/>
    <n v="31"/>
  </r>
  <r>
    <x v="102"/>
    <x v="14"/>
    <x v="2"/>
    <n v="41.35"/>
    <n v="1.1499999999999986"/>
  </r>
  <r>
    <x v="102"/>
    <x v="15"/>
    <x v="2"/>
    <n v="4.8"/>
    <n v="0.79999999999999982"/>
  </r>
  <r>
    <x v="102"/>
    <x v="16"/>
    <x v="2"/>
    <n v="41.7"/>
    <n v="22.299999999999997"/>
  </r>
  <r>
    <x v="102"/>
    <x v="17"/>
    <x v="2"/>
    <n v="218.8"/>
    <n v="166.2"/>
  </r>
  <r>
    <x v="102"/>
    <x v="18"/>
    <x v="2"/>
    <n v="8.6999999999999993"/>
    <n v="5.7000000000000011"/>
  </r>
  <r>
    <x v="102"/>
    <x v="19"/>
    <x v="2"/>
    <n v="15.35"/>
    <n v="-0.34999999999999964"/>
  </r>
  <r>
    <x v="102"/>
    <x v="20"/>
    <x v="2"/>
    <n v="19.399999999999999"/>
    <n v="1.5"/>
  </r>
  <r>
    <x v="102"/>
    <x v="21"/>
    <x v="2"/>
    <n v="27.4"/>
    <n v="0.60000000000000142"/>
  </r>
  <r>
    <x v="102"/>
    <x v="22"/>
    <x v="2"/>
    <n v="4"/>
    <n v="0.65000000000000036"/>
  </r>
  <r>
    <x v="102"/>
    <x v="23"/>
    <x v="2"/>
    <n v="26.5"/>
    <n v="8.5"/>
  </r>
  <r>
    <x v="103"/>
    <x v="0"/>
    <x v="2"/>
    <n v="9.3000000000000007"/>
    <n v="8.1499999999999986"/>
  </r>
  <r>
    <x v="103"/>
    <x v="1"/>
    <x v="2"/>
    <n v="6.3"/>
    <n v="-9.9999999999999645E-2"/>
  </r>
  <r>
    <x v="103"/>
    <x v="2"/>
    <x v="2"/>
    <n v="12"/>
    <n v="1.6999999999999993"/>
  </r>
  <r>
    <x v="103"/>
    <x v="3"/>
    <x v="2"/>
    <n v="46.85"/>
    <n v="63.15"/>
  </r>
  <r>
    <x v="103"/>
    <x v="4"/>
    <x v="2"/>
    <n v="6"/>
    <n v="1.6500000000000004"/>
  </r>
  <r>
    <x v="103"/>
    <x v="5"/>
    <x v="2"/>
    <n v="17.45"/>
    <n v="17.250000000000004"/>
  </r>
  <r>
    <x v="103"/>
    <x v="6"/>
    <x v="2"/>
    <n v="7"/>
    <n v="12.7"/>
  </r>
  <r>
    <x v="103"/>
    <x v="7"/>
    <x v="2"/>
    <n v="11.6"/>
    <n v="6.1"/>
  </r>
  <r>
    <x v="103"/>
    <x v="8"/>
    <x v="2"/>
    <n v="34.950000000000003"/>
    <n v="-5.4500000000000028"/>
  </r>
  <r>
    <x v="103"/>
    <x v="9"/>
    <x v="2"/>
    <n v="26"/>
    <n v="11.5"/>
  </r>
  <r>
    <x v="103"/>
    <x v="10"/>
    <x v="2"/>
    <n v="1.26"/>
    <n v="1.36"/>
  </r>
  <r>
    <x v="103"/>
    <x v="11"/>
    <x v="2"/>
    <n v="2"/>
    <n v="2"/>
  </r>
  <r>
    <x v="103"/>
    <x v="12"/>
    <x v="2"/>
    <n v="33.5"/>
    <n v="75.95"/>
  </r>
  <r>
    <x v="103"/>
    <x v="13"/>
    <x v="2"/>
    <n v="245"/>
    <n v="31"/>
  </r>
  <r>
    <x v="103"/>
    <x v="14"/>
    <x v="2"/>
    <n v="41.35"/>
    <n v="1.1499999999999986"/>
  </r>
  <r>
    <x v="103"/>
    <x v="15"/>
    <x v="2"/>
    <n v="4.4000000000000004"/>
    <n v="1.1999999999999993"/>
  </r>
  <r>
    <x v="103"/>
    <x v="16"/>
    <x v="2"/>
    <n v="37.950000000000003"/>
    <n v="26.049999999999997"/>
  </r>
  <r>
    <x v="103"/>
    <x v="17"/>
    <x v="2"/>
    <n v="218.8"/>
    <n v="166.2"/>
  </r>
  <r>
    <x v="103"/>
    <x v="18"/>
    <x v="2"/>
    <n v="8.5"/>
    <n v="5.9"/>
  </r>
  <r>
    <x v="103"/>
    <x v="19"/>
    <x v="2"/>
    <n v="15"/>
    <n v="0"/>
  </r>
  <r>
    <x v="103"/>
    <x v="20"/>
    <x v="2"/>
    <n v="19.399999999999999"/>
    <n v="1.5"/>
  </r>
  <r>
    <x v="103"/>
    <x v="21"/>
    <x v="2"/>
    <n v="26"/>
    <n v="2"/>
  </r>
  <r>
    <x v="103"/>
    <x v="22"/>
    <x v="2"/>
    <n v="4"/>
    <n v="0.65000000000000036"/>
  </r>
  <r>
    <x v="103"/>
    <x v="23"/>
    <x v="2"/>
    <n v="25.95"/>
    <n v="9.0500000000000007"/>
  </r>
  <r>
    <x v="104"/>
    <x v="0"/>
    <x v="2"/>
    <n v="9.1999999999999993"/>
    <n v="8.25"/>
  </r>
  <r>
    <x v="104"/>
    <x v="1"/>
    <x v="2"/>
    <n v="6.3"/>
    <n v="-9.9999999999999645E-2"/>
  </r>
  <r>
    <x v="104"/>
    <x v="2"/>
    <x v="2"/>
    <n v="12"/>
    <n v="1.6999999999999993"/>
  </r>
  <r>
    <x v="104"/>
    <x v="3"/>
    <x v="2"/>
    <n v="42.6"/>
    <n v="67.400000000000006"/>
  </r>
  <r>
    <x v="104"/>
    <x v="4"/>
    <x v="2"/>
    <n v="6"/>
    <n v="1.6500000000000004"/>
  </r>
  <r>
    <x v="104"/>
    <x v="5"/>
    <x v="2"/>
    <n v="17.2"/>
    <n v="17.500000000000004"/>
  </r>
  <r>
    <x v="104"/>
    <x v="6"/>
    <x v="2"/>
    <n v="6.85"/>
    <n v="12.85"/>
  </r>
  <r>
    <x v="104"/>
    <x v="7"/>
    <x v="2"/>
    <n v="11.6"/>
    <n v="6.1"/>
  </r>
  <r>
    <x v="104"/>
    <x v="8"/>
    <x v="2"/>
    <n v="32.049999999999997"/>
    <n v="-2.5499999999999972"/>
  </r>
  <r>
    <x v="104"/>
    <x v="9"/>
    <x v="2"/>
    <n v="25.5"/>
    <n v="12"/>
  </r>
  <r>
    <x v="104"/>
    <x v="10"/>
    <x v="2"/>
    <n v="1.2"/>
    <n v="1.4200000000000002"/>
  </r>
  <r>
    <x v="104"/>
    <x v="11"/>
    <x v="2"/>
    <n v="2"/>
    <n v="2"/>
  </r>
  <r>
    <x v="104"/>
    <x v="12"/>
    <x v="2"/>
    <n v="30.55"/>
    <n v="78.900000000000006"/>
  </r>
  <r>
    <x v="104"/>
    <x v="13"/>
    <x v="2"/>
    <n v="245"/>
    <n v="31"/>
  </r>
  <r>
    <x v="104"/>
    <x v="14"/>
    <x v="2"/>
    <n v="41.5"/>
    <n v="1"/>
  </r>
  <r>
    <x v="104"/>
    <x v="15"/>
    <x v="2"/>
    <n v="4"/>
    <n v="1.5999999999999996"/>
  </r>
  <r>
    <x v="104"/>
    <x v="16"/>
    <x v="2"/>
    <n v="34.5"/>
    <n v="29.5"/>
  </r>
  <r>
    <x v="104"/>
    <x v="17"/>
    <x v="2"/>
    <n v="218.8"/>
    <n v="166.2"/>
  </r>
  <r>
    <x v="104"/>
    <x v="18"/>
    <x v="2"/>
    <n v="8.5"/>
    <n v="5.9"/>
  </r>
  <r>
    <x v="104"/>
    <x v="19"/>
    <x v="2"/>
    <n v="15.45"/>
    <n v="-0.44999999999999929"/>
  </r>
  <r>
    <x v="104"/>
    <x v="20"/>
    <x v="2"/>
    <n v="19.399999999999999"/>
    <n v="1.5"/>
  </r>
  <r>
    <x v="104"/>
    <x v="21"/>
    <x v="2"/>
    <n v="25.6"/>
    <n v="2.3999999999999986"/>
  </r>
  <r>
    <x v="104"/>
    <x v="22"/>
    <x v="2"/>
    <n v="4"/>
    <n v="0.65000000000000036"/>
  </r>
  <r>
    <x v="104"/>
    <x v="23"/>
    <x v="2"/>
    <n v="25.75"/>
    <n v="9.25"/>
  </r>
  <r>
    <x v="105"/>
    <x v="0"/>
    <x v="2"/>
    <n v="9.15"/>
    <n v="8.2999999999999989"/>
  </r>
  <r>
    <x v="105"/>
    <x v="1"/>
    <x v="2"/>
    <n v="6.4"/>
    <n v="-0.20000000000000018"/>
  </r>
  <r>
    <x v="105"/>
    <x v="2"/>
    <x v="2"/>
    <n v="12"/>
    <n v="1.6999999999999993"/>
  </r>
  <r>
    <x v="105"/>
    <x v="3"/>
    <x v="2"/>
    <n v="38.75"/>
    <n v="71.25"/>
  </r>
  <r>
    <x v="105"/>
    <x v="4"/>
    <x v="2"/>
    <n v="6"/>
    <n v="1.6500000000000004"/>
  </r>
  <r>
    <x v="105"/>
    <x v="5"/>
    <x v="2"/>
    <n v="17.2"/>
    <n v="17.500000000000004"/>
  </r>
  <r>
    <x v="105"/>
    <x v="6"/>
    <x v="2"/>
    <n v="7"/>
    <n v="12.7"/>
  </r>
  <r>
    <x v="105"/>
    <x v="7"/>
    <x v="2"/>
    <n v="11.6"/>
    <n v="6.1"/>
  </r>
  <r>
    <x v="105"/>
    <x v="8"/>
    <x v="2"/>
    <n v="31"/>
    <n v="-1.5"/>
  </r>
  <r>
    <x v="105"/>
    <x v="9"/>
    <x v="2"/>
    <n v="25.3"/>
    <n v="12.2"/>
  </r>
  <r>
    <x v="105"/>
    <x v="11"/>
    <x v="2"/>
    <n v="2"/>
    <n v="2"/>
  </r>
  <r>
    <x v="105"/>
    <x v="12"/>
    <x v="2"/>
    <n v="27.8"/>
    <n v="81.650000000000006"/>
  </r>
  <r>
    <x v="105"/>
    <x v="13"/>
    <x v="2"/>
    <n v="245.5"/>
    <n v="30.5"/>
  </r>
  <r>
    <x v="105"/>
    <x v="14"/>
    <x v="2"/>
    <n v="42"/>
    <n v="0.5"/>
  </r>
  <r>
    <x v="105"/>
    <x v="15"/>
    <x v="2"/>
    <n v="3.95"/>
    <n v="1.6499999999999995"/>
  </r>
  <r>
    <x v="105"/>
    <x v="16"/>
    <x v="2"/>
    <n v="34.5"/>
    <n v="29.5"/>
  </r>
  <r>
    <x v="105"/>
    <x v="17"/>
    <x v="2"/>
    <n v="218.8"/>
    <n v="166.2"/>
  </r>
  <r>
    <x v="105"/>
    <x v="18"/>
    <x v="2"/>
    <n v="8.4"/>
    <n v="6"/>
  </r>
  <r>
    <x v="105"/>
    <x v="19"/>
    <x v="2"/>
    <n v="15.45"/>
    <n v="-0.44999999999999929"/>
  </r>
  <r>
    <x v="105"/>
    <x v="20"/>
    <x v="2"/>
    <n v="19.399999999999999"/>
    <n v="1.5"/>
  </r>
  <r>
    <x v="105"/>
    <x v="21"/>
    <x v="2"/>
    <n v="25.8"/>
    <n v="2.1999999999999993"/>
  </r>
  <r>
    <x v="105"/>
    <x v="22"/>
    <x v="2"/>
    <n v="3.96"/>
    <n v="0.69000000000000039"/>
  </r>
  <r>
    <x v="105"/>
    <x v="23"/>
    <x v="2"/>
    <n v="25.35"/>
    <n v="9.6499999999999986"/>
  </r>
  <r>
    <x v="106"/>
    <x v="0"/>
    <x v="2"/>
    <n v="9.0500000000000007"/>
    <n v="8.3999999999999986"/>
  </r>
  <r>
    <x v="106"/>
    <x v="1"/>
    <x v="2"/>
    <n v="6.2"/>
    <n v="0"/>
  </r>
  <r>
    <x v="106"/>
    <x v="2"/>
    <x v="2"/>
    <n v="12"/>
    <n v="1.6999999999999993"/>
  </r>
  <r>
    <x v="106"/>
    <x v="3"/>
    <x v="2"/>
    <n v="38.75"/>
    <n v="71.25"/>
  </r>
  <r>
    <x v="106"/>
    <x v="4"/>
    <x v="2"/>
    <n v="6"/>
    <n v="1.6500000000000004"/>
  </r>
  <r>
    <x v="106"/>
    <x v="5"/>
    <x v="2"/>
    <n v="17.149999999999999"/>
    <n v="17.550000000000004"/>
  </r>
  <r>
    <x v="106"/>
    <x v="6"/>
    <x v="2"/>
    <n v="6.8"/>
    <n v="12.899999999999999"/>
  </r>
  <r>
    <x v="106"/>
    <x v="7"/>
    <x v="2"/>
    <n v="11.6"/>
    <n v="6.1"/>
  </r>
  <r>
    <x v="106"/>
    <x v="8"/>
    <x v="2"/>
    <n v="30.9"/>
    <n v="-1.3999999999999986"/>
  </r>
  <r>
    <x v="106"/>
    <x v="9"/>
    <x v="2"/>
    <n v="25"/>
    <n v="12.5"/>
  </r>
  <r>
    <x v="106"/>
    <x v="10"/>
    <x v="2"/>
    <n v="1.17"/>
    <n v="1.4500000000000002"/>
  </r>
  <r>
    <x v="106"/>
    <x v="11"/>
    <x v="2"/>
    <n v="2"/>
    <n v="2"/>
  </r>
  <r>
    <x v="106"/>
    <x v="12"/>
    <x v="2"/>
    <n v="25.3"/>
    <n v="84.15"/>
  </r>
  <r>
    <x v="106"/>
    <x v="13"/>
    <x v="2"/>
    <n v="245.5"/>
    <n v="30.5"/>
  </r>
  <r>
    <x v="106"/>
    <x v="14"/>
    <x v="2"/>
    <n v="41"/>
    <n v="1.5"/>
  </r>
  <r>
    <x v="106"/>
    <x v="15"/>
    <x v="2"/>
    <n v="3.88"/>
    <n v="1.7199999999999998"/>
  </r>
  <r>
    <x v="106"/>
    <x v="16"/>
    <x v="2"/>
    <n v="34.5"/>
    <n v="29.5"/>
  </r>
  <r>
    <x v="106"/>
    <x v="17"/>
    <x v="2"/>
    <n v="218.8"/>
    <n v="166.2"/>
  </r>
  <r>
    <x v="106"/>
    <x v="18"/>
    <x v="2"/>
    <n v="8.35"/>
    <n v="6.0500000000000007"/>
  </r>
  <r>
    <x v="106"/>
    <x v="19"/>
    <x v="2"/>
    <n v="15.5"/>
    <n v="-0.5"/>
  </r>
  <r>
    <x v="106"/>
    <x v="20"/>
    <x v="2"/>
    <n v="19.399999999999999"/>
    <n v="1.5"/>
  </r>
  <r>
    <x v="106"/>
    <x v="21"/>
    <x v="2"/>
    <n v="25.5"/>
    <n v="2.5"/>
  </r>
  <r>
    <x v="106"/>
    <x v="22"/>
    <x v="2"/>
    <n v="4"/>
    <n v="0.65000000000000036"/>
  </r>
  <r>
    <x v="106"/>
    <x v="23"/>
    <x v="2"/>
    <n v="25"/>
    <n v="10"/>
  </r>
  <r>
    <x v="107"/>
    <x v="0"/>
    <x v="2"/>
    <n v="9.1999999999999993"/>
    <n v="8.25"/>
  </r>
  <r>
    <x v="107"/>
    <x v="1"/>
    <x v="2"/>
    <n v="6.2"/>
    <n v="0"/>
  </r>
  <r>
    <x v="107"/>
    <x v="2"/>
    <x v="2"/>
    <n v="12"/>
    <n v="1.6999999999999993"/>
  </r>
  <r>
    <x v="107"/>
    <x v="3"/>
    <x v="2"/>
    <n v="38.75"/>
    <n v="71.25"/>
  </r>
  <r>
    <x v="107"/>
    <x v="4"/>
    <x v="2"/>
    <n v="6"/>
    <n v="1.6500000000000004"/>
  </r>
  <r>
    <x v="107"/>
    <x v="5"/>
    <x v="2"/>
    <n v="17.149999999999999"/>
    <n v="17.550000000000004"/>
  </r>
  <r>
    <x v="107"/>
    <x v="6"/>
    <x v="2"/>
    <n v="6.8"/>
    <n v="12.899999999999999"/>
  </r>
  <r>
    <x v="107"/>
    <x v="7"/>
    <x v="2"/>
    <n v="11.65"/>
    <n v="6.0499999999999989"/>
  </r>
  <r>
    <x v="107"/>
    <x v="8"/>
    <x v="2"/>
    <n v="30.9"/>
    <n v="-1.3999999999999986"/>
  </r>
  <r>
    <x v="107"/>
    <x v="9"/>
    <x v="2"/>
    <n v="25.1"/>
    <n v="12.399999999999999"/>
  </r>
  <r>
    <x v="107"/>
    <x v="10"/>
    <x v="2"/>
    <n v="1.17"/>
    <n v="1.4500000000000002"/>
  </r>
  <r>
    <x v="107"/>
    <x v="11"/>
    <x v="2"/>
    <n v="2"/>
    <n v="2"/>
  </r>
  <r>
    <x v="107"/>
    <x v="12"/>
    <x v="2"/>
    <n v="23"/>
    <n v="86.45"/>
  </r>
  <r>
    <x v="107"/>
    <x v="13"/>
    <x v="2"/>
    <n v="245.5"/>
    <n v="30.5"/>
  </r>
  <r>
    <x v="107"/>
    <x v="14"/>
    <x v="2"/>
    <n v="41"/>
    <n v="1.5"/>
  </r>
  <r>
    <x v="107"/>
    <x v="15"/>
    <x v="2"/>
    <n v="3.9"/>
    <n v="1.6999999999999997"/>
  </r>
  <r>
    <x v="107"/>
    <x v="16"/>
    <x v="2"/>
    <n v="34.5"/>
    <n v="29.5"/>
  </r>
  <r>
    <x v="107"/>
    <x v="17"/>
    <x v="2"/>
    <n v="218.8"/>
    <n v="166.2"/>
  </r>
  <r>
    <x v="107"/>
    <x v="18"/>
    <x v="2"/>
    <n v="8.4"/>
    <n v="6"/>
  </r>
  <r>
    <x v="107"/>
    <x v="19"/>
    <x v="2"/>
    <n v="15.5"/>
    <n v="-0.5"/>
  </r>
  <r>
    <x v="107"/>
    <x v="20"/>
    <x v="2"/>
    <n v="19.399999999999999"/>
    <n v="1.5"/>
  </r>
  <r>
    <x v="107"/>
    <x v="21"/>
    <x v="2"/>
    <n v="25.5"/>
    <n v="2.5"/>
  </r>
  <r>
    <x v="107"/>
    <x v="22"/>
    <x v="2"/>
    <n v="4"/>
    <n v="0.65000000000000036"/>
  </r>
  <r>
    <x v="107"/>
    <x v="23"/>
    <x v="2"/>
    <n v="25"/>
    <n v="10"/>
  </r>
  <r>
    <x v="108"/>
    <x v="0"/>
    <x v="2"/>
    <n v="9.1999999999999993"/>
    <n v="8.25"/>
  </r>
  <r>
    <x v="108"/>
    <x v="1"/>
    <x v="2"/>
    <n v="6.2"/>
    <n v="0"/>
  </r>
  <r>
    <x v="108"/>
    <x v="2"/>
    <x v="2"/>
    <n v="12"/>
    <n v="1.6999999999999993"/>
  </r>
  <r>
    <x v="108"/>
    <x v="3"/>
    <x v="2"/>
    <n v="35.25"/>
    <n v="74.75"/>
  </r>
  <r>
    <x v="108"/>
    <x v="4"/>
    <x v="2"/>
    <n v="6"/>
    <n v="1.6500000000000004"/>
  </r>
  <r>
    <x v="108"/>
    <x v="5"/>
    <x v="2"/>
    <n v="17.149999999999999"/>
    <n v="17.550000000000004"/>
  </r>
  <r>
    <x v="108"/>
    <x v="6"/>
    <x v="2"/>
    <n v="6.8"/>
    <n v="12.899999999999999"/>
  </r>
  <r>
    <x v="108"/>
    <x v="7"/>
    <x v="2"/>
    <n v="11.65"/>
    <n v="6.0499999999999989"/>
  </r>
  <r>
    <x v="108"/>
    <x v="8"/>
    <x v="2"/>
    <n v="30.9"/>
    <n v="-1.3999999999999986"/>
  </r>
  <r>
    <x v="108"/>
    <x v="9"/>
    <x v="2"/>
    <n v="25.15"/>
    <n v="12.350000000000001"/>
  </r>
  <r>
    <x v="108"/>
    <x v="10"/>
    <x v="2"/>
    <n v="1.07"/>
    <n v="1.55"/>
  </r>
  <r>
    <x v="108"/>
    <x v="11"/>
    <x v="2"/>
    <n v="2"/>
    <n v="2"/>
  </r>
  <r>
    <x v="108"/>
    <x v="12"/>
    <x v="2"/>
    <n v="23"/>
    <n v="86.45"/>
  </r>
  <r>
    <x v="108"/>
    <x v="13"/>
    <x v="2"/>
    <n v="245.5"/>
    <n v="30.5"/>
  </r>
  <r>
    <x v="108"/>
    <x v="14"/>
    <x v="2"/>
    <n v="41"/>
    <n v="1.5"/>
  </r>
  <r>
    <x v="108"/>
    <x v="15"/>
    <x v="2"/>
    <n v="4"/>
    <n v="1.5999999999999996"/>
  </r>
  <r>
    <x v="108"/>
    <x v="16"/>
    <x v="2"/>
    <n v="34.5"/>
    <n v="29.5"/>
  </r>
  <r>
    <x v="108"/>
    <x v="17"/>
    <x v="2"/>
    <n v="218.8"/>
    <n v="166.2"/>
  </r>
  <r>
    <x v="108"/>
    <x v="18"/>
    <x v="2"/>
    <n v="8.35"/>
    <n v="6.0500000000000007"/>
  </r>
  <r>
    <x v="108"/>
    <x v="19"/>
    <x v="2"/>
    <n v="15.3"/>
    <n v="-0.30000000000000071"/>
  </r>
  <r>
    <x v="108"/>
    <x v="20"/>
    <x v="2"/>
    <n v="20.9"/>
    <n v="0"/>
  </r>
  <r>
    <x v="108"/>
    <x v="21"/>
    <x v="2"/>
    <n v="25.75"/>
    <n v="2.25"/>
  </r>
  <r>
    <x v="108"/>
    <x v="22"/>
    <x v="2"/>
    <n v="4"/>
    <n v="0.65000000000000036"/>
  </r>
  <r>
    <x v="108"/>
    <x v="23"/>
    <x v="2"/>
    <n v="25"/>
    <n v="10"/>
  </r>
  <r>
    <x v="109"/>
    <x v="0"/>
    <x v="2"/>
    <n v="9.25"/>
    <n v="8.1999999999999993"/>
  </r>
  <r>
    <x v="109"/>
    <x v="1"/>
    <x v="2"/>
    <n v="6.3"/>
    <n v="-9.9999999999999645E-2"/>
  </r>
  <r>
    <x v="109"/>
    <x v="2"/>
    <x v="2"/>
    <n v="12"/>
    <n v="1.6999999999999993"/>
  </r>
  <r>
    <x v="109"/>
    <x v="3"/>
    <x v="2"/>
    <n v="35.25"/>
    <n v="74.75"/>
  </r>
  <r>
    <x v="109"/>
    <x v="4"/>
    <x v="2"/>
    <n v="6"/>
    <n v="1.6500000000000004"/>
  </r>
  <r>
    <x v="109"/>
    <x v="5"/>
    <x v="2"/>
    <n v="17.2"/>
    <n v="17.500000000000004"/>
  </r>
  <r>
    <x v="109"/>
    <x v="6"/>
    <x v="2"/>
    <n v="6.8"/>
    <n v="12.899999999999999"/>
  </r>
  <r>
    <x v="109"/>
    <x v="7"/>
    <x v="2"/>
    <n v="11.65"/>
    <n v="6.0499999999999989"/>
  </r>
  <r>
    <x v="109"/>
    <x v="8"/>
    <x v="2"/>
    <n v="30"/>
    <n v="-0.5"/>
  </r>
  <r>
    <x v="109"/>
    <x v="9"/>
    <x v="2"/>
    <n v="25.2"/>
    <n v="12.3"/>
  </r>
  <r>
    <x v="109"/>
    <x v="10"/>
    <x v="2"/>
    <n v="1.07"/>
    <n v="1.55"/>
  </r>
  <r>
    <x v="109"/>
    <x v="11"/>
    <x v="2"/>
    <n v="2"/>
    <n v="2"/>
  </r>
  <r>
    <x v="109"/>
    <x v="12"/>
    <x v="2"/>
    <n v="23"/>
    <n v="86.45"/>
  </r>
  <r>
    <x v="109"/>
    <x v="13"/>
    <x v="2"/>
    <n v="245.5"/>
    <n v="30.5"/>
  </r>
  <r>
    <x v="109"/>
    <x v="14"/>
    <x v="2"/>
    <n v="41"/>
    <n v="1.5"/>
  </r>
  <r>
    <x v="109"/>
    <x v="15"/>
    <x v="2"/>
    <n v="3.9"/>
    <n v="1.6999999999999997"/>
  </r>
  <r>
    <x v="109"/>
    <x v="16"/>
    <x v="2"/>
    <n v="34.5"/>
    <n v="29.5"/>
  </r>
  <r>
    <x v="109"/>
    <x v="17"/>
    <x v="2"/>
    <n v="218.8"/>
    <n v="166.2"/>
  </r>
  <r>
    <x v="109"/>
    <x v="18"/>
    <x v="2"/>
    <n v="8.4"/>
    <n v="6"/>
  </r>
  <r>
    <x v="109"/>
    <x v="19"/>
    <x v="2"/>
    <n v="15.3"/>
    <n v="-0.30000000000000071"/>
  </r>
  <r>
    <x v="109"/>
    <x v="20"/>
    <x v="2"/>
    <n v="20.9"/>
    <n v="0"/>
  </r>
  <r>
    <x v="109"/>
    <x v="21"/>
    <x v="2"/>
    <n v="26"/>
    <n v="2"/>
  </r>
  <r>
    <x v="109"/>
    <x v="22"/>
    <x v="2"/>
    <n v="4"/>
    <n v="0.65000000000000036"/>
  </r>
  <r>
    <x v="109"/>
    <x v="23"/>
    <x v="2"/>
    <n v="25.5"/>
    <n v="9.5"/>
  </r>
  <r>
    <x v="110"/>
    <x v="0"/>
    <x v="2"/>
    <n v="9.25"/>
    <n v="8.1999999999999993"/>
  </r>
  <r>
    <x v="110"/>
    <x v="1"/>
    <x v="2"/>
    <n v="6.3"/>
    <n v="-9.9999999999999645E-2"/>
  </r>
  <r>
    <x v="110"/>
    <x v="2"/>
    <x v="2"/>
    <n v="12"/>
    <n v="1.6999999999999993"/>
  </r>
  <r>
    <x v="110"/>
    <x v="3"/>
    <x v="2"/>
    <n v="35.25"/>
    <n v="74.75"/>
  </r>
  <r>
    <x v="110"/>
    <x v="4"/>
    <x v="2"/>
    <n v="6"/>
    <n v="1.6500000000000004"/>
  </r>
  <r>
    <x v="110"/>
    <x v="5"/>
    <x v="2"/>
    <n v="17.149999999999999"/>
    <n v="17.550000000000004"/>
  </r>
  <r>
    <x v="110"/>
    <x v="6"/>
    <x v="2"/>
    <n v="6.85"/>
    <n v="12.85"/>
  </r>
  <r>
    <x v="110"/>
    <x v="7"/>
    <x v="2"/>
    <n v="11.7"/>
    <n v="6"/>
  </r>
  <r>
    <x v="110"/>
    <x v="8"/>
    <x v="2"/>
    <n v="30"/>
    <n v="-0.5"/>
  </r>
  <r>
    <x v="110"/>
    <x v="9"/>
    <x v="2"/>
    <n v="25.15"/>
    <n v="12.350000000000001"/>
  </r>
  <r>
    <x v="110"/>
    <x v="10"/>
    <x v="2"/>
    <n v="1.04"/>
    <n v="1.58"/>
  </r>
  <r>
    <x v="110"/>
    <x v="11"/>
    <x v="2"/>
    <n v="2"/>
    <n v="2"/>
  </r>
  <r>
    <x v="110"/>
    <x v="12"/>
    <x v="2"/>
    <n v="23"/>
    <n v="86.45"/>
  </r>
  <r>
    <x v="110"/>
    <x v="13"/>
    <x v="2"/>
    <n v="245.5"/>
    <n v="30.5"/>
  </r>
  <r>
    <x v="110"/>
    <x v="14"/>
    <x v="2"/>
    <n v="40.5"/>
    <n v="2"/>
  </r>
  <r>
    <x v="110"/>
    <x v="15"/>
    <x v="2"/>
    <n v="3.91"/>
    <n v="1.6899999999999995"/>
  </r>
  <r>
    <x v="110"/>
    <x v="16"/>
    <x v="2"/>
    <n v="34.5"/>
    <n v="29.5"/>
  </r>
  <r>
    <x v="110"/>
    <x v="17"/>
    <x v="2"/>
    <n v="218.8"/>
    <n v="166.2"/>
  </r>
  <r>
    <x v="110"/>
    <x v="18"/>
    <x v="2"/>
    <n v="8.4"/>
    <n v="6"/>
  </r>
  <r>
    <x v="110"/>
    <x v="19"/>
    <x v="2"/>
    <n v="15.3"/>
    <n v="-0.30000000000000071"/>
  </r>
  <r>
    <x v="110"/>
    <x v="20"/>
    <x v="2"/>
    <n v="20.9"/>
    <n v="0"/>
  </r>
  <r>
    <x v="110"/>
    <x v="21"/>
    <x v="2"/>
    <n v="26.65"/>
    <n v="1.3500000000000014"/>
  </r>
  <r>
    <x v="110"/>
    <x v="22"/>
    <x v="2"/>
    <n v="4.09"/>
    <n v="0.5600000000000005"/>
  </r>
  <r>
    <x v="110"/>
    <x v="23"/>
    <x v="2"/>
    <n v="25.35"/>
    <n v="9.6499999999999986"/>
  </r>
  <r>
    <x v="111"/>
    <x v="0"/>
    <x v="2"/>
    <n v="9.25"/>
    <n v="8.1999999999999993"/>
  </r>
  <r>
    <x v="111"/>
    <x v="1"/>
    <x v="2"/>
    <n v="6.2"/>
    <n v="0"/>
  </r>
  <r>
    <x v="111"/>
    <x v="2"/>
    <x v="2"/>
    <n v="12"/>
    <n v="1.6999999999999993"/>
  </r>
  <r>
    <x v="111"/>
    <x v="3"/>
    <x v="2"/>
    <n v="35.25"/>
    <n v="74.75"/>
  </r>
  <r>
    <x v="111"/>
    <x v="4"/>
    <x v="2"/>
    <n v="6.05"/>
    <n v="1.6000000000000005"/>
  </r>
  <r>
    <x v="111"/>
    <x v="5"/>
    <x v="2"/>
    <n v="17.25"/>
    <n v="17.450000000000003"/>
  </r>
  <r>
    <x v="111"/>
    <x v="6"/>
    <x v="2"/>
    <n v="6.95"/>
    <n v="12.75"/>
  </r>
  <r>
    <x v="111"/>
    <x v="7"/>
    <x v="2"/>
    <n v="11.6"/>
    <n v="6.1"/>
  </r>
  <r>
    <x v="111"/>
    <x v="8"/>
    <x v="2"/>
    <n v="30"/>
    <n v="-0.5"/>
  </r>
  <r>
    <x v="111"/>
    <x v="9"/>
    <x v="2"/>
    <n v="25.1"/>
    <n v="12.399999999999999"/>
  </r>
  <r>
    <x v="111"/>
    <x v="10"/>
    <x v="2"/>
    <n v="1"/>
    <n v="1.62"/>
  </r>
  <r>
    <x v="111"/>
    <x v="11"/>
    <x v="2"/>
    <n v="2"/>
    <n v="2"/>
  </r>
  <r>
    <x v="111"/>
    <x v="12"/>
    <x v="2"/>
    <n v="23"/>
    <n v="86.45"/>
  </r>
  <r>
    <x v="111"/>
    <x v="13"/>
    <x v="2"/>
    <n v="245.5"/>
    <n v="30.5"/>
  </r>
  <r>
    <x v="111"/>
    <x v="14"/>
    <x v="2"/>
    <n v="40.5"/>
    <n v="2"/>
  </r>
  <r>
    <x v="111"/>
    <x v="15"/>
    <x v="2"/>
    <n v="3.93"/>
    <n v="1.6699999999999995"/>
  </r>
  <r>
    <x v="111"/>
    <x v="16"/>
    <x v="2"/>
    <n v="34.5"/>
    <n v="29.5"/>
  </r>
  <r>
    <x v="111"/>
    <x v="17"/>
    <x v="2"/>
    <n v="218.8"/>
    <n v="166.2"/>
  </r>
  <r>
    <x v="111"/>
    <x v="18"/>
    <x v="2"/>
    <n v="8.35"/>
    <n v="6.0500000000000007"/>
  </r>
  <r>
    <x v="111"/>
    <x v="19"/>
    <x v="2"/>
    <n v="15.3"/>
    <n v="-0.30000000000000071"/>
  </r>
  <r>
    <x v="111"/>
    <x v="20"/>
    <x v="2"/>
    <n v="20.9"/>
    <n v="0"/>
  </r>
  <r>
    <x v="111"/>
    <x v="21"/>
    <x v="2"/>
    <n v="26.3"/>
    <n v="1.6999999999999993"/>
  </r>
  <r>
    <x v="111"/>
    <x v="22"/>
    <x v="2"/>
    <n v="4.09"/>
    <n v="0.5600000000000005"/>
  </r>
  <r>
    <x v="111"/>
    <x v="23"/>
    <x v="2"/>
    <n v="25.3"/>
    <n v="9.6999999999999993"/>
  </r>
  <r>
    <x v="112"/>
    <x v="0"/>
    <x v="2"/>
    <n v="9.15"/>
    <n v="8.2999999999999989"/>
  </r>
  <r>
    <x v="112"/>
    <x v="1"/>
    <x v="2"/>
    <n v="6.2"/>
    <n v="0"/>
  </r>
  <r>
    <x v="112"/>
    <x v="2"/>
    <x v="2"/>
    <n v="11.45"/>
    <n v="2.25"/>
  </r>
  <r>
    <x v="112"/>
    <x v="3"/>
    <x v="2"/>
    <n v="35.25"/>
    <n v="74.75"/>
  </r>
  <r>
    <x v="112"/>
    <x v="4"/>
    <x v="2"/>
    <n v="6.05"/>
    <n v="1.6000000000000005"/>
  </r>
  <r>
    <x v="112"/>
    <x v="5"/>
    <x v="2"/>
    <n v="17.05"/>
    <n v="17.650000000000002"/>
  </r>
  <r>
    <x v="112"/>
    <x v="6"/>
    <x v="2"/>
    <n v="6.95"/>
    <n v="12.75"/>
  </r>
  <r>
    <x v="112"/>
    <x v="7"/>
    <x v="2"/>
    <n v="11.65"/>
    <n v="6.0499999999999989"/>
  </r>
  <r>
    <x v="112"/>
    <x v="8"/>
    <x v="2"/>
    <n v="29.95"/>
    <n v="-0.44999999999999929"/>
  </r>
  <r>
    <x v="112"/>
    <x v="9"/>
    <x v="2"/>
    <n v="25.15"/>
    <n v="12.350000000000001"/>
  </r>
  <r>
    <x v="112"/>
    <x v="10"/>
    <x v="2"/>
    <n v="1"/>
    <n v="1.62"/>
  </r>
  <r>
    <x v="112"/>
    <x v="11"/>
    <x v="2"/>
    <n v="2"/>
    <n v="2"/>
  </r>
  <r>
    <x v="112"/>
    <x v="12"/>
    <x v="2"/>
    <n v="23"/>
    <n v="86.45"/>
  </r>
  <r>
    <x v="112"/>
    <x v="13"/>
    <x v="2"/>
    <n v="241.9"/>
    <n v="34.099999999999994"/>
  </r>
  <r>
    <x v="112"/>
    <x v="14"/>
    <x v="2"/>
    <n v="40.5"/>
    <n v="2"/>
  </r>
  <r>
    <x v="112"/>
    <x v="15"/>
    <x v="2"/>
    <n v="3.88"/>
    <n v="1.7199999999999998"/>
  </r>
  <r>
    <x v="112"/>
    <x v="16"/>
    <x v="2"/>
    <n v="34.5"/>
    <n v="29.5"/>
  </r>
  <r>
    <x v="112"/>
    <x v="17"/>
    <x v="2"/>
    <n v="218.8"/>
    <n v="166.2"/>
  </r>
  <r>
    <x v="112"/>
    <x v="18"/>
    <x v="2"/>
    <n v="8.4"/>
    <n v="6"/>
  </r>
  <r>
    <x v="112"/>
    <x v="19"/>
    <x v="2"/>
    <n v="15.2"/>
    <n v="-0.19999999999999929"/>
  </r>
  <r>
    <x v="112"/>
    <x v="20"/>
    <x v="2"/>
    <n v="20.9"/>
    <n v="0"/>
  </r>
  <r>
    <x v="112"/>
    <x v="21"/>
    <x v="2"/>
    <n v="26.1"/>
    <n v="1.8999999999999986"/>
  </r>
  <r>
    <x v="112"/>
    <x v="22"/>
    <x v="2"/>
    <n v="4.13"/>
    <n v="0.52000000000000046"/>
  </r>
  <r>
    <x v="112"/>
    <x v="23"/>
    <x v="2"/>
    <n v="25.65"/>
    <n v="9.3500000000000014"/>
  </r>
  <r>
    <x v="113"/>
    <x v="0"/>
    <x v="2"/>
    <n v="9.1"/>
    <n v="8.35"/>
  </r>
  <r>
    <x v="113"/>
    <x v="1"/>
    <x v="2"/>
    <n v="6.2"/>
    <n v="0"/>
  </r>
  <r>
    <x v="113"/>
    <x v="2"/>
    <x v="2"/>
    <n v="11.45"/>
    <n v="2.25"/>
  </r>
  <r>
    <x v="113"/>
    <x v="3"/>
    <x v="2"/>
    <n v="32.049999999999997"/>
    <n v="77.95"/>
  </r>
  <r>
    <x v="113"/>
    <x v="4"/>
    <x v="2"/>
    <n v="6.05"/>
    <n v="1.6000000000000005"/>
  </r>
  <r>
    <x v="113"/>
    <x v="5"/>
    <x v="2"/>
    <n v="17.05"/>
    <n v="17.650000000000002"/>
  </r>
  <r>
    <x v="113"/>
    <x v="6"/>
    <x v="2"/>
    <n v="7"/>
    <n v="12.7"/>
  </r>
  <r>
    <x v="113"/>
    <x v="7"/>
    <x v="2"/>
    <n v="11.85"/>
    <n v="5.85"/>
  </r>
  <r>
    <x v="113"/>
    <x v="8"/>
    <x v="2"/>
    <n v="29.95"/>
    <n v="-0.44999999999999929"/>
  </r>
  <r>
    <x v="113"/>
    <x v="9"/>
    <x v="2"/>
    <n v="25.2"/>
    <n v="12.3"/>
  </r>
  <r>
    <x v="113"/>
    <x v="10"/>
    <x v="2"/>
    <n v="1"/>
    <n v="1.62"/>
  </r>
  <r>
    <x v="113"/>
    <x v="11"/>
    <x v="2"/>
    <n v="2"/>
    <n v="2"/>
  </r>
  <r>
    <x v="113"/>
    <x v="12"/>
    <x v="2"/>
    <n v="21.25"/>
    <n v="88.2"/>
  </r>
  <r>
    <x v="113"/>
    <x v="13"/>
    <x v="2"/>
    <n v="241.9"/>
    <n v="34.099999999999994"/>
  </r>
  <r>
    <x v="113"/>
    <x v="14"/>
    <x v="2"/>
    <n v="40.5"/>
    <n v="2"/>
  </r>
  <r>
    <x v="113"/>
    <x v="15"/>
    <x v="2"/>
    <n v="3.9"/>
    <n v="1.6999999999999997"/>
  </r>
  <r>
    <x v="113"/>
    <x v="16"/>
    <x v="2"/>
    <n v="34.5"/>
    <n v="29.5"/>
  </r>
  <r>
    <x v="113"/>
    <x v="17"/>
    <x v="2"/>
    <n v="218.8"/>
    <n v="166.2"/>
  </r>
  <r>
    <x v="113"/>
    <x v="18"/>
    <x v="2"/>
    <n v="8.35"/>
    <n v="6.0500000000000007"/>
  </r>
  <r>
    <x v="113"/>
    <x v="19"/>
    <x v="2"/>
    <n v="15.2"/>
    <n v="-0.19999999999999929"/>
  </r>
  <r>
    <x v="113"/>
    <x v="20"/>
    <x v="2"/>
    <n v="21.2"/>
    <n v="-0.30000000000000071"/>
  </r>
  <r>
    <x v="113"/>
    <x v="21"/>
    <x v="2"/>
    <n v="25.5"/>
    <n v="2.5"/>
  </r>
  <r>
    <x v="113"/>
    <x v="22"/>
    <x v="2"/>
    <n v="4.13"/>
    <n v="0.52000000000000046"/>
  </r>
  <r>
    <x v="113"/>
    <x v="23"/>
    <x v="2"/>
    <n v="25.2"/>
    <n v="9.8000000000000007"/>
  </r>
  <r>
    <x v="114"/>
    <x v="0"/>
    <x v="2"/>
    <n v="9.1"/>
    <n v="8.35"/>
  </r>
  <r>
    <x v="114"/>
    <x v="1"/>
    <x v="2"/>
    <n v="6.25"/>
    <n v="-4.9999999999999822E-2"/>
  </r>
  <r>
    <x v="114"/>
    <x v="2"/>
    <x v="2"/>
    <n v="11.9"/>
    <n v="1.7999999999999989"/>
  </r>
  <r>
    <x v="114"/>
    <x v="3"/>
    <x v="2"/>
    <n v="29.15"/>
    <n v="80.849999999999994"/>
  </r>
  <r>
    <x v="114"/>
    <x v="4"/>
    <x v="2"/>
    <n v="6"/>
    <n v="1.6500000000000004"/>
  </r>
  <r>
    <x v="114"/>
    <x v="5"/>
    <x v="2"/>
    <n v="17.05"/>
    <n v="17.650000000000002"/>
  </r>
  <r>
    <x v="114"/>
    <x v="6"/>
    <x v="2"/>
    <n v="7"/>
    <n v="12.7"/>
  </r>
  <r>
    <x v="114"/>
    <x v="7"/>
    <x v="2"/>
    <n v="11.8"/>
    <n v="5.8999999999999986"/>
  </r>
  <r>
    <x v="114"/>
    <x v="8"/>
    <x v="2"/>
    <n v="29.95"/>
    <n v="-0.44999999999999929"/>
  </r>
  <r>
    <x v="114"/>
    <x v="9"/>
    <x v="2"/>
    <n v="25.1"/>
    <n v="12.399999999999999"/>
  </r>
  <r>
    <x v="114"/>
    <x v="10"/>
    <x v="2"/>
    <n v="0.99"/>
    <n v="1.6300000000000001"/>
  </r>
  <r>
    <x v="114"/>
    <x v="11"/>
    <x v="2"/>
    <n v="2"/>
    <n v="2"/>
  </r>
  <r>
    <x v="114"/>
    <x v="12"/>
    <x v="2"/>
    <n v="21.25"/>
    <n v="88.2"/>
  </r>
  <r>
    <x v="114"/>
    <x v="13"/>
    <x v="2"/>
    <n v="243.9"/>
    <n v="32.099999999999994"/>
  </r>
  <r>
    <x v="114"/>
    <x v="14"/>
    <x v="2"/>
    <n v="40.700000000000003"/>
    <n v="1.7999999999999972"/>
  </r>
  <r>
    <x v="114"/>
    <x v="15"/>
    <x v="2"/>
    <n v="3.88"/>
    <n v="1.7199999999999998"/>
  </r>
  <r>
    <x v="114"/>
    <x v="16"/>
    <x v="2"/>
    <n v="34.5"/>
    <n v="29.5"/>
  </r>
  <r>
    <x v="114"/>
    <x v="17"/>
    <x v="2"/>
    <n v="218.8"/>
    <n v="166.2"/>
  </r>
  <r>
    <x v="114"/>
    <x v="18"/>
    <x v="2"/>
    <n v="8.35"/>
    <n v="6.0500000000000007"/>
  </r>
  <r>
    <x v="114"/>
    <x v="19"/>
    <x v="2"/>
    <n v="15.05"/>
    <n v="-5.0000000000000711E-2"/>
  </r>
  <r>
    <x v="114"/>
    <x v="20"/>
    <x v="2"/>
    <n v="21.2"/>
    <n v="-0.30000000000000071"/>
  </r>
  <r>
    <x v="114"/>
    <x v="21"/>
    <x v="2"/>
    <n v="25.5"/>
    <n v="2.5"/>
  </r>
  <r>
    <x v="114"/>
    <x v="22"/>
    <x v="2"/>
    <n v="4.13"/>
    <n v="0.52000000000000046"/>
  </r>
  <r>
    <x v="114"/>
    <x v="23"/>
    <x v="2"/>
    <n v="25.1"/>
    <n v="9.8999999999999986"/>
  </r>
  <r>
    <x v="115"/>
    <x v="0"/>
    <x v="2"/>
    <n v="9.1"/>
    <n v="8.35"/>
  </r>
  <r>
    <x v="115"/>
    <x v="1"/>
    <x v="2"/>
    <n v="6.25"/>
    <n v="-4.9999999999999822E-2"/>
  </r>
  <r>
    <x v="115"/>
    <x v="2"/>
    <x v="2"/>
    <n v="11.9"/>
    <n v="1.7999999999999989"/>
  </r>
  <r>
    <x v="115"/>
    <x v="3"/>
    <x v="2"/>
    <n v="29.15"/>
    <n v="80.849999999999994"/>
  </r>
  <r>
    <x v="115"/>
    <x v="4"/>
    <x v="2"/>
    <n v="6"/>
    <n v="1.6500000000000004"/>
  </r>
  <r>
    <x v="115"/>
    <x v="5"/>
    <x v="2"/>
    <n v="17.05"/>
    <n v="17.650000000000002"/>
  </r>
  <r>
    <x v="115"/>
    <x v="6"/>
    <x v="2"/>
    <n v="6.95"/>
    <n v="12.75"/>
  </r>
  <r>
    <x v="115"/>
    <x v="7"/>
    <x v="2"/>
    <n v="11.8"/>
    <n v="5.8999999999999986"/>
  </r>
  <r>
    <x v="115"/>
    <x v="8"/>
    <x v="2"/>
    <n v="29.95"/>
    <n v="-0.44999999999999929"/>
  </r>
  <r>
    <x v="115"/>
    <x v="9"/>
    <x v="2"/>
    <n v="25.15"/>
    <n v="12.350000000000001"/>
  </r>
  <r>
    <x v="115"/>
    <x v="10"/>
    <x v="2"/>
    <n v="0.99"/>
    <n v="1.6300000000000001"/>
  </r>
  <r>
    <x v="115"/>
    <x v="11"/>
    <x v="2"/>
    <n v="2.0499999999999998"/>
    <n v="1.9500000000000002"/>
  </r>
  <r>
    <x v="115"/>
    <x v="12"/>
    <x v="2"/>
    <n v="21.25"/>
    <n v="88.2"/>
  </r>
  <r>
    <x v="115"/>
    <x v="13"/>
    <x v="2"/>
    <n v="243.9"/>
    <n v="32.099999999999994"/>
  </r>
  <r>
    <x v="115"/>
    <x v="14"/>
    <x v="2"/>
    <n v="41.8"/>
    <n v="0.70000000000000284"/>
  </r>
  <r>
    <x v="115"/>
    <x v="15"/>
    <x v="2"/>
    <n v="3.92"/>
    <n v="1.6799999999999997"/>
  </r>
  <r>
    <x v="115"/>
    <x v="16"/>
    <x v="2"/>
    <n v="34.5"/>
    <n v="29.5"/>
  </r>
  <r>
    <x v="115"/>
    <x v="17"/>
    <x v="2"/>
    <n v="224"/>
    <n v="161"/>
  </r>
  <r>
    <x v="115"/>
    <x v="18"/>
    <x v="2"/>
    <n v="8.35"/>
    <n v="6.0500000000000007"/>
  </r>
  <r>
    <x v="115"/>
    <x v="19"/>
    <x v="2"/>
    <n v="15.2"/>
    <n v="-0.19999999999999929"/>
  </r>
  <r>
    <x v="115"/>
    <x v="20"/>
    <x v="2"/>
    <n v="21.2"/>
    <n v="-0.30000000000000071"/>
  </r>
  <r>
    <x v="115"/>
    <x v="21"/>
    <x v="2"/>
    <n v="25.5"/>
    <n v="2.5"/>
  </r>
  <r>
    <x v="115"/>
    <x v="22"/>
    <x v="2"/>
    <n v="4.0599999999999996"/>
    <n v="0.59000000000000075"/>
  </r>
  <r>
    <x v="115"/>
    <x v="23"/>
    <x v="2"/>
    <n v="25.2"/>
    <n v="9.8000000000000007"/>
  </r>
  <r>
    <x v="116"/>
    <x v="0"/>
    <x v="2"/>
    <n v="9.15"/>
    <n v="8.2999999999999989"/>
  </r>
  <r>
    <x v="116"/>
    <x v="1"/>
    <x v="2"/>
    <n v="6.1"/>
    <n v="0.10000000000000053"/>
  </r>
  <r>
    <x v="116"/>
    <x v="2"/>
    <x v="2"/>
    <n v="11.9"/>
    <n v="1.7999999999999989"/>
  </r>
  <r>
    <x v="116"/>
    <x v="3"/>
    <x v="2"/>
    <n v="29.15"/>
    <n v="80.849999999999994"/>
  </r>
  <r>
    <x v="116"/>
    <x v="4"/>
    <x v="2"/>
    <n v="6"/>
    <n v="1.6500000000000004"/>
  </r>
  <r>
    <x v="116"/>
    <x v="5"/>
    <x v="2"/>
    <n v="17.05"/>
    <n v="17.650000000000002"/>
  </r>
  <r>
    <x v="116"/>
    <x v="6"/>
    <x v="2"/>
    <n v="6.95"/>
    <n v="12.75"/>
  </r>
  <r>
    <x v="116"/>
    <x v="7"/>
    <x v="2"/>
    <n v="11.9"/>
    <n v="5.7999999999999989"/>
  </r>
  <r>
    <x v="116"/>
    <x v="8"/>
    <x v="2"/>
    <n v="29.95"/>
    <n v="-0.44999999999999929"/>
  </r>
  <r>
    <x v="116"/>
    <x v="9"/>
    <x v="2"/>
    <n v="25.25"/>
    <n v="12.25"/>
  </r>
  <r>
    <x v="116"/>
    <x v="11"/>
    <x v="2"/>
    <n v="2"/>
    <n v="2"/>
  </r>
  <r>
    <x v="116"/>
    <x v="12"/>
    <x v="2"/>
    <n v="21.25"/>
    <n v="88.2"/>
  </r>
  <r>
    <x v="116"/>
    <x v="13"/>
    <x v="2"/>
    <n v="243.9"/>
    <n v="32.099999999999994"/>
  </r>
  <r>
    <x v="116"/>
    <x v="14"/>
    <x v="2"/>
    <n v="41.8"/>
    <n v="0.70000000000000284"/>
  </r>
  <r>
    <x v="116"/>
    <x v="15"/>
    <x v="2"/>
    <n v="4"/>
    <n v="1.5999999999999996"/>
  </r>
  <r>
    <x v="116"/>
    <x v="16"/>
    <x v="2"/>
    <n v="34.5"/>
    <n v="29.5"/>
  </r>
  <r>
    <x v="116"/>
    <x v="17"/>
    <x v="2"/>
    <n v="224"/>
    <n v="161"/>
  </r>
  <r>
    <x v="116"/>
    <x v="18"/>
    <x v="2"/>
    <n v="8.4"/>
    <n v="6"/>
  </r>
  <r>
    <x v="116"/>
    <x v="19"/>
    <x v="2"/>
    <n v="15.2"/>
    <n v="-0.19999999999999929"/>
  </r>
  <r>
    <x v="116"/>
    <x v="20"/>
    <x v="2"/>
    <n v="21.2"/>
    <n v="-0.30000000000000071"/>
  </r>
  <r>
    <x v="116"/>
    <x v="21"/>
    <x v="2"/>
    <n v="25.5"/>
    <n v="2.5"/>
  </r>
  <r>
    <x v="116"/>
    <x v="22"/>
    <x v="2"/>
    <n v="4.07"/>
    <n v="0.58000000000000007"/>
  </r>
  <r>
    <x v="116"/>
    <x v="23"/>
    <x v="2"/>
    <n v="25"/>
    <n v="10"/>
  </r>
  <r>
    <x v="117"/>
    <x v="0"/>
    <x v="2"/>
    <n v="9.1999999999999993"/>
    <n v="8.25"/>
  </r>
  <r>
    <x v="117"/>
    <x v="1"/>
    <x v="2"/>
    <n v="6.1"/>
    <n v="0.10000000000000053"/>
  </r>
  <r>
    <x v="117"/>
    <x v="2"/>
    <x v="2"/>
    <n v="12.3"/>
    <n v="1.3999999999999986"/>
  </r>
  <r>
    <x v="117"/>
    <x v="3"/>
    <x v="2"/>
    <n v="26.5"/>
    <n v="83.5"/>
  </r>
  <r>
    <x v="117"/>
    <x v="4"/>
    <x v="2"/>
    <n v="6"/>
    <n v="1.6500000000000004"/>
  </r>
  <r>
    <x v="117"/>
    <x v="5"/>
    <x v="2"/>
    <n v="17.100000000000001"/>
    <n v="17.600000000000001"/>
  </r>
  <r>
    <x v="117"/>
    <x v="6"/>
    <x v="2"/>
    <n v="6.95"/>
    <n v="12.75"/>
  </r>
  <r>
    <x v="117"/>
    <x v="7"/>
    <x v="2"/>
    <n v="11.95"/>
    <n v="5.75"/>
  </r>
  <r>
    <x v="117"/>
    <x v="8"/>
    <x v="2"/>
    <n v="29.95"/>
    <n v="-0.44999999999999929"/>
  </r>
  <r>
    <x v="117"/>
    <x v="9"/>
    <x v="2"/>
    <n v="25.1"/>
    <n v="12.399999999999999"/>
  </r>
  <r>
    <x v="117"/>
    <x v="10"/>
    <x v="2"/>
    <n v="0.99"/>
    <n v="1.6300000000000001"/>
  </r>
  <r>
    <x v="117"/>
    <x v="11"/>
    <x v="2"/>
    <n v="2"/>
    <n v="2"/>
  </r>
  <r>
    <x v="117"/>
    <x v="12"/>
    <x v="2"/>
    <n v="19.350000000000001"/>
    <n v="90.1"/>
  </r>
  <r>
    <x v="117"/>
    <x v="13"/>
    <x v="2"/>
    <n v="242"/>
    <n v="34"/>
  </r>
  <r>
    <x v="117"/>
    <x v="14"/>
    <x v="2"/>
    <n v="41.8"/>
    <n v="0.70000000000000284"/>
  </r>
  <r>
    <x v="117"/>
    <x v="15"/>
    <x v="2"/>
    <n v="3.98"/>
    <n v="1.6199999999999997"/>
  </r>
  <r>
    <x v="117"/>
    <x v="16"/>
    <x v="2"/>
    <n v="34.5"/>
    <n v="29.5"/>
  </r>
  <r>
    <x v="117"/>
    <x v="17"/>
    <x v="2"/>
    <n v="224"/>
    <n v="161"/>
  </r>
  <r>
    <x v="117"/>
    <x v="18"/>
    <x v="2"/>
    <n v="8.4"/>
    <n v="6"/>
  </r>
  <r>
    <x v="117"/>
    <x v="19"/>
    <x v="2"/>
    <n v="14.95"/>
    <n v="5.0000000000000711E-2"/>
  </r>
  <r>
    <x v="117"/>
    <x v="20"/>
    <x v="2"/>
    <n v="21.2"/>
    <n v="-0.30000000000000071"/>
  </r>
  <r>
    <x v="117"/>
    <x v="21"/>
    <x v="2"/>
    <n v="25.3"/>
    <n v="2.6999999999999993"/>
  </r>
  <r>
    <x v="117"/>
    <x v="22"/>
    <x v="2"/>
    <n v="4.07"/>
    <n v="0.58000000000000007"/>
  </r>
  <r>
    <x v="117"/>
    <x v="23"/>
    <x v="2"/>
    <n v="25.1"/>
    <n v="9.8999999999999986"/>
  </r>
  <r>
    <x v="118"/>
    <x v="0"/>
    <x v="2"/>
    <n v="9.1999999999999993"/>
    <n v="8.25"/>
  </r>
  <r>
    <x v="118"/>
    <x v="1"/>
    <x v="2"/>
    <n v="6.1"/>
    <n v="0.10000000000000053"/>
  </r>
  <r>
    <x v="118"/>
    <x v="2"/>
    <x v="2"/>
    <n v="12.3"/>
    <n v="1.3999999999999986"/>
  </r>
  <r>
    <x v="118"/>
    <x v="3"/>
    <x v="2"/>
    <n v="26.5"/>
    <n v="83.5"/>
  </r>
  <r>
    <x v="118"/>
    <x v="4"/>
    <x v="2"/>
    <n v="6"/>
    <n v="1.6500000000000004"/>
  </r>
  <r>
    <x v="118"/>
    <x v="5"/>
    <x v="2"/>
    <n v="17.100000000000001"/>
    <n v="17.600000000000001"/>
  </r>
  <r>
    <x v="118"/>
    <x v="6"/>
    <x v="2"/>
    <n v="7"/>
    <n v="12.7"/>
  </r>
  <r>
    <x v="118"/>
    <x v="7"/>
    <x v="2"/>
    <n v="11.95"/>
    <n v="5.75"/>
  </r>
  <r>
    <x v="118"/>
    <x v="8"/>
    <x v="2"/>
    <n v="29.95"/>
    <n v="-0.44999999999999929"/>
  </r>
  <r>
    <x v="118"/>
    <x v="9"/>
    <x v="2"/>
    <n v="25.2"/>
    <n v="12.3"/>
  </r>
  <r>
    <x v="118"/>
    <x v="10"/>
    <x v="2"/>
    <n v="0.99"/>
    <n v="1.6300000000000001"/>
  </r>
  <r>
    <x v="118"/>
    <x v="11"/>
    <x v="2"/>
    <n v="1.96"/>
    <n v="2.04"/>
  </r>
  <r>
    <x v="118"/>
    <x v="12"/>
    <x v="2"/>
    <n v="19.350000000000001"/>
    <n v="90.1"/>
  </r>
  <r>
    <x v="118"/>
    <x v="13"/>
    <x v="2"/>
    <n v="237.9"/>
    <n v="38.099999999999994"/>
  </r>
  <r>
    <x v="118"/>
    <x v="14"/>
    <x v="2"/>
    <n v="41.8"/>
    <n v="0.70000000000000284"/>
  </r>
  <r>
    <x v="118"/>
    <x v="15"/>
    <x v="2"/>
    <n v="3.84"/>
    <n v="1.7599999999999998"/>
  </r>
  <r>
    <x v="118"/>
    <x v="16"/>
    <x v="2"/>
    <n v="34.5"/>
    <n v="29.5"/>
  </r>
  <r>
    <x v="118"/>
    <x v="17"/>
    <x v="2"/>
    <n v="224"/>
    <n v="161"/>
  </r>
  <r>
    <x v="118"/>
    <x v="18"/>
    <x v="2"/>
    <n v="8.4499999999999993"/>
    <n v="5.9500000000000011"/>
  </r>
  <r>
    <x v="118"/>
    <x v="19"/>
    <x v="2"/>
    <n v="14.8"/>
    <n v="0.19999999999999929"/>
  </r>
  <r>
    <x v="118"/>
    <x v="20"/>
    <x v="2"/>
    <n v="21.2"/>
    <n v="-0.30000000000000071"/>
  </r>
  <r>
    <x v="118"/>
    <x v="21"/>
    <x v="2"/>
    <n v="25.15"/>
    <n v="2.8500000000000014"/>
  </r>
  <r>
    <x v="118"/>
    <x v="22"/>
    <x v="2"/>
    <n v="4.07"/>
    <n v="0.58000000000000007"/>
  </r>
  <r>
    <x v="118"/>
    <x v="23"/>
    <x v="2"/>
    <n v="25.2"/>
    <n v="9.8000000000000007"/>
  </r>
  <r>
    <x v="119"/>
    <x v="0"/>
    <x v="2"/>
    <n v="9.0500000000000007"/>
    <n v="8.3999999999999986"/>
  </r>
  <r>
    <x v="119"/>
    <x v="1"/>
    <x v="2"/>
    <n v="6.1"/>
    <n v="0.10000000000000053"/>
  </r>
  <r>
    <x v="119"/>
    <x v="2"/>
    <x v="2"/>
    <n v="12.25"/>
    <n v="1.4499999999999993"/>
  </r>
  <r>
    <x v="119"/>
    <x v="3"/>
    <x v="2"/>
    <n v="26.5"/>
    <n v="83.5"/>
  </r>
  <r>
    <x v="119"/>
    <x v="4"/>
    <x v="2"/>
    <n v="6"/>
    <n v="1.6500000000000004"/>
  </r>
  <r>
    <x v="119"/>
    <x v="5"/>
    <x v="2"/>
    <n v="17"/>
    <n v="17.700000000000003"/>
  </r>
  <r>
    <x v="119"/>
    <x v="6"/>
    <x v="2"/>
    <n v="7.1"/>
    <n v="12.6"/>
  </r>
  <r>
    <x v="119"/>
    <x v="7"/>
    <x v="2"/>
    <n v="11.95"/>
    <n v="5.75"/>
  </r>
  <r>
    <x v="119"/>
    <x v="8"/>
    <x v="2"/>
    <n v="30"/>
    <n v="-0.5"/>
  </r>
  <r>
    <x v="119"/>
    <x v="9"/>
    <x v="2"/>
    <n v="25.05"/>
    <n v="12.45"/>
  </r>
  <r>
    <x v="119"/>
    <x v="10"/>
    <x v="2"/>
    <n v="1.1000000000000001"/>
    <n v="1.52"/>
  </r>
  <r>
    <x v="119"/>
    <x v="11"/>
    <x v="2"/>
    <n v="1.96"/>
    <n v="2.04"/>
  </r>
  <r>
    <x v="119"/>
    <x v="12"/>
    <x v="2"/>
    <n v="17.600000000000001"/>
    <n v="91.85"/>
  </r>
  <r>
    <x v="119"/>
    <x v="13"/>
    <x v="2"/>
    <n v="233.5"/>
    <n v="42.5"/>
  </r>
  <r>
    <x v="119"/>
    <x v="14"/>
    <x v="2"/>
    <n v="41.8"/>
    <n v="0.70000000000000284"/>
  </r>
  <r>
    <x v="119"/>
    <x v="15"/>
    <x v="2"/>
    <n v="3.8"/>
    <n v="1.7999999999999998"/>
  </r>
  <r>
    <x v="119"/>
    <x v="16"/>
    <x v="2"/>
    <n v="34.299999999999997"/>
    <n v="29.700000000000003"/>
  </r>
  <r>
    <x v="119"/>
    <x v="17"/>
    <x v="2"/>
    <n v="224"/>
    <n v="161"/>
  </r>
  <r>
    <x v="119"/>
    <x v="18"/>
    <x v="2"/>
    <n v="8.1999999999999993"/>
    <n v="6.2000000000000011"/>
  </r>
  <r>
    <x v="119"/>
    <x v="19"/>
    <x v="2"/>
    <n v="14.85"/>
    <n v="0.15000000000000036"/>
  </r>
  <r>
    <x v="119"/>
    <x v="20"/>
    <x v="2"/>
    <n v="21.2"/>
    <n v="-0.30000000000000071"/>
  </r>
  <r>
    <x v="119"/>
    <x v="21"/>
    <x v="2"/>
    <n v="25"/>
    <n v="3"/>
  </r>
  <r>
    <x v="119"/>
    <x v="22"/>
    <x v="2"/>
    <n v="3.92"/>
    <n v="0.73000000000000043"/>
  </r>
  <r>
    <x v="119"/>
    <x v="23"/>
    <x v="2"/>
    <n v="25.1"/>
    <n v="9.8999999999999986"/>
  </r>
  <r>
    <x v="120"/>
    <x v="0"/>
    <x v="2"/>
    <n v="9.1"/>
    <n v="8.35"/>
  </r>
  <r>
    <x v="120"/>
    <x v="1"/>
    <x v="2"/>
    <n v="6.05"/>
    <n v="0.15000000000000036"/>
  </r>
  <r>
    <x v="120"/>
    <x v="2"/>
    <x v="2"/>
    <n v="12.25"/>
    <n v="1.4499999999999993"/>
  </r>
  <r>
    <x v="120"/>
    <x v="3"/>
    <x v="2"/>
    <n v="26.5"/>
    <n v="83.5"/>
  </r>
  <r>
    <x v="120"/>
    <x v="4"/>
    <x v="2"/>
    <n v="6.1"/>
    <n v="1.5500000000000007"/>
  </r>
  <r>
    <x v="120"/>
    <x v="5"/>
    <x v="2"/>
    <n v="17"/>
    <n v="17.700000000000003"/>
  </r>
  <r>
    <x v="120"/>
    <x v="6"/>
    <x v="2"/>
    <n v="7.18"/>
    <n v="12.52"/>
  </r>
  <r>
    <x v="120"/>
    <x v="7"/>
    <x v="2"/>
    <n v="11.7"/>
    <n v="6"/>
  </r>
  <r>
    <x v="120"/>
    <x v="8"/>
    <x v="2"/>
    <n v="30"/>
    <n v="-0.5"/>
  </r>
  <r>
    <x v="120"/>
    <x v="9"/>
    <x v="2"/>
    <n v="25.05"/>
    <n v="12.45"/>
  </r>
  <r>
    <x v="120"/>
    <x v="10"/>
    <x v="2"/>
    <n v="1.1000000000000001"/>
    <n v="1.52"/>
  </r>
  <r>
    <x v="120"/>
    <x v="11"/>
    <x v="2"/>
    <n v="1.96"/>
    <n v="2.04"/>
  </r>
  <r>
    <x v="120"/>
    <x v="12"/>
    <x v="2"/>
    <n v="16"/>
    <n v="93.45"/>
  </r>
  <r>
    <x v="120"/>
    <x v="13"/>
    <x v="2"/>
    <n v="225"/>
    <n v="51"/>
  </r>
  <r>
    <x v="120"/>
    <x v="14"/>
    <x v="2"/>
    <n v="41.8"/>
    <n v="0.70000000000000284"/>
  </r>
  <r>
    <x v="120"/>
    <x v="15"/>
    <x v="2"/>
    <n v="3.84"/>
    <n v="1.7599999999999998"/>
  </r>
  <r>
    <x v="120"/>
    <x v="16"/>
    <x v="2"/>
    <n v="34.299999999999997"/>
    <n v="29.700000000000003"/>
  </r>
  <r>
    <x v="120"/>
    <x v="17"/>
    <x v="2"/>
    <n v="224"/>
    <n v="161"/>
  </r>
  <r>
    <x v="120"/>
    <x v="18"/>
    <x v="2"/>
    <n v="8.1999999999999993"/>
    <n v="6.2000000000000011"/>
  </r>
  <r>
    <x v="120"/>
    <x v="19"/>
    <x v="2"/>
    <n v="14.9"/>
    <n v="9.9999999999999645E-2"/>
  </r>
  <r>
    <x v="120"/>
    <x v="20"/>
    <x v="2"/>
    <n v="21.2"/>
    <n v="-0.30000000000000071"/>
  </r>
  <r>
    <x v="120"/>
    <x v="21"/>
    <x v="2"/>
    <n v="25"/>
    <n v="3"/>
  </r>
  <r>
    <x v="120"/>
    <x v="22"/>
    <x v="2"/>
    <n v="3.92"/>
    <n v="0.73000000000000043"/>
  </r>
  <r>
    <x v="120"/>
    <x v="23"/>
    <x v="2"/>
    <n v="25.5"/>
    <n v="9.5"/>
  </r>
  <r>
    <x v="121"/>
    <x v="0"/>
    <x v="2"/>
    <n v="9.1"/>
    <n v="8.35"/>
  </r>
  <r>
    <x v="121"/>
    <x v="1"/>
    <x v="2"/>
    <n v="6"/>
    <n v="0.20000000000000018"/>
  </r>
  <r>
    <x v="121"/>
    <x v="2"/>
    <x v="2"/>
    <n v="12.25"/>
    <n v="1.4499999999999993"/>
  </r>
  <r>
    <x v="121"/>
    <x v="3"/>
    <x v="2"/>
    <n v="26.5"/>
    <n v="83.5"/>
  </r>
  <r>
    <x v="121"/>
    <x v="4"/>
    <x v="2"/>
    <n v="6.1"/>
    <n v="1.5500000000000007"/>
  </r>
  <r>
    <x v="121"/>
    <x v="5"/>
    <x v="2"/>
    <n v="17.350000000000001"/>
    <n v="17.350000000000001"/>
  </r>
  <r>
    <x v="121"/>
    <x v="6"/>
    <x v="2"/>
    <n v="7.5"/>
    <n v="12.2"/>
  </r>
  <r>
    <x v="121"/>
    <x v="7"/>
    <x v="2"/>
    <n v="11.7"/>
    <n v="6"/>
  </r>
  <r>
    <x v="121"/>
    <x v="8"/>
    <x v="2"/>
    <n v="30"/>
    <n v="-0.5"/>
  </r>
  <r>
    <x v="121"/>
    <x v="9"/>
    <x v="2"/>
    <n v="24.95"/>
    <n v="12.55"/>
  </r>
  <r>
    <x v="121"/>
    <x v="10"/>
    <x v="2"/>
    <n v="1.1000000000000001"/>
    <n v="1.52"/>
  </r>
  <r>
    <x v="121"/>
    <x v="11"/>
    <x v="2"/>
    <n v="2.0299999999999998"/>
    <n v="1.9700000000000002"/>
  </r>
  <r>
    <x v="121"/>
    <x v="12"/>
    <x v="2"/>
    <n v="16"/>
    <n v="93.45"/>
  </r>
  <r>
    <x v="121"/>
    <x v="13"/>
    <x v="2"/>
    <n v="225"/>
    <n v="51"/>
  </r>
  <r>
    <x v="121"/>
    <x v="14"/>
    <x v="2"/>
    <n v="41.8"/>
    <n v="0.70000000000000284"/>
  </r>
  <r>
    <x v="121"/>
    <x v="15"/>
    <x v="2"/>
    <n v="3.85"/>
    <n v="1.7499999999999996"/>
  </r>
  <r>
    <x v="121"/>
    <x v="16"/>
    <x v="2"/>
    <n v="33.549999999999997"/>
    <n v="30.450000000000003"/>
  </r>
  <r>
    <x v="121"/>
    <x v="17"/>
    <x v="2"/>
    <n v="224"/>
    <n v="161"/>
  </r>
  <r>
    <x v="121"/>
    <x v="18"/>
    <x v="2"/>
    <n v="8.1999999999999993"/>
    <n v="6.2000000000000011"/>
  </r>
  <r>
    <x v="121"/>
    <x v="19"/>
    <x v="2"/>
    <n v="14.95"/>
    <n v="5.0000000000000711E-2"/>
  </r>
  <r>
    <x v="121"/>
    <x v="20"/>
    <x v="2"/>
    <n v="21.2"/>
    <n v="-0.30000000000000071"/>
  </r>
  <r>
    <x v="121"/>
    <x v="21"/>
    <x v="2"/>
    <n v="25.1"/>
    <n v="2.8999999999999986"/>
  </r>
  <r>
    <x v="121"/>
    <x v="22"/>
    <x v="2"/>
    <n v="4.0999999999999996"/>
    <n v="0.55000000000000071"/>
  </r>
  <r>
    <x v="121"/>
    <x v="23"/>
    <x v="2"/>
    <n v="25"/>
    <n v="10"/>
  </r>
  <r>
    <x v="122"/>
    <x v="0"/>
    <x v="2"/>
    <n v="9.0500000000000007"/>
    <n v="8.3999999999999986"/>
  </r>
  <r>
    <x v="122"/>
    <x v="1"/>
    <x v="2"/>
    <n v="6"/>
    <n v="0.20000000000000018"/>
  </r>
  <r>
    <x v="122"/>
    <x v="2"/>
    <x v="2"/>
    <n v="12.25"/>
    <n v="1.4499999999999993"/>
  </r>
  <r>
    <x v="122"/>
    <x v="3"/>
    <x v="2"/>
    <n v="26.5"/>
    <n v="83.5"/>
  </r>
  <r>
    <x v="122"/>
    <x v="4"/>
    <x v="2"/>
    <n v="6.1"/>
    <n v="1.5500000000000007"/>
  </r>
  <r>
    <x v="122"/>
    <x v="5"/>
    <x v="2"/>
    <n v="17.350000000000001"/>
    <n v="17.350000000000001"/>
  </r>
  <r>
    <x v="122"/>
    <x v="6"/>
    <x v="2"/>
    <n v="7.5"/>
    <n v="12.2"/>
  </r>
  <r>
    <x v="122"/>
    <x v="7"/>
    <x v="2"/>
    <n v="11.7"/>
    <n v="6"/>
  </r>
  <r>
    <x v="122"/>
    <x v="8"/>
    <x v="2"/>
    <n v="30.9"/>
    <n v="-1.3999999999999986"/>
  </r>
  <r>
    <x v="122"/>
    <x v="9"/>
    <x v="2"/>
    <n v="25"/>
    <n v="12.5"/>
  </r>
  <r>
    <x v="122"/>
    <x v="10"/>
    <x v="2"/>
    <n v="1.1000000000000001"/>
    <n v="1.52"/>
  </r>
  <r>
    <x v="122"/>
    <x v="11"/>
    <x v="2"/>
    <n v="1.91"/>
    <n v="2.09"/>
  </r>
  <r>
    <x v="122"/>
    <x v="12"/>
    <x v="2"/>
    <n v="16"/>
    <n v="93.45"/>
  </r>
  <r>
    <x v="122"/>
    <x v="13"/>
    <x v="2"/>
    <n v="225"/>
    <n v="51"/>
  </r>
  <r>
    <x v="122"/>
    <x v="14"/>
    <x v="2"/>
    <n v="41.95"/>
    <n v="0.54999999999999716"/>
  </r>
  <r>
    <x v="122"/>
    <x v="15"/>
    <x v="2"/>
    <n v="3.85"/>
    <n v="1.7499999999999996"/>
  </r>
  <r>
    <x v="122"/>
    <x v="16"/>
    <x v="2"/>
    <n v="33.549999999999997"/>
    <n v="30.450000000000003"/>
  </r>
  <r>
    <x v="122"/>
    <x v="17"/>
    <x v="2"/>
    <n v="224"/>
    <n v="161"/>
  </r>
  <r>
    <x v="122"/>
    <x v="18"/>
    <x v="2"/>
    <n v="8.1999999999999993"/>
    <n v="6.2000000000000011"/>
  </r>
  <r>
    <x v="122"/>
    <x v="19"/>
    <x v="2"/>
    <n v="14.95"/>
    <n v="5.0000000000000711E-2"/>
  </r>
  <r>
    <x v="122"/>
    <x v="20"/>
    <x v="2"/>
    <n v="21.2"/>
    <n v="-0.30000000000000071"/>
  </r>
  <r>
    <x v="122"/>
    <x v="21"/>
    <x v="2"/>
    <n v="25"/>
    <n v="3"/>
  </r>
  <r>
    <x v="122"/>
    <x v="22"/>
    <x v="2"/>
    <n v="4.05"/>
    <n v="0.60000000000000053"/>
  </r>
  <r>
    <x v="122"/>
    <x v="23"/>
    <x v="2"/>
    <n v="25.1"/>
    <n v="9.8999999999999986"/>
  </r>
  <r>
    <x v="123"/>
    <x v="0"/>
    <x v="2"/>
    <n v="9"/>
    <n v="8.4499999999999993"/>
  </r>
  <r>
    <x v="123"/>
    <x v="1"/>
    <x v="2"/>
    <n v="6"/>
    <n v="0.20000000000000018"/>
  </r>
  <r>
    <x v="123"/>
    <x v="2"/>
    <x v="2"/>
    <n v="11.55"/>
    <n v="2.1499999999999986"/>
  </r>
  <r>
    <x v="123"/>
    <x v="3"/>
    <x v="2"/>
    <n v="26.5"/>
    <n v="83.5"/>
  </r>
  <r>
    <x v="123"/>
    <x v="4"/>
    <x v="2"/>
    <n v="6"/>
    <n v="1.6500000000000004"/>
  </r>
  <r>
    <x v="123"/>
    <x v="5"/>
    <x v="2"/>
    <n v="16.899999999999999"/>
    <n v="17.800000000000004"/>
  </r>
  <r>
    <x v="123"/>
    <x v="6"/>
    <x v="2"/>
    <n v="7.5"/>
    <n v="12.2"/>
  </r>
  <r>
    <x v="123"/>
    <x v="7"/>
    <x v="2"/>
    <n v="11.7"/>
    <n v="6"/>
  </r>
  <r>
    <x v="123"/>
    <x v="8"/>
    <x v="2"/>
    <n v="30.9"/>
    <n v="-1.3999999999999986"/>
  </r>
  <r>
    <x v="123"/>
    <x v="9"/>
    <x v="2"/>
    <n v="24.45"/>
    <n v="13.05"/>
  </r>
  <r>
    <x v="123"/>
    <x v="10"/>
    <x v="2"/>
    <n v="1.1000000000000001"/>
    <n v="1.52"/>
  </r>
  <r>
    <x v="123"/>
    <x v="11"/>
    <x v="2"/>
    <n v="2"/>
    <n v="2"/>
  </r>
  <r>
    <x v="123"/>
    <x v="12"/>
    <x v="2"/>
    <n v="16"/>
    <n v="93.45"/>
  </r>
  <r>
    <x v="123"/>
    <x v="13"/>
    <x v="2"/>
    <n v="225"/>
    <n v="51"/>
  </r>
  <r>
    <x v="123"/>
    <x v="14"/>
    <x v="2"/>
    <n v="41.95"/>
    <n v="0.54999999999999716"/>
  </r>
  <r>
    <x v="123"/>
    <x v="15"/>
    <x v="2"/>
    <n v="3.88"/>
    <n v="1.7199999999999998"/>
  </r>
  <r>
    <x v="123"/>
    <x v="16"/>
    <x v="2"/>
    <n v="33.5"/>
    <n v="30.5"/>
  </r>
  <r>
    <x v="123"/>
    <x v="17"/>
    <x v="2"/>
    <n v="224"/>
    <n v="161"/>
  </r>
  <r>
    <x v="123"/>
    <x v="18"/>
    <x v="2"/>
    <n v="8.15"/>
    <n v="6.25"/>
  </r>
  <r>
    <x v="123"/>
    <x v="19"/>
    <x v="2"/>
    <n v="14.6"/>
    <n v="0.40000000000000036"/>
  </r>
  <r>
    <x v="123"/>
    <x v="20"/>
    <x v="2"/>
    <n v="21.9"/>
    <n v="-1"/>
  </r>
  <r>
    <x v="123"/>
    <x v="21"/>
    <x v="2"/>
    <n v="24.6"/>
    <n v="3.3999999999999986"/>
  </r>
  <r>
    <x v="123"/>
    <x v="22"/>
    <x v="2"/>
    <n v="4"/>
    <n v="0.65000000000000036"/>
  </r>
  <r>
    <x v="123"/>
    <x v="23"/>
    <x v="2"/>
    <n v="24.9"/>
    <n v="10.100000000000001"/>
  </r>
  <r>
    <x v="124"/>
    <x v="0"/>
    <x v="2"/>
    <n v="9.4"/>
    <n v="8.0499999999999989"/>
  </r>
  <r>
    <x v="124"/>
    <x v="1"/>
    <x v="2"/>
    <n v="6"/>
    <n v="0.20000000000000018"/>
  </r>
  <r>
    <x v="124"/>
    <x v="2"/>
    <x v="2"/>
    <n v="11.85"/>
    <n v="1.8499999999999996"/>
  </r>
  <r>
    <x v="124"/>
    <x v="3"/>
    <x v="2"/>
    <n v="26.5"/>
    <n v="83.5"/>
  </r>
  <r>
    <x v="124"/>
    <x v="4"/>
    <x v="2"/>
    <n v="6"/>
    <n v="1.6500000000000004"/>
  </r>
  <r>
    <x v="124"/>
    <x v="5"/>
    <x v="2"/>
    <n v="16.899999999999999"/>
    <n v="17.800000000000004"/>
  </r>
  <r>
    <x v="124"/>
    <x v="6"/>
    <x v="2"/>
    <n v="7.25"/>
    <n v="12.45"/>
  </r>
  <r>
    <x v="124"/>
    <x v="7"/>
    <x v="2"/>
    <n v="11.7"/>
    <n v="6"/>
  </r>
  <r>
    <x v="124"/>
    <x v="8"/>
    <x v="2"/>
    <n v="30.9"/>
    <n v="-1.3999999999999986"/>
  </r>
  <r>
    <x v="124"/>
    <x v="9"/>
    <x v="2"/>
    <n v="24.35"/>
    <n v="13.149999999999999"/>
  </r>
  <r>
    <x v="124"/>
    <x v="10"/>
    <x v="2"/>
    <n v="1.1000000000000001"/>
    <n v="1.52"/>
  </r>
  <r>
    <x v="124"/>
    <x v="11"/>
    <x v="2"/>
    <n v="2"/>
    <n v="2"/>
  </r>
  <r>
    <x v="124"/>
    <x v="12"/>
    <x v="2"/>
    <n v="16"/>
    <n v="93.45"/>
  </r>
  <r>
    <x v="124"/>
    <x v="13"/>
    <x v="2"/>
    <n v="229"/>
    <n v="47"/>
  </r>
  <r>
    <x v="124"/>
    <x v="14"/>
    <x v="2"/>
    <n v="41.95"/>
    <n v="0.54999999999999716"/>
  </r>
  <r>
    <x v="124"/>
    <x v="15"/>
    <x v="2"/>
    <n v="3.95"/>
    <n v="1.6499999999999995"/>
  </r>
  <r>
    <x v="124"/>
    <x v="16"/>
    <x v="2"/>
    <n v="33"/>
    <n v="31"/>
  </r>
  <r>
    <x v="124"/>
    <x v="17"/>
    <x v="2"/>
    <n v="224"/>
    <n v="161"/>
  </r>
  <r>
    <x v="124"/>
    <x v="18"/>
    <x v="2"/>
    <n v="8.1999999999999993"/>
    <n v="6.2000000000000011"/>
  </r>
  <r>
    <x v="124"/>
    <x v="19"/>
    <x v="2"/>
    <n v="14.6"/>
    <n v="0.40000000000000036"/>
  </r>
  <r>
    <x v="124"/>
    <x v="20"/>
    <x v="2"/>
    <n v="21.9"/>
    <n v="-1"/>
  </r>
  <r>
    <x v="124"/>
    <x v="21"/>
    <x v="2"/>
    <n v="24.6"/>
    <n v="3.3999999999999986"/>
  </r>
  <r>
    <x v="124"/>
    <x v="22"/>
    <x v="2"/>
    <n v="4"/>
    <n v="0.65000000000000036"/>
  </r>
  <r>
    <x v="124"/>
    <x v="23"/>
    <x v="2"/>
    <n v="24.7"/>
    <n v="10.3"/>
  </r>
  <r>
    <x v="125"/>
    <x v="0"/>
    <x v="2"/>
    <n v="9"/>
    <n v="8.4499999999999993"/>
  </r>
  <r>
    <x v="125"/>
    <x v="1"/>
    <x v="2"/>
    <n v="6"/>
    <n v="0.20000000000000018"/>
  </r>
  <r>
    <x v="125"/>
    <x v="2"/>
    <x v="2"/>
    <n v="11.85"/>
    <n v="1.8499999999999996"/>
  </r>
  <r>
    <x v="125"/>
    <x v="3"/>
    <x v="2"/>
    <n v="26.5"/>
    <n v="83.5"/>
  </r>
  <r>
    <x v="125"/>
    <x v="4"/>
    <x v="2"/>
    <n v="6"/>
    <n v="1.6500000000000004"/>
  </r>
  <r>
    <x v="125"/>
    <x v="5"/>
    <x v="2"/>
    <n v="17"/>
    <n v="17.700000000000003"/>
  </r>
  <r>
    <x v="125"/>
    <x v="6"/>
    <x v="2"/>
    <n v="7.25"/>
    <n v="12.45"/>
  </r>
  <r>
    <x v="125"/>
    <x v="7"/>
    <x v="2"/>
    <n v="11.7"/>
    <n v="6"/>
  </r>
  <r>
    <x v="125"/>
    <x v="8"/>
    <x v="2"/>
    <n v="30.9"/>
    <n v="-1.3999999999999986"/>
  </r>
  <r>
    <x v="125"/>
    <x v="9"/>
    <x v="2"/>
    <n v="24.35"/>
    <n v="13.149999999999999"/>
  </r>
  <r>
    <x v="125"/>
    <x v="10"/>
    <x v="2"/>
    <n v="1.1000000000000001"/>
    <n v="1.52"/>
  </r>
  <r>
    <x v="125"/>
    <x v="11"/>
    <x v="2"/>
    <n v="2"/>
    <n v="2"/>
  </r>
  <r>
    <x v="125"/>
    <x v="12"/>
    <x v="2"/>
    <n v="16"/>
    <n v="93.45"/>
  </r>
  <r>
    <x v="125"/>
    <x v="13"/>
    <x v="2"/>
    <n v="229"/>
    <n v="47"/>
  </r>
  <r>
    <x v="125"/>
    <x v="14"/>
    <x v="2"/>
    <n v="41.85"/>
    <n v="0.64999999999999858"/>
  </r>
  <r>
    <x v="125"/>
    <x v="15"/>
    <x v="2"/>
    <n v="3.95"/>
    <n v="1.6499999999999995"/>
  </r>
  <r>
    <x v="125"/>
    <x v="16"/>
    <x v="2"/>
    <n v="32.5"/>
    <n v="31.5"/>
  </r>
  <r>
    <x v="125"/>
    <x v="17"/>
    <x v="2"/>
    <n v="212.3"/>
    <n v="172.7"/>
  </r>
  <r>
    <x v="125"/>
    <x v="18"/>
    <x v="2"/>
    <n v="8.1"/>
    <n v="6.3000000000000007"/>
  </r>
  <r>
    <x v="125"/>
    <x v="19"/>
    <x v="2"/>
    <n v="14.6"/>
    <n v="0.40000000000000036"/>
  </r>
  <r>
    <x v="125"/>
    <x v="20"/>
    <x v="2"/>
    <n v="21.9"/>
    <n v="-1"/>
  </r>
  <r>
    <x v="125"/>
    <x v="21"/>
    <x v="2"/>
    <n v="24.65"/>
    <n v="3.3500000000000014"/>
  </r>
  <r>
    <x v="125"/>
    <x v="22"/>
    <x v="2"/>
    <n v="4"/>
    <n v="0.65000000000000036"/>
  </r>
  <r>
    <x v="125"/>
    <x v="23"/>
    <x v="2"/>
    <n v="24.5"/>
    <n v="10.5"/>
  </r>
  <r>
    <x v="126"/>
    <x v="0"/>
    <x v="2"/>
    <n v="9.0500000000000007"/>
    <n v="8.3999999999999986"/>
  </r>
  <r>
    <x v="126"/>
    <x v="1"/>
    <x v="2"/>
    <n v="6"/>
    <n v="0.20000000000000018"/>
  </r>
  <r>
    <x v="126"/>
    <x v="2"/>
    <x v="2"/>
    <n v="12.1"/>
    <n v="1.5999999999999996"/>
  </r>
  <r>
    <x v="126"/>
    <x v="3"/>
    <x v="2"/>
    <n v="26.5"/>
    <n v="83.5"/>
  </r>
  <r>
    <x v="126"/>
    <x v="4"/>
    <x v="2"/>
    <n v="6"/>
    <n v="1.6500000000000004"/>
  </r>
  <r>
    <x v="126"/>
    <x v="5"/>
    <x v="2"/>
    <n v="17"/>
    <n v="17.700000000000003"/>
  </r>
  <r>
    <x v="126"/>
    <x v="6"/>
    <x v="2"/>
    <n v="7.25"/>
    <n v="12.45"/>
  </r>
  <r>
    <x v="126"/>
    <x v="7"/>
    <x v="2"/>
    <n v="11.7"/>
    <n v="6"/>
  </r>
  <r>
    <x v="126"/>
    <x v="8"/>
    <x v="2"/>
    <n v="30.9"/>
    <n v="-1.3999999999999986"/>
  </r>
  <r>
    <x v="126"/>
    <x v="9"/>
    <x v="2"/>
    <n v="24.05"/>
    <n v="13.45"/>
  </r>
  <r>
    <x v="126"/>
    <x v="11"/>
    <x v="2"/>
    <n v="2"/>
    <n v="2"/>
  </r>
  <r>
    <x v="126"/>
    <x v="12"/>
    <x v="2"/>
    <n v="16"/>
    <n v="93.45"/>
  </r>
  <r>
    <x v="126"/>
    <x v="13"/>
    <x v="2"/>
    <n v="230"/>
    <n v="46"/>
  </r>
  <r>
    <x v="126"/>
    <x v="14"/>
    <x v="2"/>
    <n v="41.85"/>
    <n v="0.64999999999999858"/>
  </r>
  <r>
    <x v="126"/>
    <x v="15"/>
    <x v="2"/>
    <n v="3.98"/>
    <n v="1.6199999999999997"/>
  </r>
  <r>
    <x v="126"/>
    <x v="16"/>
    <x v="2"/>
    <n v="32"/>
    <n v="32"/>
  </r>
  <r>
    <x v="126"/>
    <x v="17"/>
    <x v="2"/>
    <n v="212.3"/>
    <n v="172.7"/>
  </r>
  <r>
    <x v="126"/>
    <x v="18"/>
    <x v="2"/>
    <n v="8.3000000000000007"/>
    <n v="6.1"/>
  </r>
  <r>
    <x v="126"/>
    <x v="19"/>
    <x v="2"/>
    <n v="14.5"/>
    <n v="0.5"/>
  </r>
  <r>
    <x v="126"/>
    <x v="20"/>
    <x v="2"/>
    <n v="21.9"/>
    <n v="-1"/>
  </r>
  <r>
    <x v="126"/>
    <x v="21"/>
    <x v="2"/>
    <n v="24.65"/>
    <n v="3.3500000000000014"/>
  </r>
  <r>
    <x v="126"/>
    <x v="22"/>
    <x v="2"/>
    <n v="3.94"/>
    <n v="0.71000000000000041"/>
  </r>
  <r>
    <x v="126"/>
    <x v="23"/>
    <x v="2"/>
    <n v="24.5"/>
    <n v="10.5"/>
  </r>
  <r>
    <x v="127"/>
    <x v="0"/>
    <x v="2"/>
    <n v="8.9499999999999993"/>
    <n v="8.5"/>
  </r>
  <r>
    <x v="127"/>
    <x v="1"/>
    <x v="2"/>
    <n v="6"/>
    <n v="0.20000000000000018"/>
  </r>
  <r>
    <x v="127"/>
    <x v="2"/>
    <x v="2"/>
    <n v="12.1"/>
    <n v="1.5999999999999996"/>
  </r>
  <r>
    <x v="127"/>
    <x v="3"/>
    <x v="2"/>
    <n v="26.5"/>
    <n v="83.5"/>
  </r>
  <r>
    <x v="127"/>
    <x v="4"/>
    <x v="2"/>
    <n v="6"/>
    <n v="1.6500000000000004"/>
  </r>
  <r>
    <x v="127"/>
    <x v="5"/>
    <x v="2"/>
    <n v="17"/>
    <n v="17.700000000000003"/>
  </r>
  <r>
    <x v="127"/>
    <x v="6"/>
    <x v="2"/>
    <n v="7.25"/>
    <n v="12.45"/>
  </r>
  <r>
    <x v="127"/>
    <x v="7"/>
    <x v="2"/>
    <n v="11.7"/>
    <n v="6"/>
  </r>
  <r>
    <x v="127"/>
    <x v="8"/>
    <x v="2"/>
    <n v="30.9"/>
    <n v="-1.3999999999999986"/>
  </r>
  <r>
    <x v="127"/>
    <x v="9"/>
    <x v="2"/>
    <n v="24.15"/>
    <n v="13.350000000000001"/>
  </r>
  <r>
    <x v="127"/>
    <x v="10"/>
    <x v="2"/>
    <n v="1.1000000000000001"/>
    <n v="1.52"/>
  </r>
  <r>
    <x v="127"/>
    <x v="11"/>
    <x v="2"/>
    <n v="2"/>
    <n v="2"/>
  </r>
  <r>
    <x v="127"/>
    <x v="12"/>
    <x v="2"/>
    <n v="16"/>
    <n v="93.45"/>
  </r>
  <r>
    <x v="127"/>
    <x v="13"/>
    <x v="2"/>
    <n v="230"/>
    <n v="46"/>
  </r>
  <r>
    <x v="127"/>
    <x v="14"/>
    <x v="2"/>
    <n v="46.45"/>
    <n v="-3.9500000000000028"/>
  </r>
  <r>
    <x v="127"/>
    <x v="15"/>
    <x v="2"/>
    <n v="3.92"/>
    <n v="1.6799999999999997"/>
  </r>
  <r>
    <x v="127"/>
    <x v="16"/>
    <x v="2"/>
    <n v="32"/>
    <n v="32"/>
  </r>
  <r>
    <x v="127"/>
    <x v="17"/>
    <x v="2"/>
    <n v="212.3"/>
    <n v="172.7"/>
  </r>
  <r>
    <x v="127"/>
    <x v="18"/>
    <x v="2"/>
    <n v="8.1"/>
    <n v="6.3000000000000007"/>
  </r>
  <r>
    <x v="127"/>
    <x v="19"/>
    <x v="2"/>
    <n v="14.65"/>
    <n v="0.34999999999999964"/>
  </r>
  <r>
    <x v="127"/>
    <x v="20"/>
    <x v="2"/>
    <n v="21.9"/>
    <n v="-1"/>
  </r>
  <r>
    <x v="127"/>
    <x v="21"/>
    <x v="2"/>
    <n v="24.65"/>
    <n v="3.3500000000000014"/>
  </r>
  <r>
    <x v="127"/>
    <x v="22"/>
    <x v="2"/>
    <n v="3.9"/>
    <n v="0.75000000000000044"/>
  </r>
  <r>
    <x v="127"/>
    <x v="23"/>
    <x v="2"/>
    <n v="24.6"/>
    <n v="10.399999999999999"/>
  </r>
  <r>
    <x v="128"/>
    <x v="0"/>
    <x v="2"/>
    <n v="9.0500000000000007"/>
    <n v="8.3999999999999986"/>
  </r>
  <r>
    <x v="128"/>
    <x v="1"/>
    <x v="2"/>
    <n v="6.1"/>
    <n v="0.10000000000000053"/>
  </r>
  <r>
    <x v="128"/>
    <x v="2"/>
    <x v="2"/>
    <n v="12.1"/>
    <n v="1.5999999999999996"/>
  </r>
  <r>
    <x v="128"/>
    <x v="3"/>
    <x v="2"/>
    <n v="26.5"/>
    <n v="83.5"/>
  </r>
  <r>
    <x v="128"/>
    <x v="4"/>
    <x v="2"/>
    <n v="6"/>
    <n v="1.6500000000000004"/>
  </r>
  <r>
    <x v="128"/>
    <x v="5"/>
    <x v="2"/>
    <n v="17"/>
    <n v="17.700000000000003"/>
  </r>
  <r>
    <x v="128"/>
    <x v="6"/>
    <x v="2"/>
    <n v="7.2"/>
    <n v="12.5"/>
  </r>
  <r>
    <x v="128"/>
    <x v="7"/>
    <x v="2"/>
    <n v="11.7"/>
    <n v="6"/>
  </r>
  <r>
    <x v="128"/>
    <x v="8"/>
    <x v="2"/>
    <n v="30.9"/>
    <n v="-1.3999999999999986"/>
  </r>
  <r>
    <x v="128"/>
    <x v="9"/>
    <x v="2"/>
    <n v="24.1"/>
    <n v="13.399999999999999"/>
  </r>
  <r>
    <x v="128"/>
    <x v="10"/>
    <x v="2"/>
    <n v="1.1000000000000001"/>
    <n v="1.52"/>
  </r>
  <r>
    <x v="128"/>
    <x v="11"/>
    <x v="2"/>
    <n v="2"/>
    <n v="2"/>
  </r>
  <r>
    <x v="128"/>
    <x v="12"/>
    <x v="2"/>
    <n v="16"/>
    <n v="93.45"/>
  </r>
  <r>
    <x v="128"/>
    <x v="13"/>
    <x v="2"/>
    <n v="229.9"/>
    <n v="46.099999999999994"/>
  </r>
  <r>
    <x v="128"/>
    <x v="14"/>
    <x v="2"/>
    <n v="46.45"/>
    <n v="-3.9500000000000028"/>
  </r>
  <r>
    <x v="128"/>
    <x v="15"/>
    <x v="2"/>
    <n v="3.92"/>
    <n v="1.6799999999999997"/>
  </r>
  <r>
    <x v="128"/>
    <x v="16"/>
    <x v="2"/>
    <n v="32"/>
    <n v="32"/>
  </r>
  <r>
    <x v="128"/>
    <x v="17"/>
    <x v="2"/>
    <n v="212.3"/>
    <n v="172.7"/>
  </r>
  <r>
    <x v="128"/>
    <x v="18"/>
    <x v="2"/>
    <n v="8.1"/>
    <n v="6.3000000000000007"/>
  </r>
  <r>
    <x v="128"/>
    <x v="19"/>
    <x v="2"/>
    <n v="14.65"/>
    <n v="0.34999999999999964"/>
  </r>
  <r>
    <x v="128"/>
    <x v="20"/>
    <x v="2"/>
    <n v="21.9"/>
    <n v="-1"/>
  </r>
  <r>
    <x v="128"/>
    <x v="21"/>
    <x v="2"/>
    <n v="24.65"/>
    <n v="3.3500000000000014"/>
  </r>
  <r>
    <x v="128"/>
    <x v="22"/>
    <x v="2"/>
    <n v="3.9"/>
    <n v="0.75000000000000044"/>
  </r>
  <r>
    <x v="128"/>
    <x v="23"/>
    <x v="2"/>
    <n v="24.45"/>
    <n v="10.55"/>
  </r>
  <r>
    <x v="129"/>
    <x v="0"/>
    <x v="2"/>
    <n v="9.0500000000000007"/>
    <n v="8.3999999999999986"/>
  </r>
  <r>
    <x v="129"/>
    <x v="1"/>
    <x v="2"/>
    <n v="6.1"/>
    <n v="0.10000000000000053"/>
  </r>
  <r>
    <x v="129"/>
    <x v="2"/>
    <x v="2"/>
    <n v="12.1"/>
    <n v="1.5999999999999996"/>
  </r>
  <r>
    <x v="129"/>
    <x v="3"/>
    <x v="2"/>
    <n v="26.5"/>
    <n v="83.5"/>
  </r>
  <r>
    <x v="129"/>
    <x v="4"/>
    <x v="2"/>
    <n v="6"/>
    <n v="1.6500000000000004"/>
  </r>
  <r>
    <x v="129"/>
    <x v="5"/>
    <x v="2"/>
    <n v="17.45"/>
    <n v="17.250000000000004"/>
  </r>
  <r>
    <x v="129"/>
    <x v="6"/>
    <x v="2"/>
    <n v="7.2"/>
    <n v="12.5"/>
  </r>
  <r>
    <x v="129"/>
    <x v="7"/>
    <x v="2"/>
    <n v="11.6"/>
    <n v="6.1"/>
  </r>
  <r>
    <x v="129"/>
    <x v="8"/>
    <x v="2"/>
    <n v="30.9"/>
    <n v="-1.3999999999999986"/>
  </r>
  <r>
    <x v="129"/>
    <x v="9"/>
    <x v="2"/>
    <n v="24.35"/>
    <n v="13.149999999999999"/>
  </r>
  <r>
    <x v="129"/>
    <x v="10"/>
    <x v="2"/>
    <n v="1.1000000000000001"/>
    <n v="1.52"/>
  </r>
  <r>
    <x v="129"/>
    <x v="11"/>
    <x v="2"/>
    <n v="2"/>
    <n v="2"/>
  </r>
  <r>
    <x v="129"/>
    <x v="12"/>
    <x v="2"/>
    <n v="16"/>
    <n v="93.45"/>
  </r>
  <r>
    <x v="129"/>
    <x v="13"/>
    <x v="2"/>
    <n v="229.9"/>
    <n v="46.099999999999994"/>
  </r>
  <r>
    <x v="129"/>
    <x v="14"/>
    <x v="2"/>
    <n v="46.45"/>
    <n v="-3.9500000000000028"/>
  </r>
  <r>
    <x v="129"/>
    <x v="15"/>
    <x v="2"/>
    <n v="3.85"/>
    <n v="1.7499999999999996"/>
  </r>
  <r>
    <x v="129"/>
    <x v="16"/>
    <x v="2"/>
    <n v="32"/>
    <n v="32"/>
  </r>
  <r>
    <x v="129"/>
    <x v="17"/>
    <x v="2"/>
    <n v="212.3"/>
    <n v="172.7"/>
  </r>
  <r>
    <x v="129"/>
    <x v="18"/>
    <x v="2"/>
    <n v="8.0500000000000007"/>
    <n v="6.35"/>
  </r>
  <r>
    <x v="129"/>
    <x v="19"/>
    <x v="2"/>
    <n v="14.65"/>
    <n v="0.34999999999999964"/>
  </r>
  <r>
    <x v="129"/>
    <x v="20"/>
    <x v="2"/>
    <n v="21.9"/>
    <n v="-1"/>
  </r>
  <r>
    <x v="129"/>
    <x v="21"/>
    <x v="2"/>
    <n v="24.8"/>
    <n v="3.1999999999999993"/>
  </r>
  <r>
    <x v="129"/>
    <x v="22"/>
    <x v="2"/>
    <n v="3.9"/>
    <n v="0.75000000000000044"/>
  </r>
  <r>
    <x v="129"/>
    <x v="23"/>
    <x v="2"/>
    <n v="24.5"/>
    <n v="10.5"/>
  </r>
  <r>
    <x v="130"/>
    <x v="0"/>
    <x v="2"/>
    <n v="9"/>
    <n v="8.4499999999999993"/>
  </r>
  <r>
    <x v="130"/>
    <x v="1"/>
    <x v="2"/>
    <n v="6.1"/>
    <n v="0.10000000000000053"/>
  </r>
  <r>
    <x v="130"/>
    <x v="2"/>
    <x v="2"/>
    <n v="12.1"/>
    <n v="1.5999999999999996"/>
  </r>
  <r>
    <x v="130"/>
    <x v="3"/>
    <x v="2"/>
    <n v="26.5"/>
    <n v="83.5"/>
  </r>
  <r>
    <x v="130"/>
    <x v="4"/>
    <x v="2"/>
    <n v="5.95"/>
    <n v="1.7000000000000002"/>
  </r>
  <r>
    <x v="130"/>
    <x v="5"/>
    <x v="2"/>
    <n v="17.149999999999999"/>
    <n v="17.550000000000004"/>
  </r>
  <r>
    <x v="130"/>
    <x v="6"/>
    <x v="2"/>
    <n v="7.2"/>
    <n v="12.5"/>
  </r>
  <r>
    <x v="130"/>
    <x v="7"/>
    <x v="2"/>
    <n v="11.6"/>
    <n v="6.1"/>
  </r>
  <r>
    <x v="130"/>
    <x v="8"/>
    <x v="2"/>
    <n v="30.9"/>
    <n v="-1.3999999999999986"/>
  </r>
  <r>
    <x v="130"/>
    <x v="9"/>
    <x v="2"/>
    <n v="24.45"/>
    <n v="13.05"/>
  </r>
  <r>
    <x v="130"/>
    <x v="10"/>
    <x v="2"/>
    <n v="1.1000000000000001"/>
    <n v="1.52"/>
  </r>
  <r>
    <x v="130"/>
    <x v="11"/>
    <x v="2"/>
    <n v="2"/>
    <n v="2"/>
  </r>
  <r>
    <x v="130"/>
    <x v="12"/>
    <x v="2"/>
    <n v="16"/>
    <n v="93.45"/>
  </r>
  <r>
    <x v="130"/>
    <x v="13"/>
    <x v="2"/>
    <n v="229.9"/>
    <n v="46.099999999999994"/>
  </r>
  <r>
    <x v="130"/>
    <x v="14"/>
    <x v="2"/>
    <n v="46.45"/>
    <n v="-3.9500000000000028"/>
  </r>
  <r>
    <x v="130"/>
    <x v="15"/>
    <x v="2"/>
    <n v="3.85"/>
    <n v="1.7499999999999996"/>
  </r>
  <r>
    <x v="130"/>
    <x v="16"/>
    <x v="2"/>
    <n v="32"/>
    <n v="32"/>
  </r>
  <r>
    <x v="130"/>
    <x v="17"/>
    <x v="2"/>
    <n v="212.3"/>
    <n v="172.7"/>
  </r>
  <r>
    <x v="130"/>
    <x v="18"/>
    <x v="2"/>
    <n v="8.15"/>
    <n v="6.25"/>
  </r>
  <r>
    <x v="130"/>
    <x v="19"/>
    <x v="2"/>
    <n v="14.65"/>
    <n v="0.34999999999999964"/>
  </r>
  <r>
    <x v="130"/>
    <x v="20"/>
    <x v="2"/>
    <n v="21.9"/>
    <n v="-1"/>
  </r>
  <r>
    <x v="130"/>
    <x v="21"/>
    <x v="2"/>
    <n v="24.55"/>
    <n v="3.4499999999999993"/>
  </r>
  <r>
    <x v="130"/>
    <x v="22"/>
    <x v="2"/>
    <n v="3.72"/>
    <n v="0.93000000000000016"/>
  </r>
  <r>
    <x v="130"/>
    <x v="23"/>
    <x v="2"/>
    <n v="24.55"/>
    <n v="10.45"/>
  </r>
  <r>
    <x v="131"/>
    <x v="0"/>
    <x v="2"/>
    <n v="8.9499999999999993"/>
    <n v="8.5"/>
  </r>
  <r>
    <x v="131"/>
    <x v="1"/>
    <x v="2"/>
    <n v="6.2"/>
    <n v="0"/>
  </r>
  <r>
    <x v="131"/>
    <x v="2"/>
    <x v="2"/>
    <n v="12.1"/>
    <n v="1.5999999999999996"/>
  </r>
  <r>
    <x v="131"/>
    <x v="3"/>
    <x v="2"/>
    <n v="26.5"/>
    <n v="83.5"/>
  </r>
  <r>
    <x v="131"/>
    <x v="4"/>
    <x v="2"/>
    <n v="5.95"/>
    <n v="1.7000000000000002"/>
  </r>
  <r>
    <x v="131"/>
    <x v="5"/>
    <x v="2"/>
    <n v="17.5"/>
    <n v="17.200000000000003"/>
  </r>
  <r>
    <x v="131"/>
    <x v="6"/>
    <x v="2"/>
    <n v="7.2"/>
    <n v="12.5"/>
  </r>
  <r>
    <x v="131"/>
    <x v="7"/>
    <x v="2"/>
    <n v="11.5"/>
    <n v="6.1999999999999993"/>
  </r>
  <r>
    <x v="131"/>
    <x v="8"/>
    <x v="2"/>
    <n v="30.9"/>
    <n v="-1.3999999999999986"/>
  </r>
  <r>
    <x v="131"/>
    <x v="9"/>
    <x v="2"/>
    <n v="24.2"/>
    <n v="13.3"/>
  </r>
  <r>
    <x v="131"/>
    <x v="10"/>
    <x v="2"/>
    <n v="1.1000000000000001"/>
    <n v="1.52"/>
  </r>
  <r>
    <x v="131"/>
    <x v="11"/>
    <x v="2"/>
    <n v="2"/>
    <n v="2"/>
  </r>
  <r>
    <x v="131"/>
    <x v="12"/>
    <x v="2"/>
    <n v="15.5"/>
    <n v="93.95"/>
  </r>
  <r>
    <x v="131"/>
    <x v="13"/>
    <x v="2"/>
    <n v="229.9"/>
    <n v="46.099999999999994"/>
  </r>
  <r>
    <x v="131"/>
    <x v="14"/>
    <x v="2"/>
    <n v="46.45"/>
    <n v="-3.9500000000000028"/>
  </r>
  <r>
    <x v="131"/>
    <x v="15"/>
    <x v="2"/>
    <n v="3.99"/>
    <n v="1.6099999999999994"/>
  </r>
  <r>
    <x v="131"/>
    <x v="16"/>
    <x v="2"/>
    <n v="32"/>
    <n v="32"/>
  </r>
  <r>
    <x v="131"/>
    <x v="17"/>
    <x v="2"/>
    <n v="212.3"/>
    <n v="172.7"/>
  </r>
  <r>
    <x v="131"/>
    <x v="18"/>
    <x v="2"/>
    <n v="8.0500000000000007"/>
    <n v="6.35"/>
  </r>
  <r>
    <x v="131"/>
    <x v="19"/>
    <x v="2"/>
    <n v="14.6"/>
    <n v="0.40000000000000036"/>
  </r>
  <r>
    <x v="131"/>
    <x v="20"/>
    <x v="2"/>
    <n v="21.9"/>
    <n v="-1"/>
  </r>
  <r>
    <x v="131"/>
    <x v="21"/>
    <x v="2"/>
    <n v="24.8"/>
    <n v="3.1999999999999993"/>
  </r>
  <r>
    <x v="131"/>
    <x v="22"/>
    <x v="2"/>
    <n v="3.72"/>
    <n v="0.93000000000000016"/>
  </r>
  <r>
    <x v="131"/>
    <x v="23"/>
    <x v="2"/>
    <n v="24.6"/>
    <n v="10.399999999999999"/>
  </r>
  <r>
    <x v="132"/>
    <x v="0"/>
    <x v="2"/>
    <n v="8.9499999999999993"/>
    <n v="8.5"/>
  </r>
  <r>
    <x v="132"/>
    <x v="1"/>
    <x v="2"/>
    <n v="6.2"/>
    <n v="0"/>
  </r>
  <r>
    <x v="132"/>
    <x v="2"/>
    <x v="2"/>
    <n v="12.1"/>
    <n v="1.5999999999999996"/>
  </r>
  <r>
    <x v="132"/>
    <x v="3"/>
    <x v="2"/>
    <n v="26.5"/>
    <n v="83.5"/>
  </r>
  <r>
    <x v="132"/>
    <x v="4"/>
    <x v="2"/>
    <n v="5.95"/>
    <n v="1.7000000000000002"/>
  </r>
  <r>
    <x v="132"/>
    <x v="5"/>
    <x v="2"/>
    <n v="17.5"/>
    <n v="17.200000000000003"/>
  </r>
  <r>
    <x v="132"/>
    <x v="6"/>
    <x v="2"/>
    <n v="7.2"/>
    <n v="12.5"/>
  </r>
  <r>
    <x v="132"/>
    <x v="7"/>
    <x v="2"/>
    <n v="11.55"/>
    <n v="6.1499999999999986"/>
  </r>
  <r>
    <x v="132"/>
    <x v="8"/>
    <x v="2"/>
    <n v="30"/>
    <n v="-0.5"/>
  </r>
  <r>
    <x v="132"/>
    <x v="9"/>
    <x v="2"/>
    <n v="24.1"/>
    <n v="13.399999999999999"/>
  </r>
  <r>
    <x v="132"/>
    <x v="10"/>
    <x v="2"/>
    <n v="1.1000000000000001"/>
    <n v="1.52"/>
  </r>
  <r>
    <x v="132"/>
    <x v="11"/>
    <x v="2"/>
    <n v="2"/>
    <n v="2"/>
  </r>
  <r>
    <x v="132"/>
    <x v="12"/>
    <x v="2"/>
    <n v="14.1"/>
    <n v="95.350000000000009"/>
  </r>
  <r>
    <x v="132"/>
    <x v="13"/>
    <x v="2"/>
    <n v="229.9"/>
    <n v="46.099999999999994"/>
  </r>
  <r>
    <x v="132"/>
    <x v="14"/>
    <x v="2"/>
    <n v="46.45"/>
    <n v="-3.9500000000000028"/>
  </r>
  <r>
    <x v="132"/>
    <x v="15"/>
    <x v="2"/>
    <n v="4.05"/>
    <n v="1.5499999999999998"/>
  </r>
  <r>
    <x v="132"/>
    <x v="16"/>
    <x v="2"/>
    <n v="32"/>
    <n v="32"/>
  </r>
  <r>
    <x v="132"/>
    <x v="17"/>
    <x v="2"/>
    <n v="212.3"/>
    <n v="172.7"/>
  </r>
  <r>
    <x v="132"/>
    <x v="18"/>
    <x v="2"/>
    <n v="8"/>
    <n v="6.4"/>
  </r>
  <r>
    <x v="132"/>
    <x v="19"/>
    <x v="2"/>
    <n v="14.6"/>
    <n v="0.40000000000000036"/>
  </r>
  <r>
    <x v="132"/>
    <x v="20"/>
    <x v="2"/>
    <n v="21.2"/>
    <n v="-0.30000000000000071"/>
  </r>
  <r>
    <x v="132"/>
    <x v="21"/>
    <x v="2"/>
    <n v="24.4"/>
    <n v="3.6000000000000014"/>
  </r>
  <r>
    <x v="132"/>
    <x v="22"/>
    <x v="2"/>
    <n v="3.72"/>
    <n v="0.93000000000000016"/>
  </r>
  <r>
    <x v="132"/>
    <x v="23"/>
    <x v="2"/>
    <n v="24.6"/>
    <n v="10.399999999999999"/>
  </r>
  <r>
    <x v="133"/>
    <x v="0"/>
    <x v="2"/>
    <n v="9.3000000000000007"/>
    <n v="8.1499999999999986"/>
  </r>
  <r>
    <x v="133"/>
    <x v="1"/>
    <x v="2"/>
    <n v="6.2"/>
    <n v="0"/>
  </r>
  <r>
    <x v="133"/>
    <x v="2"/>
    <x v="2"/>
    <n v="12.1"/>
    <n v="1.5999999999999996"/>
  </r>
  <r>
    <x v="133"/>
    <x v="3"/>
    <x v="2"/>
    <n v="26.5"/>
    <n v="83.5"/>
  </r>
  <r>
    <x v="133"/>
    <x v="4"/>
    <x v="2"/>
    <n v="5.95"/>
    <n v="1.7000000000000002"/>
  </r>
  <r>
    <x v="133"/>
    <x v="5"/>
    <x v="2"/>
    <n v="17.2"/>
    <n v="17.500000000000004"/>
  </r>
  <r>
    <x v="133"/>
    <x v="6"/>
    <x v="2"/>
    <n v="7.02"/>
    <n v="12.68"/>
  </r>
  <r>
    <x v="133"/>
    <x v="7"/>
    <x v="2"/>
    <n v="11.6"/>
    <n v="6.1"/>
  </r>
  <r>
    <x v="133"/>
    <x v="8"/>
    <x v="2"/>
    <n v="30"/>
    <n v="-0.5"/>
  </r>
  <r>
    <x v="133"/>
    <x v="9"/>
    <x v="2"/>
    <n v="24.5"/>
    <n v="13"/>
  </r>
  <r>
    <x v="133"/>
    <x v="10"/>
    <x v="2"/>
    <n v="1.1000000000000001"/>
    <n v="1.52"/>
  </r>
  <r>
    <x v="133"/>
    <x v="11"/>
    <x v="2"/>
    <n v="2"/>
    <n v="2"/>
  </r>
  <r>
    <x v="133"/>
    <x v="12"/>
    <x v="2"/>
    <n v="14.1"/>
    <n v="95.350000000000009"/>
  </r>
  <r>
    <x v="133"/>
    <x v="13"/>
    <x v="2"/>
    <n v="229.9"/>
    <n v="46.099999999999994"/>
  </r>
  <r>
    <x v="133"/>
    <x v="14"/>
    <x v="2"/>
    <n v="47"/>
    <n v="-4.5"/>
  </r>
  <r>
    <x v="133"/>
    <x v="15"/>
    <x v="2"/>
    <n v="4.09"/>
    <n v="1.5099999999999998"/>
  </r>
  <r>
    <x v="133"/>
    <x v="16"/>
    <x v="2"/>
    <n v="32"/>
    <n v="32"/>
  </r>
  <r>
    <x v="133"/>
    <x v="17"/>
    <x v="2"/>
    <n v="212.3"/>
    <n v="172.7"/>
  </r>
  <r>
    <x v="133"/>
    <x v="18"/>
    <x v="2"/>
    <n v="8.35"/>
    <n v="6.0500000000000007"/>
  </r>
  <r>
    <x v="133"/>
    <x v="19"/>
    <x v="2"/>
    <n v="14.85"/>
    <n v="0.15000000000000036"/>
  </r>
  <r>
    <x v="133"/>
    <x v="20"/>
    <x v="2"/>
    <n v="21.2"/>
    <n v="-0.30000000000000071"/>
  </r>
  <r>
    <x v="133"/>
    <x v="21"/>
    <x v="2"/>
    <n v="25.3"/>
    <n v="2.6999999999999993"/>
  </r>
  <r>
    <x v="133"/>
    <x v="22"/>
    <x v="2"/>
    <n v="3.85"/>
    <n v="0.80000000000000027"/>
  </r>
  <r>
    <x v="133"/>
    <x v="23"/>
    <x v="2"/>
    <n v="25.55"/>
    <n v="9.4499999999999993"/>
  </r>
  <r>
    <x v="134"/>
    <x v="0"/>
    <x v="2"/>
    <n v="9.3000000000000007"/>
    <n v="8.1499999999999986"/>
  </r>
  <r>
    <x v="134"/>
    <x v="1"/>
    <x v="2"/>
    <n v="6.2"/>
    <n v="0"/>
  </r>
  <r>
    <x v="134"/>
    <x v="2"/>
    <x v="2"/>
    <n v="12"/>
    <n v="1.6999999999999993"/>
  </r>
  <r>
    <x v="134"/>
    <x v="3"/>
    <x v="2"/>
    <n v="26.5"/>
    <n v="83.5"/>
  </r>
  <r>
    <x v="134"/>
    <x v="4"/>
    <x v="2"/>
    <n v="5.95"/>
    <n v="1.7000000000000002"/>
  </r>
  <r>
    <x v="134"/>
    <x v="5"/>
    <x v="2"/>
    <n v="17.149999999999999"/>
    <n v="17.550000000000004"/>
  </r>
  <r>
    <x v="134"/>
    <x v="6"/>
    <x v="2"/>
    <n v="7.2"/>
    <n v="12.5"/>
  </r>
  <r>
    <x v="134"/>
    <x v="7"/>
    <x v="2"/>
    <n v="11.5"/>
    <n v="6.1999999999999993"/>
  </r>
  <r>
    <x v="134"/>
    <x v="8"/>
    <x v="2"/>
    <n v="29"/>
    <n v="0.5"/>
  </r>
  <r>
    <x v="134"/>
    <x v="9"/>
    <x v="2"/>
    <n v="24.5"/>
    <n v="13"/>
  </r>
  <r>
    <x v="134"/>
    <x v="10"/>
    <x v="2"/>
    <n v="1.1000000000000001"/>
    <n v="1.52"/>
  </r>
  <r>
    <x v="134"/>
    <x v="11"/>
    <x v="2"/>
    <n v="2"/>
    <n v="2"/>
  </r>
  <r>
    <x v="134"/>
    <x v="12"/>
    <x v="2"/>
    <n v="14.1"/>
    <n v="95.350000000000009"/>
  </r>
  <r>
    <x v="134"/>
    <x v="13"/>
    <x v="2"/>
    <n v="220"/>
    <n v="56"/>
  </r>
  <r>
    <x v="134"/>
    <x v="14"/>
    <x v="2"/>
    <n v="47.95"/>
    <n v="-5.4500000000000028"/>
  </r>
  <r>
    <x v="134"/>
    <x v="15"/>
    <x v="2"/>
    <n v="4"/>
    <n v="1.5999999999999996"/>
  </r>
  <r>
    <x v="134"/>
    <x v="16"/>
    <x v="2"/>
    <n v="32.049999999999997"/>
    <n v="31.950000000000003"/>
  </r>
  <r>
    <x v="134"/>
    <x v="17"/>
    <x v="2"/>
    <n v="193"/>
    <n v="192"/>
  </r>
  <r>
    <x v="134"/>
    <x v="18"/>
    <x v="2"/>
    <n v="8.1999999999999993"/>
    <n v="6.2000000000000011"/>
  </r>
  <r>
    <x v="134"/>
    <x v="19"/>
    <x v="2"/>
    <n v="14.8"/>
    <n v="0.19999999999999929"/>
  </r>
  <r>
    <x v="134"/>
    <x v="20"/>
    <x v="2"/>
    <n v="21.2"/>
    <n v="-0.30000000000000071"/>
  </r>
  <r>
    <x v="134"/>
    <x v="21"/>
    <x v="2"/>
    <n v="24.85"/>
    <n v="3.1499999999999986"/>
  </r>
  <r>
    <x v="134"/>
    <x v="22"/>
    <x v="2"/>
    <n v="3.85"/>
    <n v="0.80000000000000027"/>
  </r>
  <r>
    <x v="134"/>
    <x v="23"/>
    <x v="2"/>
    <n v="25.1"/>
    <n v="9.8999999999999986"/>
  </r>
  <r>
    <x v="135"/>
    <x v="0"/>
    <x v="2"/>
    <n v="9.15"/>
    <n v="8.2999999999999989"/>
  </r>
  <r>
    <x v="135"/>
    <x v="1"/>
    <x v="2"/>
    <n v="6.2"/>
    <n v="0"/>
  </r>
  <r>
    <x v="135"/>
    <x v="2"/>
    <x v="2"/>
    <n v="12"/>
    <n v="1.6999999999999993"/>
  </r>
  <r>
    <x v="135"/>
    <x v="3"/>
    <x v="2"/>
    <n v="26.5"/>
    <n v="83.5"/>
  </r>
  <r>
    <x v="135"/>
    <x v="4"/>
    <x v="2"/>
    <n v="5.9"/>
    <n v="1.75"/>
  </r>
  <r>
    <x v="135"/>
    <x v="5"/>
    <x v="2"/>
    <n v="16"/>
    <n v="18.700000000000003"/>
  </r>
  <r>
    <x v="135"/>
    <x v="6"/>
    <x v="2"/>
    <n v="7.2"/>
    <n v="12.5"/>
  </r>
  <r>
    <x v="135"/>
    <x v="7"/>
    <x v="2"/>
    <n v="11.25"/>
    <n v="6.4499999999999993"/>
  </r>
  <r>
    <x v="135"/>
    <x v="8"/>
    <x v="2"/>
    <n v="29"/>
    <n v="0.5"/>
  </r>
  <r>
    <x v="135"/>
    <x v="9"/>
    <x v="2"/>
    <n v="24"/>
    <n v="13.5"/>
  </r>
  <r>
    <x v="135"/>
    <x v="10"/>
    <x v="2"/>
    <n v="1.1000000000000001"/>
    <n v="1.52"/>
  </r>
  <r>
    <x v="135"/>
    <x v="11"/>
    <x v="2"/>
    <n v="2"/>
    <n v="2"/>
  </r>
  <r>
    <x v="135"/>
    <x v="12"/>
    <x v="2"/>
    <n v="14.1"/>
    <n v="95.350000000000009"/>
  </r>
  <r>
    <x v="135"/>
    <x v="13"/>
    <x v="2"/>
    <n v="215"/>
    <n v="61"/>
  </r>
  <r>
    <x v="135"/>
    <x v="14"/>
    <x v="2"/>
    <n v="47.95"/>
    <n v="-5.4500000000000028"/>
  </r>
  <r>
    <x v="135"/>
    <x v="15"/>
    <x v="2"/>
    <n v="4"/>
    <n v="1.5999999999999996"/>
  </r>
  <r>
    <x v="135"/>
    <x v="16"/>
    <x v="2"/>
    <n v="32"/>
    <n v="32"/>
  </r>
  <r>
    <x v="135"/>
    <x v="17"/>
    <x v="2"/>
    <n v="193"/>
    <n v="192"/>
  </r>
  <r>
    <x v="135"/>
    <x v="18"/>
    <x v="2"/>
    <n v="8.1"/>
    <n v="6.3000000000000007"/>
  </r>
  <r>
    <x v="135"/>
    <x v="19"/>
    <x v="2"/>
    <n v="14.8"/>
    <n v="0.19999999999999929"/>
  </r>
  <r>
    <x v="135"/>
    <x v="20"/>
    <x v="2"/>
    <n v="20.6"/>
    <n v="0.29999999999999716"/>
  </r>
  <r>
    <x v="135"/>
    <x v="21"/>
    <x v="2"/>
    <n v="24"/>
    <n v="4"/>
  </r>
  <r>
    <x v="135"/>
    <x v="22"/>
    <x v="2"/>
    <n v="3.8"/>
    <n v="0.85000000000000053"/>
  </r>
  <r>
    <x v="135"/>
    <x v="23"/>
    <x v="2"/>
    <n v="24.4"/>
    <n v="10.600000000000001"/>
  </r>
  <r>
    <x v="136"/>
    <x v="0"/>
    <x v="2"/>
    <n v="9"/>
    <n v="8.4499999999999993"/>
  </r>
  <r>
    <x v="136"/>
    <x v="1"/>
    <x v="2"/>
    <n v="6.2"/>
    <n v="0"/>
  </r>
  <r>
    <x v="136"/>
    <x v="2"/>
    <x v="2"/>
    <n v="12.25"/>
    <n v="1.4499999999999993"/>
  </r>
  <r>
    <x v="136"/>
    <x v="3"/>
    <x v="2"/>
    <n v="26.5"/>
    <n v="83.5"/>
  </r>
  <r>
    <x v="136"/>
    <x v="4"/>
    <x v="2"/>
    <n v="5.9"/>
    <n v="1.75"/>
  </r>
  <r>
    <x v="136"/>
    <x v="5"/>
    <x v="2"/>
    <n v="16"/>
    <n v="18.700000000000003"/>
  </r>
  <r>
    <x v="136"/>
    <x v="6"/>
    <x v="2"/>
    <n v="7.2"/>
    <n v="12.5"/>
  </r>
  <r>
    <x v="136"/>
    <x v="7"/>
    <x v="2"/>
    <n v="11.2"/>
    <n v="6.5"/>
  </r>
  <r>
    <x v="136"/>
    <x v="8"/>
    <x v="2"/>
    <n v="29"/>
    <n v="0.5"/>
  </r>
  <r>
    <x v="136"/>
    <x v="9"/>
    <x v="2"/>
    <n v="23.65"/>
    <n v="13.850000000000001"/>
  </r>
  <r>
    <x v="136"/>
    <x v="10"/>
    <x v="2"/>
    <n v="1.05"/>
    <n v="1.57"/>
  </r>
  <r>
    <x v="136"/>
    <x v="11"/>
    <x v="2"/>
    <n v="2.14"/>
    <n v="1.8599999999999999"/>
  </r>
  <r>
    <x v="136"/>
    <x v="12"/>
    <x v="2"/>
    <n v="14.1"/>
    <n v="95.350000000000009"/>
  </r>
  <r>
    <x v="136"/>
    <x v="13"/>
    <x v="2"/>
    <n v="215"/>
    <n v="61"/>
  </r>
  <r>
    <x v="136"/>
    <x v="14"/>
    <x v="2"/>
    <n v="47.95"/>
    <n v="-5.4500000000000028"/>
  </r>
  <r>
    <x v="136"/>
    <x v="15"/>
    <x v="2"/>
    <n v="4.08"/>
    <n v="1.5199999999999996"/>
  </r>
  <r>
    <x v="136"/>
    <x v="16"/>
    <x v="2"/>
    <n v="32"/>
    <n v="32"/>
  </r>
  <r>
    <x v="136"/>
    <x v="17"/>
    <x v="2"/>
    <n v="193"/>
    <n v="192"/>
  </r>
  <r>
    <x v="136"/>
    <x v="18"/>
    <x v="2"/>
    <n v="8"/>
    <n v="6.4"/>
  </r>
  <r>
    <x v="136"/>
    <x v="19"/>
    <x v="2"/>
    <n v="14.9"/>
    <n v="9.9999999999999645E-2"/>
  </r>
  <r>
    <x v="136"/>
    <x v="20"/>
    <x v="2"/>
    <n v="20.6"/>
    <n v="0.29999999999999716"/>
  </r>
  <r>
    <x v="136"/>
    <x v="21"/>
    <x v="2"/>
    <n v="24"/>
    <n v="4"/>
  </r>
  <r>
    <x v="136"/>
    <x v="22"/>
    <x v="2"/>
    <n v="3.65"/>
    <n v="1.0000000000000004"/>
  </r>
  <r>
    <x v="136"/>
    <x v="23"/>
    <x v="2"/>
    <n v="24.35"/>
    <n v="10.649999999999999"/>
  </r>
  <r>
    <x v="137"/>
    <x v="0"/>
    <x v="2"/>
    <n v="9"/>
    <n v="8.4499999999999993"/>
  </r>
  <r>
    <x v="137"/>
    <x v="1"/>
    <x v="2"/>
    <n v="6.2"/>
    <n v="0"/>
  </r>
  <r>
    <x v="137"/>
    <x v="2"/>
    <x v="2"/>
    <n v="12.25"/>
    <n v="1.4499999999999993"/>
  </r>
  <r>
    <x v="137"/>
    <x v="3"/>
    <x v="2"/>
    <n v="26.5"/>
    <n v="83.5"/>
  </r>
  <r>
    <x v="137"/>
    <x v="4"/>
    <x v="2"/>
    <n v="6"/>
    <n v="1.6500000000000004"/>
  </r>
  <r>
    <x v="137"/>
    <x v="5"/>
    <x v="2"/>
    <n v="16"/>
    <n v="18.700000000000003"/>
  </r>
  <r>
    <x v="137"/>
    <x v="6"/>
    <x v="2"/>
    <n v="7.2"/>
    <n v="12.5"/>
  </r>
  <r>
    <x v="137"/>
    <x v="7"/>
    <x v="2"/>
    <n v="11.2"/>
    <n v="6.5"/>
  </r>
  <r>
    <x v="137"/>
    <x v="8"/>
    <x v="2"/>
    <n v="29"/>
    <n v="0.5"/>
  </r>
  <r>
    <x v="137"/>
    <x v="9"/>
    <x v="2"/>
    <n v="23.7"/>
    <n v="13.8"/>
  </r>
  <r>
    <x v="137"/>
    <x v="10"/>
    <x v="2"/>
    <n v="1.05"/>
    <n v="1.57"/>
  </r>
  <r>
    <x v="137"/>
    <x v="11"/>
    <x v="2"/>
    <n v="2.1"/>
    <n v="1.9"/>
  </r>
  <r>
    <x v="137"/>
    <x v="12"/>
    <x v="2"/>
    <n v="14.1"/>
    <n v="95.350000000000009"/>
  </r>
  <r>
    <x v="137"/>
    <x v="13"/>
    <x v="2"/>
    <n v="215"/>
    <n v="61"/>
  </r>
  <r>
    <x v="137"/>
    <x v="14"/>
    <x v="2"/>
    <n v="47.9"/>
    <n v="-5.3999999999999986"/>
  </r>
  <r>
    <x v="137"/>
    <x v="15"/>
    <x v="2"/>
    <n v="4"/>
    <n v="1.5999999999999996"/>
  </r>
  <r>
    <x v="137"/>
    <x v="16"/>
    <x v="2"/>
    <n v="32"/>
    <n v="32"/>
  </r>
  <r>
    <x v="137"/>
    <x v="17"/>
    <x v="2"/>
    <n v="193"/>
    <n v="192"/>
  </r>
  <r>
    <x v="137"/>
    <x v="18"/>
    <x v="2"/>
    <n v="8"/>
    <n v="6.4"/>
  </r>
  <r>
    <x v="137"/>
    <x v="19"/>
    <x v="2"/>
    <n v="15"/>
    <n v="0"/>
  </r>
  <r>
    <x v="137"/>
    <x v="20"/>
    <x v="2"/>
    <n v="20.6"/>
    <n v="0.29999999999999716"/>
  </r>
  <r>
    <x v="137"/>
    <x v="21"/>
    <x v="2"/>
    <n v="24"/>
    <n v="4"/>
  </r>
  <r>
    <x v="137"/>
    <x v="22"/>
    <x v="2"/>
    <n v="3.58"/>
    <n v="1.0700000000000003"/>
  </r>
  <r>
    <x v="137"/>
    <x v="23"/>
    <x v="2"/>
    <n v="24.3"/>
    <n v="10.7"/>
  </r>
  <r>
    <x v="138"/>
    <x v="0"/>
    <x v="2"/>
    <n v="9"/>
    <n v="8.4499999999999993"/>
  </r>
  <r>
    <x v="138"/>
    <x v="1"/>
    <x v="2"/>
    <n v="6"/>
    <n v="0.20000000000000018"/>
  </r>
  <r>
    <x v="138"/>
    <x v="2"/>
    <x v="2"/>
    <n v="12.25"/>
    <n v="1.4499999999999993"/>
  </r>
  <r>
    <x v="138"/>
    <x v="3"/>
    <x v="2"/>
    <n v="26.5"/>
    <n v="83.5"/>
  </r>
  <r>
    <x v="138"/>
    <x v="4"/>
    <x v="2"/>
    <n v="6"/>
    <n v="1.6500000000000004"/>
  </r>
  <r>
    <x v="138"/>
    <x v="5"/>
    <x v="2"/>
    <n v="16"/>
    <n v="18.700000000000003"/>
  </r>
  <r>
    <x v="138"/>
    <x v="6"/>
    <x v="2"/>
    <n v="7.2"/>
    <n v="12.5"/>
  </r>
  <r>
    <x v="138"/>
    <x v="7"/>
    <x v="2"/>
    <n v="11.15"/>
    <n v="6.5499999999999989"/>
  </r>
  <r>
    <x v="138"/>
    <x v="8"/>
    <x v="2"/>
    <n v="29.9"/>
    <n v="-0.39999999999999858"/>
  </r>
  <r>
    <x v="138"/>
    <x v="9"/>
    <x v="2"/>
    <n v="24"/>
    <n v="13.5"/>
  </r>
  <r>
    <x v="138"/>
    <x v="10"/>
    <x v="2"/>
    <n v="1.05"/>
    <n v="1.57"/>
  </r>
  <r>
    <x v="138"/>
    <x v="11"/>
    <x v="2"/>
    <n v="2.13"/>
    <n v="1.87"/>
  </r>
  <r>
    <x v="138"/>
    <x v="12"/>
    <x v="2"/>
    <n v="14.1"/>
    <n v="95.350000000000009"/>
  </r>
  <r>
    <x v="138"/>
    <x v="13"/>
    <x v="2"/>
    <n v="215"/>
    <n v="61"/>
  </r>
  <r>
    <x v="138"/>
    <x v="14"/>
    <x v="2"/>
    <n v="47"/>
    <n v="-4.5"/>
  </r>
  <r>
    <x v="138"/>
    <x v="15"/>
    <x v="2"/>
    <n v="3.97"/>
    <n v="1.6299999999999994"/>
  </r>
  <r>
    <x v="138"/>
    <x v="16"/>
    <x v="2"/>
    <n v="33.450000000000003"/>
    <n v="30.549999999999997"/>
  </r>
  <r>
    <x v="138"/>
    <x v="17"/>
    <x v="2"/>
    <n v="193"/>
    <n v="192"/>
  </r>
  <r>
    <x v="138"/>
    <x v="18"/>
    <x v="2"/>
    <n v="8"/>
    <n v="6.4"/>
  </r>
  <r>
    <x v="138"/>
    <x v="19"/>
    <x v="2"/>
    <n v="14.3"/>
    <n v="0.69999999999999929"/>
  </r>
  <r>
    <x v="138"/>
    <x v="20"/>
    <x v="2"/>
    <n v="20.45"/>
    <n v="0.44999999999999929"/>
  </r>
  <r>
    <x v="138"/>
    <x v="21"/>
    <x v="2"/>
    <n v="24"/>
    <n v="4"/>
  </r>
  <r>
    <x v="138"/>
    <x v="22"/>
    <x v="2"/>
    <n v="3.9"/>
    <n v="0.75000000000000044"/>
  </r>
  <r>
    <x v="138"/>
    <x v="23"/>
    <x v="2"/>
    <n v="24.45"/>
    <n v="10.55"/>
  </r>
  <r>
    <x v="139"/>
    <x v="0"/>
    <x v="2"/>
    <n v="8.8000000000000007"/>
    <n v="8.6499999999999986"/>
  </r>
  <r>
    <x v="139"/>
    <x v="1"/>
    <x v="2"/>
    <n v="6"/>
    <n v="0.20000000000000018"/>
  </r>
  <r>
    <x v="139"/>
    <x v="2"/>
    <x v="2"/>
    <n v="12.25"/>
    <n v="1.4499999999999993"/>
  </r>
  <r>
    <x v="139"/>
    <x v="3"/>
    <x v="2"/>
    <n v="26.5"/>
    <n v="83.5"/>
  </r>
  <r>
    <x v="139"/>
    <x v="4"/>
    <x v="2"/>
    <n v="6"/>
    <n v="1.6500000000000004"/>
  </r>
  <r>
    <x v="139"/>
    <x v="5"/>
    <x v="2"/>
    <n v="16"/>
    <n v="18.700000000000003"/>
  </r>
  <r>
    <x v="139"/>
    <x v="6"/>
    <x v="2"/>
    <n v="6.82"/>
    <n v="12.879999999999999"/>
  </r>
  <r>
    <x v="139"/>
    <x v="7"/>
    <x v="2"/>
    <n v="11"/>
    <n v="6.6999999999999993"/>
  </r>
  <r>
    <x v="139"/>
    <x v="8"/>
    <x v="2"/>
    <n v="30"/>
    <n v="-0.5"/>
  </r>
  <r>
    <x v="139"/>
    <x v="9"/>
    <x v="2"/>
    <n v="24"/>
    <n v="13.5"/>
  </r>
  <r>
    <x v="139"/>
    <x v="10"/>
    <x v="2"/>
    <n v="1.05"/>
    <n v="1.57"/>
  </r>
  <r>
    <x v="139"/>
    <x v="11"/>
    <x v="2"/>
    <n v="2.1"/>
    <n v="1.9"/>
  </r>
  <r>
    <x v="139"/>
    <x v="12"/>
    <x v="2"/>
    <n v="14.1"/>
    <n v="95.350000000000009"/>
  </r>
  <r>
    <x v="139"/>
    <x v="13"/>
    <x v="2"/>
    <n v="215"/>
    <n v="61"/>
  </r>
  <r>
    <x v="139"/>
    <x v="14"/>
    <x v="2"/>
    <n v="47"/>
    <n v="-4.5"/>
  </r>
  <r>
    <x v="139"/>
    <x v="15"/>
    <x v="2"/>
    <n v="3.89"/>
    <n v="1.7099999999999995"/>
  </r>
  <r>
    <x v="139"/>
    <x v="16"/>
    <x v="2"/>
    <n v="33.450000000000003"/>
    <n v="30.549999999999997"/>
  </r>
  <r>
    <x v="139"/>
    <x v="17"/>
    <x v="2"/>
    <n v="193"/>
    <n v="192"/>
  </r>
  <r>
    <x v="139"/>
    <x v="18"/>
    <x v="2"/>
    <n v="7.95"/>
    <n v="6.45"/>
  </r>
  <r>
    <x v="139"/>
    <x v="19"/>
    <x v="2"/>
    <n v="14.2"/>
    <n v="0.80000000000000071"/>
  </r>
  <r>
    <x v="139"/>
    <x v="20"/>
    <x v="2"/>
    <n v="20.45"/>
    <n v="0.44999999999999929"/>
  </r>
  <r>
    <x v="139"/>
    <x v="21"/>
    <x v="2"/>
    <n v="24"/>
    <n v="4"/>
  </r>
  <r>
    <x v="139"/>
    <x v="22"/>
    <x v="2"/>
    <n v="3.9"/>
    <n v="0.75000000000000044"/>
  </r>
  <r>
    <x v="139"/>
    <x v="23"/>
    <x v="2"/>
    <n v="24.55"/>
    <n v="10.45"/>
  </r>
  <r>
    <x v="140"/>
    <x v="0"/>
    <x v="2"/>
    <n v="8.75"/>
    <n v="8.6999999999999993"/>
  </r>
  <r>
    <x v="140"/>
    <x v="1"/>
    <x v="2"/>
    <n v="5.9"/>
    <n v="0.29999999999999982"/>
  </r>
  <r>
    <x v="140"/>
    <x v="2"/>
    <x v="2"/>
    <n v="12.2"/>
    <n v="1.5"/>
  </r>
  <r>
    <x v="140"/>
    <x v="3"/>
    <x v="2"/>
    <n v="26.5"/>
    <n v="83.5"/>
  </r>
  <r>
    <x v="140"/>
    <x v="4"/>
    <x v="2"/>
    <n v="6"/>
    <n v="1.6500000000000004"/>
  </r>
  <r>
    <x v="140"/>
    <x v="5"/>
    <x v="2"/>
    <n v="16"/>
    <n v="18.700000000000003"/>
  </r>
  <r>
    <x v="140"/>
    <x v="6"/>
    <x v="2"/>
    <n v="6.65"/>
    <n v="13.049999999999999"/>
  </r>
  <r>
    <x v="140"/>
    <x v="7"/>
    <x v="2"/>
    <n v="11.05"/>
    <n v="6.6499999999999986"/>
  </r>
  <r>
    <x v="140"/>
    <x v="8"/>
    <x v="2"/>
    <n v="30"/>
    <n v="-0.5"/>
  </r>
  <r>
    <x v="140"/>
    <x v="9"/>
    <x v="2"/>
    <n v="23.5"/>
    <n v="14"/>
  </r>
  <r>
    <x v="140"/>
    <x v="10"/>
    <x v="2"/>
    <n v="1.05"/>
    <n v="1.57"/>
  </r>
  <r>
    <x v="140"/>
    <x v="11"/>
    <x v="2"/>
    <n v="2.1"/>
    <n v="1.9"/>
  </r>
  <r>
    <x v="140"/>
    <x v="13"/>
    <x v="2"/>
    <n v="215"/>
    <n v="61"/>
  </r>
  <r>
    <x v="140"/>
    <x v="14"/>
    <x v="2"/>
    <n v="45.1"/>
    <n v="-2.6000000000000014"/>
  </r>
  <r>
    <x v="140"/>
    <x v="15"/>
    <x v="2"/>
    <n v="3.88"/>
    <n v="1.7199999999999998"/>
  </r>
  <r>
    <x v="140"/>
    <x v="16"/>
    <x v="2"/>
    <n v="33.450000000000003"/>
    <n v="30.549999999999997"/>
  </r>
  <r>
    <x v="140"/>
    <x v="17"/>
    <x v="2"/>
    <n v="193"/>
    <n v="192"/>
  </r>
  <r>
    <x v="140"/>
    <x v="18"/>
    <x v="2"/>
    <n v="8"/>
    <n v="6.4"/>
  </r>
  <r>
    <x v="140"/>
    <x v="19"/>
    <x v="2"/>
    <n v="14"/>
    <n v="1"/>
  </r>
  <r>
    <x v="140"/>
    <x v="20"/>
    <x v="2"/>
    <n v="20.45"/>
    <n v="0.44999999999999929"/>
  </r>
  <r>
    <x v="140"/>
    <x v="21"/>
    <x v="2"/>
    <n v="24"/>
    <n v="4"/>
  </r>
  <r>
    <x v="140"/>
    <x v="22"/>
    <x v="2"/>
    <n v="3.9"/>
    <n v="0.75000000000000044"/>
  </r>
  <r>
    <x v="140"/>
    <x v="23"/>
    <x v="2"/>
    <n v="24.1"/>
    <n v="10.899999999999999"/>
  </r>
  <r>
    <x v="141"/>
    <x v="0"/>
    <x v="2"/>
    <n v="8.8000000000000007"/>
    <n v="8.6499999999999986"/>
  </r>
  <r>
    <x v="141"/>
    <x v="1"/>
    <x v="2"/>
    <n v="5.95"/>
    <n v="0.25"/>
  </r>
  <r>
    <x v="141"/>
    <x v="2"/>
    <x v="2"/>
    <n v="11.9"/>
    <n v="1.7999999999999989"/>
  </r>
  <r>
    <x v="141"/>
    <x v="3"/>
    <x v="2"/>
    <n v="26.5"/>
    <n v="83.5"/>
  </r>
  <r>
    <x v="141"/>
    <x v="4"/>
    <x v="2"/>
    <n v="5.95"/>
    <n v="1.7000000000000002"/>
  </r>
  <r>
    <x v="141"/>
    <x v="5"/>
    <x v="2"/>
    <n v="16.05"/>
    <n v="18.650000000000002"/>
  </r>
  <r>
    <x v="141"/>
    <x v="6"/>
    <x v="2"/>
    <n v="6.65"/>
    <n v="13.049999999999999"/>
  </r>
  <r>
    <x v="141"/>
    <x v="7"/>
    <x v="2"/>
    <n v="11.25"/>
    <n v="6.4499999999999993"/>
  </r>
  <r>
    <x v="141"/>
    <x v="8"/>
    <x v="2"/>
    <n v="28.4"/>
    <n v="1.1000000000000014"/>
  </r>
  <r>
    <x v="141"/>
    <x v="9"/>
    <x v="2"/>
    <n v="23.25"/>
    <n v="14.25"/>
  </r>
  <r>
    <x v="141"/>
    <x v="10"/>
    <x v="2"/>
    <n v="1.05"/>
    <n v="1.57"/>
  </r>
  <r>
    <x v="141"/>
    <x v="11"/>
    <x v="2"/>
    <n v="2"/>
    <n v="2"/>
  </r>
  <r>
    <x v="141"/>
    <x v="12"/>
    <x v="2"/>
    <n v="14.1"/>
    <n v="95.350000000000009"/>
  </r>
  <r>
    <x v="141"/>
    <x v="13"/>
    <x v="2"/>
    <n v="215"/>
    <n v="61"/>
  </r>
  <r>
    <x v="141"/>
    <x v="14"/>
    <x v="2"/>
    <n v="41"/>
    <n v="1.5"/>
  </r>
  <r>
    <x v="141"/>
    <x v="15"/>
    <x v="2"/>
    <n v="3.88"/>
    <n v="1.7199999999999998"/>
  </r>
  <r>
    <x v="141"/>
    <x v="16"/>
    <x v="2"/>
    <n v="33.450000000000003"/>
    <n v="30.549999999999997"/>
  </r>
  <r>
    <x v="141"/>
    <x v="17"/>
    <x v="2"/>
    <n v="193"/>
    <n v="192"/>
  </r>
  <r>
    <x v="141"/>
    <x v="18"/>
    <x v="2"/>
    <n v="8.3000000000000007"/>
    <n v="6.1"/>
  </r>
  <r>
    <x v="141"/>
    <x v="19"/>
    <x v="2"/>
    <n v="14"/>
    <n v="1"/>
  </r>
  <r>
    <x v="141"/>
    <x v="20"/>
    <x v="2"/>
    <n v="20.45"/>
    <n v="0.44999999999999929"/>
  </r>
  <r>
    <x v="141"/>
    <x v="21"/>
    <x v="2"/>
    <n v="24"/>
    <n v="4"/>
  </r>
  <r>
    <x v="141"/>
    <x v="22"/>
    <x v="2"/>
    <n v="3.9"/>
    <n v="0.75000000000000044"/>
  </r>
  <r>
    <x v="141"/>
    <x v="23"/>
    <x v="2"/>
    <n v="24"/>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rowHeaderCaption="DATE">
  <location ref="D18:F160" firstHeaderRow="0" firstDataRow="1" firstDataCol="1"/>
  <pivotFields count="5">
    <pivotField axis="axisRow" numFmtId="14" showAll="0" sortType="descending">
      <items count="1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4">
        <item x="2"/>
        <item x="1"/>
        <item x="0"/>
        <item t="default"/>
      </items>
    </pivotField>
    <pivotField dataField="1" showAll="0"/>
    <pivotField dataField="1" showAll="0"/>
  </pivotFields>
  <rowFields count="1">
    <field x="0"/>
  </rowFields>
  <rowItems count="1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rowItems>
  <colFields count="1">
    <field x="-2"/>
  </colFields>
  <colItems count="2">
    <i>
      <x/>
    </i>
    <i i="1">
      <x v="1"/>
    </i>
  </colItems>
  <dataFields count="2">
    <dataField name="CLOSING PRICE" fld="3" baseField="0" baseItem="0"/>
    <dataField name="PRICE_DIFFERENCE" fld="4" baseField="0" baseItem="0"/>
  </dataFields>
  <formats count="14">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0">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9">
      <pivotArea dataOnly="0" labelOnly="1" fieldPosition="0">
        <references count="1">
          <reference field="0" count="42">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reference>
        </references>
      </pivotArea>
    </format>
    <format dxfId="48">
      <pivotArea dataOnly="0" labelOnly="1" outline="0" fieldPosition="0">
        <references count="1">
          <reference field="4294967294" count="2">
            <x v="0"/>
            <x v="1"/>
          </reference>
        </references>
      </pivotArea>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3">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2">
      <pivotArea dataOnly="0" labelOnly="1" fieldPosition="0">
        <references count="1">
          <reference field="0" count="42">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reference>
        </references>
      </pivotArea>
    </format>
    <format dxfId="41">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12</v>
    <v>Ticker symbol</v>
    <v>0</v>
  </rv>
</rvData>
</file>

<file path=xl/richData/rdrichvaluestructure.xml><?xml version="1.0" encoding="utf-8"?>
<rvStructures xmlns="http://schemas.microsoft.com/office/spreadsheetml/2017/richdata" count="1">
  <s t="_error">
    <k n="errorType" t="i"/>
    <k n="field" t="s"/>
    <k n="subType"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YMBOL" sourceName="SYMBOL">
  <pivotTables>
    <pivotTable tabId="7" name="PivotTable1"/>
  </pivotTables>
  <data>
    <tabular pivotCacheId="2">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7" name="PivotTable1"/>
  </pivotTables>
  <data>
    <tabular pivotCacheId="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dustry" sourceName="Industry">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ustry" cache="Slicer_Industry" caption="Industry" columnCount="9"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YMBOL" cache="Slicer_SYMBOL" caption="SYMBOL" columnCount="12" style="SlicerStyleOther2" rowHeight="241300"/>
  <slicer name="QUARTER" cache="Slicer_QUARTER" caption="QUARTER" columnCount="3" style="SlicerStyleOther2" rowHeight="241300"/>
</slicers>
</file>

<file path=xl/tables/table1.xml><?xml version="1.0" encoding="utf-8"?>
<table xmlns="http://schemas.openxmlformats.org/spreadsheetml/2006/main" id="2" name="Table2" displayName="Table2" ref="C17:P41" totalsRowShown="0" headerRowDxfId="90" dataDxfId="88" headerRowBorderDxfId="89" tableBorderDxfId="87">
  <autoFilter ref="C17:P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Company" dataDxfId="86"/>
    <tableColumn id="2" name="Ticker" dataDxfId="85"/>
    <tableColumn id="3" name="Industry" dataDxfId="84"/>
    <tableColumn id="4" name="Date" dataDxfId="83"/>
    <tableColumn id="5" name="Quantity" dataDxfId="82">
      <calculatedColumnFormula>SUMIFS(Table_1[Units],Table_1[Company],Dashboard!C18:C54)</calculatedColumnFormula>
    </tableColumn>
    <tableColumn id="6" name="Current Price" dataDxfId="81">
      <calculatedColumnFormula>VLOOKUP(Table2[[#This Row],[Date]],'HISTORICAL STOCK PRICE'!A26:F73,6,FALSE)</calculatedColumnFormula>
    </tableColumn>
    <tableColumn id="7" name="Market Value" dataDxfId="80">
      <calculatedColumnFormula>H18*G18</calculatedColumnFormula>
    </tableColumn>
    <tableColumn id="8" name="% Breakdown" dataDxfId="79" dataCellStyle="Percent">
      <calculatedColumnFormula>I18/SUM($I$18:$I$41)</calculatedColumnFormula>
    </tableColumn>
    <tableColumn id="9" name="Previous Day Price" dataDxfId="78" dataCellStyle="Percent">
      <calculatedColumnFormula>VLOOKUP(Table2[[#This Row],[Date]],'HISTORICAL STOCK PRICE'!A26:D73,4,FALSE)</calculatedColumnFormula>
    </tableColumn>
    <tableColumn id="10" name="NGN Day Change" dataDxfId="77">
      <calculatedColumnFormula>(H18-K18)*G18</calculatedColumnFormula>
    </tableColumn>
    <tableColumn id="11" name="Gain (Loss)" dataDxfId="76">
      <calculatedColumnFormula>I18-SUMIFS(Table_1[Total Transaction Amount],Table_1[Company],Dashboard!$C$18:$C$41)</calculatedColumnFormula>
    </tableColumn>
    <tableColumn id="12" name="%Gain (Loss)" dataDxfId="75" dataCellStyle="Percent">
      <calculatedColumnFormula>M18/I18</calculatedColumnFormula>
    </tableColumn>
    <tableColumn id="13" name="52 Week High" dataDxfId="74">
      <calculatedColumnFormula>VLOOKUP(C18,Table_1[[#All],[Company]:[52-week high]],9,FALSE)</calculatedColumnFormula>
    </tableColumn>
    <tableColumn id="14" name="52 Week Low" dataDxfId="73">
      <calculatedColumnFormula>VLOOKUP(C18,Table_1[[#All],[Company]:[52-week high]],8,FALSE)</calculatedColumnFormula>
    </tableColumn>
  </tableColumns>
  <tableStyleInfo name="TableStyleDark6" showFirstColumn="0" showLastColumn="0" showRowStripes="1" showColumnStripes="0"/>
</table>
</file>

<file path=xl/tables/table2.xml><?xml version="1.0" encoding="utf-8"?>
<table xmlns="http://schemas.openxmlformats.org/spreadsheetml/2006/main" id="3" name="Table24" displayName="Table24" ref="B7:O31" totalsRowShown="0" headerRowDxfId="72" dataDxfId="70" headerRowBorderDxfId="71" tableBorderDxfId="69">
  <tableColumns count="14">
    <tableColumn id="1" name="Company" dataDxfId="68"/>
    <tableColumn id="2" name="Ticker" dataDxfId="67"/>
    <tableColumn id="3" name="Industry" dataDxfId="66"/>
    <tableColumn id="4" name="DATE" dataDxfId="65"/>
    <tableColumn id="5" name="Quantity" dataDxfId="64">
      <calculatedColumnFormula>SUMIFS(Table_1[Units],Table_1[Company],'Dashboard (2)'!B8:B44)</calculatedColumnFormula>
    </tableColumn>
    <tableColumn id="15" name="Current Price" dataDxfId="63">
      <calculatedColumnFormula>VLOOKUP(Table24[[#This Row],[DATE]],'HISTORICAL STOCK PRICE'!A2:$F$73,6,FALSE)</calculatedColumnFormula>
    </tableColumn>
    <tableColumn id="7" name="Market Value" dataDxfId="62">
      <calculatedColumnFormula>G8*F8</calculatedColumnFormula>
    </tableColumn>
    <tableColumn id="8" name="% Breakdown" dataDxfId="61" dataCellStyle="Percent">
      <calculatedColumnFormula>H8/SUM($H$8:$H$31)</calculatedColumnFormula>
    </tableColumn>
    <tableColumn id="9" name="Previous Day Price" dataDxfId="60" dataCellStyle="Percent">
      <calculatedColumnFormula>VLOOKUP(Table24[[#This Row],[DATE]],'HISTORICAL STOCK PRICE'!A2:$D$73,4,FALSE)</calculatedColumnFormula>
    </tableColumn>
    <tableColumn id="10" name="NGN Day Change" dataDxfId="59">
      <calculatedColumnFormula>(Table24[[#This Row],[Current Price]]-J8)*F8</calculatedColumnFormula>
    </tableColumn>
    <tableColumn id="11" name="Gain (Loss)" dataDxfId="58">
      <calculatedColumnFormula>H8-SUMIFS(Table_1[Total Transaction Amount],Table_1[Company],'Dashboard (2)'!$B$8:$B$31)</calculatedColumnFormula>
    </tableColumn>
    <tableColumn id="12" name="%Gain (Loss)" dataDxfId="57" dataCellStyle="Percent">
      <calculatedColumnFormula>L8/H8</calculatedColumnFormula>
    </tableColumn>
    <tableColumn id="13" name="52 Week High" dataDxfId="56">
      <calculatedColumnFormula>VLOOKUP(B8,Table_1[[#All],[Company]:[52-week high]],9,FALSE)</calculatedColumnFormula>
    </tableColumn>
    <tableColumn id="14" name="52 Week Low" dataDxfId="55">
      <calculatedColumnFormula>VLOOKUP(B8,Table_1[[#All],[Company]:[52-week high]],8,FALSE)</calculatedColumnFormula>
    </tableColumn>
  </tableColumns>
  <tableStyleInfo name="TableStyleDark6" showFirstColumn="0" showLastColumn="0" showRowStripes="1" showColumnStripes="0"/>
</table>
</file>

<file path=xl/tables/table3.xml><?xml version="1.0" encoding="utf-8"?>
<table xmlns="http://schemas.openxmlformats.org/spreadsheetml/2006/main" id="1" name="Table_1" displayName="Table_1" ref="B2:L29" headerRowDxfId="40" dataDxfId="39">
  <sortState ref="B3:L29">
    <sortCondition ref="D3:D29"/>
  </sortState>
  <tableColumns count="11">
    <tableColumn id="1" name="Date" dataDxfId="38"/>
    <tableColumn id="2" name="Company" dataDxfId="37"/>
    <tableColumn id="3" name="Ticker" dataDxfId="36"/>
    <tableColumn id="4" name="TRANSACTION TYPE" dataDxfId="35"/>
    <tableColumn id="5" name="Units" dataDxfId="34" dataCellStyle="Comma"/>
    <tableColumn id="6" name="Purchase Price" dataDxfId="33"/>
    <tableColumn id="9" name="Total Transaction Amount" dataDxfId="32">
      <calculatedColumnFormula>Table_1[[#This Row],[Units]]*Table_1[[#This Row],[Purchase Price]]</calculatedColumnFormula>
    </tableColumn>
    <tableColumn id="8" name="Currency" dataDxfId="31"/>
    <tableColumn id="7" name="52-week low" dataDxfId="30" dataCellStyle="Comma"/>
    <tableColumn id="10" name="52-week high" dataDxfId="29" dataCellStyle="Comma"/>
    <tableColumn id="11" name="Todays Close Price" dataDxfId="28"/>
  </tableColumns>
  <tableStyleInfo name="Transaction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 TargetMode="External"/><Relationship Id="rId1" Type="http://schemas.openxmlformats.org/officeDocument/2006/relationships/hyperlink" Target="https://www.careerprinciples.com/courses/finance-valuation-course?utm_source=YTDownloadFile&amp;utm_medium=stock-portfolio-tracker-may-8-2022&amp;utm_campaign=YTDownload"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image" Target="../media/image2.jpeg"/></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5" workbookViewId="0"/>
  </sheetViews>
  <sheetFormatPr defaultColWidth="14.42578125" defaultRowHeight="15" customHeight="1" x14ac:dyDescent="0.25"/>
  <cols>
    <col min="1" max="1" width="10.85546875" customWidth="1"/>
    <col min="2" max="2" width="8.42578125" customWidth="1"/>
    <col min="3" max="3" width="110.5703125" customWidth="1"/>
    <col min="4" max="4" width="9.42578125" customWidth="1"/>
    <col min="5" max="26" width="10.855468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74.25" customHeight="1" x14ac:dyDescent="0.25">
      <c r="A4" s="1"/>
      <c r="B4" s="2"/>
      <c r="C4" s="3" t="s">
        <v>0</v>
      </c>
      <c r="D4" s="4"/>
      <c r="E4" s="1"/>
      <c r="F4" s="1"/>
      <c r="G4" s="1"/>
      <c r="H4" s="1"/>
      <c r="I4" s="1"/>
      <c r="J4" s="1"/>
      <c r="K4" s="1"/>
      <c r="L4" s="1"/>
      <c r="M4" s="1"/>
      <c r="N4" s="1"/>
      <c r="O4" s="1"/>
      <c r="P4" s="1"/>
      <c r="Q4" s="1"/>
      <c r="R4" s="1"/>
      <c r="S4" s="1"/>
      <c r="T4" s="1"/>
      <c r="U4" s="1"/>
      <c r="V4" s="1"/>
      <c r="W4" s="1"/>
      <c r="X4" s="1"/>
      <c r="Y4" s="1"/>
      <c r="Z4" s="1"/>
    </row>
    <row r="5" spans="1:26" ht="14.25" customHeight="1" x14ac:dyDescent="0.25">
      <c r="A5" s="1"/>
      <c r="B5" s="5"/>
      <c r="C5" s="6"/>
      <c r="D5" s="7"/>
      <c r="E5" s="1"/>
      <c r="F5" s="1"/>
      <c r="G5" s="1"/>
      <c r="H5" s="1"/>
      <c r="I5" s="1"/>
      <c r="J5" s="1"/>
      <c r="K5" s="1"/>
      <c r="L5" s="1"/>
      <c r="M5" s="1"/>
      <c r="N5" s="1"/>
      <c r="O5" s="1"/>
      <c r="P5" s="1"/>
      <c r="Q5" s="1"/>
      <c r="R5" s="1"/>
      <c r="S5" s="1"/>
      <c r="T5" s="1"/>
      <c r="U5" s="1"/>
      <c r="V5" s="1"/>
      <c r="W5" s="1"/>
      <c r="X5" s="1"/>
      <c r="Y5" s="1"/>
      <c r="Z5" s="1"/>
    </row>
    <row r="6" spans="1:26" ht="14.25" customHeight="1" x14ac:dyDescent="0.25">
      <c r="A6" s="1"/>
      <c r="B6" s="5"/>
      <c r="D6" s="7"/>
      <c r="E6" s="1"/>
      <c r="F6" s="1"/>
      <c r="G6" s="1"/>
      <c r="H6" s="1"/>
      <c r="I6" s="1"/>
      <c r="J6" s="1"/>
      <c r="K6" s="1"/>
      <c r="L6" s="1"/>
      <c r="M6" s="1"/>
      <c r="N6" s="1"/>
      <c r="O6" s="1"/>
      <c r="P6" s="1"/>
      <c r="Q6" s="1"/>
      <c r="R6" s="1"/>
      <c r="S6" s="1"/>
      <c r="T6" s="1"/>
      <c r="U6" s="1"/>
      <c r="V6" s="1"/>
      <c r="W6" s="1"/>
      <c r="X6" s="1"/>
      <c r="Y6" s="1"/>
      <c r="Z6" s="1"/>
    </row>
    <row r="7" spans="1:26" ht="23.25" customHeight="1" x14ac:dyDescent="0.25">
      <c r="A7" s="1"/>
      <c r="B7" s="5"/>
      <c r="D7" s="7"/>
      <c r="E7" s="1"/>
      <c r="F7" s="1"/>
      <c r="G7" s="1"/>
      <c r="H7" s="1"/>
      <c r="I7" s="1"/>
      <c r="J7" s="1"/>
      <c r="K7" s="1"/>
      <c r="L7" s="1"/>
      <c r="M7" s="1"/>
      <c r="N7" s="1"/>
      <c r="O7" s="1"/>
      <c r="P7" s="1"/>
      <c r="Q7" s="1"/>
      <c r="R7" s="1"/>
      <c r="S7" s="1"/>
      <c r="T7" s="1"/>
      <c r="U7" s="1"/>
      <c r="V7" s="1"/>
      <c r="W7" s="1"/>
      <c r="X7" s="1"/>
      <c r="Y7" s="1"/>
      <c r="Z7" s="1"/>
    </row>
    <row r="8" spans="1:26" ht="34.5" customHeight="1" x14ac:dyDescent="0.25">
      <c r="A8" s="1"/>
      <c r="B8" s="5"/>
      <c r="D8" s="7"/>
      <c r="E8" s="1"/>
      <c r="F8" s="1"/>
      <c r="G8" s="1"/>
      <c r="H8" s="1"/>
      <c r="I8" s="1"/>
      <c r="J8" s="1"/>
      <c r="K8" s="1"/>
      <c r="L8" s="1"/>
      <c r="M8" s="1"/>
      <c r="N8" s="1"/>
      <c r="O8" s="1"/>
      <c r="P8" s="1"/>
      <c r="Q8" s="1"/>
      <c r="R8" s="1"/>
      <c r="S8" s="1"/>
      <c r="T8" s="1"/>
      <c r="U8" s="1"/>
      <c r="V8" s="1"/>
      <c r="W8" s="1"/>
      <c r="X8" s="1"/>
      <c r="Y8" s="1"/>
      <c r="Z8" s="1"/>
    </row>
    <row r="9" spans="1:26" ht="29.25" customHeight="1" x14ac:dyDescent="0.35">
      <c r="A9" s="8"/>
      <c r="B9" s="9"/>
      <c r="C9" s="10" t="s">
        <v>1</v>
      </c>
      <c r="D9" s="11"/>
      <c r="E9" s="8"/>
      <c r="F9" s="8"/>
      <c r="G9" s="8"/>
      <c r="H9" s="8"/>
      <c r="I9" s="8"/>
      <c r="J9" s="8"/>
      <c r="K9" s="8"/>
      <c r="L9" s="8"/>
      <c r="M9" s="8"/>
      <c r="N9" s="8"/>
      <c r="O9" s="8"/>
      <c r="P9" s="8"/>
      <c r="Q9" s="8"/>
      <c r="R9" s="8"/>
      <c r="S9" s="8"/>
      <c r="T9" s="8"/>
      <c r="U9" s="8"/>
      <c r="V9" s="8"/>
      <c r="W9" s="8"/>
      <c r="X9" s="8"/>
      <c r="Y9" s="8"/>
      <c r="Z9" s="8"/>
    </row>
    <row r="10" spans="1:26" ht="14.25" customHeight="1" x14ac:dyDescent="0.35">
      <c r="A10" s="8"/>
      <c r="B10" s="9"/>
      <c r="C10" s="10"/>
      <c r="D10" s="11"/>
      <c r="E10" s="8"/>
      <c r="F10" s="8"/>
      <c r="G10" s="8"/>
      <c r="H10" s="8"/>
      <c r="I10" s="8"/>
      <c r="J10" s="8"/>
      <c r="K10" s="8"/>
      <c r="L10" s="8"/>
      <c r="M10" s="8"/>
      <c r="N10" s="8"/>
      <c r="O10" s="8"/>
      <c r="P10" s="8"/>
      <c r="Q10" s="8"/>
      <c r="R10" s="8"/>
      <c r="S10" s="8"/>
      <c r="T10" s="8"/>
      <c r="U10" s="8"/>
      <c r="V10" s="8"/>
      <c r="W10" s="8"/>
      <c r="X10" s="8"/>
      <c r="Y10" s="8"/>
      <c r="Z10" s="8"/>
    </row>
    <row r="11" spans="1:26" ht="37.5" customHeight="1" x14ac:dyDescent="0.25">
      <c r="A11" s="12"/>
      <c r="B11" s="13"/>
      <c r="C11" s="37" t="s">
        <v>2</v>
      </c>
      <c r="D11" s="14"/>
      <c r="E11" s="12"/>
      <c r="F11" s="12"/>
      <c r="G11" s="12"/>
      <c r="H11" s="12"/>
      <c r="I11" s="12"/>
      <c r="J11" s="12"/>
      <c r="K11" s="12"/>
      <c r="L11" s="12"/>
      <c r="M11" s="12"/>
      <c r="N11" s="12"/>
      <c r="O11" s="12"/>
      <c r="P11" s="12"/>
      <c r="Q11" s="12"/>
      <c r="R11" s="12"/>
      <c r="S11" s="12"/>
      <c r="T11" s="12"/>
      <c r="U11" s="12"/>
      <c r="V11" s="12"/>
      <c r="W11" s="12"/>
      <c r="X11" s="12"/>
      <c r="Y11" s="12"/>
      <c r="Z11" s="12"/>
    </row>
    <row r="12" spans="1:26" ht="14.25" customHeight="1" x14ac:dyDescent="0.25">
      <c r="A12" s="1"/>
      <c r="B12" s="5"/>
      <c r="D12" s="7"/>
      <c r="E12" s="1"/>
      <c r="F12" s="1"/>
      <c r="G12" s="1"/>
      <c r="H12" s="1"/>
      <c r="I12" s="1"/>
      <c r="J12" s="1"/>
      <c r="K12" s="1"/>
      <c r="L12" s="1"/>
      <c r="M12" s="1"/>
      <c r="N12" s="1"/>
      <c r="O12" s="1"/>
      <c r="P12" s="1"/>
      <c r="Q12" s="1"/>
      <c r="R12" s="1"/>
      <c r="S12" s="1"/>
      <c r="T12" s="1"/>
      <c r="U12" s="1"/>
      <c r="V12" s="1"/>
      <c r="W12" s="1"/>
      <c r="X12" s="1"/>
      <c r="Y12" s="1"/>
      <c r="Z12" s="1"/>
    </row>
    <row r="13" spans="1:26" ht="7.5" customHeight="1" x14ac:dyDescent="0.25">
      <c r="A13" s="1"/>
      <c r="B13" s="5"/>
      <c r="D13" s="7"/>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5"/>
      <c r="D14" s="7"/>
      <c r="E14" s="1"/>
      <c r="F14" s="1"/>
      <c r="G14" s="1"/>
      <c r="H14" s="1"/>
      <c r="I14" s="1"/>
      <c r="J14" s="1"/>
      <c r="K14" s="1"/>
      <c r="L14" s="1"/>
      <c r="M14" s="1"/>
      <c r="N14" s="1"/>
      <c r="O14" s="1"/>
      <c r="P14" s="1"/>
      <c r="Q14" s="1"/>
      <c r="R14" s="1"/>
      <c r="S14" s="1"/>
      <c r="T14" s="1"/>
      <c r="U14" s="1"/>
      <c r="V14" s="1"/>
      <c r="W14" s="1"/>
      <c r="X14" s="1"/>
      <c r="Y14" s="1"/>
      <c r="Z14" s="1"/>
    </row>
    <row r="15" spans="1:26" ht="28.5" customHeight="1" x14ac:dyDescent="0.3">
      <c r="A15" s="1"/>
      <c r="B15" s="5"/>
      <c r="C15" s="15" t="s">
        <v>3</v>
      </c>
      <c r="D15" s="7"/>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5"/>
      <c r="C16" s="16" t="s">
        <v>4</v>
      </c>
      <c r="D16" s="7"/>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5"/>
      <c r="C17" s="17" t="s">
        <v>5</v>
      </c>
      <c r="D17" s="7"/>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5"/>
      <c r="C18" s="18" t="s">
        <v>6</v>
      </c>
      <c r="D18" s="7"/>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9"/>
      <c r="C19" s="20"/>
      <c r="D19" s="2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sheetProtection algorithmName="SHA-512" hashValue="pHFGioj6hyGHBRt9Iot1FTiage25yC0odp+h0JT9MPxhNRRcQp7iJycLaRoUzTt7ue3QT3SW0Azy6Ofk/B3L8w==" saltValue="7yyJ3yU33m+trhVtTqY4lQ==" spinCount="100000" sheet="1" objects="1" scenarios="1"/>
  <hyperlinks>
    <hyperlink ref="C11" r:id="rId1"/>
    <hyperlink ref="C15" r:id="rId2"/>
  </hyperlinks>
  <pageMargins left="0.7" right="0.7" top="0.75" bottom="0.75" header="0" footer="0"/>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56"/>
  <sheetViews>
    <sheetView workbookViewId="0">
      <selection activeCell="F14" sqref="F14"/>
    </sheetView>
  </sheetViews>
  <sheetFormatPr defaultRowHeight="15" x14ac:dyDescent="0.25"/>
  <cols>
    <col min="1" max="1" width="10.7109375" bestFit="1" customWidth="1"/>
    <col min="2" max="2" width="12.42578125" style="52" bestFit="1" customWidth="1"/>
    <col min="3" max="3" width="10.7109375" style="54" customWidth="1"/>
    <col min="4" max="4" width="17" customWidth="1"/>
    <col min="5" max="5" width="18.42578125" style="57" customWidth="1"/>
    <col min="6" max="6" width="25.5703125" bestFit="1" customWidth="1"/>
  </cols>
  <sheetData>
    <row r="1" spans="1:6" x14ac:dyDescent="0.25">
      <c r="A1" s="58" t="s">
        <v>106</v>
      </c>
      <c r="B1" s="59" t="s">
        <v>108</v>
      </c>
      <c r="C1" s="59" t="s">
        <v>107</v>
      </c>
      <c r="D1" s="59" t="s">
        <v>109</v>
      </c>
      <c r="E1" s="59" t="s">
        <v>110</v>
      </c>
    </row>
    <row r="2" spans="1:6" x14ac:dyDescent="0.25">
      <c r="A2" s="58">
        <v>45145</v>
      </c>
      <c r="B2" s="59" t="s">
        <v>71</v>
      </c>
      <c r="C2" s="59" t="str">
        <f t="shared" ref="C2:C65" si="0">"QUARTER"&amp;ROUNDUP(MONTH(A2)/3,0)</f>
        <v>QUARTER3</v>
      </c>
      <c r="D2" s="59">
        <v>18</v>
      </c>
      <c r="E2" s="59">
        <v>0</v>
      </c>
      <c r="F2" s="53"/>
    </row>
    <row r="3" spans="1:6" x14ac:dyDescent="0.25">
      <c r="A3" s="58">
        <v>45145</v>
      </c>
      <c r="B3" s="59" t="s">
        <v>76</v>
      </c>
      <c r="C3" s="59" t="str">
        <f t="shared" si="0"/>
        <v>QUARTER3</v>
      </c>
      <c r="D3" s="59">
        <v>2.62</v>
      </c>
      <c r="E3" s="59">
        <v>0</v>
      </c>
      <c r="F3" s="55"/>
    </row>
    <row r="4" spans="1:6" x14ac:dyDescent="0.25">
      <c r="A4" s="58">
        <v>45145</v>
      </c>
      <c r="B4" s="59" t="s">
        <v>74</v>
      </c>
      <c r="C4" s="59" t="str">
        <f t="shared" si="0"/>
        <v>QUARTER3</v>
      </c>
      <c r="D4" s="59">
        <v>5.35</v>
      </c>
      <c r="E4" s="59">
        <v>0</v>
      </c>
      <c r="F4" s="56"/>
    </row>
    <row r="5" spans="1:6" x14ac:dyDescent="0.25">
      <c r="A5" s="58">
        <v>45145</v>
      </c>
      <c r="B5" s="59" t="s">
        <v>75</v>
      </c>
      <c r="C5" s="59" t="str">
        <f t="shared" si="0"/>
        <v>QUARTER3</v>
      </c>
      <c r="D5" s="59">
        <v>4.72</v>
      </c>
      <c r="E5" s="59">
        <v>0</v>
      </c>
      <c r="F5" s="56"/>
    </row>
    <row r="6" spans="1:6" x14ac:dyDescent="0.25">
      <c r="A6" s="58">
        <v>45142</v>
      </c>
      <c r="B6" s="59" t="s">
        <v>68</v>
      </c>
      <c r="C6" s="59" t="str">
        <f t="shared" si="0"/>
        <v>QUARTER3</v>
      </c>
      <c r="D6" s="59">
        <v>17.100000000000001</v>
      </c>
      <c r="E6" s="59">
        <v>0</v>
      </c>
      <c r="F6" s="56"/>
    </row>
    <row r="7" spans="1:6" x14ac:dyDescent="0.25">
      <c r="A7" s="58">
        <v>45142</v>
      </c>
      <c r="B7" s="59" t="s">
        <v>66</v>
      </c>
      <c r="C7" s="59" t="str">
        <f t="shared" si="0"/>
        <v>QUARTER3</v>
      </c>
      <c r="D7" s="59">
        <v>6.2</v>
      </c>
      <c r="E7" s="59">
        <v>0</v>
      </c>
      <c r="F7" s="56"/>
    </row>
    <row r="8" spans="1:6" x14ac:dyDescent="0.25">
      <c r="A8" s="58">
        <v>45142</v>
      </c>
      <c r="B8" s="59" t="s">
        <v>70</v>
      </c>
      <c r="C8" s="59" t="str">
        <f t="shared" si="0"/>
        <v>QUARTER3</v>
      </c>
      <c r="D8" s="59">
        <v>13.95</v>
      </c>
      <c r="E8" s="59">
        <v>0</v>
      </c>
      <c r="F8" s="56"/>
    </row>
    <row r="9" spans="1:6" x14ac:dyDescent="0.25">
      <c r="A9" s="58">
        <v>45142</v>
      </c>
      <c r="B9" s="59" t="s">
        <v>78</v>
      </c>
      <c r="C9" s="59" t="str">
        <f t="shared" si="0"/>
        <v>QUARTER3</v>
      </c>
      <c r="D9" s="59">
        <v>110</v>
      </c>
      <c r="E9" s="59">
        <v>0</v>
      </c>
      <c r="F9" s="56"/>
    </row>
    <row r="10" spans="1:6" x14ac:dyDescent="0.25">
      <c r="A10" s="58">
        <v>45142</v>
      </c>
      <c r="B10" s="59" t="s">
        <v>62</v>
      </c>
      <c r="C10" s="59" t="str">
        <f t="shared" si="0"/>
        <v>QUARTER3</v>
      </c>
      <c r="D10" s="59">
        <v>7.8</v>
      </c>
      <c r="E10" s="59">
        <v>0</v>
      </c>
      <c r="F10" s="56"/>
    </row>
    <row r="11" spans="1:6" x14ac:dyDescent="0.25">
      <c r="A11" s="58">
        <v>45142</v>
      </c>
      <c r="B11" s="59" t="s">
        <v>61</v>
      </c>
      <c r="C11" s="59" t="str">
        <f t="shared" si="0"/>
        <v>QUARTER3</v>
      </c>
      <c r="D11" s="59">
        <v>37.5</v>
      </c>
      <c r="E11" s="59">
        <v>0</v>
      </c>
      <c r="F11" s="56"/>
    </row>
    <row r="12" spans="1:6" x14ac:dyDescent="0.25">
      <c r="A12" s="58">
        <v>45142</v>
      </c>
      <c r="B12" s="59" t="s">
        <v>67</v>
      </c>
      <c r="C12" s="59" t="str">
        <f t="shared" si="0"/>
        <v>QUARTER3</v>
      </c>
      <c r="D12" s="59">
        <v>21.1</v>
      </c>
      <c r="E12" s="59">
        <v>0</v>
      </c>
      <c r="F12" s="56"/>
    </row>
    <row r="13" spans="1:6" x14ac:dyDescent="0.25">
      <c r="A13" s="58">
        <v>45142</v>
      </c>
      <c r="B13" s="59" t="s">
        <v>71</v>
      </c>
      <c r="C13" s="59" t="str">
        <f t="shared" si="0"/>
        <v>QUARTER3</v>
      </c>
      <c r="D13" s="59">
        <v>18.3</v>
      </c>
      <c r="E13" s="59">
        <v>-0.30000000000000071</v>
      </c>
      <c r="F13" s="56"/>
    </row>
    <row r="14" spans="1:6" x14ac:dyDescent="0.25">
      <c r="A14" s="58">
        <v>45142</v>
      </c>
      <c r="B14" s="59" t="s">
        <v>73</v>
      </c>
      <c r="C14" s="59" t="str">
        <f t="shared" si="0"/>
        <v>QUARTER3</v>
      </c>
      <c r="D14" s="59">
        <v>29.5</v>
      </c>
      <c r="E14" s="59">
        <v>0</v>
      </c>
      <c r="F14" s="56"/>
    </row>
    <row r="15" spans="1:6" x14ac:dyDescent="0.25">
      <c r="A15" s="58">
        <v>45142</v>
      </c>
      <c r="B15" s="59" t="s">
        <v>55</v>
      </c>
      <c r="C15" s="59" t="str">
        <f t="shared" si="0"/>
        <v>QUARTER3</v>
      </c>
      <c r="D15" s="59">
        <v>36.4</v>
      </c>
      <c r="E15" s="59">
        <v>0</v>
      </c>
      <c r="F15" s="56"/>
    </row>
    <row r="16" spans="1:6" x14ac:dyDescent="0.25">
      <c r="A16" s="58">
        <v>45142</v>
      </c>
      <c r="B16" s="59" t="s">
        <v>76</v>
      </c>
      <c r="C16" s="59" t="str">
        <f t="shared" si="0"/>
        <v>QUARTER3</v>
      </c>
      <c r="D16" s="59">
        <v>2.42</v>
      </c>
      <c r="E16" s="59">
        <v>0.20000000000000018</v>
      </c>
      <c r="F16" s="56"/>
    </row>
    <row r="17" spans="1:6" x14ac:dyDescent="0.25">
      <c r="A17" s="58">
        <v>45142</v>
      </c>
      <c r="B17" s="59" t="s">
        <v>77</v>
      </c>
      <c r="C17" s="59" t="str">
        <f t="shared" si="0"/>
        <v>QUARTER3</v>
      </c>
      <c r="D17" s="59">
        <v>3.98</v>
      </c>
      <c r="E17" s="59">
        <v>0</v>
      </c>
      <c r="F17" s="56"/>
    </row>
    <row r="18" spans="1:6" x14ac:dyDescent="0.25">
      <c r="A18" s="58">
        <v>45142</v>
      </c>
      <c r="B18" s="59" t="s">
        <v>72</v>
      </c>
      <c r="C18" s="59" t="str">
        <f t="shared" si="0"/>
        <v>QUARTER3</v>
      </c>
      <c r="D18" s="59">
        <v>109.45</v>
      </c>
      <c r="E18" s="59">
        <v>0</v>
      </c>
      <c r="F18" s="56"/>
    </row>
    <row r="19" spans="1:6" x14ac:dyDescent="0.25">
      <c r="A19" s="58">
        <v>45142</v>
      </c>
      <c r="B19" s="59" t="s">
        <v>59</v>
      </c>
      <c r="C19" s="59" t="str">
        <f t="shared" si="0"/>
        <v>QUARTER3</v>
      </c>
      <c r="D19" s="59">
        <v>277</v>
      </c>
      <c r="E19" s="59">
        <v>0</v>
      </c>
      <c r="F19" s="56"/>
    </row>
    <row r="20" spans="1:6" x14ac:dyDescent="0.25">
      <c r="A20" s="58">
        <v>45142</v>
      </c>
      <c r="B20" s="59" t="s">
        <v>60</v>
      </c>
      <c r="C20" s="59" t="str">
        <f t="shared" si="0"/>
        <v>QUARTER3</v>
      </c>
      <c r="D20" s="59">
        <v>42.5</v>
      </c>
      <c r="E20" s="59">
        <v>0</v>
      </c>
      <c r="F20" s="56"/>
    </row>
    <row r="21" spans="1:6" x14ac:dyDescent="0.25">
      <c r="A21" s="58">
        <v>45142</v>
      </c>
      <c r="B21" s="59" t="s">
        <v>74</v>
      </c>
      <c r="C21" s="59" t="str">
        <f t="shared" si="0"/>
        <v>QUARTER3</v>
      </c>
      <c r="D21" s="59">
        <v>5.18</v>
      </c>
      <c r="E21" s="59">
        <v>0.16999999999999993</v>
      </c>
      <c r="F21" s="56"/>
    </row>
    <row r="22" spans="1:6" x14ac:dyDescent="0.25">
      <c r="A22" s="58">
        <v>45142</v>
      </c>
      <c r="B22" s="59" t="s">
        <v>63</v>
      </c>
      <c r="C22" s="59" t="str">
        <f t="shared" si="0"/>
        <v>QUARTER3</v>
      </c>
      <c r="D22" s="59">
        <v>65</v>
      </c>
      <c r="E22" s="59">
        <v>0</v>
      </c>
      <c r="F22" s="56"/>
    </row>
    <row r="23" spans="1:6" x14ac:dyDescent="0.25">
      <c r="A23" s="58">
        <v>45142</v>
      </c>
      <c r="B23" s="59" t="s">
        <v>69</v>
      </c>
      <c r="C23" s="59" t="str">
        <f t="shared" si="0"/>
        <v>QUARTER3</v>
      </c>
      <c r="D23" s="59">
        <v>385</v>
      </c>
      <c r="E23" s="59">
        <v>0</v>
      </c>
      <c r="F23" s="56"/>
    </row>
    <row r="24" spans="1:6" x14ac:dyDescent="0.25">
      <c r="A24" s="58">
        <v>45142</v>
      </c>
      <c r="B24" s="59" t="s">
        <v>64</v>
      </c>
      <c r="C24" s="59" t="str">
        <f t="shared" si="0"/>
        <v>QUARTER3</v>
      </c>
      <c r="D24" s="59">
        <v>14.2</v>
      </c>
      <c r="E24" s="59">
        <v>0</v>
      </c>
      <c r="F24" s="56"/>
    </row>
    <row r="25" spans="1:6" x14ac:dyDescent="0.25">
      <c r="A25" s="58">
        <v>45142</v>
      </c>
      <c r="B25" s="59" t="s">
        <v>58</v>
      </c>
      <c r="C25" s="59" t="str">
        <f t="shared" si="0"/>
        <v>QUARTER3</v>
      </c>
      <c r="D25" s="59">
        <v>14.4</v>
      </c>
      <c r="E25" s="59">
        <v>0</v>
      </c>
      <c r="F25" s="56"/>
    </row>
    <row r="26" spans="1:6" x14ac:dyDescent="0.25">
      <c r="A26" s="58">
        <v>45142</v>
      </c>
      <c r="B26" s="59" t="s">
        <v>56</v>
      </c>
      <c r="C26" s="59" t="str">
        <f t="shared" si="0"/>
        <v>QUARTER3</v>
      </c>
      <c r="D26" s="59">
        <v>20.9</v>
      </c>
      <c r="E26" s="59">
        <v>0</v>
      </c>
      <c r="F26" s="56"/>
    </row>
    <row r="27" spans="1:6" x14ac:dyDescent="0.25">
      <c r="A27" s="58">
        <v>45142</v>
      </c>
      <c r="B27" s="59" t="s">
        <v>65</v>
      </c>
      <c r="C27" s="59" t="str">
        <f t="shared" si="0"/>
        <v>QUARTER3</v>
      </c>
      <c r="D27" s="59">
        <v>28</v>
      </c>
      <c r="E27" s="59">
        <v>0</v>
      </c>
      <c r="F27" s="56"/>
    </row>
    <row r="28" spans="1:6" x14ac:dyDescent="0.25">
      <c r="A28" s="58">
        <v>45142</v>
      </c>
      <c r="B28" s="59" t="s">
        <v>75</v>
      </c>
      <c r="C28" s="59" t="str">
        <f t="shared" si="0"/>
        <v>QUARTER3</v>
      </c>
      <c r="D28" s="59">
        <v>4.3</v>
      </c>
      <c r="E28" s="59">
        <v>0.41999999999999993</v>
      </c>
      <c r="F28" s="56"/>
    </row>
    <row r="29" spans="1:6" x14ac:dyDescent="0.25">
      <c r="A29" s="58">
        <v>45142</v>
      </c>
      <c r="B29" s="59" t="s">
        <v>57</v>
      </c>
      <c r="C29" s="59" t="str">
        <f t="shared" si="0"/>
        <v>QUARTER3</v>
      </c>
      <c r="D29" s="59">
        <v>34.1</v>
      </c>
      <c r="E29" s="59">
        <v>0</v>
      </c>
      <c r="F29" s="56"/>
    </row>
    <row r="30" spans="1:6" x14ac:dyDescent="0.25">
      <c r="A30" s="58">
        <v>45141</v>
      </c>
      <c r="B30" s="59" t="s">
        <v>68</v>
      </c>
      <c r="C30" s="59" t="str">
        <f t="shared" si="0"/>
        <v>QUARTER3</v>
      </c>
      <c r="D30" s="59">
        <v>17.45</v>
      </c>
      <c r="E30" s="59">
        <v>-0.34999999999999787</v>
      </c>
      <c r="F30" s="56"/>
    </row>
    <row r="31" spans="1:6" x14ac:dyDescent="0.25">
      <c r="A31" s="58">
        <v>45141</v>
      </c>
      <c r="B31" s="59" t="s">
        <v>66</v>
      </c>
      <c r="C31" s="59" t="str">
        <f t="shared" si="0"/>
        <v>QUARTER3</v>
      </c>
      <c r="D31" s="59">
        <v>6.25</v>
      </c>
      <c r="E31" s="59">
        <v>-4.9999999999999822E-2</v>
      </c>
      <c r="F31" s="56"/>
    </row>
    <row r="32" spans="1:6" x14ac:dyDescent="0.25">
      <c r="A32" s="58">
        <v>45141</v>
      </c>
      <c r="B32" s="59" t="s">
        <v>70</v>
      </c>
      <c r="C32" s="59" t="str">
        <f t="shared" si="0"/>
        <v>QUARTER3</v>
      </c>
      <c r="D32" s="59">
        <v>12.7</v>
      </c>
      <c r="E32" s="59">
        <v>1.25</v>
      </c>
      <c r="F32" s="56"/>
    </row>
    <row r="33" spans="1:6" x14ac:dyDescent="0.25">
      <c r="A33" s="58">
        <v>45141</v>
      </c>
      <c r="B33" s="59" t="s">
        <v>78</v>
      </c>
      <c r="C33" s="59" t="str">
        <f t="shared" si="0"/>
        <v>QUARTER3</v>
      </c>
      <c r="D33" s="59">
        <v>110</v>
      </c>
      <c r="E33" s="59">
        <v>0</v>
      </c>
      <c r="F33" s="56"/>
    </row>
    <row r="34" spans="1:6" x14ac:dyDescent="0.25">
      <c r="A34" s="58">
        <v>45141</v>
      </c>
      <c r="B34" s="59" t="s">
        <v>62</v>
      </c>
      <c r="C34" s="59" t="str">
        <f t="shared" si="0"/>
        <v>QUARTER3</v>
      </c>
      <c r="D34" s="59">
        <v>7.5</v>
      </c>
      <c r="E34" s="59">
        <v>0.29999999999999982</v>
      </c>
      <c r="F34" s="56"/>
    </row>
    <row r="35" spans="1:6" x14ac:dyDescent="0.25">
      <c r="A35" s="58">
        <v>45141</v>
      </c>
      <c r="B35" s="59" t="s">
        <v>61</v>
      </c>
      <c r="C35" s="59" t="str">
        <f t="shared" si="0"/>
        <v>QUARTER3</v>
      </c>
      <c r="D35" s="59">
        <v>35.9</v>
      </c>
      <c r="E35" s="59">
        <v>1.6000000000000014</v>
      </c>
      <c r="F35" s="56"/>
    </row>
    <row r="36" spans="1:6" x14ac:dyDescent="0.25">
      <c r="A36" s="58">
        <v>45141</v>
      </c>
      <c r="B36" s="59" t="s">
        <v>67</v>
      </c>
      <c r="C36" s="59" t="str">
        <f t="shared" si="0"/>
        <v>QUARTER3</v>
      </c>
      <c r="D36" s="59">
        <v>23.4</v>
      </c>
      <c r="E36" s="59">
        <v>-2.2999999999999972</v>
      </c>
      <c r="F36" s="56"/>
    </row>
    <row r="37" spans="1:6" x14ac:dyDescent="0.25">
      <c r="A37" s="58">
        <v>45141</v>
      </c>
      <c r="B37" s="59" t="s">
        <v>71</v>
      </c>
      <c r="C37" s="59" t="str">
        <f t="shared" si="0"/>
        <v>QUARTER3</v>
      </c>
      <c r="D37" s="59">
        <v>18.25</v>
      </c>
      <c r="E37" s="59">
        <v>-0.25</v>
      </c>
      <c r="F37" s="56"/>
    </row>
    <row r="38" spans="1:6" x14ac:dyDescent="0.25">
      <c r="A38" s="58">
        <v>45141</v>
      </c>
      <c r="B38" s="59" t="s">
        <v>73</v>
      </c>
      <c r="C38" s="59" t="str">
        <f t="shared" si="0"/>
        <v>QUARTER3</v>
      </c>
      <c r="D38" s="59">
        <v>28.5</v>
      </c>
      <c r="E38" s="59">
        <v>1</v>
      </c>
      <c r="F38" s="56"/>
    </row>
    <row r="39" spans="1:6" x14ac:dyDescent="0.25">
      <c r="A39" s="58">
        <v>45141</v>
      </c>
      <c r="B39" s="59" t="s">
        <v>55</v>
      </c>
      <c r="C39" s="59" t="str">
        <f t="shared" si="0"/>
        <v>QUARTER3</v>
      </c>
      <c r="D39" s="59">
        <v>36.299999999999997</v>
      </c>
      <c r="E39" s="59">
        <v>0.10000000000000142</v>
      </c>
      <c r="F39" s="56"/>
    </row>
    <row r="40" spans="1:6" x14ac:dyDescent="0.25">
      <c r="A40" s="58">
        <v>45141</v>
      </c>
      <c r="B40" s="59" t="s">
        <v>76</v>
      </c>
      <c r="C40" s="59" t="str">
        <f t="shared" si="0"/>
        <v>QUARTER3</v>
      </c>
      <c r="D40" s="59">
        <v>2.68</v>
      </c>
      <c r="E40" s="59">
        <v>-6.0000000000000053E-2</v>
      </c>
      <c r="F40" s="56"/>
    </row>
    <row r="41" spans="1:6" x14ac:dyDescent="0.25">
      <c r="A41" s="58">
        <v>45141</v>
      </c>
      <c r="B41" s="59" t="s">
        <v>77</v>
      </c>
      <c r="C41" s="59" t="str">
        <f t="shared" si="0"/>
        <v>QUARTER3</v>
      </c>
      <c r="D41" s="59">
        <v>4</v>
      </c>
      <c r="E41" s="59">
        <v>-2.0000000000000018E-2</v>
      </c>
      <c r="F41" s="56"/>
    </row>
    <row r="42" spans="1:6" x14ac:dyDescent="0.25">
      <c r="A42" s="58">
        <v>45141</v>
      </c>
      <c r="B42" s="59" t="s">
        <v>72</v>
      </c>
      <c r="C42" s="59" t="str">
        <f t="shared" si="0"/>
        <v>QUARTER3</v>
      </c>
      <c r="D42" s="59">
        <v>109.45</v>
      </c>
      <c r="E42" s="59">
        <v>0</v>
      </c>
      <c r="F42" s="56"/>
    </row>
    <row r="43" spans="1:6" x14ac:dyDescent="0.25">
      <c r="A43" s="58">
        <v>45141</v>
      </c>
      <c r="B43" s="59" t="s">
        <v>59</v>
      </c>
      <c r="C43" s="59" t="str">
        <f t="shared" si="0"/>
        <v>QUARTER3</v>
      </c>
      <c r="D43" s="59">
        <v>280</v>
      </c>
      <c r="E43" s="59">
        <v>-3</v>
      </c>
      <c r="F43" s="56"/>
    </row>
    <row r="44" spans="1:6" x14ac:dyDescent="0.25">
      <c r="A44" s="58">
        <v>45141</v>
      </c>
      <c r="B44" s="59" t="s">
        <v>60</v>
      </c>
      <c r="C44" s="59" t="str">
        <f t="shared" si="0"/>
        <v>QUARTER3</v>
      </c>
      <c r="D44" s="59">
        <v>41.8</v>
      </c>
      <c r="E44" s="59">
        <v>0.70000000000000284</v>
      </c>
      <c r="F44" s="56"/>
    </row>
    <row r="45" spans="1:6" x14ac:dyDescent="0.25">
      <c r="A45" s="58">
        <v>45141</v>
      </c>
      <c r="B45" s="59" t="s">
        <v>74</v>
      </c>
      <c r="C45" s="59" t="str">
        <f t="shared" si="0"/>
        <v>QUARTER3</v>
      </c>
      <c r="D45" s="59">
        <v>5.14</v>
      </c>
      <c r="E45" s="59">
        <v>0.20999999999999996</v>
      </c>
      <c r="F45" s="56"/>
    </row>
    <row r="46" spans="1:6" x14ac:dyDescent="0.25">
      <c r="A46" s="58">
        <v>45141</v>
      </c>
      <c r="B46" s="59" t="s">
        <v>63</v>
      </c>
      <c r="C46" s="59" t="str">
        <f t="shared" si="0"/>
        <v>QUARTER3</v>
      </c>
      <c r="D46" s="59">
        <v>65</v>
      </c>
      <c r="E46" s="59">
        <v>0</v>
      </c>
      <c r="F46" s="56"/>
    </row>
    <row r="47" spans="1:6" x14ac:dyDescent="0.25">
      <c r="A47" s="58">
        <v>45141</v>
      </c>
      <c r="B47" s="59" t="s">
        <v>69</v>
      </c>
      <c r="C47" s="59" t="str">
        <f t="shared" si="0"/>
        <v>QUARTER3</v>
      </c>
      <c r="D47" s="59">
        <v>385</v>
      </c>
      <c r="E47" s="59">
        <v>0</v>
      </c>
      <c r="F47" s="56"/>
    </row>
    <row r="48" spans="1:6" x14ac:dyDescent="0.25">
      <c r="A48" s="58">
        <v>45141</v>
      </c>
      <c r="B48" s="59" t="s">
        <v>64</v>
      </c>
      <c r="C48" s="59" t="str">
        <f t="shared" si="0"/>
        <v>QUARTER3</v>
      </c>
      <c r="D48" s="59">
        <v>14.35</v>
      </c>
      <c r="E48" s="59">
        <v>-0.15000000000000036</v>
      </c>
      <c r="F48" s="56"/>
    </row>
    <row r="49" spans="1:6" x14ac:dyDescent="0.25">
      <c r="A49" s="58">
        <v>45141</v>
      </c>
      <c r="B49" s="59" t="s">
        <v>58</v>
      </c>
      <c r="C49" s="59" t="str">
        <f t="shared" si="0"/>
        <v>QUARTER3</v>
      </c>
      <c r="D49" s="59">
        <v>14.35</v>
      </c>
      <c r="E49" s="59">
        <v>5.0000000000000711E-2</v>
      </c>
      <c r="F49" s="56"/>
    </row>
    <row r="50" spans="1:6" x14ac:dyDescent="0.25">
      <c r="A50" s="58">
        <v>45141</v>
      </c>
      <c r="B50" s="59" t="s">
        <v>56</v>
      </c>
      <c r="C50" s="59" t="str">
        <f t="shared" si="0"/>
        <v>QUARTER3</v>
      </c>
      <c r="D50" s="59">
        <v>20.9</v>
      </c>
      <c r="E50" s="59">
        <v>0</v>
      </c>
      <c r="F50" s="56"/>
    </row>
    <row r="51" spans="1:6" x14ac:dyDescent="0.25">
      <c r="A51" s="58">
        <v>45141</v>
      </c>
      <c r="B51" s="59" t="s">
        <v>65</v>
      </c>
      <c r="C51" s="59" t="str">
        <f t="shared" si="0"/>
        <v>QUARTER3</v>
      </c>
      <c r="D51" s="59">
        <v>27.8</v>
      </c>
      <c r="E51" s="59">
        <v>0.19999999999999929</v>
      </c>
      <c r="F51" s="56"/>
    </row>
    <row r="52" spans="1:6" x14ac:dyDescent="0.25">
      <c r="A52" s="58">
        <v>45141</v>
      </c>
      <c r="B52" s="59" t="s">
        <v>75</v>
      </c>
      <c r="C52" s="59" t="str">
        <f t="shared" si="0"/>
        <v>QUARTER3</v>
      </c>
      <c r="D52" s="59">
        <v>4.5199999999999996</v>
      </c>
      <c r="E52" s="59">
        <v>0.20000000000000018</v>
      </c>
      <c r="F52" s="56"/>
    </row>
    <row r="53" spans="1:6" x14ac:dyDescent="0.25">
      <c r="A53" s="58">
        <v>45141</v>
      </c>
      <c r="B53" s="59" t="s">
        <v>57</v>
      </c>
      <c r="C53" s="59" t="str">
        <f t="shared" si="0"/>
        <v>QUARTER3</v>
      </c>
      <c r="D53" s="59">
        <v>33.6</v>
      </c>
      <c r="E53" s="59">
        <v>0.5</v>
      </c>
      <c r="F53" s="56"/>
    </row>
    <row r="54" spans="1:6" x14ac:dyDescent="0.25">
      <c r="A54" s="58">
        <v>45140</v>
      </c>
      <c r="B54" s="59" t="s">
        <v>68</v>
      </c>
      <c r="C54" s="59" t="str">
        <f t="shared" si="0"/>
        <v>QUARTER3</v>
      </c>
      <c r="D54" s="59">
        <v>16.55</v>
      </c>
      <c r="E54" s="59">
        <v>0.55000000000000071</v>
      </c>
      <c r="F54" s="56"/>
    </row>
    <row r="55" spans="1:6" x14ac:dyDescent="0.25">
      <c r="A55" s="58">
        <v>45140</v>
      </c>
      <c r="B55" s="59" t="s">
        <v>66</v>
      </c>
      <c r="C55" s="59" t="str">
        <f t="shared" si="0"/>
        <v>QUARTER3</v>
      </c>
      <c r="D55" s="59">
        <v>6.2</v>
      </c>
      <c r="E55" s="59">
        <v>0</v>
      </c>
      <c r="F55" s="56"/>
    </row>
    <row r="56" spans="1:6" x14ac:dyDescent="0.25">
      <c r="A56" s="58">
        <v>45140</v>
      </c>
      <c r="B56" s="59" t="s">
        <v>70</v>
      </c>
      <c r="C56" s="59" t="str">
        <f t="shared" si="0"/>
        <v>QUARTER3</v>
      </c>
      <c r="D56" s="59">
        <v>11.95</v>
      </c>
      <c r="E56" s="59">
        <v>2</v>
      </c>
      <c r="F56" s="56"/>
    </row>
    <row r="57" spans="1:6" x14ac:dyDescent="0.25">
      <c r="A57" s="58">
        <v>45140</v>
      </c>
      <c r="B57" s="59" t="s">
        <v>78</v>
      </c>
      <c r="C57" s="59" t="str">
        <f t="shared" si="0"/>
        <v>QUARTER3</v>
      </c>
      <c r="D57" s="59">
        <v>110</v>
      </c>
      <c r="E57" s="59">
        <v>0</v>
      </c>
      <c r="F57" s="56"/>
    </row>
    <row r="58" spans="1:6" x14ac:dyDescent="0.25">
      <c r="A58" s="58">
        <v>45140</v>
      </c>
      <c r="B58" s="59" t="s">
        <v>62</v>
      </c>
      <c r="C58" s="59" t="str">
        <f t="shared" si="0"/>
        <v>QUARTER3</v>
      </c>
      <c r="D58" s="59">
        <v>7.85</v>
      </c>
      <c r="E58" s="59">
        <v>-4.9999999999999822E-2</v>
      </c>
      <c r="F58" s="56"/>
    </row>
    <row r="59" spans="1:6" x14ac:dyDescent="0.25">
      <c r="A59" s="58">
        <v>45140</v>
      </c>
      <c r="B59" s="59" t="s">
        <v>61</v>
      </c>
      <c r="C59" s="59" t="str">
        <f t="shared" si="0"/>
        <v>QUARTER3</v>
      </c>
      <c r="D59" s="59">
        <v>32.65</v>
      </c>
      <c r="E59" s="59">
        <v>4.8500000000000014</v>
      </c>
      <c r="F59" s="56"/>
    </row>
    <row r="60" spans="1:6" x14ac:dyDescent="0.25">
      <c r="A60" s="58">
        <v>45140</v>
      </c>
      <c r="B60" s="59" t="s">
        <v>67</v>
      </c>
      <c r="C60" s="59" t="str">
        <f t="shared" si="0"/>
        <v>QUARTER3</v>
      </c>
      <c r="D60" s="59">
        <v>25.95</v>
      </c>
      <c r="E60" s="59">
        <v>-4.8499999999999979</v>
      </c>
      <c r="F60" s="56"/>
    </row>
    <row r="61" spans="1:6" x14ac:dyDescent="0.25">
      <c r="A61" s="58">
        <v>45140</v>
      </c>
      <c r="B61" s="59" t="s">
        <v>71</v>
      </c>
      <c r="C61" s="59" t="str">
        <f t="shared" si="0"/>
        <v>QUARTER3</v>
      </c>
      <c r="D61" s="59">
        <v>18</v>
      </c>
      <c r="E61" s="59">
        <v>0</v>
      </c>
      <c r="F61" s="56"/>
    </row>
    <row r="62" spans="1:6" x14ac:dyDescent="0.25">
      <c r="A62" s="58">
        <v>45140</v>
      </c>
      <c r="B62" s="59" t="s">
        <v>73</v>
      </c>
      <c r="C62" s="59" t="str">
        <f t="shared" si="0"/>
        <v>QUARTER3</v>
      </c>
      <c r="D62" s="59">
        <v>28.5</v>
      </c>
      <c r="E62" s="59">
        <v>1</v>
      </c>
      <c r="F62" s="56"/>
    </row>
    <row r="63" spans="1:6" x14ac:dyDescent="0.25">
      <c r="A63" s="58">
        <v>45140</v>
      </c>
      <c r="B63" s="59" t="s">
        <v>55</v>
      </c>
      <c r="C63" s="59" t="str">
        <f t="shared" si="0"/>
        <v>QUARTER3</v>
      </c>
      <c r="D63" s="59">
        <v>35.5</v>
      </c>
      <c r="E63" s="59">
        <v>0.89999999999999858</v>
      </c>
      <c r="F63" s="56"/>
    </row>
    <row r="64" spans="1:6" x14ac:dyDescent="0.25">
      <c r="A64" s="58">
        <v>45140</v>
      </c>
      <c r="B64" s="59" t="s">
        <v>76</v>
      </c>
      <c r="C64" s="59" t="str">
        <f t="shared" si="0"/>
        <v>QUARTER3</v>
      </c>
      <c r="D64" s="59">
        <v>2.68</v>
      </c>
      <c r="E64" s="59">
        <v>-6.0000000000000053E-2</v>
      </c>
      <c r="F64" s="56"/>
    </row>
    <row r="65" spans="1:6" x14ac:dyDescent="0.25">
      <c r="A65" s="58">
        <v>45140</v>
      </c>
      <c r="B65" s="59" t="s">
        <v>77</v>
      </c>
      <c r="C65" s="59" t="str">
        <f t="shared" si="0"/>
        <v>QUARTER3</v>
      </c>
      <c r="D65" s="59">
        <v>3.99</v>
      </c>
      <c r="E65" s="59">
        <v>-1.0000000000000231E-2</v>
      </c>
      <c r="F65" s="56"/>
    </row>
    <row r="66" spans="1:6" x14ac:dyDescent="0.25">
      <c r="A66" s="58">
        <v>45140</v>
      </c>
      <c r="B66" s="59" t="s">
        <v>72</v>
      </c>
      <c r="C66" s="59" t="str">
        <f t="shared" ref="C66:C129" si="1">"QUARTER"&amp;ROUNDUP(MONTH(A66)/3,0)</f>
        <v>QUARTER3</v>
      </c>
      <c r="D66" s="59">
        <v>109.45</v>
      </c>
      <c r="E66" s="59">
        <v>0</v>
      </c>
      <c r="F66" s="56"/>
    </row>
    <row r="67" spans="1:6" x14ac:dyDescent="0.25">
      <c r="A67" s="58">
        <v>45140</v>
      </c>
      <c r="B67" s="59" t="s">
        <v>59</v>
      </c>
      <c r="C67" s="59" t="str">
        <f t="shared" si="1"/>
        <v>QUARTER3</v>
      </c>
      <c r="D67" s="59">
        <v>263</v>
      </c>
      <c r="E67" s="59">
        <v>14</v>
      </c>
      <c r="F67" s="56"/>
    </row>
    <row r="68" spans="1:6" x14ac:dyDescent="0.25">
      <c r="A68" s="58">
        <v>45140</v>
      </c>
      <c r="B68" s="59" t="s">
        <v>60</v>
      </c>
      <c r="C68" s="59" t="str">
        <f t="shared" si="1"/>
        <v>QUARTER3</v>
      </c>
      <c r="D68" s="59">
        <v>38</v>
      </c>
      <c r="E68" s="59">
        <v>4.5</v>
      </c>
      <c r="F68" s="56"/>
    </row>
    <row r="69" spans="1:6" x14ac:dyDescent="0.25">
      <c r="A69" s="58">
        <v>45140</v>
      </c>
      <c r="B69" s="59" t="s">
        <v>74</v>
      </c>
      <c r="C69" s="59" t="str">
        <f t="shared" si="1"/>
        <v>QUARTER3</v>
      </c>
      <c r="D69" s="59">
        <v>5.12</v>
      </c>
      <c r="E69" s="59">
        <v>0.22999999999999954</v>
      </c>
      <c r="F69" s="56"/>
    </row>
    <row r="70" spans="1:6" x14ac:dyDescent="0.25">
      <c r="A70" s="58">
        <v>45140</v>
      </c>
      <c r="B70" s="59" t="s">
        <v>63</v>
      </c>
      <c r="C70" s="59" t="str">
        <f t="shared" si="1"/>
        <v>QUARTER3</v>
      </c>
      <c r="D70" s="59">
        <v>69.5</v>
      </c>
      <c r="E70" s="59">
        <v>-4.5</v>
      </c>
      <c r="F70" s="56"/>
    </row>
    <row r="71" spans="1:6" x14ac:dyDescent="0.25">
      <c r="A71" s="58">
        <v>45140</v>
      </c>
      <c r="B71" s="59" t="s">
        <v>69</v>
      </c>
      <c r="C71" s="59" t="str">
        <f t="shared" si="1"/>
        <v>QUARTER3</v>
      </c>
      <c r="D71" s="59">
        <v>385</v>
      </c>
      <c r="E71" s="59">
        <v>0</v>
      </c>
      <c r="F71" s="56"/>
    </row>
    <row r="72" spans="1:6" x14ac:dyDescent="0.25">
      <c r="A72" s="58">
        <v>45140</v>
      </c>
      <c r="B72" s="59" t="s">
        <v>64</v>
      </c>
      <c r="C72" s="59" t="str">
        <f t="shared" si="1"/>
        <v>QUARTER3</v>
      </c>
      <c r="D72" s="59">
        <v>13.65</v>
      </c>
      <c r="E72" s="59">
        <v>0.54999999999999893</v>
      </c>
      <c r="F72" s="56"/>
    </row>
    <row r="73" spans="1:6" x14ac:dyDescent="0.25">
      <c r="A73" s="58">
        <v>45140</v>
      </c>
      <c r="B73" s="59" t="s">
        <v>58</v>
      </c>
      <c r="C73" s="59" t="str">
        <f t="shared" si="1"/>
        <v>QUARTER3</v>
      </c>
      <c r="D73" s="59">
        <v>13.9</v>
      </c>
      <c r="E73" s="59">
        <v>0.5</v>
      </c>
      <c r="F73" s="56"/>
    </row>
    <row r="74" spans="1:6" x14ac:dyDescent="0.25">
      <c r="A74" s="58">
        <v>45140</v>
      </c>
      <c r="B74" s="59" t="s">
        <v>56</v>
      </c>
      <c r="C74" s="59" t="str">
        <f t="shared" si="1"/>
        <v>QUARTER3</v>
      </c>
      <c r="D74" s="59">
        <v>20.9</v>
      </c>
      <c r="E74" s="59">
        <v>0</v>
      </c>
      <c r="F74" s="56"/>
    </row>
    <row r="75" spans="1:6" x14ac:dyDescent="0.25">
      <c r="A75" s="58">
        <v>45140</v>
      </c>
      <c r="B75" s="59" t="s">
        <v>65</v>
      </c>
      <c r="C75" s="59" t="str">
        <f t="shared" si="1"/>
        <v>QUARTER3</v>
      </c>
      <c r="D75" s="59">
        <v>27.8</v>
      </c>
      <c r="E75" s="59">
        <v>0.19999999999999929</v>
      </c>
      <c r="F75" s="56"/>
    </row>
    <row r="76" spans="1:6" x14ac:dyDescent="0.25">
      <c r="A76" s="58">
        <v>45140</v>
      </c>
      <c r="B76" s="59" t="s">
        <v>75</v>
      </c>
      <c r="C76" s="59" t="str">
        <f t="shared" si="1"/>
        <v>QUARTER3</v>
      </c>
      <c r="D76" s="59">
        <v>4.5</v>
      </c>
      <c r="E76" s="59">
        <v>0.21999999999999975</v>
      </c>
      <c r="F76" s="56"/>
    </row>
    <row r="77" spans="1:6" x14ac:dyDescent="0.25">
      <c r="A77" s="58">
        <v>45140</v>
      </c>
      <c r="B77" s="59" t="s">
        <v>57</v>
      </c>
      <c r="C77" s="59" t="str">
        <f t="shared" si="1"/>
        <v>QUARTER3</v>
      </c>
      <c r="D77" s="59">
        <v>33.5</v>
      </c>
      <c r="E77" s="59">
        <v>0.60000000000000142</v>
      </c>
      <c r="F77" s="56"/>
    </row>
    <row r="78" spans="1:6" x14ac:dyDescent="0.25">
      <c r="A78" s="58">
        <v>45139</v>
      </c>
      <c r="B78" s="59" t="s">
        <v>68</v>
      </c>
      <c r="C78" s="59" t="str">
        <f t="shared" si="1"/>
        <v>QUARTER3</v>
      </c>
      <c r="D78" s="59">
        <v>16.600000000000001</v>
      </c>
      <c r="E78" s="59">
        <v>0.5</v>
      </c>
      <c r="F78" s="56"/>
    </row>
    <row r="79" spans="1:6" x14ac:dyDescent="0.25">
      <c r="A79" s="58">
        <v>45139</v>
      </c>
      <c r="B79" s="59" t="s">
        <v>66</v>
      </c>
      <c r="C79" s="59" t="str">
        <f t="shared" si="1"/>
        <v>QUARTER3</v>
      </c>
      <c r="D79" s="59">
        <v>6.35</v>
      </c>
      <c r="E79" s="59">
        <v>-0.14999999999999947</v>
      </c>
      <c r="F79" s="56"/>
    </row>
    <row r="80" spans="1:6" x14ac:dyDescent="0.25">
      <c r="A80" s="58">
        <v>45139</v>
      </c>
      <c r="B80" s="59" t="s">
        <v>70</v>
      </c>
      <c r="C80" s="59" t="str">
        <f t="shared" si="1"/>
        <v>QUARTER3</v>
      </c>
      <c r="D80" s="59">
        <v>11.25</v>
      </c>
      <c r="E80" s="59">
        <v>2.6999999999999993</v>
      </c>
      <c r="F80" s="56"/>
    </row>
    <row r="81" spans="1:6" x14ac:dyDescent="0.25">
      <c r="A81" s="58">
        <v>45139</v>
      </c>
      <c r="B81" s="59" t="s">
        <v>78</v>
      </c>
      <c r="C81" s="59" t="str">
        <f t="shared" si="1"/>
        <v>QUARTER3</v>
      </c>
      <c r="D81" s="59">
        <v>110</v>
      </c>
      <c r="E81" s="59">
        <v>0</v>
      </c>
      <c r="F81" s="56"/>
    </row>
    <row r="82" spans="1:6" x14ac:dyDescent="0.25">
      <c r="A82" s="58">
        <v>45139</v>
      </c>
      <c r="B82" s="59" t="s">
        <v>62</v>
      </c>
      <c r="C82" s="59" t="str">
        <f t="shared" si="1"/>
        <v>QUARTER3</v>
      </c>
      <c r="D82" s="59">
        <v>7.85</v>
      </c>
      <c r="E82" s="59">
        <v>-4.9999999999999822E-2</v>
      </c>
      <c r="F82" s="56"/>
    </row>
    <row r="83" spans="1:6" x14ac:dyDescent="0.25">
      <c r="A83" s="58">
        <v>45139</v>
      </c>
      <c r="B83" s="59" t="s">
        <v>61</v>
      </c>
      <c r="C83" s="59" t="str">
        <f t="shared" si="1"/>
        <v>QUARTER3</v>
      </c>
      <c r="D83" s="59">
        <v>29.7</v>
      </c>
      <c r="E83" s="59">
        <v>7.8000000000000007</v>
      </c>
      <c r="F83" s="56"/>
    </row>
    <row r="84" spans="1:6" x14ac:dyDescent="0.25">
      <c r="A84" s="58">
        <v>45139</v>
      </c>
      <c r="B84" s="59" t="s">
        <v>67</v>
      </c>
      <c r="C84" s="59" t="str">
        <f t="shared" si="1"/>
        <v>QUARTER3</v>
      </c>
      <c r="D84" s="59">
        <v>25.95</v>
      </c>
      <c r="E84" s="59">
        <v>-4.8499999999999979</v>
      </c>
      <c r="F84" s="56"/>
    </row>
    <row r="85" spans="1:6" x14ac:dyDescent="0.25">
      <c r="A85" s="58">
        <v>45139</v>
      </c>
      <c r="B85" s="59" t="s">
        <v>71</v>
      </c>
      <c r="C85" s="59" t="str">
        <f t="shared" si="1"/>
        <v>QUARTER3</v>
      </c>
      <c r="D85" s="59">
        <v>17.8</v>
      </c>
      <c r="E85" s="59">
        <v>0.19999999999999929</v>
      </c>
      <c r="F85" s="56"/>
    </row>
    <row r="86" spans="1:6" x14ac:dyDescent="0.25">
      <c r="A86" s="58">
        <v>45139</v>
      </c>
      <c r="B86" s="59" t="s">
        <v>73</v>
      </c>
      <c r="C86" s="59" t="str">
        <f t="shared" si="1"/>
        <v>QUARTER3</v>
      </c>
      <c r="D86" s="59">
        <v>28.5</v>
      </c>
      <c r="E86" s="59">
        <v>1</v>
      </c>
      <c r="F86" s="56"/>
    </row>
    <row r="87" spans="1:6" x14ac:dyDescent="0.25">
      <c r="A87" s="58">
        <v>45139</v>
      </c>
      <c r="B87" s="59" t="s">
        <v>55</v>
      </c>
      <c r="C87" s="59" t="str">
        <f t="shared" si="1"/>
        <v>QUARTER3</v>
      </c>
      <c r="D87" s="59">
        <v>35.5</v>
      </c>
      <c r="E87" s="59">
        <v>0.89999999999999858</v>
      </c>
      <c r="F87" s="56"/>
    </row>
    <row r="88" spans="1:6" x14ac:dyDescent="0.25">
      <c r="A88" s="58">
        <v>45139</v>
      </c>
      <c r="B88" s="59" t="s">
        <v>76</v>
      </c>
      <c r="C88" s="59" t="str">
        <f t="shared" si="1"/>
        <v>QUARTER3</v>
      </c>
      <c r="D88" s="59">
        <v>2.68</v>
      </c>
      <c r="E88" s="59">
        <v>-6.0000000000000053E-2</v>
      </c>
      <c r="F88" s="56"/>
    </row>
    <row r="89" spans="1:6" x14ac:dyDescent="0.25">
      <c r="A89" s="58">
        <v>45139</v>
      </c>
      <c r="B89" s="59" t="s">
        <v>77</v>
      </c>
      <c r="C89" s="59" t="str">
        <f t="shared" si="1"/>
        <v>QUARTER3</v>
      </c>
      <c r="D89" s="59">
        <v>3.97</v>
      </c>
      <c r="E89" s="59">
        <v>9.9999999999997868E-3</v>
      </c>
      <c r="F89" s="56"/>
    </row>
    <row r="90" spans="1:6" x14ac:dyDescent="0.25">
      <c r="A90" s="58">
        <v>45139</v>
      </c>
      <c r="B90" s="59" t="s">
        <v>72</v>
      </c>
      <c r="C90" s="59" t="str">
        <f t="shared" si="1"/>
        <v>QUARTER3</v>
      </c>
      <c r="D90" s="59">
        <v>109.45</v>
      </c>
      <c r="E90" s="59">
        <v>0</v>
      </c>
      <c r="F90" s="56"/>
    </row>
    <row r="91" spans="1:6" x14ac:dyDescent="0.25">
      <c r="A91" s="58">
        <v>45139</v>
      </c>
      <c r="B91" s="59" t="s">
        <v>59</v>
      </c>
      <c r="C91" s="59" t="str">
        <f t="shared" si="1"/>
        <v>QUARTER3</v>
      </c>
      <c r="D91" s="59">
        <v>263</v>
      </c>
      <c r="E91" s="59">
        <v>14</v>
      </c>
      <c r="F91" s="56"/>
    </row>
    <row r="92" spans="1:6" x14ac:dyDescent="0.25">
      <c r="A92" s="58">
        <v>45139</v>
      </c>
      <c r="B92" s="59" t="s">
        <v>60</v>
      </c>
      <c r="C92" s="59" t="str">
        <f t="shared" si="1"/>
        <v>QUARTER3</v>
      </c>
      <c r="D92" s="59">
        <v>37</v>
      </c>
      <c r="E92" s="59">
        <v>5.5</v>
      </c>
      <c r="F92" s="56"/>
    </row>
    <row r="93" spans="1:6" x14ac:dyDescent="0.25">
      <c r="A93" s="58">
        <v>45139</v>
      </c>
      <c r="B93" s="59" t="s">
        <v>74</v>
      </c>
      <c r="C93" s="59" t="str">
        <f t="shared" si="1"/>
        <v>QUARTER3</v>
      </c>
      <c r="D93" s="59">
        <v>5.12</v>
      </c>
      <c r="E93" s="59">
        <v>0.22999999999999954</v>
      </c>
      <c r="F93" s="56"/>
    </row>
    <row r="94" spans="1:6" x14ac:dyDescent="0.25">
      <c r="A94" s="58">
        <v>45139</v>
      </c>
      <c r="B94" s="59" t="s">
        <v>63</v>
      </c>
      <c r="C94" s="59" t="str">
        <f t="shared" si="1"/>
        <v>QUARTER3</v>
      </c>
      <c r="D94" s="59">
        <v>69.5</v>
      </c>
      <c r="E94" s="59">
        <v>-4.5</v>
      </c>
      <c r="F94" s="56"/>
    </row>
    <row r="95" spans="1:6" x14ac:dyDescent="0.25">
      <c r="A95" s="58">
        <v>45139</v>
      </c>
      <c r="B95" s="59" t="s">
        <v>69</v>
      </c>
      <c r="C95" s="59" t="str">
        <f t="shared" si="1"/>
        <v>QUARTER3</v>
      </c>
      <c r="D95" s="59">
        <v>385</v>
      </c>
      <c r="E95" s="59">
        <v>0</v>
      </c>
      <c r="F95" s="56"/>
    </row>
    <row r="96" spans="1:6" x14ac:dyDescent="0.25">
      <c r="A96" s="58">
        <v>45139</v>
      </c>
      <c r="B96" s="59" t="s">
        <v>64</v>
      </c>
      <c r="C96" s="59" t="str">
        <f t="shared" si="1"/>
        <v>QUARTER3</v>
      </c>
      <c r="D96" s="59">
        <v>13.95</v>
      </c>
      <c r="E96" s="59">
        <v>0.25</v>
      </c>
      <c r="F96" s="56"/>
    </row>
    <row r="97" spans="1:6" x14ac:dyDescent="0.25">
      <c r="A97" s="58">
        <v>45139</v>
      </c>
      <c r="B97" s="59" t="s">
        <v>58</v>
      </c>
      <c r="C97" s="59" t="str">
        <f t="shared" si="1"/>
        <v>QUARTER3</v>
      </c>
      <c r="D97" s="59">
        <v>13.5</v>
      </c>
      <c r="E97" s="59">
        <v>0.90000000000000036</v>
      </c>
      <c r="F97" s="56"/>
    </row>
    <row r="98" spans="1:6" x14ac:dyDescent="0.25">
      <c r="A98" s="58">
        <v>45139</v>
      </c>
      <c r="B98" s="59" t="s">
        <v>56</v>
      </c>
      <c r="C98" s="59" t="str">
        <f t="shared" si="1"/>
        <v>QUARTER3</v>
      </c>
      <c r="D98" s="59">
        <v>20.55</v>
      </c>
      <c r="E98" s="59">
        <v>0.34999999999999787</v>
      </c>
      <c r="F98" s="56"/>
    </row>
    <row r="99" spans="1:6" x14ac:dyDescent="0.25">
      <c r="A99" s="58">
        <v>45139</v>
      </c>
      <c r="B99" s="59" t="s">
        <v>65</v>
      </c>
      <c r="C99" s="59" t="str">
        <f t="shared" si="1"/>
        <v>QUARTER3</v>
      </c>
      <c r="D99" s="59">
        <v>26.65</v>
      </c>
      <c r="E99" s="59">
        <v>1.3500000000000014</v>
      </c>
      <c r="F99" s="56"/>
    </row>
    <row r="100" spans="1:6" x14ac:dyDescent="0.25">
      <c r="A100" s="58">
        <v>45139</v>
      </c>
      <c r="B100" s="59" t="s">
        <v>75</v>
      </c>
      <c r="C100" s="59" t="str">
        <f t="shared" si="1"/>
        <v>QUARTER3</v>
      </c>
      <c r="D100" s="59">
        <v>4.3499999999999996</v>
      </c>
      <c r="E100" s="59">
        <v>0.37000000000000011</v>
      </c>
      <c r="F100" s="56"/>
    </row>
    <row r="101" spans="1:6" x14ac:dyDescent="0.25">
      <c r="A101" s="58">
        <v>45139</v>
      </c>
      <c r="B101" s="59" t="s">
        <v>57</v>
      </c>
      <c r="C101" s="59" t="str">
        <f t="shared" si="1"/>
        <v>QUARTER3</v>
      </c>
      <c r="D101" s="59">
        <v>33.5</v>
      </c>
      <c r="E101" s="59">
        <v>0.60000000000000142</v>
      </c>
      <c r="F101" s="56"/>
    </row>
    <row r="102" spans="1:6" x14ac:dyDescent="0.25">
      <c r="A102" s="58">
        <v>45138</v>
      </c>
      <c r="B102" s="59" t="s">
        <v>68</v>
      </c>
      <c r="C102" s="59" t="str">
        <f t="shared" si="1"/>
        <v>QUARTER3</v>
      </c>
      <c r="D102" s="59">
        <v>17</v>
      </c>
      <c r="E102" s="59">
        <v>0.10000000000000142</v>
      </c>
      <c r="F102" s="56"/>
    </row>
    <row r="103" spans="1:6" x14ac:dyDescent="0.25">
      <c r="A103" s="58">
        <v>45138</v>
      </c>
      <c r="B103" s="59" t="s">
        <v>66</v>
      </c>
      <c r="C103" s="59" t="str">
        <f t="shared" si="1"/>
        <v>QUARTER3</v>
      </c>
      <c r="D103" s="59">
        <v>6.4</v>
      </c>
      <c r="E103" s="59">
        <v>-0.20000000000000018</v>
      </c>
      <c r="F103" s="56"/>
    </row>
    <row r="104" spans="1:6" x14ac:dyDescent="0.25">
      <c r="A104" s="58">
        <v>45138</v>
      </c>
      <c r="B104" s="59" t="s">
        <v>70</v>
      </c>
      <c r="C104" s="59" t="str">
        <f t="shared" si="1"/>
        <v>QUARTER3</v>
      </c>
      <c r="D104" s="59">
        <v>11.25</v>
      </c>
      <c r="E104" s="59">
        <v>2.6999999999999993</v>
      </c>
      <c r="F104" s="56"/>
    </row>
    <row r="105" spans="1:6" x14ac:dyDescent="0.25">
      <c r="A105" s="58">
        <v>45138</v>
      </c>
      <c r="B105" s="59" t="s">
        <v>78</v>
      </c>
      <c r="C105" s="59" t="str">
        <f t="shared" si="1"/>
        <v>QUARTER3</v>
      </c>
      <c r="D105" s="59">
        <v>110</v>
      </c>
      <c r="E105" s="59">
        <v>0</v>
      </c>
      <c r="F105" s="56"/>
    </row>
    <row r="106" spans="1:6" x14ac:dyDescent="0.25">
      <c r="A106" s="58">
        <v>45138</v>
      </c>
      <c r="B106" s="59" t="s">
        <v>62</v>
      </c>
      <c r="C106" s="59" t="str">
        <f t="shared" si="1"/>
        <v>QUARTER3</v>
      </c>
      <c r="D106" s="59">
        <v>7.85</v>
      </c>
      <c r="E106" s="59">
        <v>-4.9999999999999822E-2</v>
      </c>
      <c r="F106" s="56"/>
    </row>
    <row r="107" spans="1:6" x14ac:dyDescent="0.25">
      <c r="A107" s="58">
        <v>45138</v>
      </c>
      <c r="B107" s="59" t="s">
        <v>61</v>
      </c>
      <c r="C107" s="59" t="str">
        <f t="shared" si="1"/>
        <v>QUARTER3</v>
      </c>
      <c r="D107" s="59">
        <v>27</v>
      </c>
      <c r="E107" s="59">
        <v>10.5</v>
      </c>
      <c r="F107" s="56"/>
    </row>
    <row r="108" spans="1:6" x14ac:dyDescent="0.25">
      <c r="A108" s="58">
        <v>45138</v>
      </c>
      <c r="B108" s="59" t="s">
        <v>67</v>
      </c>
      <c r="C108" s="59" t="str">
        <f t="shared" si="1"/>
        <v>QUARTER3</v>
      </c>
      <c r="D108" s="59">
        <v>25.95</v>
      </c>
      <c r="E108" s="59">
        <v>-4.8499999999999979</v>
      </c>
      <c r="F108" s="56"/>
    </row>
    <row r="109" spans="1:6" x14ac:dyDescent="0.25">
      <c r="A109" s="58">
        <v>45138</v>
      </c>
      <c r="B109" s="59" t="s">
        <v>71</v>
      </c>
      <c r="C109" s="59" t="str">
        <f t="shared" si="1"/>
        <v>QUARTER3</v>
      </c>
      <c r="D109" s="59">
        <v>18</v>
      </c>
      <c r="E109" s="59">
        <v>0</v>
      </c>
      <c r="F109" s="56"/>
    </row>
    <row r="110" spans="1:6" x14ac:dyDescent="0.25">
      <c r="A110" s="58">
        <v>45138</v>
      </c>
      <c r="B110" s="59" t="s">
        <v>73</v>
      </c>
      <c r="C110" s="59" t="str">
        <f t="shared" si="1"/>
        <v>QUARTER3</v>
      </c>
      <c r="D110" s="59">
        <v>28.5</v>
      </c>
      <c r="E110" s="59">
        <v>1</v>
      </c>
      <c r="F110" s="56"/>
    </row>
    <row r="111" spans="1:6" x14ac:dyDescent="0.25">
      <c r="A111" s="58">
        <v>45138</v>
      </c>
      <c r="B111" s="59" t="s">
        <v>55</v>
      </c>
      <c r="C111" s="59" t="str">
        <f t="shared" si="1"/>
        <v>QUARTER3</v>
      </c>
      <c r="D111" s="59">
        <v>36.65</v>
      </c>
      <c r="E111" s="59">
        <v>-0.25</v>
      </c>
      <c r="F111" s="56"/>
    </row>
    <row r="112" spans="1:6" x14ac:dyDescent="0.25">
      <c r="A112" s="58">
        <v>45138</v>
      </c>
      <c r="B112" s="59" t="s">
        <v>76</v>
      </c>
      <c r="C112" s="59" t="str">
        <f t="shared" si="1"/>
        <v>QUARTER3</v>
      </c>
      <c r="D112" s="59">
        <v>2.68</v>
      </c>
      <c r="E112" s="59">
        <v>-6.0000000000000053E-2</v>
      </c>
      <c r="F112" s="56"/>
    </row>
    <row r="113" spans="1:6" x14ac:dyDescent="0.25">
      <c r="A113" s="58">
        <v>45138</v>
      </c>
      <c r="B113" s="59" t="s">
        <v>77</v>
      </c>
      <c r="C113" s="59" t="str">
        <f t="shared" si="1"/>
        <v>QUARTER3</v>
      </c>
      <c r="D113" s="59">
        <v>3.74</v>
      </c>
      <c r="E113" s="59">
        <v>0.23999999999999977</v>
      </c>
      <c r="F113" s="56"/>
    </row>
    <row r="114" spans="1:6" x14ac:dyDescent="0.25">
      <c r="A114" s="58">
        <v>45138</v>
      </c>
      <c r="B114" s="59" t="s">
        <v>72</v>
      </c>
      <c r="C114" s="59" t="str">
        <f t="shared" si="1"/>
        <v>QUARTER3</v>
      </c>
      <c r="D114" s="59">
        <v>109.45</v>
      </c>
      <c r="E114" s="59">
        <v>0</v>
      </c>
      <c r="F114" s="56"/>
    </row>
    <row r="115" spans="1:6" x14ac:dyDescent="0.25">
      <c r="A115" s="58">
        <v>45138</v>
      </c>
      <c r="B115" s="59" t="s">
        <v>59</v>
      </c>
      <c r="C115" s="59" t="str">
        <f t="shared" si="1"/>
        <v>QUARTER3</v>
      </c>
      <c r="D115" s="59">
        <v>262</v>
      </c>
      <c r="E115" s="59">
        <v>15</v>
      </c>
      <c r="F115" s="56"/>
    </row>
    <row r="116" spans="1:6" x14ac:dyDescent="0.25">
      <c r="A116" s="58">
        <v>45138</v>
      </c>
      <c r="B116" s="59" t="s">
        <v>60</v>
      </c>
      <c r="C116" s="59" t="str">
        <f t="shared" si="1"/>
        <v>QUARTER3</v>
      </c>
      <c r="D116" s="59">
        <v>36.5</v>
      </c>
      <c r="E116" s="59">
        <v>6</v>
      </c>
      <c r="F116" s="56"/>
    </row>
    <row r="117" spans="1:6" x14ac:dyDescent="0.25">
      <c r="A117" s="58">
        <v>45138</v>
      </c>
      <c r="B117" s="59" t="s">
        <v>74</v>
      </c>
      <c r="C117" s="59" t="str">
        <f t="shared" si="1"/>
        <v>QUARTER3</v>
      </c>
      <c r="D117" s="59">
        <v>5.13</v>
      </c>
      <c r="E117" s="59">
        <v>0.21999999999999975</v>
      </c>
      <c r="F117" s="56"/>
    </row>
    <row r="118" spans="1:6" x14ac:dyDescent="0.25">
      <c r="A118" s="58">
        <v>45138</v>
      </c>
      <c r="B118" s="59" t="s">
        <v>63</v>
      </c>
      <c r="C118" s="59" t="str">
        <f t="shared" si="1"/>
        <v>QUARTER3</v>
      </c>
      <c r="D118" s="59">
        <v>69.5</v>
      </c>
      <c r="E118" s="59">
        <v>-4.5</v>
      </c>
      <c r="F118" s="56"/>
    </row>
    <row r="119" spans="1:6" x14ac:dyDescent="0.25">
      <c r="A119" s="58">
        <v>45138</v>
      </c>
      <c r="B119" s="59" t="s">
        <v>69</v>
      </c>
      <c r="C119" s="59" t="str">
        <f t="shared" si="1"/>
        <v>QUARTER3</v>
      </c>
      <c r="D119" s="59">
        <v>385</v>
      </c>
      <c r="E119" s="59">
        <v>0</v>
      </c>
      <c r="F119" s="56"/>
    </row>
    <row r="120" spans="1:6" x14ac:dyDescent="0.25">
      <c r="A120" s="58">
        <v>45138</v>
      </c>
      <c r="B120" s="59" t="s">
        <v>64</v>
      </c>
      <c r="C120" s="59" t="str">
        <f t="shared" si="1"/>
        <v>QUARTER3</v>
      </c>
      <c r="D120" s="59">
        <v>14</v>
      </c>
      <c r="E120" s="59">
        <v>0.19999999999999929</v>
      </c>
      <c r="F120" s="56"/>
    </row>
    <row r="121" spans="1:6" x14ac:dyDescent="0.25">
      <c r="A121" s="58">
        <v>45138</v>
      </c>
      <c r="B121" s="59" t="s">
        <v>58</v>
      </c>
      <c r="C121" s="59" t="str">
        <f t="shared" si="1"/>
        <v>QUARTER3</v>
      </c>
      <c r="D121" s="59">
        <v>13.8</v>
      </c>
      <c r="E121" s="59">
        <v>0.59999999999999964</v>
      </c>
      <c r="F121" s="56"/>
    </row>
    <row r="122" spans="1:6" x14ac:dyDescent="0.25">
      <c r="A122" s="58">
        <v>45138</v>
      </c>
      <c r="B122" s="59" t="s">
        <v>56</v>
      </c>
      <c r="C122" s="59" t="str">
        <f t="shared" si="1"/>
        <v>QUARTER3</v>
      </c>
      <c r="D122" s="59">
        <v>20.55</v>
      </c>
      <c r="E122" s="59">
        <v>0.34999999999999787</v>
      </c>
      <c r="F122" s="56"/>
    </row>
    <row r="123" spans="1:6" x14ac:dyDescent="0.25">
      <c r="A123" s="58">
        <v>45138</v>
      </c>
      <c r="B123" s="59" t="s">
        <v>65</v>
      </c>
      <c r="C123" s="59" t="str">
        <f t="shared" si="1"/>
        <v>QUARTER3</v>
      </c>
      <c r="D123" s="59">
        <v>26.6</v>
      </c>
      <c r="E123" s="59">
        <v>1.3999999999999986</v>
      </c>
      <c r="F123" s="56"/>
    </row>
    <row r="124" spans="1:6" x14ac:dyDescent="0.25">
      <c r="A124" s="58">
        <v>45138</v>
      </c>
      <c r="B124" s="59" t="s">
        <v>75</v>
      </c>
      <c r="C124" s="59" t="str">
        <f t="shared" si="1"/>
        <v>QUARTER3</v>
      </c>
      <c r="D124" s="59">
        <v>4.5</v>
      </c>
      <c r="E124" s="59">
        <v>0.21999999999999975</v>
      </c>
      <c r="F124" s="56"/>
    </row>
    <row r="125" spans="1:6" x14ac:dyDescent="0.25">
      <c r="A125" s="58">
        <v>45138</v>
      </c>
      <c r="B125" s="59" t="s">
        <v>57</v>
      </c>
      <c r="C125" s="59" t="str">
        <f t="shared" si="1"/>
        <v>QUARTER3</v>
      </c>
      <c r="D125" s="59">
        <v>33.9</v>
      </c>
      <c r="E125" s="59">
        <v>0.20000000000000284</v>
      </c>
      <c r="F125" s="56"/>
    </row>
    <row r="126" spans="1:6" x14ac:dyDescent="0.25">
      <c r="A126" s="58">
        <v>45135</v>
      </c>
      <c r="B126" s="59" t="s">
        <v>68</v>
      </c>
      <c r="C126" s="59" t="str">
        <f t="shared" si="1"/>
        <v>QUARTER3</v>
      </c>
      <c r="D126" s="59">
        <v>17.5</v>
      </c>
      <c r="E126" s="59">
        <v>-0.39999999999999858</v>
      </c>
      <c r="F126" s="56"/>
    </row>
    <row r="127" spans="1:6" x14ac:dyDescent="0.25">
      <c r="A127" s="58">
        <v>45135</v>
      </c>
      <c r="B127" s="59" t="s">
        <v>66</v>
      </c>
      <c r="C127" s="59" t="str">
        <f t="shared" si="1"/>
        <v>QUARTER3</v>
      </c>
      <c r="D127" s="59">
        <v>6</v>
      </c>
      <c r="E127" s="59">
        <v>0.20000000000000018</v>
      </c>
      <c r="F127" s="56"/>
    </row>
    <row r="128" spans="1:6" x14ac:dyDescent="0.25">
      <c r="A128" s="58">
        <v>45135</v>
      </c>
      <c r="B128" s="59" t="s">
        <v>70</v>
      </c>
      <c r="C128" s="59" t="str">
        <f t="shared" si="1"/>
        <v>QUARTER3</v>
      </c>
      <c r="D128" s="59">
        <v>12.45</v>
      </c>
      <c r="E128" s="59">
        <v>1.5</v>
      </c>
      <c r="F128" s="56"/>
    </row>
    <row r="129" spans="1:6" x14ac:dyDescent="0.25">
      <c r="A129" s="58">
        <v>45135</v>
      </c>
      <c r="B129" s="59" t="s">
        <v>78</v>
      </c>
      <c r="C129" s="59" t="str">
        <f t="shared" si="1"/>
        <v>QUARTER3</v>
      </c>
      <c r="D129" s="59">
        <v>101.25</v>
      </c>
      <c r="E129" s="59">
        <v>8.75</v>
      </c>
      <c r="F129" s="56"/>
    </row>
    <row r="130" spans="1:6" x14ac:dyDescent="0.25">
      <c r="A130" s="58">
        <v>45135</v>
      </c>
      <c r="B130" s="59" t="s">
        <v>62</v>
      </c>
      <c r="C130" s="59" t="str">
        <f t="shared" ref="C130:C193" si="2">"QUARTER"&amp;ROUNDUP(MONTH(A130)/3,0)</f>
        <v>QUARTER3</v>
      </c>
      <c r="D130" s="59">
        <v>7.15</v>
      </c>
      <c r="E130" s="59">
        <v>0.64999999999999947</v>
      </c>
      <c r="F130" s="56"/>
    </row>
    <row r="131" spans="1:6" x14ac:dyDescent="0.25">
      <c r="A131" s="58">
        <v>45135</v>
      </c>
      <c r="B131" s="59" t="s">
        <v>61</v>
      </c>
      <c r="C131" s="59" t="str">
        <f t="shared" si="2"/>
        <v>QUARTER3</v>
      </c>
      <c r="D131" s="59">
        <v>30</v>
      </c>
      <c r="E131" s="59">
        <v>7.5</v>
      </c>
      <c r="F131" s="56"/>
    </row>
    <row r="132" spans="1:6" x14ac:dyDescent="0.25">
      <c r="A132" s="58">
        <v>45135</v>
      </c>
      <c r="B132" s="59" t="s">
        <v>67</v>
      </c>
      <c r="C132" s="59" t="str">
        <f t="shared" si="2"/>
        <v>QUARTER3</v>
      </c>
      <c r="D132" s="59">
        <v>28.8</v>
      </c>
      <c r="E132" s="59">
        <v>-7.6999999999999993</v>
      </c>
      <c r="F132" s="56"/>
    </row>
    <row r="133" spans="1:6" x14ac:dyDescent="0.25">
      <c r="A133" s="58">
        <v>45135</v>
      </c>
      <c r="B133" s="59" t="s">
        <v>71</v>
      </c>
      <c r="C133" s="59" t="str">
        <f t="shared" si="2"/>
        <v>QUARTER3</v>
      </c>
      <c r="D133" s="59">
        <v>18.55</v>
      </c>
      <c r="E133" s="59">
        <v>-0.55000000000000071</v>
      </c>
      <c r="F133" s="56"/>
    </row>
    <row r="134" spans="1:6" x14ac:dyDescent="0.25">
      <c r="A134" s="58">
        <v>45135</v>
      </c>
      <c r="B134" s="59" t="s">
        <v>73</v>
      </c>
      <c r="C134" s="59" t="str">
        <f t="shared" si="2"/>
        <v>QUARTER3</v>
      </c>
      <c r="D134" s="59">
        <v>29</v>
      </c>
      <c r="E134" s="59">
        <v>0.5</v>
      </c>
      <c r="F134" s="56"/>
    </row>
    <row r="135" spans="1:6" x14ac:dyDescent="0.25">
      <c r="A135" s="58">
        <v>45135</v>
      </c>
      <c r="B135" s="59" t="s">
        <v>55</v>
      </c>
      <c r="C135" s="59" t="str">
        <f t="shared" si="2"/>
        <v>QUARTER3</v>
      </c>
      <c r="D135" s="59">
        <v>37.049999999999997</v>
      </c>
      <c r="E135" s="59">
        <v>-0.64999999999999858</v>
      </c>
      <c r="F135" s="56"/>
    </row>
    <row r="136" spans="1:6" x14ac:dyDescent="0.25">
      <c r="A136" s="58">
        <v>45135</v>
      </c>
      <c r="B136" s="59" t="s">
        <v>76</v>
      </c>
      <c r="C136" s="59" t="str">
        <f t="shared" si="2"/>
        <v>QUARTER3</v>
      </c>
      <c r="D136" s="59">
        <v>2.97</v>
      </c>
      <c r="E136" s="59">
        <v>-0.35000000000000009</v>
      </c>
      <c r="F136" s="56"/>
    </row>
    <row r="137" spans="1:6" x14ac:dyDescent="0.25">
      <c r="A137" s="58">
        <v>45135</v>
      </c>
      <c r="B137" s="59" t="s">
        <v>77</v>
      </c>
      <c r="C137" s="59" t="str">
        <f t="shared" si="2"/>
        <v>QUARTER3</v>
      </c>
      <c r="D137" s="59">
        <v>3.4</v>
      </c>
      <c r="E137" s="59">
        <v>0.58000000000000007</v>
      </c>
      <c r="F137" s="56"/>
    </row>
    <row r="138" spans="1:6" x14ac:dyDescent="0.25">
      <c r="A138" s="58">
        <v>45135</v>
      </c>
      <c r="B138" s="59" t="s">
        <v>72</v>
      </c>
      <c r="C138" s="59" t="str">
        <f t="shared" si="2"/>
        <v>QUARTER3</v>
      </c>
      <c r="D138" s="59">
        <v>109.45</v>
      </c>
      <c r="E138" s="59">
        <v>0</v>
      </c>
      <c r="F138" s="56"/>
    </row>
    <row r="139" spans="1:6" x14ac:dyDescent="0.25">
      <c r="A139" s="58">
        <v>45135</v>
      </c>
      <c r="B139" s="59" t="s">
        <v>59</v>
      </c>
      <c r="C139" s="59" t="str">
        <f t="shared" si="2"/>
        <v>QUARTER3</v>
      </c>
      <c r="D139" s="59">
        <v>272</v>
      </c>
      <c r="E139" s="59">
        <v>5</v>
      </c>
      <c r="F139" s="56"/>
    </row>
    <row r="140" spans="1:6" x14ac:dyDescent="0.25">
      <c r="A140" s="58">
        <v>45135</v>
      </c>
      <c r="B140" s="59" t="s">
        <v>60</v>
      </c>
      <c r="C140" s="59" t="str">
        <f t="shared" si="2"/>
        <v>QUARTER3</v>
      </c>
      <c r="D140" s="59">
        <v>36.5</v>
      </c>
      <c r="E140" s="59">
        <v>6</v>
      </c>
      <c r="F140" s="56"/>
    </row>
    <row r="141" spans="1:6" x14ac:dyDescent="0.25">
      <c r="A141" s="58">
        <v>45135</v>
      </c>
      <c r="B141" s="59" t="s">
        <v>74</v>
      </c>
      <c r="C141" s="59" t="str">
        <f t="shared" si="2"/>
        <v>QUARTER3</v>
      </c>
      <c r="D141" s="59">
        <v>5.3</v>
      </c>
      <c r="E141" s="59">
        <v>4.9999999999999822E-2</v>
      </c>
      <c r="F141" s="56"/>
    </row>
    <row r="142" spans="1:6" x14ac:dyDescent="0.25">
      <c r="A142" s="58">
        <v>45135</v>
      </c>
      <c r="B142" s="59" t="s">
        <v>63</v>
      </c>
      <c r="C142" s="59" t="str">
        <f t="shared" si="2"/>
        <v>QUARTER3</v>
      </c>
      <c r="D142" s="59">
        <v>69.5</v>
      </c>
      <c r="E142" s="59">
        <v>-4.5</v>
      </c>
      <c r="F142" s="56"/>
    </row>
    <row r="143" spans="1:6" x14ac:dyDescent="0.25">
      <c r="A143" s="58">
        <v>45135</v>
      </c>
      <c r="B143" s="59" t="s">
        <v>69</v>
      </c>
      <c r="C143" s="59" t="str">
        <f t="shared" si="2"/>
        <v>QUARTER3</v>
      </c>
      <c r="D143" s="59">
        <v>385</v>
      </c>
      <c r="E143" s="59">
        <v>0</v>
      </c>
      <c r="F143" s="56"/>
    </row>
    <row r="144" spans="1:6" x14ac:dyDescent="0.25">
      <c r="A144" s="58">
        <v>45135</v>
      </c>
      <c r="B144" s="59" t="s">
        <v>64</v>
      </c>
      <c r="C144" s="59" t="str">
        <f t="shared" si="2"/>
        <v>QUARTER3</v>
      </c>
      <c r="D144" s="59">
        <v>14.5</v>
      </c>
      <c r="E144" s="59">
        <v>-0.30000000000000071</v>
      </c>
      <c r="F144" s="56"/>
    </row>
    <row r="145" spans="1:6" x14ac:dyDescent="0.25">
      <c r="A145" s="58">
        <v>45135</v>
      </c>
      <c r="B145" s="59" t="s">
        <v>58</v>
      </c>
      <c r="C145" s="59" t="str">
        <f t="shared" si="2"/>
        <v>QUARTER3</v>
      </c>
      <c r="D145" s="59">
        <v>14.35</v>
      </c>
      <c r="E145" s="59">
        <v>5.0000000000000711E-2</v>
      </c>
      <c r="F145" s="56"/>
    </row>
    <row r="146" spans="1:6" x14ac:dyDescent="0.25">
      <c r="A146" s="58">
        <v>45135</v>
      </c>
      <c r="B146" s="59" t="s">
        <v>56</v>
      </c>
      <c r="C146" s="59" t="str">
        <f t="shared" si="2"/>
        <v>QUARTER3</v>
      </c>
      <c r="D146" s="59">
        <v>20.55</v>
      </c>
      <c r="E146" s="59">
        <v>0.34999999999999787</v>
      </c>
      <c r="F146" s="56"/>
    </row>
    <row r="147" spans="1:6" x14ac:dyDescent="0.25">
      <c r="A147" s="58">
        <v>45135</v>
      </c>
      <c r="B147" s="59" t="s">
        <v>65</v>
      </c>
      <c r="C147" s="59" t="str">
        <f t="shared" si="2"/>
        <v>QUARTER3</v>
      </c>
      <c r="D147" s="59">
        <v>26.9</v>
      </c>
      <c r="E147" s="59">
        <v>1.1000000000000014</v>
      </c>
      <c r="F147" s="56"/>
    </row>
    <row r="148" spans="1:6" x14ac:dyDescent="0.25">
      <c r="A148" s="58">
        <v>45135</v>
      </c>
      <c r="B148" s="59" t="s">
        <v>75</v>
      </c>
      <c r="C148" s="59" t="str">
        <f t="shared" si="2"/>
        <v>QUARTER3</v>
      </c>
      <c r="D148" s="59">
        <v>4.5</v>
      </c>
      <c r="E148" s="59">
        <v>0.21999999999999975</v>
      </c>
      <c r="F148" s="56"/>
    </row>
    <row r="149" spans="1:6" x14ac:dyDescent="0.25">
      <c r="A149" s="58">
        <v>45135</v>
      </c>
      <c r="B149" s="59" t="s">
        <v>57</v>
      </c>
      <c r="C149" s="59" t="str">
        <f t="shared" si="2"/>
        <v>QUARTER3</v>
      </c>
      <c r="D149" s="59">
        <v>34</v>
      </c>
      <c r="E149" s="59">
        <v>0.10000000000000142</v>
      </c>
      <c r="F149" s="56"/>
    </row>
    <row r="150" spans="1:6" x14ac:dyDescent="0.25">
      <c r="A150" s="58">
        <v>45134</v>
      </c>
      <c r="B150" s="59" t="s">
        <v>68</v>
      </c>
      <c r="C150" s="59" t="str">
        <f t="shared" si="2"/>
        <v>QUARTER3</v>
      </c>
      <c r="D150" s="59">
        <v>17.350000000000001</v>
      </c>
      <c r="E150" s="59">
        <v>-0.25</v>
      </c>
      <c r="F150" s="56"/>
    </row>
    <row r="151" spans="1:6" x14ac:dyDescent="0.25">
      <c r="A151" s="58">
        <v>45134</v>
      </c>
      <c r="B151" s="59" t="s">
        <v>66</v>
      </c>
      <c r="C151" s="59" t="str">
        <f t="shared" si="2"/>
        <v>QUARTER3</v>
      </c>
      <c r="D151" s="59">
        <v>6.1</v>
      </c>
      <c r="E151" s="59">
        <v>0.10000000000000053</v>
      </c>
      <c r="F151" s="56"/>
    </row>
    <row r="152" spans="1:6" x14ac:dyDescent="0.25">
      <c r="A152" s="58">
        <v>45134</v>
      </c>
      <c r="B152" s="59" t="s">
        <v>70</v>
      </c>
      <c r="C152" s="59" t="str">
        <f t="shared" si="2"/>
        <v>QUARTER3</v>
      </c>
      <c r="D152" s="59">
        <v>13.8</v>
      </c>
      <c r="E152" s="59">
        <v>0.14999999999999858</v>
      </c>
      <c r="F152" s="56"/>
    </row>
    <row r="153" spans="1:6" x14ac:dyDescent="0.25">
      <c r="A153" s="58">
        <v>45134</v>
      </c>
      <c r="B153" s="59" t="s">
        <v>78</v>
      </c>
      <c r="C153" s="59" t="str">
        <f t="shared" si="2"/>
        <v>QUARTER3</v>
      </c>
      <c r="D153" s="59">
        <v>101.25</v>
      </c>
      <c r="E153" s="59">
        <v>8.75</v>
      </c>
      <c r="F153" s="56"/>
    </row>
    <row r="154" spans="1:6" x14ac:dyDescent="0.25">
      <c r="A154" s="58">
        <v>45134</v>
      </c>
      <c r="B154" s="59" t="s">
        <v>62</v>
      </c>
      <c r="C154" s="59" t="str">
        <f t="shared" si="2"/>
        <v>QUARTER3</v>
      </c>
      <c r="D154" s="59">
        <v>7.15</v>
      </c>
      <c r="E154" s="59">
        <v>0.64999999999999947</v>
      </c>
      <c r="F154" s="56"/>
    </row>
    <row r="155" spans="1:6" x14ac:dyDescent="0.25">
      <c r="A155" s="58">
        <v>45134</v>
      </c>
      <c r="B155" s="59" t="s">
        <v>61</v>
      </c>
      <c r="C155" s="59" t="str">
        <f t="shared" si="2"/>
        <v>QUARTER3</v>
      </c>
      <c r="D155" s="59">
        <v>30</v>
      </c>
      <c r="E155" s="59">
        <v>7.5</v>
      </c>
      <c r="F155" s="56"/>
    </row>
    <row r="156" spans="1:6" x14ac:dyDescent="0.25">
      <c r="A156" s="58">
        <v>45134</v>
      </c>
      <c r="B156" s="59" t="s">
        <v>67</v>
      </c>
      <c r="C156" s="59" t="str">
        <f t="shared" si="2"/>
        <v>QUARTER3</v>
      </c>
      <c r="D156" s="59">
        <v>28.8</v>
      </c>
      <c r="E156" s="59">
        <v>-7.6999999999999993</v>
      </c>
      <c r="F156" s="56"/>
    </row>
    <row r="157" spans="1:6" x14ac:dyDescent="0.25">
      <c r="A157" s="58">
        <v>45134</v>
      </c>
      <c r="B157" s="59" t="s">
        <v>71</v>
      </c>
      <c r="C157" s="59" t="str">
        <f t="shared" si="2"/>
        <v>QUARTER3</v>
      </c>
      <c r="D157" s="59">
        <v>19.600000000000001</v>
      </c>
      <c r="E157" s="59">
        <v>-1.6000000000000014</v>
      </c>
      <c r="F157" s="56"/>
    </row>
    <row r="158" spans="1:6" x14ac:dyDescent="0.25">
      <c r="A158" s="58">
        <v>45134</v>
      </c>
      <c r="B158" s="59" t="s">
        <v>73</v>
      </c>
      <c r="C158" s="59" t="str">
        <f t="shared" si="2"/>
        <v>QUARTER3</v>
      </c>
      <c r="D158" s="59">
        <v>29.35</v>
      </c>
      <c r="E158" s="59">
        <v>0.14999999999999858</v>
      </c>
      <c r="F158" s="56"/>
    </row>
    <row r="159" spans="1:6" x14ac:dyDescent="0.25">
      <c r="A159" s="58">
        <v>45134</v>
      </c>
      <c r="B159" s="59" t="s">
        <v>55</v>
      </c>
      <c r="C159" s="59" t="str">
        <f t="shared" si="2"/>
        <v>QUARTER3</v>
      </c>
      <c r="D159" s="59">
        <v>37.5</v>
      </c>
      <c r="E159" s="59">
        <v>-1.1000000000000014</v>
      </c>
      <c r="F159" s="56"/>
    </row>
    <row r="160" spans="1:6" x14ac:dyDescent="0.25">
      <c r="A160" s="58">
        <v>45134</v>
      </c>
      <c r="B160" s="59" t="s">
        <v>76</v>
      </c>
      <c r="C160" s="59" t="str">
        <f t="shared" si="2"/>
        <v>QUARTER3</v>
      </c>
      <c r="D160" s="59">
        <v>2.97</v>
      </c>
      <c r="E160" s="59">
        <v>-0.35000000000000009</v>
      </c>
      <c r="F160" s="56"/>
    </row>
    <row r="161" spans="1:6" x14ac:dyDescent="0.25">
      <c r="A161" s="58">
        <v>45134</v>
      </c>
      <c r="B161" s="59" t="s">
        <v>77</v>
      </c>
      <c r="C161" s="59" t="str">
        <f t="shared" si="2"/>
        <v>QUARTER3</v>
      </c>
      <c r="D161" s="59">
        <v>3.73</v>
      </c>
      <c r="E161" s="59">
        <v>0.25</v>
      </c>
      <c r="F161" s="56"/>
    </row>
    <row r="162" spans="1:6" x14ac:dyDescent="0.25">
      <c r="A162" s="58">
        <v>45134</v>
      </c>
      <c r="B162" s="59" t="s">
        <v>72</v>
      </c>
      <c r="C162" s="59" t="str">
        <f t="shared" si="2"/>
        <v>QUARTER3</v>
      </c>
      <c r="D162" s="59">
        <v>109.45</v>
      </c>
      <c r="E162" s="59">
        <v>0</v>
      </c>
      <c r="F162" s="56"/>
    </row>
    <row r="163" spans="1:6" x14ac:dyDescent="0.25">
      <c r="A163" s="58">
        <v>45134</v>
      </c>
      <c r="B163" s="59" t="s">
        <v>59</v>
      </c>
      <c r="C163" s="59" t="str">
        <f t="shared" si="2"/>
        <v>QUARTER3</v>
      </c>
      <c r="D163" s="59">
        <v>275.10000000000002</v>
      </c>
      <c r="E163" s="59">
        <v>1.8999999999999773</v>
      </c>
      <c r="F163" s="56"/>
    </row>
    <row r="164" spans="1:6" x14ac:dyDescent="0.25">
      <c r="A164" s="58">
        <v>45134</v>
      </c>
      <c r="B164" s="59" t="s">
        <v>60</v>
      </c>
      <c r="C164" s="59" t="str">
        <f t="shared" si="2"/>
        <v>QUARTER3</v>
      </c>
      <c r="D164" s="59">
        <v>40</v>
      </c>
      <c r="E164" s="59">
        <v>2.5</v>
      </c>
      <c r="F164" s="56"/>
    </row>
    <row r="165" spans="1:6" x14ac:dyDescent="0.25">
      <c r="A165" s="58">
        <v>45134</v>
      </c>
      <c r="B165" s="59" t="s">
        <v>74</v>
      </c>
      <c r="C165" s="59" t="str">
        <f t="shared" si="2"/>
        <v>QUARTER3</v>
      </c>
      <c r="D165" s="59">
        <v>5.34</v>
      </c>
      <c r="E165" s="59">
        <v>9.9999999999997868E-3</v>
      </c>
      <c r="F165" s="56"/>
    </row>
    <row r="166" spans="1:6" x14ac:dyDescent="0.25">
      <c r="A166" s="58">
        <v>45134</v>
      </c>
      <c r="B166" s="59" t="s">
        <v>63</v>
      </c>
      <c r="C166" s="59" t="str">
        <f t="shared" si="2"/>
        <v>QUARTER3</v>
      </c>
      <c r="D166" s="59">
        <v>69.5</v>
      </c>
      <c r="E166" s="59">
        <v>-4.5</v>
      </c>
      <c r="F166" s="56"/>
    </row>
    <row r="167" spans="1:6" x14ac:dyDescent="0.25">
      <c r="A167" s="58">
        <v>45134</v>
      </c>
      <c r="B167" s="59" t="s">
        <v>69</v>
      </c>
      <c r="C167" s="59" t="str">
        <f t="shared" si="2"/>
        <v>QUARTER3</v>
      </c>
      <c r="D167" s="59">
        <v>385</v>
      </c>
      <c r="E167" s="59">
        <v>0</v>
      </c>
      <c r="F167" s="56"/>
    </row>
    <row r="168" spans="1:6" x14ac:dyDescent="0.25">
      <c r="A168" s="58">
        <v>45134</v>
      </c>
      <c r="B168" s="59" t="s">
        <v>64</v>
      </c>
      <c r="C168" s="59" t="str">
        <f t="shared" si="2"/>
        <v>QUARTER3</v>
      </c>
      <c r="D168" s="59">
        <v>14.8</v>
      </c>
      <c r="E168" s="59">
        <v>-0.60000000000000142</v>
      </c>
      <c r="F168" s="56"/>
    </row>
    <row r="169" spans="1:6" x14ac:dyDescent="0.25">
      <c r="A169" s="58">
        <v>45134</v>
      </c>
      <c r="B169" s="59" t="s">
        <v>58</v>
      </c>
      <c r="C169" s="59" t="str">
        <f t="shared" si="2"/>
        <v>QUARTER3</v>
      </c>
      <c r="D169" s="59">
        <v>14.5</v>
      </c>
      <c r="E169" s="59">
        <v>-9.9999999999999645E-2</v>
      </c>
      <c r="F169" s="56"/>
    </row>
    <row r="170" spans="1:6" x14ac:dyDescent="0.25">
      <c r="A170" s="58">
        <v>45134</v>
      </c>
      <c r="B170" s="59" t="s">
        <v>56</v>
      </c>
      <c r="C170" s="59" t="str">
        <f t="shared" si="2"/>
        <v>QUARTER3</v>
      </c>
      <c r="D170" s="59">
        <v>21.6</v>
      </c>
      <c r="E170" s="59">
        <v>-0.70000000000000284</v>
      </c>
      <c r="F170" s="56"/>
    </row>
    <row r="171" spans="1:6" x14ac:dyDescent="0.25">
      <c r="A171" s="58">
        <v>45134</v>
      </c>
      <c r="B171" s="59" t="s">
        <v>65</v>
      </c>
      <c r="C171" s="59" t="str">
        <f t="shared" si="2"/>
        <v>QUARTER3</v>
      </c>
      <c r="D171" s="59">
        <v>27.9</v>
      </c>
      <c r="E171" s="59">
        <v>0.10000000000000142</v>
      </c>
      <c r="F171" s="56"/>
    </row>
    <row r="172" spans="1:6" x14ac:dyDescent="0.25">
      <c r="A172" s="58">
        <v>45134</v>
      </c>
      <c r="B172" s="59" t="s">
        <v>75</v>
      </c>
      <c r="C172" s="59" t="str">
        <f t="shared" si="2"/>
        <v>QUARTER3</v>
      </c>
      <c r="D172" s="59">
        <v>4.59</v>
      </c>
      <c r="E172" s="59">
        <v>0.12999999999999989</v>
      </c>
      <c r="F172" s="56"/>
    </row>
    <row r="173" spans="1:6" x14ac:dyDescent="0.25">
      <c r="A173" s="58">
        <v>45134</v>
      </c>
      <c r="B173" s="59" t="s">
        <v>57</v>
      </c>
      <c r="C173" s="59" t="str">
        <f t="shared" si="2"/>
        <v>QUARTER3</v>
      </c>
      <c r="D173" s="59">
        <v>35</v>
      </c>
      <c r="E173" s="59">
        <v>-0.89999999999999858</v>
      </c>
      <c r="F173" s="56"/>
    </row>
    <row r="174" spans="1:6" x14ac:dyDescent="0.25">
      <c r="A174" s="58">
        <v>45133</v>
      </c>
      <c r="B174" s="59" t="s">
        <v>68</v>
      </c>
      <c r="C174" s="59" t="str">
        <f t="shared" si="2"/>
        <v>QUARTER3</v>
      </c>
      <c r="D174" s="59">
        <v>17.149999999999999</v>
      </c>
      <c r="E174" s="59">
        <v>-4.9999999999997158E-2</v>
      </c>
      <c r="F174" s="56"/>
    </row>
    <row r="175" spans="1:6" x14ac:dyDescent="0.25">
      <c r="A175" s="58">
        <v>45133</v>
      </c>
      <c r="B175" s="59" t="s">
        <v>66</v>
      </c>
      <c r="C175" s="59" t="str">
        <f t="shared" si="2"/>
        <v>QUARTER3</v>
      </c>
      <c r="D175" s="59">
        <v>6.5</v>
      </c>
      <c r="E175" s="59">
        <v>-0.29999999999999982</v>
      </c>
      <c r="F175" s="56"/>
    </row>
    <row r="176" spans="1:6" x14ac:dyDescent="0.25">
      <c r="A176" s="58">
        <v>45133</v>
      </c>
      <c r="B176" s="59" t="s">
        <v>70</v>
      </c>
      <c r="C176" s="59" t="str">
        <f t="shared" si="2"/>
        <v>QUARTER3</v>
      </c>
      <c r="D176" s="59">
        <v>15.3</v>
      </c>
      <c r="E176" s="59">
        <v>-1.3500000000000014</v>
      </c>
      <c r="F176" s="56"/>
    </row>
    <row r="177" spans="1:6" x14ac:dyDescent="0.25">
      <c r="A177" s="58">
        <v>45133</v>
      </c>
      <c r="B177" s="59" t="s">
        <v>78</v>
      </c>
      <c r="C177" s="59" t="str">
        <f t="shared" si="2"/>
        <v>QUARTER3</v>
      </c>
      <c r="D177" s="59">
        <v>101.25</v>
      </c>
      <c r="E177" s="59">
        <v>8.75</v>
      </c>
      <c r="F177" s="56"/>
    </row>
    <row r="178" spans="1:6" x14ac:dyDescent="0.25">
      <c r="A178" s="58">
        <v>45133</v>
      </c>
      <c r="B178" s="59" t="s">
        <v>62</v>
      </c>
      <c r="C178" s="59" t="str">
        <f t="shared" si="2"/>
        <v>QUARTER3</v>
      </c>
      <c r="D178" s="59">
        <v>7.15</v>
      </c>
      <c r="E178" s="59">
        <v>0.64999999999999947</v>
      </c>
      <c r="F178" s="56"/>
    </row>
    <row r="179" spans="1:6" x14ac:dyDescent="0.25">
      <c r="A179" s="58">
        <v>45133</v>
      </c>
      <c r="B179" s="59" t="s">
        <v>61</v>
      </c>
      <c r="C179" s="59" t="str">
        <f t="shared" si="2"/>
        <v>QUARTER3</v>
      </c>
      <c r="D179" s="59">
        <v>30</v>
      </c>
      <c r="E179" s="59">
        <v>7.5</v>
      </c>
      <c r="F179" s="56"/>
    </row>
    <row r="180" spans="1:6" x14ac:dyDescent="0.25">
      <c r="A180" s="58">
        <v>45133</v>
      </c>
      <c r="B180" s="59" t="s">
        <v>67</v>
      </c>
      <c r="C180" s="59" t="str">
        <f t="shared" si="2"/>
        <v>QUARTER3</v>
      </c>
      <c r="D180" s="59">
        <v>28.8</v>
      </c>
      <c r="E180" s="59">
        <v>-7.6999999999999993</v>
      </c>
      <c r="F180" s="56"/>
    </row>
    <row r="181" spans="1:6" x14ac:dyDescent="0.25">
      <c r="A181" s="58">
        <v>45133</v>
      </c>
      <c r="B181" s="59" t="s">
        <v>71</v>
      </c>
      <c r="C181" s="59" t="str">
        <f t="shared" si="2"/>
        <v>QUARTER3</v>
      </c>
      <c r="D181" s="59">
        <v>20.5</v>
      </c>
      <c r="E181" s="59">
        <v>-2.5</v>
      </c>
      <c r="F181" s="56"/>
    </row>
    <row r="182" spans="1:6" x14ac:dyDescent="0.25">
      <c r="A182" s="58">
        <v>45133</v>
      </c>
      <c r="B182" s="59" t="s">
        <v>73</v>
      </c>
      <c r="C182" s="59" t="str">
        <f t="shared" si="2"/>
        <v>QUARTER3</v>
      </c>
      <c r="D182" s="59">
        <v>30.75</v>
      </c>
      <c r="E182" s="59">
        <v>-1.25</v>
      </c>
      <c r="F182" s="56"/>
    </row>
    <row r="183" spans="1:6" x14ac:dyDescent="0.25">
      <c r="A183" s="58">
        <v>45133</v>
      </c>
      <c r="B183" s="59" t="s">
        <v>55</v>
      </c>
      <c r="C183" s="59" t="str">
        <f t="shared" si="2"/>
        <v>QUARTER3</v>
      </c>
      <c r="D183" s="59">
        <v>38.700000000000003</v>
      </c>
      <c r="E183" s="59">
        <v>-2.3000000000000043</v>
      </c>
      <c r="F183" s="56"/>
    </row>
    <row r="184" spans="1:6" x14ac:dyDescent="0.25">
      <c r="A184" s="58">
        <v>45133</v>
      </c>
      <c r="B184" s="59" t="s">
        <v>76</v>
      </c>
      <c r="C184" s="59" t="str">
        <f t="shared" si="2"/>
        <v>QUARTER3</v>
      </c>
      <c r="D184" s="59">
        <v>2.97</v>
      </c>
      <c r="E184" s="59">
        <v>-0.35000000000000009</v>
      </c>
      <c r="F184" s="56"/>
    </row>
    <row r="185" spans="1:6" x14ac:dyDescent="0.25">
      <c r="A185" s="58">
        <v>45133</v>
      </c>
      <c r="B185" s="59" t="s">
        <v>77</v>
      </c>
      <c r="C185" s="59" t="str">
        <f t="shared" si="2"/>
        <v>QUARTER3</v>
      </c>
      <c r="D185" s="59">
        <v>3.74</v>
      </c>
      <c r="E185" s="59">
        <v>0.23999999999999977</v>
      </c>
      <c r="F185" s="56"/>
    </row>
    <row r="186" spans="1:6" x14ac:dyDescent="0.25">
      <c r="A186" s="58">
        <v>45133</v>
      </c>
      <c r="B186" s="59" t="s">
        <v>72</v>
      </c>
      <c r="C186" s="59" t="str">
        <f t="shared" si="2"/>
        <v>QUARTER3</v>
      </c>
      <c r="D186" s="59">
        <v>109.45</v>
      </c>
      <c r="E186" s="59">
        <v>0</v>
      </c>
      <c r="F186" s="56"/>
    </row>
    <row r="187" spans="1:6" x14ac:dyDescent="0.25">
      <c r="A187" s="58">
        <v>45133</v>
      </c>
      <c r="B187" s="59" t="s">
        <v>59</v>
      </c>
      <c r="C187" s="59" t="str">
        <f t="shared" si="2"/>
        <v>QUARTER3</v>
      </c>
      <c r="D187" s="59">
        <v>275.10000000000002</v>
      </c>
      <c r="E187" s="59">
        <v>1.8999999999999773</v>
      </c>
      <c r="F187" s="56"/>
    </row>
    <row r="188" spans="1:6" x14ac:dyDescent="0.25">
      <c r="A188" s="58">
        <v>45133</v>
      </c>
      <c r="B188" s="59" t="s">
        <v>60</v>
      </c>
      <c r="C188" s="59" t="str">
        <f t="shared" si="2"/>
        <v>QUARTER3</v>
      </c>
      <c r="D188" s="59">
        <v>42</v>
      </c>
      <c r="E188" s="59">
        <v>0.5</v>
      </c>
      <c r="F188" s="56"/>
    </row>
    <row r="189" spans="1:6" x14ac:dyDescent="0.25">
      <c r="A189" s="58">
        <v>45133</v>
      </c>
      <c r="B189" s="59" t="s">
        <v>74</v>
      </c>
      <c r="C189" s="59" t="str">
        <f t="shared" si="2"/>
        <v>QUARTER3</v>
      </c>
      <c r="D189" s="59">
        <v>5.2</v>
      </c>
      <c r="E189" s="59">
        <v>0.14999999999999947</v>
      </c>
      <c r="F189" s="56"/>
    </row>
    <row r="190" spans="1:6" x14ac:dyDescent="0.25">
      <c r="A190" s="58">
        <v>45133</v>
      </c>
      <c r="B190" s="59" t="s">
        <v>63</v>
      </c>
      <c r="C190" s="59" t="str">
        <f t="shared" si="2"/>
        <v>QUARTER3</v>
      </c>
      <c r="D190" s="59">
        <v>69.5</v>
      </c>
      <c r="E190" s="59">
        <v>-4.5</v>
      </c>
      <c r="F190" s="56"/>
    </row>
    <row r="191" spans="1:6" x14ac:dyDescent="0.25">
      <c r="A191" s="58">
        <v>45133</v>
      </c>
      <c r="B191" s="59" t="s">
        <v>69</v>
      </c>
      <c r="C191" s="59" t="str">
        <f t="shared" si="2"/>
        <v>QUARTER3</v>
      </c>
      <c r="D191" s="59">
        <v>370</v>
      </c>
      <c r="E191" s="59">
        <v>15</v>
      </c>
      <c r="F191" s="56"/>
    </row>
    <row r="192" spans="1:6" x14ac:dyDescent="0.25">
      <c r="A192" s="58">
        <v>45133</v>
      </c>
      <c r="B192" s="59" t="s">
        <v>64</v>
      </c>
      <c r="C192" s="59" t="str">
        <f t="shared" si="2"/>
        <v>QUARTER3</v>
      </c>
      <c r="D192" s="59">
        <v>14.8</v>
      </c>
      <c r="E192" s="59">
        <v>-0.60000000000000142</v>
      </c>
      <c r="F192" s="56"/>
    </row>
    <row r="193" spans="1:6" x14ac:dyDescent="0.25">
      <c r="A193" s="58">
        <v>45133</v>
      </c>
      <c r="B193" s="59" t="s">
        <v>58</v>
      </c>
      <c r="C193" s="59" t="str">
        <f t="shared" si="2"/>
        <v>QUARTER3</v>
      </c>
      <c r="D193" s="59">
        <v>15</v>
      </c>
      <c r="E193" s="59">
        <v>-0.59999999999999964</v>
      </c>
      <c r="F193" s="56"/>
    </row>
    <row r="194" spans="1:6" x14ac:dyDescent="0.25">
      <c r="A194" s="58">
        <v>45133</v>
      </c>
      <c r="B194" s="59" t="s">
        <v>56</v>
      </c>
      <c r="C194" s="59" t="str">
        <f t="shared" ref="C194:C257" si="3">"QUARTER"&amp;ROUNDUP(MONTH(A194)/3,0)</f>
        <v>QUARTER3</v>
      </c>
      <c r="D194" s="59">
        <v>21.6</v>
      </c>
      <c r="E194" s="59">
        <v>-0.70000000000000284</v>
      </c>
      <c r="F194" s="56"/>
    </row>
    <row r="195" spans="1:6" x14ac:dyDescent="0.25">
      <c r="A195" s="58">
        <v>45133</v>
      </c>
      <c r="B195" s="59" t="s">
        <v>65</v>
      </c>
      <c r="C195" s="59" t="str">
        <f t="shared" si="3"/>
        <v>QUARTER3</v>
      </c>
      <c r="D195" s="59">
        <v>27.9</v>
      </c>
      <c r="E195" s="59">
        <v>0.10000000000000142</v>
      </c>
      <c r="F195" s="56"/>
    </row>
    <row r="196" spans="1:6" x14ac:dyDescent="0.25">
      <c r="A196" s="58">
        <v>45133</v>
      </c>
      <c r="B196" s="59" t="s">
        <v>75</v>
      </c>
      <c r="C196" s="59" t="str">
        <f t="shared" si="3"/>
        <v>QUARTER3</v>
      </c>
      <c r="D196" s="59">
        <v>4.6399999999999997</v>
      </c>
      <c r="E196" s="59">
        <v>8.0000000000000071E-2</v>
      </c>
      <c r="F196" s="56"/>
    </row>
    <row r="197" spans="1:6" x14ac:dyDescent="0.25">
      <c r="A197" s="58">
        <v>45133</v>
      </c>
      <c r="B197" s="59" t="s">
        <v>57</v>
      </c>
      <c r="C197" s="59" t="str">
        <f t="shared" si="3"/>
        <v>QUARTER3</v>
      </c>
      <c r="D197" s="59">
        <v>35.299999999999997</v>
      </c>
      <c r="E197" s="59">
        <v>-1.1999999999999957</v>
      </c>
      <c r="F197" s="56"/>
    </row>
    <row r="198" spans="1:6" x14ac:dyDescent="0.25">
      <c r="A198" s="58">
        <v>45128</v>
      </c>
      <c r="B198" s="59" t="s">
        <v>68</v>
      </c>
      <c r="C198" s="59" t="str">
        <f t="shared" si="3"/>
        <v>QUARTER3</v>
      </c>
      <c r="D198" s="59">
        <v>18.350000000000001</v>
      </c>
      <c r="E198" s="59">
        <v>-1.25</v>
      </c>
      <c r="F198" s="56"/>
    </row>
    <row r="199" spans="1:6" x14ac:dyDescent="0.25">
      <c r="A199" s="58">
        <v>45128</v>
      </c>
      <c r="B199" s="59" t="s">
        <v>66</v>
      </c>
      <c r="C199" s="59" t="str">
        <f t="shared" si="3"/>
        <v>QUARTER3</v>
      </c>
      <c r="D199" s="59">
        <v>6.75</v>
      </c>
      <c r="E199" s="59">
        <v>-0.54999999999999982</v>
      </c>
      <c r="F199" s="56"/>
    </row>
    <row r="200" spans="1:6" x14ac:dyDescent="0.25">
      <c r="A200" s="58">
        <v>45128</v>
      </c>
      <c r="B200" s="59" t="s">
        <v>70</v>
      </c>
      <c r="C200" s="59" t="str">
        <f t="shared" si="3"/>
        <v>QUARTER3</v>
      </c>
      <c r="D200" s="59">
        <v>17</v>
      </c>
      <c r="E200" s="59">
        <v>-3.0500000000000007</v>
      </c>
      <c r="F200" s="56"/>
    </row>
    <row r="201" spans="1:6" x14ac:dyDescent="0.25">
      <c r="A201" s="58">
        <v>45128</v>
      </c>
      <c r="B201" s="59" t="s">
        <v>78</v>
      </c>
      <c r="C201" s="59" t="str">
        <f t="shared" si="3"/>
        <v>QUARTER3</v>
      </c>
      <c r="D201" s="59">
        <v>112.5</v>
      </c>
      <c r="E201" s="59">
        <v>-2.5</v>
      </c>
      <c r="F201" s="56"/>
    </row>
    <row r="202" spans="1:6" x14ac:dyDescent="0.25">
      <c r="A202" s="58">
        <v>45128</v>
      </c>
      <c r="B202" s="59" t="s">
        <v>62</v>
      </c>
      <c r="C202" s="59" t="str">
        <f t="shared" si="3"/>
        <v>QUARTER3</v>
      </c>
      <c r="D202" s="59">
        <v>7.5</v>
      </c>
      <c r="E202" s="59">
        <v>0.29999999999999982</v>
      </c>
      <c r="F202" s="56"/>
    </row>
    <row r="203" spans="1:6" x14ac:dyDescent="0.25">
      <c r="A203" s="58">
        <v>45128</v>
      </c>
      <c r="B203" s="59" t="s">
        <v>61</v>
      </c>
      <c r="C203" s="59" t="str">
        <f t="shared" si="3"/>
        <v>QUARTER3</v>
      </c>
      <c r="D203" s="59">
        <v>29</v>
      </c>
      <c r="E203" s="59">
        <v>8.5</v>
      </c>
      <c r="F203" s="56"/>
    </row>
    <row r="204" spans="1:6" x14ac:dyDescent="0.25">
      <c r="A204" s="58">
        <v>45128</v>
      </c>
      <c r="B204" s="59" t="s">
        <v>67</v>
      </c>
      <c r="C204" s="59" t="str">
        <f t="shared" si="3"/>
        <v>QUARTER3</v>
      </c>
      <c r="D204" s="59">
        <v>29</v>
      </c>
      <c r="E204" s="59">
        <v>-7.8999999999999986</v>
      </c>
      <c r="F204" s="56"/>
    </row>
    <row r="205" spans="1:6" x14ac:dyDescent="0.25">
      <c r="A205" s="58">
        <v>45128</v>
      </c>
      <c r="B205" s="59" t="s">
        <v>71</v>
      </c>
      <c r="C205" s="59" t="str">
        <f t="shared" si="3"/>
        <v>QUARTER3</v>
      </c>
      <c r="D205" s="59">
        <v>19.850000000000001</v>
      </c>
      <c r="E205" s="59">
        <v>-1.8500000000000014</v>
      </c>
      <c r="F205" s="56"/>
    </row>
    <row r="206" spans="1:6" x14ac:dyDescent="0.25">
      <c r="A206" s="58">
        <v>45128</v>
      </c>
      <c r="B206" s="59" t="s">
        <v>73</v>
      </c>
      <c r="C206" s="59" t="str">
        <f t="shared" si="3"/>
        <v>QUARTER3</v>
      </c>
      <c r="D206" s="59">
        <v>31.9</v>
      </c>
      <c r="E206" s="59">
        <v>-2.3999999999999986</v>
      </c>
      <c r="F206" s="56"/>
    </row>
    <row r="207" spans="1:6" x14ac:dyDescent="0.25">
      <c r="A207" s="58">
        <v>45128</v>
      </c>
      <c r="B207" s="59" t="s">
        <v>55</v>
      </c>
      <c r="C207" s="59" t="str">
        <f t="shared" si="3"/>
        <v>QUARTER3</v>
      </c>
      <c r="D207" s="59">
        <v>38.5</v>
      </c>
      <c r="E207" s="59">
        <v>-2.1000000000000014</v>
      </c>
      <c r="F207" s="56"/>
    </row>
    <row r="208" spans="1:6" x14ac:dyDescent="0.25">
      <c r="A208" s="58">
        <v>45128</v>
      </c>
      <c r="B208" s="59" t="s">
        <v>76</v>
      </c>
      <c r="C208" s="59" t="str">
        <f t="shared" si="3"/>
        <v>QUARTER3</v>
      </c>
      <c r="D208" s="59">
        <v>3</v>
      </c>
      <c r="E208" s="59">
        <v>-0.37999999999999989</v>
      </c>
      <c r="F208" s="56"/>
    </row>
    <row r="209" spans="1:6" x14ac:dyDescent="0.25">
      <c r="A209" s="58">
        <v>45128</v>
      </c>
      <c r="B209" s="59" t="s">
        <v>77</v>
      </c>
      <c r="C209" s="59" t="str">
        <f t="shared" si="3"/>
        <v>QUARTER3</v>
      </c>
      <c r="D209" s="59">
        <v>3.75</v>
      </c>
      <c r="E209" s="59">
        <v>0.22999999999999998</v>
      </c>
      <c r="F209" s="56"/>
    </row>
    <row r="210" spans="1:6" x14ac:dyDescent="0.25">
      <c r="A210" s="58">
        <v>45128</v>
      </c>
      <c r="B210" s="59" t="s">
        <v>72</v>
      </c>
      <c r="C210" s="59" t="str">
        <f t="shared" si="3"/>
        <v>QUARTER3</v>
      </c>
      <c r="D210" s="59">
        <v>109.45</v>
      </c>
      <c r="E210" s="59">
        <v>0</v>
      </c>
      <c r="F210" s="56"/>
    </row>
    <row r="211" spans="1:6" x14ac:dyDescent="0.25">
      <c r="A211" s="58">
        <v>45128</v>
      </c>
      <c r="B211" s="59" t="s">
        <v>59</v>
      </c>
      <c r="C211" s="59" t="str">
        <f t="shared" si="3"/>
        <v>QUARTER3</v>
      </c>
      <c r="D211" s="59">
        <v>270</v>
      </c>
      <c r="E211" s="59">
        <v>7</v>
      </c>
      <c r="F211" s="56"/>
    </row>
    <row r="212" spans="1:6" x14ac:dyDescent="0.25">
      <c r="A212" s="58">
        <v>45128</v>
      </c>
      <c r="B212" s="59" t="s">
        <v>60</v>
      </c>
      <c r="C212" s="59" t="str">
        <f t="shared" si="3"/>
        <v>QUARTER3</v>
      </c>
      <c r="D212" s="59">
        <v>43.65</v>
      </c>
      <c r="E212" s="59">
        <v>-1.1499999999999986</v>
      </c>
      <c r="F212" s="56"/>
    </row>
    <row r="213" spans="1:6" x14ac:dyDescent="0.25">
      <c r="A213" s="58">
        <v>45128</v>
      </c>
      <c r="B213" s="59" t="s">
        <v>74</v>
      </c>
      <c r="C213" s="59" t="str">
        <f t="shared" si="3"/>
        <v>QUARTER3</v>
      </c>
      <c r="D213" s="59">
        <v>5.5</v>
      </c>
      <c r="E213" s="59">
        <v>-0.15000000000000036</v>
      </c>
      <c r="F213" s="56"/>
    </row>
    <row r="214" spans="1:6" x14ac:dyDescent="0.25">
      <c r="A214" s="58">
        <v>45128</v>
      </c>
      <c r="B214" s="59" t="s">
        <v>63</v>
      </c>
      <c r="C214" s="59" t="str">
        <f t="shared" si="3"/>
        <v>QUARTER3</v>
      </c>
      <c r="D214" s="59">
        <v>62.7</v>
      </c>
      <c r="E214" s="59">
        <v>2.2999999999999972</v>
      </c>
      <c r="F214" s="56"/>
    </row>
    <row r="215" spans="1:6" x14ac:dyDescent="0.25">
      <c r="A215" s="58">
        <v>45128</v>
      </c>
      <c r="B215" s="59" t="s">
        <v>69</v>
      </c>
      <c r="C215" s="59" t="str">
        <f t="shared" si="3"/>
        <v>QUARTER3</v>
      </c>
      <c r="D215" s="59">
        <v>370</v>
      </c>
      <c r="E215" s="59">
        <v>15</v>
      </c>
      <c r="F215" s="56"/>
    </row>
    <row r="216" spans="1:6" x14ac:dyDescent="0.25">
      <c r="A216" s="58">
        <v>45128</v>
      </c>
      <c r="B216" s="59" t="s">
        <v>64</v>
      </c>
      <c r="C216" s="59" t="str">
        <f t="shared" si="3"/>
        <v>QUARTER3</v>
      </c>
      <c r="D216" s="59">
        <v>14.9</v>
      </c>
      <c r="E216" s="59">
        <v>-0.70000000000000107</v>
      </c>
      <c r="F216" s="56"/>
    </row>
    <row r="217" spans="1:6" x14ac:dyDescent="0.25">
      <c r="A217" s="58">
        <v>45128</v>
      </c>
      <c r="B217" s="59" t="s">
        <v>58</v>
      </c>
      <c r="C217" s="59" t="str">
        <f t="shared" si="3"/>
        <v>QUARTER3</v>
      </c>
      <c r="D217" s="59">
        <v>14.95</v>
      </c>
      <c r="E217" s="59">
        <v>-0.54999999999999893</v>
      </c>
      <c r="F217" s="56"/>
    </row>
    <row r="218" spans="1:6" x14ac:dyDescent="0.25">
      <c r="A218" s="58">
        <v>45128</v>
      </c>
      <c r="B218" s="59" t="s">
        <v>56</v>
      </c>
      <c r="C218" s="59" t="str">
        <f t="shared" si="3"/>
        <v>QUARTER3</v>
      </c>
      <c r="D218" s="59">
        <v>21.6</v>
      </c>
      <c r="E218" s="59">
        <v>-0.70000000000000284</v>
      </c>
      <c r="F218" s="56"/>
    </row>
    <row r="219" spans="1:6" x14ac:dyDescent="0.25">
      <c r="A219" s="58">
        <v>45128</v>
      </c>
      <c r="B219" s="59" t="s">
        <v>65</v>
      </c>
      <c r="C219" s="59" t="str">
        <f t="shared" si="3"/>
        <v>QUARTER3</v>
      </c>
      <c r="D219" s="59">
        <v>28.6</v>
      </c>
      <c r="E219" s="59">
        <v>-0.60000000000000142</v>
      </c>
      <c r="F219" s="56"/>
    </row>
    <row r="220" spans="1:6" x14ac:dyDescent="0.25">
      <c r="A220" s="58">
        <v>45128</v>
      </c>
      <c r="B220" s="59" t="s">
        <v>75</v>
      </c>
      <c r="C220" s="59" t="str">
        <f t="shared" si="3"/>
        <v>QUARTER3</v>
      </c>
      <c r="D220" s="59">
        <v>4.95</v>
      </c>
      <c r="E220" s="59">
        <v>-0.23000000000000043</v>
      </c>
      <c r="F220" s="56"/>
    </row>
    <row r="221" spans="1:6" x14ac:dyDescent="0.25">
      <c r="A221" s="58">
        <v>45128</v>
      </c>
      <c r="B221" s="59" t="s">
        <v>57</v>
      </c>
      <c r="C221" s="59" t="str">
        <f t="shared" si="3"/>
        <v>QUARTER3</v>
      </c>
      <c r="D221" s="59">
        <v>35.15</v>
      </c>
      <c r="E221" s="59">
        <v>-1.0499999999999972</v>
      </c>
      <c r="F221" s="56"/>
    </row>
    <row r="222" spans="1:6" x14ac:dyDescent="0.25">
      <c r="A222" s="58">
        <v>45127</v>
      </c>
      <c r="B222" s="59" t="s">
        <v>68</v>
      </c>
      <c r="C222" s="59" t="str">
        <f t="shared" si="3"/>
        <v>QUARTER3</v>
      </c>
      <c r="D222" s="59">
        <v>16.7</v>
      </c>
      <c r="E222" s="59">
        <v>0.40000000000000213</v>
      </c>
      <c r="F222" s="56"/>
    </row>
    <row r="223" spans="1:6" x14ac:dyDescent="0.25">
      <c r="A223" s="58">
        <v>45127</v>
      </c>
      <c r="B223" s="59" t="s">
        <v>66</v>
      </c>
      <c r="C223" s="59" t="str">
        <f t="shared" si="3"/>
        <v>QUARTER3</v>
      </c>
      <c r="D223" s="59">
        <v>6.75</v>
      </c>
      <c r="E223" s="59">
        <v>-0.54999999999999982</v>
      </c>
      <c r="F223" s="56"/>
    </row>
    <row r="224" spans="1:6" x14ac:dyDescent="0.25">
      <c r="A224" s="58">
        <v>45127</v>
      </c>
      <c r="B224" s="59" t="s">
        <v>70</v>
      </c>
      <c r="C224" s="59" t="str">
        <f t="shared" si="3"/>
        <v>QUARTER3</v>
      </c>
      <c r="D224" s="59">
        <v>16.649999999999999</v>
      </c>
      <c r="E224" s="59">
        <v>-2.6999999999999993</v>
      </c>
      <c r="F224" s="56"/>
    </row>
    <row r="225" spans="1:6" x14ac:dyDescent="0.25">
      <c r="A225" s="58">
        <v>45127</v>
      </c>
      <c r="B225" s="59" t="s">
        <v>78</v>
      </c>
      <c r="C225" s="59" t="str">
        <f t="shared" si="3"/>
        <v>QUARTER3</v>
      </c>
      <c r="D225" s="59">
        <v>112.5</v>
      </c>
      <c r="E225" s="59">
        <v>-2.5</v>
      </c>
      <c r="F225" s="56"/>
    </row>
    <row r="226" spans="1:6" x14ac:dyDescent="0.25">
      <c r="A226" s="58">
        <v>45127</v>
      </c>
      <c r="B226" s="59" t="s">
        <v>62</v>
      </c>
      <c r="C226" s="59" t="str">
        <f t="shared" si="3"/>
        <v>QUARTER3</v>
      </c>
      <c r="D226" s="59">
        <v>7.3</v>
      </c>
      <c r="E226" s="59">
        <v>0.5</v>
      </c>
      <c r="F226" s="56"/>
    </row>
    <row r="227" spans="1:6" x14ac:dyDescent="0.25">
      <c r="A227" s="58">
        <v>45127</v>
      </c>
      <c r="B227" s="59" t="s">
        <v>61</v>
      </c>
      <c r="C227" s="59" t="str">
        <f t="shared" si="3"/>
        <v>QUARTER3</v>
      </c>
      <c r="D227" s="59">
        <v>28.4</v>
      </c>
      <c r="E227" s="59">
        <v>9.1000000000000014</v>
      </c>
      <c r="F227" s="56"/>
    </row>
    <row r="228" spans="1:6" x14ac:dyDescent="0.25">
      <c r="A228" s="58">
        <v>45127</v>
      </c>
      <c r="B228" s="59" t="s">
        <v>67</v>
      </c>
      <c r="C228" s="59" t="str">
        <f t="shared" si="3"/>
        <v>QUARTER3</v>
      </c>
      <c r="D228" s="59">
        <v>30.4</v>
      </c>
      <c r="E228" s="59">
        <v>-9.2999999999999972</v>
      </c>
      <c r="F228" s="56"/>
    </row>
    <row r="229" spans="1:6" x14ac:dyDescent="0.25">
      <c r="A229" s="58">
        <v>45127</v>
      </c>
      <c r="B229" s="59" t="s">
        <v>71</v>
      </c>
      <c r="C229" s="59" t="str">
        <f t="shared" si="3"/>
        <v>QUARTER3</v>
      </c>
      <c r="D229" s="59">
        <v>18.05</v>
      </c>
      <c r="E229" s="59">
        <v>-5.0000000000000711E-2</v>
      </c>
      <c r="F229" s="56"/>
    </row>
    <row r="230" spans="1:6" x14ac:dyDescent="0.25">
      <c r="A230" s="58">
        <v>45127</v>
      </c>
      <c r="B230" s="59" t="s">
        <v>73</v>
      </c>
      <c r="C230" s="59" t="str">
        <f t="shared" si="3"/>
        <v>QUARTER3</v>
      </c>
      <c r="D230" s="59">
        <v>30</v>
      </c>
      <c r="E230" s="59">
        <v>-0.5</v>
      </c>
      <c r="F230" s="56"/>
    </row>
    <row r="231" spans="1:6" x14ac:dyDescent="0.25">
      <c r="A231" s="58">
        <v>45127</v>
      </c>
      <c r="B231" s="59" t="s">
        <v>55</v>
      </c>
      <c r="C231" s="59" t="str">
        <f t="shared" si="3"/>
        <v>QUARTER3</v>
      </c>
      <c r="D231" s="59">
        <v>35</v>
      </c>
      <c r="E231" s="59">
        <v>1.3999999999999986</v>
      </c>
      <c r="F231" s="56"/>
    </row>
    <row r="232" spans="1:6" x14ac:dyDescent="0.25">
      <c r="A232" s="58">
        <v>45127</v>
      </c>
      <c r="B232" s="59" t="s">
        <v>76</v>
      </c>
      <c r="C232" s="59" t="str">
        <f t="shared" si="3"/>
        <v>QUARTER3</v>
      </c>
      <c r="D232" s="59">
        <v>2.8</v>
      </c>
      <c r="E232" s="59">
        <v>-0.17999999999999972</v>
      </c>
      <c r="F232" s="56"/>
    </row>
    <row r="233" spans="1:6" x14ac:dyDescent="0.25">
      <c r="A233" s="58">
        <v>45127</v>
      </c>
      <c r="B233" s="59" t="s">
        <v>77</v>
      </c>
      <c r="C233" s="59" t="str">
        <f t="shared" si="3"/>
        <v>QUARTER3</v>
      </c>
      <c r="D233" s="59">
        <v>3.79</v>
      </c>
      <c r="E233" s="59">
        <v>0.18999999999999995</v>
      </c>
      <c r="F233" s="56"/>
    </row>
    <row r="234" spans="1:6" x14ac:dyDescent="0.25">
      <c r="A234" s="58">
        <v>45127</v>
      </c>
      <c r="B234" s="59" t="s">
        <v>72</v>
      </c>
      <c r="C234" s="59" t="str">
        <f t="shared" si="3"/>
        <v>QUARTER3</v>
      </c>
      <c r="D234" s="59">
        <v>109.45</v>
      </c>
      <c r="E234" s="59">
        <v>0</v>
      </c>
      <c r="F234" s="56"/>
    </row>
    <row r="235" spans="1:6" x14ac:dyDescent="0.25">
      <c r="A235" s="58">
        <v>45127</v>
      </c>
      <c r="B235" s="59" t="s">
        <v>59</v>
      </c>
      <c r="C235" s="59" t="str">
        <f t="shared" si="3"/>
        <v>QUARTER3</v>
      </c>
      <c r="D235" s="59">
        <v>270</v>
      </c>
      <c r="E235" s="59">
        <v>7</v>
      </c>
      <c r="F235" s="56"/>
    </row>
    <row r="236" spans="1:6" x14ac:dyDescent="0.25">
      <c r="A236" s="58">
        <v>45127</v>
      </c>
      <c r="B236" s="59" t="s">
        <v>60</v>
      </c>
      <c r="C236" s="59" t="str">
        <f t="shared" si="3"/>
        <v>QUARTER3</v>
      </c>
      <c r="D236" s="59">
        <v>39.700000000000003</v>
      </c>
      <c r="E236" s="59">
        <v>2.7999999999999972</v>
      </c>
      <c r="F236" s="56"/>
    </row>
    <row r="237" spans="1:6" x14ac:dyDescent="0.25">
      <c r="A237" s="58">
        <v>45127</v>
      </c>
      <c r="B237" s="59" t="s">
        <v>74</v>
      </c>
      <c r="C237" s="59" t="str">
        <f t="shared" si="3"/>
        <v>QUARTER3</v>
      </c>
      <c r="D237" s="59">
        <v>5.5</v>
      </c>
      <c r="E237" s="59">
        <v>-0.15000000000000036</v>
      </c>
      <c r="F237" s="56"/>
    </row>
    <row r="238" spans="1:6" x14ac:dyDescent="0.25">
      <c r="A238" s="58">
        <v>45127</v>
      </c>
      <c r="B238" s="59" t="s">
        <v>63</v>
      </c>
      <c r="C238" s="59" t="str">
        <f t="shared" si="3"/>
        <v>QUARTER3</v>
      </c>
      <c r="D238" s="59">
        <v>57</v>
      </c>
      <c r="E238" s="59">
        <v>8</v>
      </c>
      <c r="F238" s="56"/>
    </row>
    <row r="239" spans="1:6" x14ac:dyDescent="0.25">
      <c r="A239" s="58">
        <v>45127</v>
      </c>
      <c r="B239" s="59" t="s">
        <v>69</v>
      </c>
      <c r="C239" s="59" t="str">
        <f t="shared" si="3"/>
        <v>QUARTER3</v>
      </c>
      <c r="D239" s="59">
        <v>370</v>
      </c>
      <c r="E239" s="59">
        <v>15</v>
      </c>
      <c r="F239" s="56"/>
    </row>
    <row r="240" spans="1:6" x14ac:dyDescent="0.25">
      <c r="A240" s="58">
        <v>45127</v>
      </c>
      <c r="B240" s="59" t="s">
        <v>64</v>
      </c>
      <c r="C240" s="59" t="str">
        <f t="shared" si="3"/>
        <v>QUARTER3</v>
      </c>
      <c r="D240" s="59">
        <v>13.55</v>
      </c>
      <c r="E240" s="59">
        <v>0.64999999999999858</v>
      </c>
      <c r="F240" s="56"/>
    </row>
    <row r="241" spans="1:6" x14ac:dyDescent="0.25">
      <c r="A241" s="58">
        <v>45127</v>
      </c>
      <c r="B241" s="59" t="s">
        <v>58</v>
      </c>
      <c r="C241" s="59" t="str">
        <f t="shared" si="3"/>
        <v>QUARTER3</v>
      </c>
      <c r="D241" s="59">
        <v>14.55</v>
      </c>
      <c r="E241" s="59">
        <v>-0.15000000000000036</v>
      </c>
      <c r="F241" s="56"/>
    </row>
    <row r="242" spans="1:6" x14ac:dyDescent="0.25">
      <c r="A242" s="58">
        <v>45127</v>
      </c>
      <c r="B242" s="59" t="s">
        <v>56</v>
      </c>
      <c r="C242" s="59" t="str">
        <f t="shared" si="3"/>
        <v>QUARTER3</v>
      </c>
      <c r="D242" s="59">
        <v>21.6</v>
      </c>
      <c r="E242" s="59">
        <v>-0.70000000000000284</v>
      </c>
      <c r="F242" s="56"/>
    </row>
    <row r="243" spans="1:6" x14ac:dyDescent="0.25">
      <c r="A243" s="58">
        <v>45127</v>
      </c>
      <c r="B243" s="59" t="s">
        <v>65</v>
      </c>
      <c r="C243" s="59" t="str">
        <f t="shared" si="3"/>
        <v>QUARTER3</v>
      </c>
      <c r="D243" s="59">
        <v>28.7</v>
      </c>
      <c r="E243" s="59">
        <v>-0.69999999999999929</v>
      </c>
      <c r="F243" s="56"/>
    </row>
    <row r="244" spans="1:6" x14ac:dyDescent="0.25">
      <c r="A244" s="58">
        <v>45127</v>
      </c>
      <c r="B244" s="59" t="s">
        <v>75</v>
      </c>
      <c r="C244" s="59" t="str">
        <f t="shared" si="3"/>
        <v>QUARTER3</v>
      </c>
      <c r="D244" s="59">
        <v>4.55</v>
      </c>
      <c r="E244" s="59">
        <v>0.16999999999999993</v>
      </c>
      <c r="F244" s="56"/>
    </row>
    <row r="245" spans="1:6" x14ac:dyDescent="0.25">
      <c r="A245" s="58">
        <v>45127</v>
      </c>
      <c r="B245" s="59" t="s">
        <v>57</v>
      </c>
      <c r="C245" s="59" t="str">
        <f t="shared" si="3"/>
        <v>QUARTER3</v>
      </c>
      <c r="D245" s="59">
        <v>32.299999999999997</v>
      </c>
      <c r="E245" s="59">
        <v>1.8000000000000043</v>
      </c>
      <c r="F245" s="53"/>
    </row>
    <row r="246" spans="1:6" x14ac:dyDescent="0.25">
      <c r="A246" s="58">
        <v>45126</v>
      </c>
      <c r="B246" s="59" t="s">
        <v>68</v>
      </c>
      <c r="C246" s="59" t="str">
        <f t="shared" si="3"/>
        <v>QUARTER3</v>
      </c>
      <c r="D246" s="59">
        <v>16.600000000000001</v>
      </c>
      <c r="E246" s="59">
        <v>0.5</v>
      </c>
      <c r="F246" s="53"/>
    </row>
    <row r="247" spans="1:6" x14ac:dyDescent="0.25">
      <c r="A247" s="58">
        <v>45126</v>
      </c>
      <c r="B247" s="59" t="s">
        <v>66</v>
      </c>
      <c r="C247" s="59" t="str">
        <f t="shared" si="3"/>
        <v>QUARTER3</v>
      </c>
      <c r="D247" s="59">
        <v>6.7</v>
      </c>
      <c r="E247" s="59">
        <v>-0.5</v>
      </c>
      <c r="F247" s="53"/>
    </row>
    <row r="248" spans="1:6" x14ac:dyDescent="0.25">
      <c r="A248" s="58">
        <v>45126</v>
      </c>
      <c r="B248" s="59" t="s">
        <v>70</v>
      </c>
      <c r="C248" s="59" t="str">
        <f t="shared" si="3"/>
        <v>QUARTER3</v>
      </c>
      <c r="D248" s="59">
        <v>16.75</v>
      </c>
      <c r="E248" s="59">
        <v>-2.8000000000000007</v>
      </c>
      <c r="F248" s="53"/>
    </row>
    <row r="249" spans="1:6" x14ac:dyDescent="0.25">
      <c r="A249" s="58">
        <v>45126</v>
      </c>
      <c r="B249" s="59" t="s">
        <v>78</v>
      </c>
      <c r="C249" s="59" t="str">
        <f t="shared" si="3"/>
        <v>QUARTER3</v>
      </c>
      <c r="D249" s="59">
        <v>112.5</v>
      </c>
      <c r="E249" s="59">
        <v>-2.5</v>
      </c>
      <c r="F249" s="53"/>
    </row>
    <row r="250" spans="1:6" x14ac:dyDescent="0.25">
      <c r="A250" s="58">
        <v>45126</v>
      </c>
      <c r="B250" s="59" t="s">
        <v>62</v>
      </c>
      <c r="C250" s="59" t="str">
        <f t="shared" si="3"/>
        <v>QUARTER3</v>
      </c>
      <c r="D250" s="59">
        <v>6.9</v>
      </c>
      <c r="E250" s="59">
        <v>0.89999999999999947</v>
      </c>
      <c r="F250" s="53"/>
    </row>
    <row r="251" spans="1:6" x14ac:dyDescent="0.25">
      <c r="A251" s="58">
        <v>45126</v>
      </c>
      <c r="B251" s="59" t="s">
        <v>61</v>
      </c>
      <c r="C251" s="59" t="str">
        <f t="shared" si="3"/>
        <v>QUARTER3</v>
      </c>
      <c r="D251" s="59">
        <v>27.5</v>
      </c>
      <c r="E251" s="59">
        <v>10</v>
      </c>
      <c r="F251" s="53"/>
    </row>
    <row r="252" spans="1:6" x14ac:dyDescent="0.25">
      <c r="A252" s="58">
        <v>45126</v>
      </c>
      <c r="B252" s="59" t="s">
        <v>67</v>
      </c>
      <c r="C252" s="59" t="str">
        <f t="shared" si="3"/>
        <v>QUARTER3</v>
      </c>
      <c r="D252" s="59">
        <v>28.65</v>
      </c>
      <c r="E252" s="59">
        <v>-7.5499999999999972</v>
      </c>
      <c r="F252" s="53"/>
    </row>
    <row r="253" spans="1:6" x14ac:dyDescent="0.25">
      <c r="A253" s="58">
        <v>45126</v>
      </c>
      <c r="B253" s="59" t="s">
        <v>71</v>
      </c>
      <c r="C253" s="59" t="str">
        <f t="shared" si="3"/>
        <v>QUARTER3</v>
      </c>
      <c r="D253" s="59">
        <v>17.899999999999999</v>
      </c>
      <c r="E253" s="59">
        <v>0.10000000000000142</v>
      </c>
      <c r="F253" s="53"/>
    </row>
    <row r="254" spans="1:6" x14ac:dyDescent="0.25">
      <c r="A254" s="58">
        <v>45126</v>
      </c>
      <c r="B254" s="59" t="s">
        <v>73</v>
      </c>
      <c r="C254" s="59" t="str">
        <f t="shared" si="3"/>
        <v>QUARTER3</v>
      </c>
      <c r="D254" s="59">
        <v>30</v>
      </c>
      <c r="E254" s="59">
        <v>-0.5</v>
      </c>
      <c r="F254" s="53"/>
    </row>
    <row r="255" spans="1:6" x14ac:dyDescent="0.25">
      <c r="A255" s="58">
        <v>45126</v>
      </c>
      <c r="B255" s="59" t="s">
        <v>55</v>
      </c>
      <c r="C255" s="59" t="str">
        <f t="shared" si="3"/>
        <v>QUARTER3</v>
      </c>
      <c r="D255" s="59">
        <v>34.799999999999997</v>
      </c>
      <c r="E255" s="59">
        <v>1.6000000000000014</v>
      </c>
      <c r="F255" s="53"/>
    </row>
    <row r="256" spans="1:6" x14ac:dyDescent="0.25">
      <c r="A256" s="58">
        <v>45126</v>
      </c>
      <c r="B256" s="59" t="s">
        <v>76</v>
      </c>
      <c r="C256" s="59" t="str">
        <f t="shared" si="3"/>
        <v>QUARTER3</v>
      </c>
      <c r="D256" s="59">
        <v>2.56</v>
      </c>
      <c r="E256" s="59">
        <v>6.0000000000000053E-2</v>
      </c>
    </row>
    <row r="257" spans="1:5" x14ac:dyDescent="0.25">
      <c r="A257" s="58">
        <v>45126</v>
      </c>
      <c r="B257" s="59" t="s">
        <v>77</v>
      </c>
      <c r="C257" s="59" t="str">
        <f t="shared" si="3"/>
        <v>QUARTER3</v>
      </c>
      <c r="D257" s="59">
        <v>3.8</v>
      </c>
      <c r="E257" s="59">
        <v>0.18000000000000016</v>
      </c>
    </row>
    <row r="258" spans="1:5" x14ac:dyDescent="0.25">
      <c r="A258" s="58">
        <v>45126</v>
      </c>
      <c r="B258" s="59" t="s">
        <v>72</v>
      </c>
      <c r="C258" s="59" t="str">
        <f t="shared" ref="C258:C321" si="4">"QUARTER"&amp;ROUNDUP(MONTH(A258)/3,0)</f>
        <v>QUARTER3</v>
      </c>
      <c r="D258" s="59">
        <v>109.45</v>
      </c>
      <c r="E258" s="59">
        <v>0</v>
      </c>
    </row>
    <row r="259" spans="1:5" x14ac:dyDescent="0.25">
      <c r="A259" s="58">
        <v>45126</v>
      </c>
      <c r="B259" s="59" t="s">
        <v>59</v>
      </c>
      <c r="C259" s="59" t="str">
        <f t="shared" si="4"/>
        <v>QUARTER3</v>
      </c>
      <c r="D259" s="59">
        <v>270</v>
      </c>
      <c r="E259" s="59">
        <v>7</v>
      </c>
    </row>
    <row r="260" spans="1:5" x14ac:dyDescent="0.25">
      <c r="A260" s="58">
        <v>45126</v>
      </c>
      <c r="B260" s="59" t="s">
        <v>60</v>
      </c>
      <c r="C260" s="59" t="str">
        <f t="shared" si="4"/>
        <v>QUARTER3</v>
      </c>
      <c r="D260" s="59">
        <v>39.700000000000003</v>
      </c>
      <c r="E260" s="59">
        <v>2.7999999999999972</v>
      </c>
    </row>
    <row r="261" spans="1:5" x14ac:dyDescent="0.25">
      <c r="A261" s="58">
        <v>45126</v>
      </c>
      <c r="B261" s="59" t="s">
        <v>74</v>
      </c>
      <c r="C261" s="59" t="str">
        <f t="shared" si="4"/>
        <v>QUARTER3</v>
      </c>
      <c r="D261" s="59">
        <v>5.5</v>
      </c>
      <c r="E261" s="59">
        <v>-0.15000000000000036</v>
      </c>
    </row>
    <row r="262" spans="1:5" x14ac:dyDescent="0.25">
      <c r="A262" s="58">
        <v>45126</v>
      </c>
      <c r="B262" s="59" t="s">
        <v>63</v>
      </c>
      <c r="C262" s="59" t="str">
        <f t="shared" si="4"/>
        <v>QUARTER3</v>
      </c>
      <c r="D262" s="59">
        <v>57</v>
      </c>
      <c r="E262" s="59">
        <v>8</v>
      </c>
    </row>
    <row r="263" spans="1:5" x14ac:dyDescent="0.25">
      <c r="A263" s="58">
        <v>45126</v>
      </c>
      <c r="B263" s="59" t="s">
        <v>69</v>
      </c>
      <c r="C263" s="59" t="str">
        <f t="shared" si="4"/>
        <v>QUARTER3</v>
      </c>
      <c r="D263" s="59">
        <v>370</v>
      </c>
      <c r="E263" s="59">
        <v>15</v>
      </c>
    </row>
    <row r="264" spans="1:5" x14ac:dyDescent="0.25">
      <c r="A264" s="58">
        <v>45126</v>
      </c>
      <c r="B264" s="59" t="s">
        <v>64</v>
      </c>
      <c r="C264" s="59" t="str">
        <f t="shared" si="4"/>
        <v>QUARTER3</v>
      </c>
      <c r="D264" s="59">
        <v>13.2</v>
      </c>
      <c r="E264" s="59">
        <v>1</v>
      </c>
    </row>
    <row r="265" spans="1:5" x14ac:dyDescent="0.25">
      <c r="A265" s="58">
        <v>45126</v>
      </c>
      <c r="B265" s="59" t="s">
        <v>58</v>
      </c>
      <c r="C265" s="59" t="str">
        <f t="shared" si="4"/>
        <v>QUARTER3</v>
      </c>
      <c r="D265" s="59">
        <v>14.6</v>
      </c>
      <c r="E265" s="59">
        <v>-0.19999999999999929</v>
      </c>
    </row>
    <row r="266" spans="1:5" x14ac:dyDescent="0.25">
      <c r="A266" s="58">
        <v>45126</v>
      </c>
      <c r="B266" s="59" t="s">
        <v>56</v>
      </c>
      <c r="C266" s="59" t="str">
        <f t="shared" si="4"/>
        <v>QUARTER3</v>
      </c>
      <c r="D266" s="59">
        <v>21.6</v>
      </c>
      <c r="E266" s="59">
        <v>-0.70000000000000284</v>
      </c>
    </row>
    <row r="267" spans="1:5" x14ac:dyDescent="0.25">
      <c r="A267" s="58">
        <v>45126</v>
      </c>
      <c r="B267" s="59" t="s">
        <v>65</v>
      </c>
      <c r="C267" s="59" t="str">
        <f t="shared" si="4"/>
        <v>QUARTER3</v>
      </c>
      <c r="D267" s="59">
        <v>28.7</v>
      </c>
      <c r="E267" s="59">
        <v>-0.69999999999999929</v>
      </c>
    </row>
    <row r="268" spans="1:5" x14ac:dyDescent="0.25">
      <c r="A268" s="58">
        <v>45126</v>
      </c>
      <c r="B268" s="59" t="s">
        <v>75</v>
      </c>
      <c r="C268" s="59" t="str">
        <f t="shared" si="4"/>
        <v>QUARTER3</v>
      </c>
      <c r="D268" s="59">
        <v>4.5</v>
      </c>
      <c r="E268" s="59">
        <v>0.21999999999999975</v>
      </c>
    </row>
    <row r="269" spans="1:5" x14ac:dyDescent="0.25">
      <c r="A269" s="58">
        <v>45126</v>
      </c>
      <c r="B269" s="59" t="s">
        <v>57</v>
      </c>
      <c r="C269" s="59" t="str">
        <f t="shared" si="4"/>
        <v>QUARTER3</v>
      </c>
      <c r="D269" s="59">
        <v>32.25</v>
      </c>
      <c r="E269" s="59">
        <v>1.8500000000000014</v>
      </c>
    </row>
    <row r="270" spans="1:5" x14ac:dyDescent="0.25">
      <c r="A270" s="58">
        <v>45125</v>
      </c>
      <c r="B270" s="59" t="s">
        <v>68</v>
      </c>
      <c r="C270" s="59" t="str">
        <f t="shared" si="4"/>
        <v>QUARTER3</v>
      </c>
      <c r="D270" s="59">
        <v>16.7</v>
      </c>
      <c r="E270" s="59">
        <v>0.40000000000000213</v>
      </c>
    </row>
    <row r="271" spans="1:5" x14ac:dyDescent="0.25">
      <c r="A271" s="58">
        <v>45125</v>
      </c>
      <c r="B271" s="59" t="s">
        <v>66</v>
      </c>
      <c r="C271" s="59" t="str">
        <f t="shared" si="4"/>
        <v>QUARTER3</v>
      </c>
      <c r="D271" s="59">
        <v>6.7</v>
      </c>
      <c r="E271" s="59">
        <v>-0.5</v>
      </c>
    </row>
    <row r="272" spans="1:5" x14ac:dyDescent="0.25">
      <c r="A272" s="58">
        <v>45125</v>
      </c>
      <c r="B272" s="59" t="s">
        <v>70</v>
      </c>
      <c r="C272" s="59" t="str">
        <f t="shared" si="4"/>
        <v>QUARTER3</v>
      </c>
      <c r="D272" s="59">
        <v>16.75</v>
      </c>
      <c r="E272" s="59">
        <v>-2.8000000000000007</v>
      </c>
    </row>
    <row r="273" spans="1:5" x14ac:dyDescent="0.25">
      <c r="A273" s="58">
        <v>45125</v>
      </c>
      <c r="B273" s="59" t="s">
        <v>78</v>
      </c>
      <c r="C273" s="59" t="str">
        <f t="shared" si="4"/>
        <v>QUARTER3</v>
      </c>
      <c r="D273" s="59">
        <v>112.5</v>
      </c>
      <c r="E273" s="59">
        <v>-2.5</v>
      </c>
    </row>
    <row r="274" spans="1:5" x14ac:dyDescent="0.25">
      <c r="A274" s="58">
        <v>45125</v>
      </c>
      <c r="B274" s="59" t="s">
        <v>62</v>
      </c>
      <c r="C274" s="59" t="str">
        <f t="shared" si="4"/>
        <v>QUARTER3</v>
      </c>
      <c r="D274" s="59">
        <v>6.9</v>
      </c>
      <c r="E274" s="59">
        <v>0.89999999999999947</v>
      </c>
    </row>
    <row r="275" spans="1:5" x14ac:dyDescent="0.25">
      <c r="A275" s="58">
        <v>45125</v>
      </c>
      <c r="B275" s="59" t="s">
        <v>61</v>
      </c>
      <c r="C275" s="59" t="str">
        <f t="shared" si="4"/>
        <v>QUARTER3</v>
      </c>
      <c r="D275" s="59">
        <v>27.5</v>
      </c>
      <c r="E275" s="59">
        <v>10</v>
      </c>
    </row>
    <row r="276" spans="1:5" x14ac:dyDescent="0.25">
      <c r="A276" s="58">
        <v>45125</v>
      </c>
      <c r="B276" s="59" t="s">
        <v>67</v>
      </c>
      <c r="C276" s="59" t="str">
        <f t="shared" si="4"/>
        <v>QUARTER3</v>
      </c>
      <c r="D276" s="59">
        <v>26.05</v>
      </c>
      <c r="E276" s="59">
        <v>-4.9499999999999993</v>
      </c>
    </row>
    <row r="277" spans="1:5" x14ac:dyDescent="0.25">
      <c r="A277" s="58">
        <v>45125</v>
      </c>
      <c r="B277" s="59" t="s">
        <v>71</v>
      </c>
      <c r="C277" s="59" t="str">
        <f t="shared" si="4"/>
        <v>QUARTER3</v>
      </c>
      <c r="D277" s="59">
        <v>18</v>
      </c>
      <c r="E277" s="59">
        <v>0</v>
      </c>
    </row>
    <row r="278" spans="1:5" x14ac:dyDescent="0.25">
      <c r="A278" s="58">
        <v>45125</v>
      </c>
      <c r="B278" s="59" t="s">
        <v>73</v>
      </c>
      <c r="C278" s="59" t="str">
        <f t="shared" si="4"/>
        <v>QUARTER3</v>
      </c>
      <c r="D278" s="59">
        <v>31</v>
      </c>
      <c r="E278" s="59">
        <v>-1.5</v>
      </c>
    </row>
    <row r="279" spans="1:5" x14ac:dyDescent="0.25">
      <c r="A279" s="58">
        <v>45125</v>
      </c>
      <c r="B279" s="59" t="s">
        <v>55</v>
      </c>
      <c r="C279" s="59" t="str">
        <f t="shared" si="4"/>
        <v>QUARTER3</v>
      </c>
      <c r="D279" s="59">
        <v>34.5</v>
      </c>
      <c r="E279" s="59">
        <v>1.8999999999999986</v>
      </c>
    </row>
    <row r="280" spans="1:5" x14ac:dyDescent="0.25">
      <c r="A280" s="58">
        <v>45125</v>
      </c>
      <c r="B280" s="59" t="s">
        <v>76</v>
      </c>
      <c r="C280" s="59" t="str">
        <f t="shared" si="4"/>
        <v>QUARTER3</v>
      </c>
      <c r="D280" s="59">
        <v>2.56</v>
      </c>
      <c r="E280" s="59">
        <v>6.0000000000000053E-2</v>
      </c>
    </row>
    <row r="281" spans="1:5" x14ac:dyDescent="0.25">
      <c r="A281" s="58">
        <v>45125</v>
      </c>
      <c r="B281" s="59" t="s">
        <v>77</v>
      </c>
      <c r="C281" s="59" t="str">
        <f t="shared" si="4"/>
        <v>QUARTER3</v>
      </c>
      <c r="D281" s="59">
        <v>3.59</v>
      </c>
      <c r="E281" s="59">
        <v>0.39000000000000012</v>
      </c>
    </row>
    <row r="282" spans="1:5" x14ac:dyDescent="0.25">
      <c r="A282" s="58">
        <v>45125</v>
      </c>
      <c r="B282" s="59" t="s">
        <v>72</v>
      </c>
      <c r="C282" s="59" t="str">
        <f t="shared" si="4"/>
        <v>QUARTER3</v>
      </c>
      <c r="D282" s="59">
        <v>109.45</v>
      </c>
      <c r="E282" s="59">
        <v>0</v>
      </c>
    </row>
    <row r="283" spans="1:5" x14ac:dyDescent="0.25">
      <c r="A283" s="58">
        <v>45125</v>
      </c>
      <c r="B283" s="59" t="s">
        <v>59</v>
      </c>
      <c r="C283" s="59" t="str">
        <f t="shared" si="4"/>
        <v>QUARTER3</v>
      </c>
      <c r="D283" s="59">
        <v>265.10000000000002</v>
      </c>
      <c r="E283" s="59">
        <v>11.899999999999977</v>
      </c>
    </row>
    <row r="284" spans="1:5" x14ac:dyDescent="0.25">
      <c r="A284" s="58">
        <v>45125</v>
      </c>
      <c r="B284" s="59" t="s">
        <v>60</v>
      </c>
      <c r="C284" s="59" t="str">
        <f t="shared" si="4"/>
        <v>QUARTER3</v>
      </c>
      <c r="D284" s="59">
        <v>38</v>
      </c>
      <c r="E284" s="59">
        <v>4.5</v>
      </c>
    </row>
    <row r="285" spans="1:5" x14ac:dyDescent="0.25">
      <c r="A285" s="58">
        <v>45125</v>
      </c>
      <c r="B285" s="59" t="s">
        <v>74</v>
      </c>
      <c r="C285" s="59" t="str">
        <f t="shared" si="4"/>
        <v>QUARTER3</v>
      </c>
      <c r="D285" s="59">
        <v>5.5</v>
      </c>
      <c r="E285" s="59">
        <v>-0.15000000000000036</v>
      </c>
    </row>
    <row r="286" spans="1:5" x14ac:dyDescent="0.25">
      <c r="A286" s="58">
        <v>45125</v>
      </c>
      <c r="B286" s="59" t="s">
        <v>63</v>
      </c>
      <c r="C286" s="59" t="str">
        <f t="shared" si="4"/>
        <v>QUARTER3</v>
      </c>
      <c r="D286" s="59">
        <v>57</v>
      </c>
      <c r="E286" s="59">
        <v>8</v>
      </c>
    </row>
    <row r="287" spans="1:5" x14ac:dyDescent="0.25">
      <c r="A287" s="58">
        <v>45125</v>
      </c>
      <c r="B287" s="59" t="s">
        <v>69</v>
      </c>
      <c r="C287" s="59" t="str">
        <f t="shared" si="4"/>
        <v>QUARTER3</v>
      </c>
      <c r="D287" s="59">
        <v>370</v>
      </c>
      <c r="E287" s="59">
        <v>15</v>
      </c>
    </row>
    <row r="288" spans="1:5" x14ac:dyDescent="0.25">
      <c r="A288" s="58">
        <v>45125</v>
      </c>
      <c r="B288" s="59" t="s">
        <v>64</v>
      </c>
      <c r="C288" s="59" t="str">
        <f t="shared" si="4"/>
        <v>QUARTER3</v>
      </c>
      <c r="D288" s="59">
        <v>13.8</v>
      </c>
      <c r="E288" s="59">
        <v>0.39999999999999858</v>
      </c>
    </row>
    <row r="289" spans="1:5" x14ac:dyDescent="0.25">
      <c r="A289" s="58">
        <v>45125</v>
      </c>
      <c r="B289" s="59" t="s">
        <v>58</v>
      </c>
      <c r="C289" s="59" t="str">
        <f t="shared" si="4"/>
        <v>QUARTER3</v>
      </c>
      <c r="D289" s="59">
        <v>14.65</v>
      </c>
      <c r="E289" s="59">
        <v>-0.25</v>
      </c>
    </row>
    <row r="290" spans="1:5" x14ac:dyDescent="0.25">
      <c r="A290" s="58">
        <v>45125</v>
      </c>
      <c r="B290" s="59" t="s">
        <v>56</v>
      </c>
      <c r="C290" s="59" t="str">
        <f t="shared" si="4"/>
        <v>QUARTER3</v>
      </c>
      <c r="D290" s="59">
        <v>21.6</v>
      </c>
      <c r="E290" s="59">
        <v>-0.70000000000000284</v>
      </c>
    </row>
    <row r="291" spans="1:5" x14ac:dyDescent="0.25">
      <c r="A291" s="58">
        <v>45125</v>
      </c>
      <c r="B291" s="59" t="s">
        <v>65</v>
      </c>
      <c r="C291" s="59" t="str">
        <f t="shared" si="4"/>
        <v>QUARTER3</v>
      </c>
      <c r="D291" s="59">
        <v>29</v>
      </c>
      <c r="E291" s="59">
        <v>-1</v>
      </c>
    </row>
    <row r="292" spans="1:5" x14ac:dyDescent="0.25">
      <c r="A292" s="58">
        <v>45125</v>
      </c>
      <c r="B292" s="59" t="s">
        <v>75</v>
      </c>
      <c r="C292" s="59" t="str">
        <f t="shared" si="4"/>
        <v>QUARTER3</v>
      </c>
      <c r="D292" s="59">
        <v>4.5</v>
      </c>
      <c r="E292" s="59">
        <v>0.21999999999999975</v>
      </c>
    </row>
    <row r="293" spans="1:5" x14ac:dyDescent="0.25">
      <c r="A293" s="58">
        <v>45125</v>
      </c>
      <c r="B293" s="59" t="s">
        <v>57</v>
      </c>
      <c r="C293" s="59" t="str">
        <f t="shared" si="4"/>
        <v>QUARTER3</v>
      </c>
      <c r="D293" s="59">
        <v>32.799999999999997</v>
      </c>
      <c r="E293" s="59">
        <v>1.3000000000000043</v>
      </c>
    </row>
    <row r="294" spans="1:5" x14ac:dyDescent="0.25">
      <c r="A294" s="58">
        <v>45124</v>
      </c>
      <c r="B294" s="59" t="s">
        <v>68</v>
      </c>
      <c r="C294" s="59" t="str">
        <f t="shared" si="4"/>
        <v>QUARTER3</v>
      </c>
      <c r="D294" s="59">
        <v>16.399999999999999</v>
      </c>
      <c r="E294" s="59">
        <v>0.70000000000000284</v>
      </c>
    </row>
    <row r="295" spans="1:5" x14ac:dyDescent="0.25">
      <c r="A295" s="58">
        <v>45124</v>
      </c>
      <c r="B295" s="59" t="s">
        <v>66</v>
      </c>
      <c r="C295" s="59" t="str">
        <f t="shared" si="4"/>
        <v>QUARTER3</v>
      </c>
      <c r="D295" s="59">
        <v>6.4</v>
      </c>
      <c r="E295" s="59">
        <v>-0.20000000000000018</v>
      </c>
    </row>
    <row r="296" spans="1:5" x14ac:dyDescent="0.25">
      <c r="A296" s="58">
        <v>45124</v>
      </c>
      <c r="B296" s="59" t="s">
        <v>70</v>
      </c>
      <c r="C296" s="59" t="str">
        <f t="shared" si="4"/>
        <v>QUARTER3</v>
      </c>
      <c r="D296" s="59">
        <v>16.75</v>
      </c>
      <c r="E296" s="59">
        <v>-2.8000000000000007</v>
      </c>
    </row>
    <row r="297" spans="1:5" x14ac:dyDescent="0.25">
      <c r="A297" s="58">
        <v>45124</v>
      </c>
      <c r="B297" s="59" t="s">
        <v>78</v>
      </c>
      <c r="C297" s="59" t="str">
        <f t="shared" si="4"/>
        <v>QUARTER3</v>
      </c>
      <c r="D297" s="59">
        <v>112.5</v>
      </c>
      <c r="E297" s="59">
        <v>-2.5</v>
      </c>
    </row>
    <row r="298" spans="1:5" x14ac:dyDescent="0.25">
      <c r="A298" s="58">
        <v>45124</v>
      </c>
      <c r="B298" s="59" t="s">
        <v>62</v>
      </c>
      <c r="C298" s="59" t="str">
        <f t="shared" si="4"/>
        <v>QUARTER3</v>
      </c>
      <c r="D298" s="59">
        <v>7</v>
      </c>
      <c r="E298" s="59">
        <v>0.79999999999999982</v>
      </c>
    </row>
    <row r="299" spans="1:5" x14ac:dyDescent="0.25">
      <c r="A299" s="58">
        <v>45124</v>
      </c>
      <c r="B299" s="59" t="s">
        <v>61</v>
      </c>
      <c r="C299" s="59" t="str">
        <f t="shared" si="4"/>
        <v>QUARTER3</v>
      </c>
      <c r="D299" s="59">
        <v>28.1</v>
      </c>
      <c r="E299" s="59">
        <v>9.3999999999999986</v>
      </c>
    </row>
    <row r="300" spans="1:5" x14ac:dyDescent="0.25">
      <c r="A300" s="58">
        <v>45124</v>
      </c>
      <c r="B300" s="59" t="s">
        <v>67</v>
      </c>
      <c r="C300" s="59" t="str">
        <f t="shared" si="4"/>
        <v>QUARTER3</v>
      </c>
      <c r="D300" s="59">
        <v>23.7</v>
      </c>
      <c r="E300" s="59">
        <v>-2.5999999999999979</v>
      </c>
    </row>
    <row r="301" spans="1:5" x14ac:dyDescent="0.25">
      <c r="A301" s="58">
        <v>45124</v>
      </c>
      <c r="B301" s="59" t="s">
        <v>71</v>
      </c>
      <c r="C301" s="59" t="str">
        <f t="shared" si="4"/>
        <v>QUARTER3</v>
      </c>
      <c r="D301" s="59">
        <v>17.350000000000001</v>
      </c>
      <c r="E301" s="59">
        <v>0.64999999999999858</v>
      </c>
    </row>
    <row r="302" spans="1:5" x14ac:dyDescent="0.25">
      <c r="A302" s="58">
        <v>45124</v>
      </c>
      <c r="B302" s="59" t="s">
        <v>73</v>
      </c>
      <c r="C302" s="59" t="str">
        <f t="shared" si="4"/>
        <v>QUARTER3</v>
      </c>
      <c r="D302" s="59">
        <v>30</v>
      </c>
      <c r="E302" s="59">
        <v>-0.5</v>
      </c>
    </row>
    <row r="303" spans="1:5" x14ac:dyDescent="0.25">
      <c r="A303" s="58">
        <v>45124</v>
      </c>
      <c r="B303" s="59" t="s">
        <v>55</v>
      </c>
      <c r="C303" s="59" t="str">
        <f t="shared" si="4"/>
        <v>QUARTER3</v>
      </c>
      <c r="D303" s="59">
        <v>34</v>
      </c>
      <c r="E303" s="59">
        <v>2.3999999999999986</v>
      </c>
    </row>
    <row r="304" spans="1:5" x14ac:dyDescent="0.25">
      <c r="A304" s="58">
        <v>45124</v>
      </c>
      <c r="B304" s="59" t="s">
        <v>76</v>
      </c>
      <c r="C304" s="59" t="str">
        <f t="shared" si="4"/>
        <v>QUARTER3</v>
      </c>
      <c r="D304" s="59">
        <v>2.56</v>
      </c>
      <c r="E304" s="59">
        <v>6.0000000000000053E-2</v>
      </c>
    </row>
    <row r="305" spans="1:5" x14ac:dyDescent="0.25">
      <c r="A305" s="58">
        <v>45124</v>
      </c>
      <c r="B305" s="59" t="s">
        <v>77</v>
      </c>
      <c r="C305" s="59" t="str">
        <f t="shared" si="4"/>
        <v>QUARTER3</v>
      </c>
      <c r="D305" s="59">
        <v>3.27</v>
      </c>
      <c r="E305" s="59">
        <v>0.71</v>
      </c>
    </row>
    <row r="306" spans="1:5" x14ac:dyDescent="0.25">
      <c r="A306" s="58">
        <v>45124</v>
      </c>
      <c r="B306" s="59" t="s">
        <v>72</v>
      </c>
      <c r="C306" s="59" t="str">
        <f t="shared" si="4"/>
        <v>QUARTER3</v>
      </c>
      <c r="D306" s="59">
        <v>109.45</v>
      </c>
      <c r="E306" s="59">
        <v>0</v>
      </c>
    </row>
    <row r="307" spans="1:5" x14ac:dyDescent="0.25">
      <c r="A307" s="58">
        <v>45124</v>
      </c>
      <c r="B307" s="59" t="s">
        <v>59</v>
      </c>
      <c r="C307" s="59" t="str">
        <f t="shared" si="4"/>
        <v>QUARTER3</v>
      </c>
      <c r="D307" s="59">
        <v>265.10000000000002</v>
      </c>
      <c r="E307" s="59">
        <v>11.899999999999977</v>
      </c>
    </row>
    <row r="308" spans="1:5" x14ac:dyDescent="0.25">
      <c r="A308" s="58">
        <v>45124</v>
      </c>
      <c r="B308" s="59" t="s">
        <v>60</v>
      </c>
      <c r="C308" s="59" t="str">
        <f t="shared" si="4"/>
        <v>QUARTER3</v>
      </c>
      <c r="D308" s="59">
        <v>37</v>
      </c>
      <c r="E308" s="59">
        <v>5.5</v>
      </c>
    </row>
    <row r="309" spans="1:5" x14ac:dyDescent="0.25">
      <c r="A309" s="58">
        <v>45124</v>
      </c>
      <c r="B309" s="59" t="s">
        <v>74</v>
      </c>
      <c r="C309" s="59" t="str">
        <f t="shared" si="4"/>
        <v>QUARTER3</v>
      </c>
      <c r="D309" s="59">
        <v>5.49</v>
      </c>
      <c r="E309" s="59">
        <v>-0.14000000000000057</v>
      </c>
    </row>
    <row r="310" spans="1:5" x14ac:dyDescent="0.25">
      <c r="A310" s="58">
        <v>45124</v>
      </c>
      <c r="B310" s="59" t="s">
        <v>63</v>
      </c>
      <c r="C310" s="59" t="str">
        <f t="shared" si="4"/>
        <v>QUARTER3</v>
      </c>
      <c r="D310" s="59">
        <v>61.2</v>
      </c>
      <c r="E310" s="59">
        <v>3.7999999999999972</v>
      </c>
    </row>
    <row r="311" spans="1:5" x14ac:dyDescent="0.25">
      <c r="A311" s="58">
        <v>45124</v>
      </c>
      <c r="B311" s="59" t="s">
        <v>69</v>
      </c>
      <c r="C311" s="59" t="str">
        <f t="shared" si="4"/>
        <v>QUARTER3</v>
      </c>
      <c r="D311" s="59">
        <v>370</v>
      </c>
      <c r="E311" s="59">
        <v>15</v>
      </c>
    </row>
    <row r="312" spans="1:5" x14ac:dyDescent="0.25">
      <c r="A312" s="58">
        <v>45124</v>
      </c>
      <c r="B312" s="59" t="s">
        <v>64</v>
      </c>
      <c r="C312" s="59" t="str">
        <f t="shared" si="4"/>
        <v>QUARTER3</v>
      </c>
      <c r="D312" s="59">
        <v>14</v>
      </c>
      <c r="E312" s="59">
        <v>0.19999999999999929</v>
      </c>
    </row>
    <row r="313" spans="1:5" x14ac:dyDescent="0.25">
      <c r="A313" s="58">
        <v>45124</v>
      </c>
      <c r="B313" s="59" t="s">
        <v>58</v>
      </c>
      <c r="C313" s="59" t="str">
        <f t="shared" si="4"/>
        <v>QUARTER3</v>
      </c>
      <c r="D313" s="59">
        <v>14.8</v>
      </c>
      <c r="E313" s="59">
        <v>-0.40000000000000036</v>
      </c>
    </row>
    <row r="314" spans="1:5" x14ac:dyDescent="0.25">
      <c r="A314" s="58">
        <v>45124</v>
      </c>
      <c r="B314" s="59" t="s">
        <v>56</v>
      </c>
      <c r="C314" s="59" t="str">
        <f t="shared" si="4"/>
        <v>QUARTER3</v>
      </c>
      <c r="D314" s="59">
        <v>21.9</v>
      </c>
      <c r="E314" s="59">
        <v>-1</v>
      </c>
    </row>
    <row r="315" spans="1:5" x14ac:dyDescent="0.25">
      <c r="A315" s="58">
        <v>45124</v>
      </c>
      <c r="B315" s="59" t="s">
        <v>65</v>
      </c>
      <c r="C315" s="59" t="str">
        <f t="shared" si="4"/>
        <v>QUARTER3</v>
      </c>
      <c r="D315" s="59">
        <v>28.5</v>
      </c>
      <c r="E315" s="59">
        <v>-0.5</v>
      </c>
    </row>
    <row r="316" spans="1:5" x14ac:dyDescent="0.25">
      <c r="A316" s="58">
        <v>45124</v>
      </c>
      <c r="B316" s="59" t="s">
        <v>75</v>
      </c>
      <c r="C316" s="59" t="str">
        <f t="shared" si="4"/>
        <v>QUARTER3</v>
      </c>
      <c r="D316" s="59">
        <v>4.45</v>
      </c>
      <c r="E316" s="59">
        <v>0.26999999999999957</v>
      </c>
    </row>
    <row r="317" spans="1:5" x14ac:dyDescent="0.25">
      <c r="A317" s="58">
        <v>45124</v>
      </c>
      <c r="B317" s="59" t="s">
        <v>57</v>
      </c>
      <c r="C317" s="59" t="str">
        <f t="shared" si="4"/>
        <v>QUARTER3</v>
      </c>
      <c r="D317" s="59">
        <v>33.950000000000003</v>
      </c>
      <c r="E317" s="59">
        <v>0.14999999999999858</v>
      </c>
    </row>
    <row r="318" spans="1:5" x14ac:dyDescent="0.25">
      <c r="A318" s="58">
        <v>45121</v>
      </c>
      <c r="B318" s="59" t="s">
        <v>68</v>
      </c>
      <c r="C318" s="59" t="str">
        <f t="shared" si="4"/>
        <v>QUARTER3</v>
      </c>
      <c r="D318" s="59">
        <v>14.95</v>
      </c>
      <c r="E318" s="59">
        <v>2.1500000000000021</v>
      </c>
    </row>
    <row r="319" spans="1:5" x14ac:dyDescent="0.25">
      <c r="A319" s="58">
        <v>45121</v>
      </c>
      <c r="B319" s="59" t="s">
        <v>66</v>
      </c>
      <c r="C319" s="59" t="str">
        <f t="shared" si="4"/>
        <v>QUARTER3</v>
      </c>
      <c r="D319" s="59">
        <v>6.6</v>
      </c>
      <c r="E319" s="59">
        <v>-0.39999999999999947</v>
      </c>
    </row>
    <row r="320" spans="1:5" x14ac:dyDescent="0.25">
      <c r="A320" s="58">
        <v>45121</v>
      </c>
      <c r="B320" s="59" t="s">
        <v>70</v>
      </c>
      <c r="C320" s="59" t="str">
        <f t="shared" si="4"/>
        <v>QUARTER3</v>
      </c>
      <c r="D320" s="59">
        <v>16.75</v>
      </c>
      <c r="E320" s="59">
        <v>-2.8000000000000007</v>
      </c>
    </row>
    <row r="321" spans="1:5" x14ac:dyDescent="0.25">
      <c r="A321" s="58">
        <v>45121</v>
      </c>
      <c r="B321" s="59" t="s">
        <v>78</v>
      </c>
      <c r="C321" s="59" t="str">
        <f t="shared" si="4"/>
        <v>QUARTER3</v>
      </c>
      <c r="D321" s="59">
        <v>112.5</v>
      </c>
      <c r="E321" s="59">
        <v>-2.5</v>
      </c>
    </row>
    <row r="322" spans="1:5" x14ac:dyDescent="0.25">
      <c r="A322" s="58">
        <v>45121</v>
      </c>
      <c r="B322" s="59" t="s">
        <v>62</v>
      </c>
      <c r="C322" s="59" t="str">
        <f t="shared" ref="C322:C385" si="5">"QUARTER"&amp;ROUNDUP(MONTH(A322)/3,0)</f>
        <v>QUARTER3</v>
      </c>
      <c r="D322" s="59">
        <v>7</v>
      </c>
      <c r="E322" s="59">
        <v>0.79999999999999982</v>
      </c>
    </row>
    <row r="323" spans="1:5" x14ac:dyDescent="0.25">
      <c r="A323" s="58">
        <v>45121</v>
      </c>
      <c r="B323" s="59" t="s">
        <v>61</v>
      </c>
      <c r="C323" s="59" t="str">
        <f t="shared" si="5"/>
        <v>QUARTER3</v>
      </c>
      <c r="D323" s="59">
        <v>29</v>
      </c>
      <c r="E323" s="59">
        <v>8.5</v>
      </c>
    </row>
    <row r="324" spans="1:5" x14ac:dyDescent="0.25">
      <c r="A324" s="58">
        <v>45121</v>
      </c>
      <c r="B324" s="59" t="s">
        <v>67</v>
      </c>
      <c r="C324" s="59" t="str">
        <f t="shared" si="5"/>
        <v>QUARTER3</v>
      </c>
      <c r="D324" s="59">
        <v>26.3</v>
      </c>
      <c r="E324" s="59">
        <v>-5.1999999999999993</v>
      </c>
    </row>
    <row r="325" spans="1:5" x14ac:dyDescent="0.25">
      <c r="A325" s="58">
        <v>45121</v>
      </c>
      <c r="B325" s="59" t="s">
        <v>71</v>
      </c>
      <c r="C325" s="59" t="str">
        <f t="shared" si="5"/>
        <v>QUARTER3</v>
      </c>
      <c r="D325" s="59">
        <v>15.8</v>
      </c>
      <c r="E325" s="59">
        <v>2.1999999999999993</v>
      </c>
    </row>
    <row r="326" spans="1:5" x14ac:dyDescent="0.25">
      <c r="A326" s="58">
        <v>45121</v>
      </c>
      <c r="B326" s="59" t="s">
        <v>73</v>
      </c>
      <c r="C326" s="59" t="str">
        <f t="shared" si="5"/>
        <v>QUARTER3</v>
      </c>
      <c r="D326" s="59">
        <v>30.6</v>
      </c>
      <c r="E326" s="59">
        <v>-1.1000000000000014</v>
      </c>
    </row>
    <row r="327" spans="1:5" x14ac:dyDescent="0.25">
      <c r="A327" s="58">
        <v>45121</v>
      </c>
      <c r="B327" s="59" t="s">
        <v>55</v>
      </c>
      <c r="C327" s="59" t="str">
        <f t="shared" si="5"/>
        <v>QUARTER3</v>
      </c>
      <c r="D327" s="59">
        <v>33.700000000000003</v>
      </c>
      <c r="E327" s="59">
        <v>2.6999999999999957</v>
      </c>
    </row>
    <row r="328" spans="1:5" x14ac:dyDescent="0.25">
      <c r="A328" s="58">
        <v>45121</v>
      </c>
      <c r="B328" s="59" t="s">
        <v>76</v>
      </c>
      <c r="C328" s="59" t="str">
        <f t="shared" si="5"/>
        <v>QUARTER3</v>
      </c>
      <c r="D328" s="59">
        <v>2.56</v>
      </c>
      <c r="E328" s="59">
        <v>6.0000000000000053E-2</v>
      </c>
    </row>
    <row r="329" spans="1:5" x14ac:dyDescent="0.25">
      <c r="A329" s="58">
        <v>45121</v>
      </c>
      <c r="B329" s="59" t="s">
        <v>77</v>
      </c>
      <c r="C329" s="59" t="str">
        <f t="shared" si="5"/>
        <v>QUARTER3</v>
      </c>
      <c r="D329" s="59">
        <v>3.26</v>
      </c>
      <c r="E329" s="59">
        <v>0.7200000000000002</v>
      </c>
    </row>
    <row r="330" spans="1:5" x14ac:dyDescent="0.25">
      <c r="A330" s="58">
        <v>45121</v>
      </c>
      <c r="B330" s="59" t="s">
        <v>72</v>
      </c>
      <c r="C330" s="59" t="str">
        <f t="shared" si="5"/>
        <v>QUARTER3</v>
      </c>
      <c r="D330" s="59">
        <v>109.45</v>
      </c>
      <c r="E330" s="59">
        <v>0</v>
      </c>
    </row>
    <row r="331" spans="1:5" x14ac:dyDescent="0.25">
      <c r="A331" s="58">
        <v>45121</v>
      </c>
      <c r="B331" s="59" t="s">
        <v>59</v>
      </c>
      <c r="C331" s="59" t="str">
        <f t="shared" si="5"/>
        <v>QUARTER3</v>
      </c>
      <c r="D331" s="59">
        <v>265.10000000000002</v>
      </c>
      <c r="E331" s="59">
        <v>11.899999999999977</v>
      </c>
    </row>
    <row r="332" spans="1:5" x14ac:dyDescent="0.25">
      <c r="A332" s="58">
        <v>45121</v>
      </c>
      <c r="B332" s="59" t="s">
        <v>60</v>
      </c>
      <c r="C332" s="59" t="str">
        <f t="shared" si="5"/>
        <v>QUARTER3</v>
      </c>
      <c r="D332" s="59">
        <v>39</v>
      </c>
      <c r="E332" s="59">
        <v>3.5</v>
      </c>
    </row>
    <row r="333" spans="1:5" x14ac:dyDescent="0.25">
      <c r="A333" s="58">
        <v>45121</v>
      </c>
      <c r="B333" s="59" t="s">
        <v>74</v>
      </c>
      <c r="C333" s="59" t="str">
        <f t="shared" si="5"/>
        <v>QUARTER3</v>
      </c>
      <c r="D333" s="59">
        <v>5.0199999999999996</v>
      </c>
      <c r="E333" s="59">
        <v>0.33000000000000007</v>
      </c>
    </row>
    <row r="334" spans="1:5" x14ac:dyDescent="0.25">
      <c r="A334" s="58">
        <v>45121</v>
      </c>
      <c r="B334" s="59" t="s">
        <v>63</v>
      </c>
      <c r="C334" s="59" t="str">
        <f t="shared" si="5"/>
        <v>QUARTER3</v>
      </c>
      <c r="D334" s="59">
        <v>61.2</v>
      </c>
      <c r="E334" s="59">
        <v>3.7999999999999972</v>
      </c>
    </row>
    <row r="335" spans="1:5" x14ac:dyDescent="0.25">
      <c r="A335" s="58">
        <v>45121</v>
      </c>
      <c r="B335" s="59" t="s">
        <v>69</v>
      </c>
      <c r="C335" s="59" t="str">
        <f t="shared" si="5"/>
        <v>QUARTER3</v>
      </c>
      <c r="D335" s="59">
        <v>370</v>
      </c>
      <c r="E335" s="59">
        <v>15</v>
      </c>
    </row>
    <row r="336" spans="1:5" x14ac:dyDescent="0.25">
      <c r="A336" s="58">
        <v>45121</v>
      </c>
      <c r="B336" s="59" t="s">
        <v>64</v>
      </c>
      <c r="C336" s="59" t="str">
        <f t="shared" si="5"/>
        <v>QUARTER3</v>
      </c>
      <c r="D336" s="59">
        <v>12.85</v>
      </c>
      <c r="E336" s="59">
        <v>1.3499999999999996</v>
      </c>
    </row>
    <row r="337" spans="1:5" x14ac:dyDescent="0.25">
      <c r="A337" s="58">
        <v>45121</v>
      </c>
      <c r="B337" s="59" t="s">
        <v>58</v>
      </c>
      <c r="C337" s="59" t="str">
        <f t="shared" si="5"/>
        <v>QUARTER3</v>
      </c>
      <c r="D337" s="59">
        <v>13.7</v>
      </c>
      <c r="E337" s="59">
        <v>0.70000000000000107</v>
      </c>
    </row>
    <row r="338" spans="1:5" x14ac:dyDescent="0.25">
      <c r="A338" s="58">
        <v>45121</v>
      </c>
      <c r="B338" s="59" t="s">
        <v>56</v>
      </c>
      <c r="C338" s="59" t="str">
        <f t="shared" si="5"/>
        <v>QUARTER3</v>
      </c>
      <c r="D338" s="59">
        <v>21.2</v>
      </c>
      <c r="E338" s="59">
        <v>-0.30000000000000071</v>
      </c>
    </row>
    <row r="339" spans="1:5" x14ac:dyDescent="0.25">
      <c r="A339" s="58">
        <v>45121</v>
      </c>
      <c r="B339" s="59" t="s">
        <v>65</v>
      </c>
      <c r="C339" s="59" t="str">
        <f t="shared" si="5"/>
        <v>QUARTER3</v>
      </c>
      <c r="D339" s="59">
        <v>28</v>
      </c>
      <c r="E339" s="59">
        <v>0</v>
      </c>
    </row>
    <row r="340" spans="1:5" x14ac:dyDescent="0.25">
      <c r="A340" s="58">
        <v>45121</v>
      </c>
      <c r="B340" s="59" t="s">
        <v>75</v>
      </c>
      <c r="C340" s="59" t="str">
        <f t="shared" si="5"/>
        <v>QUARTER3</v>
      </c>
      <c r="D340" s="59">
        <v>4.05</v>
      </c>
      <c r="E340" s="59">
        <v>0.66999999999999993</v>
      </c>
    </row>
    <row r="341" spans="1:5" x14ac:dyDescent="0.25">
      <c r="A341" s="58">
        <v>45121</v>
      </c>
      <c r="B341" s="59" t="s">
        <v>57</v>
      </c>
      <c r="C341" s="59" t="str">
        <f t="shared" si="5"/>
        <v>QUARTER3</v>
      </c>
      <c r="D341" s="59">
        <v>32.5</v>
      </c>
      <c r="E341" s="59">
        <v>1.6000000000000014</v>
      </c>
    </row>
    <row r="342" spans="1:5" x14ac:dyDescent="0.25">
      <c r="A342" s="58">
        <v>45120</v>
      </c>
      <c r="B342" s="59" t="s">
        <v>68</v>
      </c>
      <c r="C342" s="59" t="str">
        <f t="shared" si="5"/>
        <v>QUARTER3</v>
      </c>
      <c r="D342" s="59">
        <v>15.65</v>
      </c>
      <c r="E342" s="59">
        <v>1.4500000000000011</v>
      </c>
    </row>
    <row r="343" spans="1:5" x14ac:dyDescent="0.25">
      <c r="A343" s="58">
        <v>45120</v>
      </c>
      <c r="B343" s="59" t="s">
        <v>66</v>
      </c>
      <c r="C343" s="59" t="str">
        <f t="shared" si="5"/>
        <v>QUARTER3</v>
      </c>
      <c r="D343" s="59">
        <v>6.6</v>
      </c>
      <c r="E343" s="59">
        <v>-0.39999999999999947</v>
      </c>
    </row>
    <row r="344" spans="1:5" x14ac:dyDescent="0.25">
      <c r="A344" s="58">
        <v>45120</v>
      </c>
      <c r="B344" s="59" t="s">
        <v>70</v>
      </c>
      <c r="C344" s="59" t="str">
        <f t="shared" si="5"/>
        <v>QUARTER3</v>
      </c>
      <c r="D344" s="59">
        <v>16.75</v>
      </c>
      <c r="E344" s="59">
        <v>-2.8000000000000007</v>
      </c>
    </row>
    <row r="345" spans="1:5" x14ac:dyDescent="0.25">
      <c r="A345" s="58">
        <v>45120</v>
      </c>
      <c r="B345" s="59" t="s">
        <v>78</v>
      </c>
      <c r="C345" s="59" t="str">
        <f t="shared" si="5"/>
        <v>QUARTER3</v>
      </c>
      <c r="D345" s="59">
        <v>112.5</v>
      </c>
      <c r="E345" s="59">
        <v>-2.5</v>
      </c>
    </row>
    <row r="346" spans="1:5" x14ac:dyDescent="0.25">
      <c r="A346" s="58">
        <v>45120</v>
      </c>
      <c r="B346" s="59" t="s">
        <v>62</v>
      </c>
      <c r="C346" s="59" t="str">
        <f t="shared" si="5"/>
        <v>QUARTER3</v>
      </c>
      <c r="D346" s="59">
        <v>7.2</v>
      </c>
      <c r="E346" s="59">
        <v>0.59999999999999964</v>
      </c>
    </row>
    <row r="347" spans="1:5" x14ac:dyDescent="0.25">
      <c r="A347" s="58">
        <v>45120</v>
      </c>
      <c r="B347" s="59" t="s">
        <v>61</v>
      </c>
      <c r="C347" s="59" t="str">
        <f t="shared" si="5"/>
        <v>QUARTER3</v>
      </c>
      <c r="D347" s="59">
        <v>29.85</v>
      </c>
      <c r="E347" s="59">
        <v>7.6499999999999986</v>
      </c>
    </row>
    <row r="348" spans="1:5" x14ac:dyDescent="0.25">
      <c r="A348" s="58">
        <v>45120</v>
      </c>
      <c r="B348" s="59" t="s">
        <v>67</v>
      </c>
      <c r="C348" s="59" t="str">
        <f t="shared" si="5"/>
        <v>QUARTER3</v>
      </c>
      <c r="D348" s="59">
        <v>29.2</v>
      </c>
      <c r="E348" s="59">
        <v>-8.0999999999999979</v>
      </c>
    </row>
    <row r="349" spans="1:5" x14ac:dyDescent="0.25">
      <c r="A349" s="58">
        <v>45120</v>
      </c>
      <c r="B349" s="59" t="s">
        <v>71</v>
      </c>
      <c r="C349" s="59" t="str">
        <f t="shared" si="5"/>
        <v>QUARTER3</v>
      </c>
      <c r="D349" s="59">
        <v>17.45</v>
      </c>
      <c r="E349" s="59">
        <v>0.55000000000000071</v>
      </c>
    </row>
    <row r="350" spans="1:5" x14ac:dyDescent="0.25">
      <c r="A350" s="58">
        <v>45120</v>
      </c>
      <c r="B350" s="59" t="s">
        <v>73</v>
      </c>
      <c r="C350" s="59" t="str">
        <f t="shared" si="5"/>
        <v>QUARTER3</v>
      </c>
      <c r="D350" s="59">
        <v>34</v>
      </c>
      <c r="E350" s="59">
        <v>-4.5</v>
      </c>
    </row>
    <row r="351" spans="1:5" x14ac:dyDescent="0.25">
      <c r="A351" s="58">
        <v>45120</v>
      </c>
      <c r="B351" s="59" t="s">
        <v>55</v>
      </c>
      <c r="C351" s="59" t="str">
        <f t="shared" si="5"/>
        <v>QUARTER3</v>
      </c>
      <c r="D351" s="59">
        <v>34</v>
      </c>
      <c r="E351" s="59">
        <v>2.3999999999999986</v>
      </c>
    </row>
    <row r="352" spans="1:5" x14ac:dyDescent="0.25">
      <c r="A352" s="58">
        <v>45120</v>
      </c>
      <c r="B352" s="59" t="s">
        <v>76</v>
      </c>
      <c r="C352" s="59" t="str">
        <f t="shared" si="5"/>
        <v>QUARTER3</v>
      </c>
      <c r="D352" s="59">
        <v>2.56</v>
      </c>
      <c r="E352" s="59">
        <v>6.0000000000000053E-2</v>
      </c>
    </row>
    <row r="353" spans="1:5" x14ac:dyDescent="0.25">
      <c r="A353" s="58">
        <v>45120</v>
      </c>
      <c r="B353" s="59" t="s">
        <v>77</v>
      </c>
      <c r="C353" s="59" t="str">
        <f t="shared" si="5"/>
        <v>QUARTER3</v>
      </c>
      <c r="D353" s="59">
        <v>3.56</v>
      </c>
      <c r="E353" s="59">
        <v>0.41999999999999993</v>
      </c>
    </row>
    <row r="354" spans="1:5" x14ac:dyDescent="0.25">
      <c r="A354" s="58">
        <v>45120</v>
      </c>
      <c r="B354" s="59" t="s">
        <v>72</v>
      </c>
      <c r="C354" s="59" t="str">
        <f t="shared" si="5"/>
        <v>QUARTER3</v>
      </c>
      <c r="D354" s="59">
        <v>109.45</v>
      </c>
      <c r="E354" s="59">
        <v>0</v>
      </c>
    </row>
    <row r="355" spans="1:5" x14ac:dyDescent="0.25">
      <c r="A355" s="58">
        <v>45120</v>
      </c>
      <c r="B355" s="59" t="s">
        <v>59</v>
      </c>
      <c r="C355" s="59" t="str">
        <f t="shared" si="5"/>
        <v>QUARTER3</v>
      </c>
      <c r="D355" s="59">
        <v>265.10000000000002</v>
      </c>
      <c r="E355" s="59">
        <v>11.899999999999977</v>
      </c>
    </row>
    <row r="356" spans="1:5" x14ac:dyDescent="0.25">
      <c r="A356" s="58">
        <v>45120</v>
      </c>
      <c r="B356" s="59" t="s">
        <v>60</v>
      </c>
      <c r="C356" s="59" t="str">
        <f t="shared" si="5"/>
        <v>QUARTER3</v>
      </c>
      <c r="D356" s="59">
        <v>39.5</v>
      </c>
      <c r="E356" s="59">
        <v>3</v>
      </c>
    </row>
    <row r="357" spans="1:5" x14ac:dyDescent="0.25">
      <c r="A357" s="58">
        <v>45120</v>
      </c>
      <c r="B357" s="59" t="s">
        <v>74</v>
      </c>
      <c r="C357" s="59" t="str">
        <f t="shared" si="5"/>
        <v>QUARTER3</v>
      </c>
      <c r="D357" s="59">
        <v>5.45</v>
      </c>
      <c r="E357" s="59">
        <v>-0.10000000000000053</v>
      </c>
    </row>
    <row r="358" spans="1:5" x14ac:dyDescent="0.25">
      <c r="A358" s="58">
        <v>45120</v>
      </c>
      <c r="B358" s="59" t="s">
        <v>63</v>
      </c>
      <c r="C358" s="59" t="str">
        <f t="shared" si="5"/>
        <v>QUARTER3</v>
      </c>
      <c r="D358" s="59">
        <v>61.2</v>
      </c>
      <c r="E358" s="59">
        <v>3.7999999999999972</v>
      </c>
    </row>
    <row r="359" spans="1:5" x14ac:dyDescent="0.25">
      <c r="A359" s="58">
        <v>45120</v>
      </c>
      <c r="B359" s="59" t="s">
        <v>69</v>
      </c>
      <c r="C359" s="59" t="str">
        <f t="shared" si="5"/>
        <v>QUARTER3</v>
      </c>
      <c r="D359" s="59">
        <v>370</v>
      </c>
      <c r="E359" s="59">
        <v>15</v>
      </c>
    </row>
    <row r="360" spans="1:5" x14ac:dyDescent="0.25">
      <c r="A360" s="58">
        <v>45120</v>
      </c>
      <c r="B360" s="59" t="s">
        <v>64</v>
      </c>
      <c r="C360" s="59" t="str">
        <f t="shared" si="5"/>
        <v>QUARTER3</v>
      </c>
      <c r="D360" s="59">
        <v>13</v>
      </c>
      <c r="E360" s="59">
        <v>1.1999999999999993</v>
      </c>
    </row>
    <row r="361" spans="1:5" x14ac:dyDescent="0.25">
      <c r="A361" s="58">
        <v>45120</v>
      </c>
      <c r="B361" s="59" t="s">
        <v>58</v>
      </c>
      <c r="C361" s="59" t="str">
        <f t="shared" si="5"/>
        <v>QUARTER3</v>
      </c>
      <c r="D361" s="59">
        <v>14</v>
      </c>
      <c r="E361" s="59">
        <v>0.40000000000000036</v>
      </c>
    </row>
    <row r="362" spans="1:5" x14ac:dyDescent="0.25">
      <c r="A362" s="58">
        <v>45120</v>
      </c>
      <c r="B362" s="59" t="s">
        <v>56</v>
      </c>
      <c r="C362" s="59" t="str">
        <f t="shared" si="5"/>
        <v>QUARTER3</v>
      </c>
      <c r="D362" s="59">
        <v>21.2</v>
      </c>
      <c r="E362" s="59">
        <v>-0.30000000000000071</v>
      </c>
    </row>
    <row r="363" spans="1:5" x14ac:dyDescent="0.25">
      <c r="A363" s="58">
        <v>45120</v>
      </c>
      <c r="B363" s="59" t="s">
        <v>65</v>
      </c>
      <c r="C363" s="59" t="str">
        <f t="shared" si="5"/>
        <v>QUARTER3</v>
      </c>
      <c r="D363" s="59">
        <v>28.8</v>
      </c>
      <c r="E363" s="59">
        <v>-0.80000000000000071</v>
      </c>
    </row>
    <row r="364" spans="1:5" x14ac:dyDescent="0.25">
      <c r="A364" s="58">
        <v>45120</v>
      </c>
      <c r="B364" s="59" t="s">
        <v>75</v>
      </c>
      <c r="C364" s="59" t="str">
        <f t="shared" si="5"/>
        <v>QUARTER3</v>
      </c>
      <c r="D364" s="59">
        <v>4.5</v>
      </c>
      <c r="E364" s="59">
        <v>0.21999999999999975</v>
      </c>
    </row>
    <row r="365" spans="1:5" x14ac:dyDescent="0.25">
      <c r="A365" s="58">
        <v>45120</v>
      </c>
      <c r="B365" s="59" t="s">
        <v>57</v>
      </c>
      <c r="C365" s="59" t="str">
        <f t="shared" si="5"/>
        <v>QUARTER3</v>
      </c>
      <c r="D365" s="59">
        <v>33.65</v>
      </c>
      <c r="E365" s="59">
        <v>0.45000000000000284</v>
      </c>
    </row>
    <row r="366" spans="1:5" x14ac:dyDescent="0.25">
      <c r="A366" s="58">
        <v>45119</v>
      </c>
      <c r="B366" s="59" t="s">
        <v>68</v>
      </c>
      <c r="C366" s="59" t="str">
        <f t="shared" si="5"/>
        <v>QUARTER3</v>
      </c>
      <c r="D366" s="59">
        <v>17.3</v>
      </c>
      <c r="E366" s="59">
        <v>-0.19999999999999929</v>
      </c>
    </row>
    <row r="367" spans="1:5" x14ac:dyDescent="0.25">
      <c r="A367" s="58">
        <v>45119</v>
      </c>
      <c r="B367" s="59" t="s">
        <v>66</v>
      </c>
      <c r="C367" s="59" t="str">
        <f t="shared" si="5"/>
        <v>QUARTER3</v>
      </c>
      <c r="D367" s="59">
        <v>7.1</v>
      </c>
      <c r="E367" s="59">
        <v>-0.89999999999999947</v>
      </c>
    </row>
    <row r="368" spans="1:5" x14ac:dyDescent="0.25">
      <c r="A368" s="58">
        <v>45119</v>
      </c>
      <c r="B368" s="59" t="s">
        <v>70</v>
      </c>
      <c r="C368" s="59" t="str">
        <f t="shared" si="5"/>
        <v>QUARTER3</v>
      </c>
      <c r="D368" s="59">
        <v>16.75</v>
      </c>
      <c r="E368" s="59">
        <v>-2.8000000000000007</v>
      </c>
    </row>
    <row r="369" spans="1:5" x14ac:dyDescent="0.25">
      <c r="A369" s="58">
        <v>45119</v>
      </c>
      <c r="B369" s="59" t="s">
        <v>78</v>
      </c>
      <c r="C369" s="59" t="str">
        <f t="shared" si="5"/>
        <v>QUARTER3</v>
      </c>
      <c r="D369" s="59">
        <v>112.5</v>
      </c>
      <c r="E369" s="59">
        <v>-2.5</v>
      </c>
    </row>
    <row r="370" spans="1:5" x14ac:dyDescent="0.25">
      <c r="A370" s="58">
        <v>45119</v>
      </c>
      <c r="B370" s="59" t="s">
        <v>62</v>
      </c>
      <c r="C370" s="59" t="str">
        <f t="shared" si="5"/>
        <v>QUARTER3</v>
      </c>
      <c r="D370" s="59">
        <v>7.5</v>
      </c>
      <c r="E370" s="59">
        <v>0.29999999999999982</v>
      </c>
    </row>
    <row r="371" spans="1:5" x14ac:dyDescent="0.25">
      <c r="A371" s="58">
        <v>45119</v>
      </c>
      <c r="B371" s="59" t="s">
        <v>61</v>
      </c>
      <c r="C371" s="59" t="str">
        <f t="shared" si="5"/>
        <v>QUARTER3</v>
      </c>
      <c r="D371" s="59">
        <v>27.15</v>
      </c>
      <c r="E371" s="59">
        <v>10.350000000000001</v>
      </c>
    </row>
    <row r="372" spans="1:5" x14ac:dyDescent="0.25">
      <c r="A372" s="58">
        <v>45119</v>
      </c>
      <c r="B372" s="59" t="s">
        <v>67</v>
      </c>
      <c r="C372" s="59" t="str">
        <f t="shared" si="5"/>
        <v>QUARTER3</v>
      </c>
      <c r="D372" s="59">
        <v>32.35</v>
      </c>
      <c r="E372" s="59">
        <v>-11.25</v>
      </c>
    </row>
    <row r="373" spans="1:5" x14ac:dyDescent="0.25">
      <c r="A373" s="58">
        <v>45119</v>
      </c>
      <c r="B373" s="59" t="s">
        <v>71</v>
      </c>
      <c r="C373" s="59" t="str">
        <f t="shared" si="5"/>
        <v>QUARTER3</v>
      </c>
      <c r="D373" s="59">
        <v>19.350000000000001</v>
      </c>
      <c r="E373" s="59">
        <v>-1.3500000000000014</v>
      </c>
    </row>
    <row r="374" spans="1:5" x14ac:dyDescent="0.25">
      <c r="A374" s="58">
        <v>45119</v>
      </c>
      <c r="B374" s="59" t="s">
        <v>73</v>
      </c>
      <c r="C374" s="59" t="str">
        <f t="shared" si="5"/>
        <v>QUARTER3</v>
      </c>
      <c r="D374" s="59">
        <v>34</v>
      </c>
      <c r="E374" s="59">
        <v>-4.5</v>
      </c>
    </row>
    <row r="375" spans="1:5" x14ac:dyDescent="0.25">
      <c r="A375" s="58">
        <v>45119</v>
      </c>
      <c r="B375" s="59" t="s">
        <v>55</v>
      </c>
      <c r="C375" s="59" t="str">
        <f t="shared" si="5"/>
        <v>QUARTER3</v>
      </c>
      <c r="D375" s="59">
        <v>36</v>
      </c>
      <c r="E375" s="59">
        <v>0.39999999999999858</v>
      </c>
    </row>
    <row r="376" spans="1:5" x14ac:dyDescent="0.25">
      <c r="A376" s="58">
        <v>45119</v>
      </c>
      <c r="B376" s="59" t="s">
        <v>76</v>
      </c>
      <c r="C376" s="59" t="str">
        <f t="shared" si="5"/>
        <v>QUARTER3</v>
      </c>
      <c r="D376" s="59">
        <v>2.84</v>
      </c>
      <c r="E376" s="59">
        <v>-0.21999999999999975</v>
      </c>
    </row>
    <row r="377" spans="1:5" x14ac:dyDescent="0.25">
      <c r="A377" s="58">
        <v>45119</v>
      </c>
      <c r="B377" s="59" t="s">
        <v>77</v>
      </c>
      <c r="C377" s="59" t="str">
        <f t="shared" si="5"/>
        <v>QUARTER3</v>
      </c>
      <c r="D377" s="59">
        <v>3.94</v>
      </c>
      <c r="E377" s="59">
        <v>4.0000000000000036E-2</v>
      </c>
    </row>
    <row r="378" spans="1:5" x14ac:dyDescent="0.25">
      <c r="A378" s="58">
        <v>45119</v>
      </c>
      <c r="B378" s="59" t="s">
        <v>72</v>
      </c>
      <c r="C378" s="59" t="str">
        <f t="shared" si="5"/>
        <v>QUARTER3</v>
      </c>
      <c r="D378" s="59">
        <v>109.45</v>
      </c>
      <c r="E378" s="59">
        <v>0</v>
      </c>
    </row>
    <row r="379" spans="1:5" x14ac:dyDescent="0.25">
      <c r="A379" s="58">
        <v>45119</v>
      </c>
      <c r="B379" s="59" t="s">
        <v>59</v>
      </c>
      <c r="C379" s="59" t="str">
        <f t="shared" si="5"/>
        <v>QUARTER3</v>
      </c>
      <c r="D379" s="59">
        <v>278</v>
      </c>
      <c r="E379" s="59">
        <v>-1</v>
      </c>
    </row>
    <row r="380" spans="1:5" x14ac:dyDescent="0.25">
      <c r="A380" s="58">
        <v>45119</v>
      </c>
      <c r="B380" s="59" t="s">
        <v>60</v>
      </c>
      <c r="C380" s="59" t="str">
        <f t="shared" si="5"/>
        <v>QUARTER3</v>
      </c>
      <c r="D380" s="59">
        <v>42.5</v>
      </c>
      <c r="E380" s="59">
        <v>0</v>
      </c>
    </row>
    <row r="381" spans="1:5" x14ac:dyDescent="0.25">
      <c r="A381" s="58">
        <v>45119</v>
      </c>
      <c r="B381" s="59" t="s">
        <v>74</v>
      </c>
      <c r="C381" s="59" t="str">
        <f t="shared" si="5"/>
        <v>QUARTER3</v>
      </c>
      <c r="D381" s="59">
        <v>5.45</v>
      </c>
      <c r="E381" s="59">
        <v>-0.10000000000000053</v>
      </c>
    </row>
    <row r="382" spans="1:5" x14ac:dyDescent="0.25">
      <c r="A382" s="58">
        <v>45119</v>
      </c>
      <c r="B382" s="59" t="s">
        <v>63</v>
      </c>
      <c r="C382" s="59" t="str">
        <f t="shared" si="5"/>
        <v>QUARTER3</v>
      </c>
      <c r="D382" s="59">
        <v>68</v>
      </c>
      <c r="E382" s="59">
        <v>-3</v>
      </c>
    </row>
    <row r="383" spans="1:5" x14ac:dyDescent="0.25">
      <c r="A383" s="58">
        <v>45119</v>
      </c>
      <c r="B383" s="59" t="s">
        <v>69</v>
      </c>
      <c r="C383" s="59" t="str">
        <f t="shared" si="5"/>
        <v>QUARTER3</v>
      </c>
      <c r="D383" s="59">
        <v>370</v>
      </c>
      <c r="E383" s="59">
        <v>15</v>
      </c>
    </row>
    <row r="384" spans="1:5" x14ac:dyDescent="0.25">
      <c r="A384" s="58">
        <v>45119</v>
      </c>
      <c r="B384" s="59" t="s">
        <v>64</v>
      </c>
      <c r="C384" s="59" t="str">
        <f t="shared" si="5"/>
        <v>QUARTER3</v>
      </c>
      <c r="D384" s="59">
        <v>14.2</v>
      </c>
      <c r="E384" s="59">
        <v>0</v>
      </c>
    </row>
    <row r="385" spans="1:5" x14ac:dyDescent="0.25">
      <c r="A385" s="58">
        <v>45119</v>
      </c>
      <c r="B385" s="59" t="s">
        <v>58</v>
      </c>
      <c r="C385" s="59" t="str">
        <f t="shared" si="5"/>
        <v>QUARTER3</v>
      </c>
      <c r="D385" s="59">
        <v>14.9</v>
      </c>
      <c r="E385" s="59">
        <v>-0.5</v>
      </c>
    </row>
    <row r="386" spans="1:5" x14ac:dyDescent="0.25">
      <c r="A386" s="58">
        <v>45119</v>
      </c>
      <c r="B386" s="59" t="s">
        <v>56</v>
      </c>
      <c r="C386" s="59" t="str">
        <f t="shared" ref="C386:C449" si="6">"QUARTER"&amp;ROUNDUP(MONTH(A386)/3,0)</f>
        <v>QUARTER3</v>
      </c>
      <c r="D386" s="59">
        <v>21.15</v>
      </c>
      <c r="E386" s="59">
        <v>-0.25</v>
      </c>
    </row>
    <row r="387" spans="1:5" x14ac:dyDescent="0.25">
      <c r="A387" s="58">
        <v>45119</v>
      </c>
      <c r="B387" s="59" t="s">
        <v>65</v>
      </c>
      <c r="C387" s="59" t="str">
        <f t="shared" si="6"/>
        <v>QUARTER3</v>
      </c>
      <c r="D387" s="59">
        <v>29.4</v>
      </c>
      <c r="E387" s="59">
        <v>-1.3999999999999986</v>
      </c>
    </row>
    <row r="388" spans="1:5" x14ac:dyDescent="0.25">
      <c r="A388" s="58">
        <v>45119</v>
      </c>
      <c r="B388" s="59" t="s">
        <v>75</v>
      </c>
      <c r="C388" s="59" t="str">
        <f t="shared" si="6"/>
        <v>QUARTER3</v>
      </c>
      <c r="D388" s="59">
        <v>5</v>
      </c>
      <c r="E388" s="59">
        <v>-0.28000000000000025</v>
      </c>
    </row>
    <row r="389" spans="1:5" x14ac:dyDescent="0.25">
      <c r="A389" s="58">
        <v>45119</v>
      </c>
      <c r="B389" s="59" t="s">
        <v>57</v>
      </c>
      <c r="C389" s="59" t="str">
        <f t="shared" si="6"/>
        <v>QUARTER3</v>
      </c>
      <c r="D389" s="59">
        <v>34.35</v>
      </c>
      <c r="E389" s="59">
        <v>-0.25</v>
      </c>
    </row>
    <row r="390" spans="1:5" x14ac:dyDescent="0.25">
      <c r="A390" s="58">
        <v>45118</v>
      </c>
      <c r="B390" s="59" t="s">
        <v>68</v>
      </c>
      <c r="C390" s="59" t="str">
        <f t="shared" si="6"/>
        <v>QUARTER3</v>
      </c>
      <c r="D390" s="59">
        <v>18.05</v>
      </c>
      <c r="E390" s="59">
        <v>-0.94999999999999929</v>
      </c>
    </row>
    <row r="391" spans="1:5" x14ac:dyDescent="0.25">
      <c r="A391" s="58">
        <v>45118</v>
      </c>
      <c r="B391" s="59" t="s">
        <v>66</v>
      </c>
      <c r="C391" s="59" t="str">
        <f t="shared" si="6"/>
        <v>QUARTER3</v>
      </c>
      <c r="D391" s="59">
        <v>7.15</v>
      </c>
      <c r="E391" s="59">
        <v>-0.95000000000000018</v>
      </c>
    </row>
    <row r="392" spans="1:5" x14ac:dyDescent="0.25">
      <c r="A392" s="58">
        <v>45118</v>
      </c>
      <c r="B392" s="59" t="s">
        <v>70</v>
      </c>
      <c r="C392" s="59" t="str">
        <f t="shared" si="6"/>
        <v>QUARTER3</v>
      </c>
      <c r="D392" s="59">
        <v>18.600000000000001</v>
      </c>
      <c r="E392" s="59">
        <v>-4.6500000000000021</v>
      </c>
    </row>
    <row r="393" spans="1:5" x14ac:dyDescent="0.25">
      <c r="A393" s="58">
        <v>45118</v>
      </c>
      <c r="B393" s="59" t="s">
        <v>78</v>
      </c>
      <c r="C393" s="59" t="str">
        <f t="shared" si="6"/>
        <v>QUARTER3</v>
      </c>
      <c r="D393" s="59">
        <v>112.5</v>
      </c>
      <c r="E393" s="59">
        <v>-2.5</v>
      </c>
    </row>
    <row r="394" spans="1:5" x14ac:dyDescent="0.25">
      <c r="A394" s="58">
        <v>45118</v>
      </c>
      <c r="B394" s="59" t="s">
        <v>62</v>
      </c>
      <c r="C394" s="59" t="str">
        <f t="shared" si="6"/>
        <v>QUARTER3</v>
      </c>
      <c r="D394" s="59">
        <v>7.5</v>
      </c>
      <c r="E394" s="59">
        <v>0.29999999999999982</v>
      </c>
    </row>
    <row r="395" spans="1:5" x14ac:dyDescent="0.25">
      <c r="A395" s="58">
        <v>45118</v>
      </c>
      <c r="B395" s="59" t="s">
        <v>61</v>
      </c>
      <c r="C395" s="59" t="str">
        <f t="shared" si="6"/>
        <v>QUARTER3</v>
      </c>
      <c r="D395" s="59">
        <v>27.5</v>
      </c>
      <c r="E395" s="59">
        <v>10</v>
      </c>
    </row>
    <row r="396" spans="1:5" x14ac:dyDescent="0.25">
      <c r="A396" s="58">
        <v>45118</v>
      </c>
      <c r="B396" s="59" t="s">
        <v>67</v>
      </c>
      <c r="C396" s="59" t="str">
        <f t="shared" si="6"/>
        <v>QUARTER3</v>
      </c>
      <c r="D396" s="59">
        <v>34.299999999999997</v>
      </c>
      <c r="E396" s="59">
        <v>-13.199999999999996</v>
      </c>
    </row>
    <row r="397" spans="1:5" x14ac:dyDescent="0.25">
      <c r="A397" s="58">
        <v>45118</v>
      </c>
      <c r="B397" s="59" t="s">
        <v>71</v>
      </c>
      <c r="C397" s="59" t="str">
        <f t="shared" si="6"/>
        <v>QUARTER3</v>
      </c>
      <c r="D397" s="59">
        <v>21.5</v>
      </c>
      <c r="E397" s="59">
        <v>-3.5</v>
      </c>
    </row>
    <row r="398" spans="1:5" x14ac:dyDescent="0.25">
      <c r="A398" s="58">
        <v>45118</v>
      </c>
      <c r="B398" s="59" t="s">
        <v>73</v>
      </c>
      <c r="C398" s="59" t="str">
        <f t="shared" si="6"/>
        <v>QUARTER3</v>
      </c>
      <c r="D398" s="59">
        <v>34</v>
      </c>
      <c r="E398" s="59">
        <v>-4.5</v>
      </c>
    </row>
    <row r="399" spans="1:5" x14ac:dyDescent="0.25">
      <c r="A399" s="58">
        <v>45118</v>
      </c>
      <c r="B399" s="59" t="s">
        <v>55</v>
      </c>
      <c r="C399" s="59" t="str">
        <f t="shared" si="6"/>
        <v>QUARTER3</v>
      </c>
      <c r="D399" s="59">
        <v>35.9</v>
      </c>
      <c r="E399" s="59">
        <v>0.5</v>
      </c>
    </row>
    <row r="400" spans="1:5" x14ac:dyDescent="0.25">
      <c r="A400" s="58">
        <v>45118</v>
      </c>
      <c r="B400" s="59" t="s">
        <v>76</v>
      </c>
      <c r="C400" s="59" t="str">
        <f t="shared" si="6"/>
        <v>QUARTER3</v>
      </c>
      <c r="D400" s="59">
        <v>3.15</v>
      </c>
      <c r="E400" s="59">
        <v>-0.5299999999999998</v>
      </c>
    </row>
    <row r="401" spans="1:5" x14ac:dyDescent="0.25">
      <c r="A401" s="58">
        <v>45118</v>
      </c>
      <c r="B401" s="59" t="s">
        <v>77</v>
      </c>
      <c r="C401" s="59" t="str">
        <f t="shared" si="6"/>
        <v>QUARTER3</v>
      </c>
      <c r="D401" s="59">
        <v>3.99</v>
      </c>
      <c r="E401" s="59">
        <v>-1.0000000000000231E-2</v>
      </c>
    </row>
    <row r="402" spans="1:5" x14ac:dyDescent="0.25">
      <c r="A402" s="58">
        <v>45118</v>
      </c>
      <c r="B402" s="59" t="s">
        <v>72</v>
      </c>
      <c r="C402" s="59" t="str">
        <f t="shared" si="6"/>
        <v>QUARTER3</v>
      </c>
      <c r="D402" s="59">
        <v>109.45</v>
      </c>
      <c r="E402" s="59">
        <v>0</v>
      </c>
    </row>
    <row r="403" spans="1:5" x14ac:dyDescent="0.25">
      <c r="A403" s="58">
        <v>45118</v>
      </c>
      <c r="B403" s="59" t="s">
        <v>59</v>
      </c>
      <c r="C403" s="59" t="str">
        <f t="shared" si="6"/>
        <v>QUARTER3</v>
      </c>
      <c r="D403" s="59">
        <v>278</v>
      </c>
      <c r="E403" s="59">
        <v>-1</v>
      </c>
    </row>
    <row r="404" spans="1:5" x14ac:dyDescent="0.25">
      <c r="A404" s="58">
        <v>45118</v>
      </c>
      <c r="B404" s="59" t="s">
        <v>60</v>
      </c>
      <c r="C404" s="59" t="str">
        <f t="shared" si="6"/>
        <v>QUARTER3</v>
      </c>
      <c r="D404" s="59">
        <v>42.5</v>
      </c>
      <c r="E404" s="59">
        <v>0</v>
      </c>
    </row>
    <row r="405" spans="1:5" x14ac:dyDescent="0.25">
      <c r="A405" s="58">
        <v>45118</v>
      </c>
      <c r="B405" s="59" t="s">
        <v>74</v>
      </c>
      <c r="C405" s="59" t="str">
        <f t="shared" si="6"/>
        <v>QUARTER3</v>
      </c>
      <c r="D405" s="59">
        <v>5.59</v>
      </c>
      <c r="E405" s="59">
        <v>-0.24000000000000021</v>
      </c>
    </row>
    <row r="406" spans="1:5" x14ac:dyDescent="0.25">
      <c r="A406" s="58">
        <v>45118</v>
      </c>
      <c r="B406" s="59" t="s">
        <v>63</v>
      </c>
      <c r="C406" s="59" t="str">
        <f t="shared" si="6"/>
        <v>QUARTER3</v>
      </c>
      <c r="D406" s="59">
        <v>68</v>
      </c>
      <c r="E406" s="59">
        <v>-3</v>
      </c>
    </row>
    <row r="407" spans="1:5" x14ac:dyDescent="0.25">
      <c r="A407" s="58">
        <v>45118</v>
      </c>
      <c r="B407" s="59" t="s">
        <v>69</v>
      </c>
      <c r="C407" s="59" t="str">
        <f t="shared" si="6"/>
        <v>QUARTER3</v>
      </c>
      <c r="D407" s="59">
        <v>370</v>
      </c>
      <c r="E407" s="59">
        <v>15</v>
      </c>
    </row>
    <row r="408" spans="1:5" x14ac:dyDescent="0.25">
      <c r="A408" s="58">
        <v>45118</v>
      </c>
      <c r="B408" s="59" t="s">
        <v>64</v>
      </c>
      <c r="C408" s="59" t="str">
        <f t="shared" si="6"/>
        <v>QUARTER3</v>
      </c>
      <c r="D408" s="59">
        <v>14.3</v>
      </c>
      <c r="E408" s="59">
        <v>-0.10000000000000142</v>
      </c>
    </row>
    <row r="409" spans="1:5" x14ac:dyDescent="0.25">
      <c r="A409" s="58">
        <v>45118</v>
      </c>
      <c r="B409" s="59" t="s">
        <v>58</v>
      </c>
      <c r="C409" s="59" t="str">
        <f t="shared" si="6"/>
        <v>QUARTER3</v>
      </c>
      <c r="D409" s="59">
        <v>15.7</v>
      </c>
      <c r="E409" s="59">
        <v>-1.2999999999999989</v>
      </c>
    </row>
    <row r="410" spans="1:5" x14ac:dyDescent="0.25">
      <c r="A410" s="58">
        <v>45118</v>
      </c>
      <c r="B410" s="59" t="s">
        <v>56</v>
      </c>
      <c r="C410" s="59" t="str">
        <f t="shared" si="6"/>
        <v>QUARTER3</v>
      </c>
      <c r="D410" s="59">
        <v>21.15</v>
      </c>
      <c r="E410" s="59">
        <v>-0.25</v>
      </c>
    </row>
    <row r="411" spans="1:5" x14ac:dyDescent="0.25">
      <c r="A411" s="58">
        <v>45118</v>
      </c>
      <c r="B411" s="59" t="s">
        <v>65</v>
      </c>
      <c r="C411" s="59" t="str">
        <f t="shared" si="6"/>
        <v>QUARTER3</v>
      </c>
      <c r="D411" s="59">
        <v>29.9</v>
      </c>
      <c r="E411" s="59">
        <v>-1.8999999999999986</v>
      </c>
    </row>
    <row r="412" spans="1:5" x14ac:dyDescent="0.25">
      <c r="A412" s="58">
        <v>45118</v>
      </c>
      <c r="B412" s="59" t="s">
        <v>75</v>
      </c>
      <c r="C412" s="59" t="str">
        <f t="shared" si="6"/>
        <v>QUARTER3</v>
      </c>
      <c r="D412" s="59">
        <v>5.31</v>
      </c>
      <c r="E412" s="59">
        <v>-0.58999999999999986</v>
      </c>
    </row>
    <row r="413" spans="1:5" x14ac:dyDescent="0.25">
      <c r="A413" s="58">
        <v>45118</v>
      </c>
      <c r="B413" s="59" t="s">
        <v>57</v>
      </c>
      <c r="C413" s="59" t="str">
        <f t="shared" si="6"/>
        <v>QUARTER3</v>
      </c>
      <c r="D413" s="59">
        <v>34.1</v>
      </c>
      <c r="E413" s="59">
        <v>0</v>
      </c>
    </row>
    <row r="414" spans="1:5" x14ac:dyDescent="0.25">
      <c r="A414" s="58">
        <v>45117</v>
      </c>
      <c r="B414" s="59" t="s">
        <v>68</v>
      </c>
      <c r="C414" s="59" t="str">
        <f t="shared" si="6"/>
        <v>QUARTER3</v>
      </c>
      <c r="D414" s="59">
        <v>18.899999999999999</v>
      </c>
      <c r="E414" s="59">
        <v>-1.7999999999999972</v>
      </c>
    </row>
    <row r="415" spans="1:5" x14ac:dyDescent="0.25">
      <c r="A415" s="58">
        <v>45117</v>
      </c>
      <c r="B415" s="59" t="s">
        <v>66</v>
      </c>
      <c r="C415" s="59" t="str">
        <f t="shared" si="6"/>
        <v>QUARTER3</v>
      </c>
      <c r="D415" s="59">
        <v>7.35</v>
      </c>
      <c r="E415" s="59">
        <v>-1.1499999999999995</v>
      </c>
    </row>
    <row r="416" spans="1:5" x14ac:dyDescent="0.25">
      <c r="A416" s="58">
        <v>45117</v>
      </c>
      <c r="B416" s="59" t="s">
        <v>70</v>
      </c>
      <c r="C416" s="59" t="str">
        <f t="shared" si="6"/>
        <v>QUARTER3</v>
      </c>
      <c r="D416" s="59">
        <v>18.600000000000001</v>
      </c>
      <c r="E416" s="59">
        <v>-4.6500000000000021</v>
      </c>
    </row>
    <row r="417" spans="1:5" x14ac:dyDescent="0.25">
      <c r="A417" s="58">
        <v>45117</v>
      </c>
      <c r="B417" s="59" t="s">
        <v>78</v>
      </c>
      <c r="C417" s="59" t="str">
        <f t="shared" si="6"/>
        <v>QUARTER3</v>
      </c>
      <c r="D417" s="59">
        <v>112.5</v>
      </c>
      <c r="E417" s="59">
        <v>-2.5</v>
      </c>
    </row>
    <row r="418" spans="1:5" x14ac:dyDescent="0.25">
      <c r="A418" s="58">
        <v>45117</v>
      </c>
      <c r="B418" s="59" t="s">
        <v>62</v>
      </c>
      <c r="C418" s="59" t="str">
        <f t="shared" si="6"/>
        <v>QUARTER3</v>
      </c>
      <c r="D418" s="59">
        <v>7.5</v>
      </c>
      <c r="E418" s="59">
        <v>0.29999999999999982</v>
      </c>
    </row>
    <row r="419" spans="1:5" x14ac:dyDescent="0.25">
      <c r="A419" s="58">
        <v>45117</v>
      </c>
      <c r="B419" s="59" t="s">
        <v>61</v>
      </c>
      <c r="C419" s="59" t="str">
        <f t="shared" si="6"/>
        <v>QUARTER3</v>
      </c>
      <c r="D419" s="59">
        <v>27.35</v>
      </c>
      <c r="E419" s="59">
        <v>10.149999999999999</v>
      </c>
    </row>
    <row r="420" spans="1:5" x14ac:dyDescent="0.25">
      <c r="A420" s="58">
        <v>45117</v>
      </c>
      <c r="B420" s="59" t="s">
        <v>67</v>
      </c>
      <c r="C420" s="59" t="str">
        <f t="shared" si="6"/>
        <v>QUARTER3</v>
      </c>
      <c r="D420" s="59">
        <v>31.2</v>
      </c>
      <c r="E420" s="59">
        <v>-10.099999999999998</v>
      </c>
    </row>
    <row r="421" spans="1:5" x14ac:dyDescent="0.25">
      <c r="A421" s="58">
        <v>45117</v>
      </c>
      <c r="B421" s="59" t="s">
        <v>71</v>
      </c>
      <c r="C421" s="59" t="str">
        <f t="shared" si="6"/>
        <v>QUARTER3</v>
      </c>
      <c r="D421" s="59">
        <v>22.3</v>
      </c>
      <c r="E421" s="59">
        <v>-4.3000000000000007</v>
      </c>
    </row>
    <row r="422" spans="1:5" x14ac:dyDescent="0.25">
      <c r="A422" s="58">
        <v>45117</v>
      </c>
      <c r="B422" s="59" t="s">
        <v>73</v>
      </c>
      <c r="C422" s="59" t="str">
        <f t="shared" si="6"/>
        <v>QUARTER3</v>
      </c>
      <c r="D422" s="59">
        <v>34</v>
      </c>
      <c r="E422" s="59">
        <v>-4.5</v>
      </c>
    </row>
    <row r="423" spans="1:5" x14ac:dyDescent="0.25">
      <c r="A423" s="58">
        <v>45117</v>
      </c>
      <c r="B423" s="59" t="s">
        <v>55</v>
      </c>
      <c r="C423" s="59" t="str">
        <f t="shared" si="6"/>
        <v>QUARTER3</v>
      </c>
      <c r="D423" s="59">
        <v>36</v>
      </c>
      <c r="E423" s="59">
        <v>0.39999999999999858</v>
      </c>
    </row>
    <row r="424" spans="1:5" x14ac:dyDescent="0.25">
      <c r="A424" s="58">
        <v>45117</v>
      </c>
      <c r="B424" s="59" t="s">
        <v>76</v>
      </c>
      <c r="C424" s="59" t="str">
        <f t="shared" si="6"/>
        <v>QUARTER3</v>
      </c>
      <c r="D424" s="59">
        <v>3.46</v>
      </c>
      <c r="E424" s="59">
        <v>-0.83999999999999986</v>
      </c>
    </row>
    <row r="425" spans="1:5" x14ac:dyDescent="0.25">
      <c r="A425" s="58">
        <v>45117</v>
      </c>
      <c r="B425" s="59" t="s">
        <v>77</v>
      </c>
      <c r="C425" s="59" t="str">
        <f t="shared" si="6"/>
        <v>QUARTER3</v>
      </c>
      <c r="D425" s="59">
        <v>4.2</v>
      </c>
      <c r="E425" s="59">
        <v>-0.2200000000000002</v>
      </c>
    </row>
    <row r="426" spans="1:5" x14ac:dyDescent="0.25">
      <c r="A426" s="58">
        <v>45117</v>
      </c>
      <c r="B426" s="59" t="s">
        <v>72</v>
      </c>
      <c r="C426" s="59" t="str">
        <f t="shared" si="6"/>
        <v>QUARTER3</v>
      </c>
      <c r="D426" s="59">
        <v>109.45</v>
      </c>
      <c r="E426" s="59">
        <v>0</v>
      </c>
    </row>
    <row r="427" spans="1:5" x14ac:dyDescent="0.25">
      <c r="A427" s="58">
        <v>45117</v>
      </c>
      <c r="B427" s="59" t="s">
        <v>59</v>
      </c>
      <c r="C427" s="59" t="str">
        <f t="shared" si="6"/>
        <v>QUARTER3</v>
      </c>
      <c r="D427" s="59">
        <v>280</v>
      </c>
      <c r="E427" s="59">
        <v>-3</v>
      </c>
    </row>
    <row r="428" spans="1:5" x14ac:dyDescent="0.25">
      <c r="A428" s="58">
        <v>45117</v>
      </c>
      <c r="B428" s="59" t="s">
        <v>60</v>
      </c>
      <c r="C428" s="59" t="str">
        <f t="shared" si="6"/>
        <v>QUARTER3</v>
      </c>
      <c r="D428" s="59">
        <v>42.6</v>
      </c>
      <c r="E428" s="59">
        <v>-0.10000000000000142</v>
      </c>
    </row>
    <row r="429" spans="1:5" x14ac:dyDescent="0.25">
      <c r="A429" s="58">
        <v>45117</v>
      </c>
      <c r="B429" s="59" t="s">
        <v>74</v>
      </c>
      <c r="C429" s="59" t="str">
        <f t="shared" si="6"/>
        <v>QUARTER3</v>
      </c>
      <c r="D429" s="59">
        <v>5.6</v>
      </c>
      <c r="E429" s="59">
        <v>-0.25</v>
      </c>
    </row>
    <row r="430" spans="1:5" x14ac:dyDescent="0.25">
      <c r="A430" s="58">
        <v>45117</v>
      </c>
      <c r="B430" s="59" t="s">
        <v>63</v>
      </c>
      <c r="C430" s="59" t="str">
        <f t="shared" si="6"/>
        <v>QUARTER3</v>
      </c>
      <c r="D430" s="59">
        <v>68</v>
      </c>
      <c r="E430" s="59">
        <v>-3</v>
      </c>
    </row>
    <row r="431" spans="1:5" x14ac:dyDescent="0.25">
      <c r="A431" s="58">
        <v>45117</v>
      </c>
      <c r="B431" s="59" t="s">
        <v>69</v>
      </c>
      <c r="C431" s="59" t="str">
        <f t="shared" si="6"/>
        <v>QUARTER3</v>
      </c>
      <c r="D431" s="59">
        <v>370</v>
      </c>
      <c r="E431" s="59">
        <v>15</v>
      </c>
    </row>
    <row r="432" spans="1:5" x14ac:dyDescent="0.25">
      <c r="A432" s="58">
        <v>45117</v>
      </c>
      <c r="B432" s="59" t="s">
        <v>64</v>
      </c>
      <c r="C432" s="59" t="str">
        <f t="shared" si="6"/>
        <v>QUARTER3</v>
      </c>
      <c r="D432" s="59">
        <v>14.9</v>
      </c>
      <c r="E432" s="59">
        <v>-0.70000000000000107</v>
      </c>
    </row>
    <row r="433" spans="1:5" x14ac:dyDescent="0.25">
      <c r="A433" s="58">
        <v>45117</v>
      </c>
      <c r="B433" s="59" t="s">
        <v>58</v>
      </c>
      <c r="C433" s="59" t="str">
        <f t="shared" si="6"/>
        <v>QUARTER3</v>
      </c>
      <c r="D433" s="59">
        <v>15.95</v>
      </c>
      <c r="E433" s="59">
        <v>-1.5499999999999989</v>
      </c>
    </row>
    <row r="434" spans="1:5" x14ac:dyDescent="0.25">
      <c r="A434" s="58">
        <v>45117</v>
      </c>
      <c r="B434" s="59" t="s">
        <v>56</v>
      </c>
      <c r="C434" s="59" t="str">
        <f t="shared" si="6"/>
        <v>QUARTER3</v>
      </c>
      <c r="D434" s="59">
        <v>21.2</v>
      </c>
      <c r="E434" s="59">
        <v>-0.30000000000000071</v>
      </c>
    </row>
    <row r="435" spans="1:5" x14ac:dyDescent="0.25">
      <c r="A435" s="58">
        <v>45117</v>
      </c>
      <c r="B435" s="59" t="s">
        <v>65</v>
      </c>
      <c r="C435" s="59" t="str">
        <f t="shared" si="6"/>
        <v>QUARTER3</v>
      </c>
      <c r="D435" s="59">
        <v>30.1</v>
      </c>
      <c r="E435" s="59">
        <v>-2.1000000000000014</v>
      </c>
    </row>
    <row r="436" spans="1:5" x14ac:dyDescent="0.25">
      <c r="A436" s="58">
        <v>45117</v>
      </c>
      <c r="B436" s="59" t="s">
        <v>75</v>
      </c>
      <c r="C436" s="59" t="str">
        <f t="shared" si="6"/>
        <v>QUARTER3</v>
      </c>
      <c r="D436" s="59">
        <v>5.5</v>
      </c>
      <c r="E436" s="59">
        <v>-0.78000000000000025</v>
      </c>
    </row>
    <row r="437" spans="1:5" x14ac:dyDescent="0.25">
      <c r="A437" s="58">
        <v>45117</v>
      </c>
      <c r="B437" s="59" t="s">
        <v>57</v>
      </c>
      <c r="C437" s="59" t="str">
        <f t="shared" si="6"/>
        <v>QUARTER3</v>
      </c>
      <c r="D437" s="59">
        <v>34.799999999999997</v>
      </c>
      <c r="E437" s="59">
        <v>-0.69999999999999574</v>
      </c>
    </row>
    <row r="438" spans="1:5" x14ac:dyDescent="0.25">
      <c r="A438" s="58">
        <v>45114</v>
      </c>
      <c r="B438" s="59" t="s">
        <v>68</v>
      </c>
      <c r="C438" s="59" t="str">
        <f t="shared" si="6"/>
        <v>QUARTER3</v>
      </c>
      <c r="D438" s="59">
        <v>18.75</v>
      </c>
      <c r="E438" s="59">
        <v>-1.6499999999999986</v>
      </c>
    </row>
    <row r="439" spans="1:5" x14ac:dyDescent="0.25">
      <c r="A439" s="58">
        <v>45114</v>
      </c>
      <c r="B439" s="59" t="s">
        <v>66</v>
      </c>
      <c r="C439" s="59" t="str">
        <f t="shared" si="6"/>
        <v>QUARTER3</v>
      </c>
      <c r="D439" s="59">
        <v>7</v>
      </c>
      <c r="E439" s="59">
        <v>-0.79999999999999982</v>
      </c>
    </row>
    <row r="440" spans="1:5" x14ac:dyDescent="0.25">
      <c r="A440" s="58">
        <v>45114</v>
      </c>
      <c r="B440" s="59" t="s">
        <v>70</v>
      </c>
      <c r="C440" s="59" t="str">
        <f t="shared" si="6"/>
        <v>QUARTER3</v>
      </c>
      <c r="D440" s="59">
        <v>17.850000000000001</v>
      </c>
      <c r="E440" s="59">
        <v>-3.9000000000000021</v>
      </c>
    </row>
    <row r="441" spans="1:5" x14ac:dyDescent="0.25">
      <c r="A441" s="58">
        <v>45114</v>
      </c>
      <c r="B441" s="59" t="s">
        <v>78</v>
      </c>
      <c r="C441" s="59" t="str">
        <f t="shared" si="6"/>
        <v>QUARTER3</v>
      </c>
      <c r="D441" s="59">
        <v>102.3</v>
      </c>
      <c r="E441" s="59">
        <v>7.7000000000000028</v>
      </c>
    </row>
    <row r="442" spans="1:5" x14ac:dyDescent="0.25">
      <c r="A442" s="58">
        <v>45114</v>
      </c>
      <c r="B442" s="59" t="s">
        <v>62</v>
      </c>
      <c r="C442" s="59" t="str">
        <f t="shared" si="6"/>
        <v>QUARTER3</v>
      </c>
      <c r="D442" s="59">
        <v>7.5</v>
      </c>
      <c r="E442" s="59">
        <v>0.29999999999999982</v>
      </c>
    </row>
    <row r="443" spans="1:5" x14ac:dyDescent="0.25">
      <c r="A443" s="58">
        <v>45114</v>
      </c>
      <c r="B443" s="59" t="s">
        <v>61</v>
      </c>
      <c r="C443" s="59" t="str">
        <f t="shared" si="6"/>
        <v>QUARTER3</v>
      </c>
      <c r="D443" s="59">
        <v>27.5</v>
      </c>
      <c r="E443" s="59">
        <v>10</v>
      </c>
    </row>
    <row r="444" spans="1:5" x14ac:dyDescent="0.25">
      <c r="A444" s="58">
        <v>45114</v>
      </c>
      <c r="B444" s="59" t="s">
        <v>67</v>
      </c>
      <c r="C444" s="59" t="str">
        <f t="shared" si="6"/>
        <v>QUARTER3</v>
      </c>
      <c r="D444" s="59">
        <v>28.4</v>
      </c>
      <c r="E444" s="59">
        <v>-7.2999999999999972</v>
      </c>
    </row>
    <row r="445" spans="1:5" x14ac:dyDescent="0.25">
      <c r="A445" s="58">
        <v>45114</v>
      </c>
      <c r="B445" s="59" t="s">
        <v>71</v>
      </c>
      <c r="C445" s="59" t="str">
        <f t="shared" si="6"/>
        <v>QUARTER3</v>
      </c>
      <c r="D445" s="59">
        <v>20.3</v>
      </c>
      <c r="E445" s="59">
        <v>-2.3000000000000007</v>
      </c>
    </row>
    <row r="446" spans="1:5" x14ac:dyDescent="0.25">
      <c r="A446" s="58">
        <v>45114</v>
      </c>
      <c r="B446" s="59" t="s">
        <v>73</v>
      </c>
      <c r="C446" s="59" t="str">
        <f t="shared" si="6"/>
        <v>QUARTER3</v>
      </c>
      <c r="D446" s="59">
        <v>33.799999999999997</v>
      </c>
      <c r="E446" s="59">
        <v>-4.2999999999999972</v>
      </c>
    </row>
    <row r="447" spans="1:5" x14ac:dyDescent="0.25">
      <c r="A447" s="58">
        <v>45114</v>
      </c>
      <c r="B447" s="59" t="s">
        <v>55</v>
      </c>
      <c r="C447" s="59" t="str">
        <f t="shared" si="6"/>
        <v>QUARTER3</v>
      </c>
      <c r="D447" s="59">
        <v>36.700000000000003</v>
      </c>
      <c r="E447" s="59">
        <v>-0.30000000000000426</v>
      </c>
    </row>
    <row r="448" spans="1:5" x14ac:dyDescent="0.25">
      <c r="A448" s="58">
        <v>45114</v>
      </c>
      <c r="B448" s="59" t="s">
        <v>76</v>
      </c>
      <c r="C448" s="59" t="str">
        <f t="shared" si="6"/>
        <v>QUARTER3</v>
      </c>
      <c r="D448" s="59">
        <v>3.15</v>
      </c>
      <c r="E448" s="59">
        <v>-0.5299999999999998</v>
      </c>
    </row>
    <row r="449" spans="1:5" x14ac:dyDescent="0.25">
      <c r="A449" s="58">
        <v>45114</v>
      </c>
      <c r="B449" s="59" t="s">
        <v>77</v>
      </c>
      <c r="C449" s="59" t="str">
        <f t="shared" si="6"/>
        <v>QUARTER3</v>
      </c>
      <c r="D449" s="59">
        <v>3.96</v>
      </c>
      <c r="E449" s="59">
        <v>2.0000000000000018E-2</v>
      </c>
    </row>
    <row r="450" spans="1:5" x14ac:dyDescent="0.25">
      <c r="A450" s="58">
        <v>45114</v>
      </c>
      <c r="B450" s="59" t="s">
        <v>72</v>
      </c>
      <c r="C450" s="59" t="str">
        <f t="shared" ref="C450:C513" si="7">"QUARTER"&amp;ROUNDUP(MONTH(A450)/3,0)</f>
        <v>QUARTER3</v>
      </c>
      <c r="D450" s="59">
        <v>99.5</v>
      </c>
      <c r="E450" s="59">
        <v>9.9500000000000028</v>
      </c>
    </row>
    <row r="451" spans="1:5" x14ac:dyDescent="0.25">
      <c r="A451" s="58">
        <v>45114</v>
      </c>
      <c r="B451" s="59" t="s">
        <v>59</v>
      </c>
      <c r="C451" s="59" t="str">
        <f t="shared" si="7"/>
        <v>QUARTER3</v>
      </c>
      <c r="D451" s="59">
        <v>275</v>
      </c>
      <c r="E451" s="59">
        <v>2</v>
      </c>
    </row>
    <row r="452" spans="1:5" x14ac:dyDescent="0.25">
      <c r="A452" s="58">
        <v>45114</v>
      </c>
      <c r="B452" s="59" t="s">
        <v>60</v>
      </c>
      <c r="C452" s="59" t="str">
        <f t="shared" si="7"/>
        <v>QUARTER3</v>
      </c>
      <c r="D452" s="59">
        <v>43.7</v>
      </c>
      <c r="E452" s="59">
        <v>-1.2000000000000028</v>
      </c>
    </row>
    <row r="453" spans="1:5" x14ac:dyDescent="0.25">
      <c r="A453" s="58">
        <v>45114</v>
      </c>
      <c r="B453" s="59" t="s">
        <v>74</v>
      </c>
      <c r="C453" s="59" t="str">
        <f t="shared" si="7"/>
        <v>QUARTER3</v>
      </c>
      <c r="D453" s="59">
        <v>5.8</v>
      </c>
      <c r="E453" s="59">
        <v>-0.45000000000000018</v>
      </c>
    </row>
    <row r="454" spans="1:5" x14ac:dyDescent="0.25">
      <c r="A454" s="58">
        <v>45114</v>
      </c>
      <c r="B454" s="59" t="s">
        <v>63</v>
      </c>
      <c r="C454" s="59" t="str">
        <f t="shared" si="7"/>
        <v>QUARTER3</v>
      </c>
      <c r="D454" s="59">
        <v>63.65</v>
      </c>
      <c r="E454" s="59">
        <v>1.3500000000000014</v>
      </c>
    </row>
    <row r="455" spans="1:5" x14ac:dyDescent="0.25">
      <c r="A455" s="58">
        <v>45114</v>
      </c>
      <c r="B455" s="59" t="s">
        <v>69</v>
      </c>
      <c r="C455" s="59" t="str">
        <f t="shared" si="7"/>
        <v>QUARTER3</v>
      </c>
      <c r="D455" s="59">
        <v>370</v>
      </c>
      <c r="E455" s="59">
        <v>15</v>
      </c>
    </row>
    <row r="456" spans="1:5" x14ac:dyDescent="0.25">
      <c r="A456" s="58">
        <v>45114</v>
      </c>
      <c r="B456" s="59" t="s">
        <v>64</v>
      </c>
      <c r="C456" s="59" t="str">
        <f t="shared" si="7"/>
        <v>QUARTER3</v>
      </c>
      <c r="D456" s="59">
        <v>14.2</v>
      </c>
      <c r="E456" s="59">
        <v>0</v>
      </c>
    </row>
    <row r="457" spans="1:5" x14ac:dyDescent="0.25">
      <c r="A457" s="58">
        <v>45114</v>
      </c>
      <c r="B457" s="59" t="s">
        <v>58</v>
      </c>
      <c r="C457" s="59" t="str">
        <f t="shared" si="7"/>
        <v>QUARTER3</v>
      </c>
      <c r="D457" s="59">
        <v>16</v>
      </c>
      <c r="E457" s="59">
        <v>-1.5999999999999996</v>
      </c>
    </row>
    <row r="458" spans="1:5" x14ac:dyDescent="0.25">
      <c r="A458" s="58">
        <v>45114</v>
      </c>
      <c r="B458" s="59" t="s">
        <v>56</v>
      </c>
      <c r="C458" s="59" t="str">
        <f t="shared" si="7"/>
        <v>QUARTER3</v>
      </c>
      <c r="D458" s="59">
        <v>21.2</v>
      </c>
      <c r="E458" s="59">
        <v>-0.30000000000000071</v>
      </c>
    </row>
    <row r="459" spans="1:5" x14ac:dyDescent="0.25">
      <c r="A459" s="58">
        <v>45114</v>
      </c>
      <c r="B459" s="59" t="s">
        <v>65</v>
      </c>
      <c r="C459" s="59" t="str">
        <f t="shared" si="7"/>
        <v>QUARTER3</v>
      </c>
      <c r="D459" s="59">
        <v>30.15</v>
      </c>
      <c r="E459" s="59">
        <v>-2.1499999999999986</v>
      </c>
    </row>
    <row r="460" spans="1:5" x14ac:dyDescent="0.25">
      <c r="A460" s="58">
        <v>45114</v>
      </c>
      <c r="B460" s="59" t="s">
        <v>75</v>
      </c>
      <c r="C460" s="59" t="str">
        <f t="shared" si="7"/>
        <v>QUARTER3</v>
      </c>
      <c r="D460" s="59">
        <v>5.44</v>
      </c>
      <c r="E460" s="59">
        <v>-0.72000000000000064</v>
      </c>
    </row>
    <row r="461" spans="1:5" x14ac:dyDescent="0.25">
      <c r="A461" s="58">
        <v>45114</v>
      </c>
      <c r="B461" s="59" t="s">
        <v>57</v>
      </c>
      <c r="C461" s="59" t="str">
        <f t="shared" si="7"/>
        <v>QUARTER3</v>
      </c>
      <c r="D461" s="59">
        <v>34.799999999999997</v>
      </c>
      <c r="E461" s="59">
        <v>-0.69999999999999574</v>
      </c>
    </row>
    <row r="462" spans="1:5" x14ac:dyDescent="0.25">
      <c r="A462" s="58">
        <v>45113</v>
      </c>
      <c r="B462" s="59" t="s">
        <v>68</v>
      </c>
      <c r="C462" s="59" t="str">
        <f t="shared" si="7"/>
        <v>QUARTER3</v>
      </c>
      <c r="D462" s="59">
        <v>18.350000000000001</v>
      </c>
      <c r="E462" s="59">
        <v>-1.25</v>
      </c>
    </row>
    <row r="463" spans="1:5" x14ac:dyDescent="0.25">
      <c r="A463" s="58">
        <v>45113</v>
      </c>
      <c r="B463" s="59" t="s">
        <v>66</v>
      </c>
      <c r="C463" s="59" t="str">
        <f t="shared" si="7"/>
        <v>QUARTER3</v>
      </c>
      <c r="D463" s="59">
        <v>6.8</v>
      </c>
      <c r="E463" s="59">
        <v>-0.59999999999999964</v>
      </c>
    </row>
    <row r="464" spans="1:5" x14ac:dyDescent="0.25">
      <c r="A464" s="58">
        <v>45113</v>
      </c>
      <c r="B464" s="59" t="s">
        <v>70</v>
      </c>
      <c r="C464" s="59" t="str">
        <f t="shared" si="7"/>
        <v>QUARTER3</v>
      </c>
      <c r="D464" s="59">
        <v>17.850000000000001</v>
      </c>
      <c r="E464" s="59">
        <v>-3.9000000000000021</v>
      </c>
    </row>
    <row r="465" spans="1:5" x14ac:dyDescent="0.25">
      <c r="A465" s="58">
        <v>45113</v>
      </c>
      <c r="B465" s="59" t="s">
        <v>78</v>
      </c>
      <c r="C465" s="59" t="str">
        <f t="shared" si="7"/>
        <v>QUARTER3</v>
      </c>
      <c r="D465" s="59">
        <v>102.3</v>
      </c>
      <c r="E465" s="59">
        <v>7.7000000000000028</v>
      </c>
    </row>
    <row r="466" spans="1:5" x14ac:dyDescent="0.25">
      <c r="A466" s="58">
        <v>45113</v>
      </c>
      <c r="B466" s="59" t="s">
        <v>62</v>
      </c>
      <c r="C466" s="59" t="str">
        <f t="shared" si="7"/>
        <v>QUARTER3</v>
      </c>
      <c r="D466" s="59">
        <v>7.5</v>
      </c>
      <c r="E466" s="59">
        <v>0.29999999999999982</v>
      </c>
    </row>
    <row r="467" spans="1:5" x14ac:dyDescent="0.25">
      <c r="A467" s="58">
        <v>45113</v>
      </c>
      <c r="B467" s="59" t="s">
        <v>61</v>
      </c>
      <c r="C467" s="59" t="str">
        <f t="shared" si="7"/>
        <v>QUARTER3</v>
      </c>
      <c r="D467" s="59">
        <v>27</v>
      </c>
      <c r="E467" s="59">
        <v>10.5</v>
      </c>
    </row>
    <row r="468" spans="1:5" x14ac:dyDescent="0.25">
      <c r="A468" s="58">
        <v>45113</v>
      </c>
      <c r="B468" s="59" t="s">
        <v>67</v>
      </c>
      <c r="C468" s="59" t="str">
        <f t="shared" si="7"/>
        <v>QUARTER3</v>
      </c>
      <c r="D468" s="59">
        <v>25.85</v>
      </c>
      <c r="E468" s="59">
        <v>-4.75</v>
      </c>
    </row>
    <row r="469" spans="1:5" x14ac:dyDescent="0.25">
      <c r="A469" s="58">
        <v>45113</v>
      </c>
      <c r="B469" s="59" t="s">
        <v>71</v>
      </c>
      <c r="C469" s="59" t="str">
        <f t="shared" si="7"/>
        <v>QUARTER3</v>
      </c>
      <c r="D469" s="59">
        <v>19</v>
      </c>
      <c r="E469" s="59">
        <v>-1</v>
      </c>
    </row>
    <row r="470" spans="1:5" x14ac:dyDescent="0.25">
      <c r="A470" s="58">
        <v>45113</v>
      </c>
      <c r="B470" s="59" t="s">
        <v>73</v>
      </c>
      <c r="C470" s="59" t="str">
        <f t="shared" si="7"/>
        <v>QUARTER3</v>
      </c>
      <c r="D470" s="59">
        <v>33.549999999999997</v>
      </c>
      <c r="E470" s="59">
        <v>-4.0499999999999972</v>
      </c>
    </row>
    <row r="471" spans="1:5" x14ac:dyDescent="0.25">
      <c r="A471" s="58">
        <v>45113</v>
      </c>
      <c r="B471" s="59" t="s">
        <v>55</v>
      </c>
      <c r="C471" s="59" t="str">
        <f t="shared" si="7"/>
        <v>QUARTER3</v>
      </c>
      <c r="D471" s="59">
        <v>35.950000000000003</v>
      </c>
      <c r="E471" s="59">
        <v>0.44999999999999574</v>
      </c>
    </row>
    <row r="472" spans="1:5" x14ac:dyDescent="0.25">
      <c r="A472" s="58">
        <v>45113</v>
      </c>
      <c r="B472" s="59" t="s">
        <v>76</v>
      </c>
      <c r="C472" s="59" t="str">
        <f t="shared" si="7"/>
        <v>QUARTER3</v>
      </c>
      <c r="D472" s="59">
        <v>3.15</v>
      </c>
      <c r="E472" s="59">
        <v>-0.5299999999999998</v>
      </c>
    </row>
    <row r="473" spans="1:5" x14ac:dyDescent="0.25">
      <c r="A473" s="58">
        <v>45113</v>
      </c>
      <c r="B473" s="59" t="s">
        <v>77</v>
      </c>
      <c r="C473" s="59" t="str">
        <f t="shared" si="7"/>
        <v>QUARTER3</v>
      </c>
      <c r="D473" s="59">
        <v>3.84</v>
      </c>
      <c r="E473" s="59">
        <v>0.14000000000000012</v>
      </c>
    </row>
    <row r="474" spans="1:5" x14ac:dyDescent="0.25">
      <c r="A474" s="58">
        <v>45113</v>
      </c>
      <c r="B474" s="59" t="s">
        <v>72</v>
      </c>
      <c r="C474" s="59" t="str">
        <f t="shared" si="7"/>
        <v>QUARTER3</v>
      </c>
      <c r="D474" s="59">
        <v>91.3</v>
      </c>
      <c r="E474" s="59">
        <v>18.150000000000006</v>
      </c>
    </row>
    <row r="475" spans="1:5" x14ac:dyDescent="0.25">
      <c r="A475" s="58">
        <v>45113</v>
      </c>
      <c r="B475" s="59" t="s">
        <v>59</v>
      </c>
      <c r="C475" s="59" t="str">
        <f t="shared" si="7"/>
        <v>QUARTER3</v>
      </c>
      <c r="D475" s="59">
        <v>274</v>
      </c>
      <c r="E475" s="59">
        <v>3</v>
      </c>
    </row>
    <row r="476" spans="1:5" x14ac:dyDescent="0.25">
      <c r="A476" s="58">
        <v>45113</v>
      </c>
      <c r="B476" s="59" t="s">
        <v>60</v>
      </c>
      <c r="C476" s="59" t="str">
        <f t="shared" si="7"/>
        <v>QUARTER3</v>
      </c>
      <c r="D476" s="59">
        <v>44</v>
      </c>
      <c r="E476" s="59">
        <v>-1.5</v>
      </c>
    </row>
    <row r="477" spans="1:5" x14ac:dyDescent="0.25">
      <c r="A477" s="58">
        <v>45113</v>
      </c>
      <c r="B477" s="59" t="s">
        <v>74</v>
      </c>
      <c r="C477" s="59" t="str">
        <f t="shared" si="7"/>
        <v>QUARTER3</v>
      </c>
      <c r="D477" s="59">
        <v>5.7</v>
      </c>
      <c r="E477" s="59">
        <v>-0.35000000000000053</v>
      </c>
    </row>
    <row r="478" spans="1:5" x14ac:dyDescent="0.25">
      <c r="A478" s="58">
        <v>45113</v>
      </c>
      <c r="B478" s="59" t="s">
        <v>63</v>
      </c>
      <c r="C478" s="59" t="str">
        <f t="shared" si="7"/>
        <v>QUARTER3</v>
      </c>
      <c r="D478" s="59">
        <v>57.95</v>
      </c>
      <c r="E478" s="59">
        <v>7.0499999999999972</v>
      </c>
    </row>
    <row r="479" spans="1:5" x14ac:dyDescent="0.25">
      <c r="A479" s="58">
        <v>45113</v>
      </c>
      <c r="B479" s="59" t="s">
        <v>69</v>
      </c>
      <c r="C479" s="59" t="str">
        <f t="shared" si="7"/>
        <v>QUARTER3</v>
      </c>
      <c r="D479" s="59">
        <v>370</v>
      </c>
      <c r="E479" s="59">
        <v>15</v>
      </c>
    </row>
    <row r="480" spans="1:5" x14ac:dyDescent="0.25">
      <c r="A480" s="58">
        <v>45113</v>
      </c>
      <c r="B480" s="59" t="s">
        <v>64</v>
      </c>
      <c r="C480" s="59" t="str">
        <f t="shared" si="7"/>
        <v>QUARTER3</v>
      </c>
      <c r="D480" s="59">
        <v>13.35</v>
      </c>
      <c r="E480" s="59">
        <v>0.84999999999999964</v>
      </c>
    </row>
    <row r="481" spans="1:5" x14ac:dyDescent="0.25">
      <c r="A481" s="58">
        <v>45113</v>
      </c>
      <c r="B481" s="59" t="s">
        <v>58</v>
      </c>
      <c r="C481" s="59" t="str">
        <f t="shared" si="7"/>
        <v>QUARTER3</v>
      </c>
      <c r="D481" s="59">
        <v>16</v>
      </c>
      <c r="E481" s="59">
        <v>-1.5999999999999996</v>
      </c>
    </row>
    <row r="482" spans="1:5" x14ac:dyDescent="0.25">
      <c r="A482" s="58">
        <v>45113</v>
      </c>
      <c r="B482" s="59" t="s">
        <v>56</v>
      </c>
      <c r="C482" s="59" t="str">
        <f t="shared" si="7"/>
        <v>QUARTER3</v>
      </c>
      <c r="D482" s="59">
        <v>21.3</v>
      </c>
      <c r="E482" s="59">
        <v>-0.40000000000000213</v>
      </c>
    </row>
    <row r="483" spans="1:5" x14ac:dyDescent="0.25">
      <c r="A483" s="58">
        <v>45113</v>
      </c>
      <c r="B483" s="59" t="s">
        <v>65</v>
      </c>
      <c r="C483" s="59" t="str">
        <f t="shared" si="7"/>
        <v>QUARTER3</v>
      </c>
      <c r="D483" s="59">
        <v>29.95</v>
      </c>
      <c r="E483" s="59">
        <v>-1.9499999999999993</v>
      </c>
    </row>
    <row r="484" spans="1:5" x14ac:dyDescent="0.25">
      <c r="A484" s="58">
        <v>45113</v>
      </c>
      <c r="B484" s="59" t="s">
        <v>75</v>
      </c>
      <c r="C484" s="59" t="str">
        <f t="shared" si="7"/>
        <v>QUARTER3</v>
      </c>
      <c r="D484" s="59">
        <v>5.39</v>
      </c>
      <c r="E484" s="59">
        <v>-0.66999999999999993</v>
      </c>
    </row>
    <row r="485" spans="1:5" x14ac:dyDescent="0.25">
      <c r="A485" s="58">
        <v>45113</v>
      </c>
      <c r="B485" s="59" t="s">
        <v>57</v>
      </c>
      <c r="C485" s="59" t="str">
        <f t="shared" si="7"/>
        <v>QUARTER3</v>
      </c>
      <c r="D485" s="59">
        <v>34.549999999999997</v>
      </c>
      <c r="E485" s="59">
        <v>-0.44999999999999574</v>
      </c>
    </row>
    <row r="486" spans="1:5" x14ac:dyDescent="0.25">
      <c r="A486" s="58">
        <v>45112</v>
      </c>
      <c r="B486" s="59" t="s">
        <v>68</v>
      </c>
      <c r="C486" s="59" t="str">
        <f t="shared" si="7"/>
        <v>QUARTER3</v>
      </c>
      <c r="D486" s="59">
        <v>17.899999999999999</v>
      </c>
      <c r="E486" s="59">
        <v>-0.79999999999999716</v>
      </c>
    </row>
    <row r="487" spans="1:5" x14ac:dyDescent="0.25">
      <c r="A487" s="58">
        <v>45112</v>
      </c>
      <c r="B487" s="59" t="s">
        <v>66</v>
      </c>
      <c r="C487" s="59" t="str">
        <f t="shared" si="7"/>
        <v>QUARTER3</v>
      </c>
      <c r="D487" s="59">
        <v>6.85</v>
      </c>
      <c r="E487" s="59">
        <v>-0.64999999999999947</v>
      </c>
    </row>
    <row r="488" spans="1:5" x14ac:dyDescent="0.25">
      <c r="A488" s="58">
        <v>45112</v>
      </c>
      <c r="B488" s="59" t="s">
        <v>70</v>
      </c>
      <c r="C488" s="59" t="str">
        <f t="shared" si="7"/>
        <v>QUARTER3</v>
      </c>
      <c r="D488" s="59">
        <v>17.850000000000001</v>
      </c>
      <c r="E488" s="59">
        <v>-3.9000000000000021</v>
      </c>
    </row>
    <row r="489" spans="1:5" x14ac:dyDescent="0.25">
      <c r="A489" s="58">
        <v>45112</v>
      </c>
      <c r="B489" s="59" t="s">
        <v>78</v>
      </c>
      <c r="C489" s="59" t="str">
        <f t="shared" si="7"/>
        <v>QUARTER3</v>
      </c>
      <c r="D489" s="59">
        <v>93</v>
      </c>
      <c r="E489" s="59">
        <v>17</v>
      </c>
    </row>
    <row r="490" spans="1:5" x14ac:dyDescent="0.25">
      <c r="A490" s="58">
        <v>45112</v>
      </c>
      <c r="B490" s="59" t="s">
        <v>62</v>
      </c>
      <c r="C490" s="59" t="str">
        <f t="shared" si="7"/>
        <v>QUARTER3</v>
      </c>
      <c r="D490" s="59">
        <v>7.5</v>
      </c>
      <c r="E490" s="59">
        <v>0.29999999999999982</v>
      </c>
    </row>
    <row r="491" spans="1:5" x14ac:dyDescent="0.25">
      <c r="A491" s="58">
        <v>45112</v>
      </c>
      <c r="B491" s="59" t="s">
        <v>61</v>
      </c>
      <c r="C491" s="59" t="str">
        <f t="shared" si="7"/>
        <v>QUARTER3</v>
      </c>
      <c r="D491" s="59">
        <v>25.35</v>
      </c>
      <c r="E491" s="59">
        <v>12.149999999999999</v>
      </c>
    </row>
    <row r="492" spans="1:5" x14ac:dyDescent="0.25">
      <c r="A492" s="58">
        <v>45112</v>
      </c>
      <c r="B492" s="59" t="s">
        <v>67</v>
      </c>
      <c r="C492" s="59" t="str">
        <f t="shared" si="7"/>
        <v>QUARTER3</v>
      </c>
      <c r="D492" s="59">
        <v>23.5</v>
      </c>
      <c r="E492" s="59">
        <v>-2.3999999999999986</v>
      </c>
    </row>
    <row r="493" spans="1:5" x14ac:dyDescent="0.25">
      <c r="A493" s="58">
        <v>45112</v>
      </c>
      <c r="B493" s="59" t="s">
        <v>71</v>
      </c>
      <c r="C493" s="59" t="str">
        <f t="shared" si="7"/>
        <v>QUARTER3</v>
      </c>
      <c r="D493" s="59">
        <v>18.5</v>
      </c>
      <c r="E493" s="59">
        <v>-0.5</v>
      </c>
    </row>
    <row r="494" spans="1:5" x14ac:dyDescent="0.25">
      <c r="A494" s="58">
        <v>45112</v>
      </c>
      <c r="B494" s="59" t="s">
        <v>73</v>
      </c>
      <c r="C494" s="59" t="str">
        <f t="shared" si="7"/>
        <v>QUARTER3</v>
      </c>
      <c r="D494" s="59">
        <v>34</v>
      </c>
      <c r="E494" s="59">
        <v>-4.5</v>
      </c>
    </row>
    <row r="495" spans="1:5" x14ac:dyDescent="0.25">
      <c r="A495" s="58">
        <v>45112</v>
      </c>
      <c r="B495" s="59" t="s">
        <v>55</v>
      </c>
      <c r="C495" s="59" t="str">
        <f t="shared" si="7"/>
        <v>QUARTER3</v>
      </c>
      <c r="D495" s="59">
        <v>36</v>
      </c>
      <c r="E495" s="59">
        <v>0.39999999999999858</v>
      </c>
    </row>
    <row r="496" spans="1:5" x14ac:dyDescent="0.25">
      <c r="A496" s="58">
        <v>45112</v>
      </c>
      <c r="B496" s="59" t="s">
        <v>76</v>
      </c>
      <c r="C496" s="59" t="str">
        <f t="shared" si="7"/>
        <v>QUARTER3</v>
      </c>
      <c r="D496" s="59">
        <v>3.1</v>
      </c>
      <c r="E496" s="59">
        <v>-0.48</v>
      </c>
    </row>
    <row r="497" spans="1:5" x14ac:dyDescent="0.25">
      <c r="A497" s="58">
        <v>45112</v>
      </c>
      <c r="B497" s="59" t="s">
        <v>77</v>
      </c>
      <c r="C497" s="59" t="str">
        <f t="shared" si="7"/>
        <v>QUARTER3</v>
      </c>
      <c r="D497" s="59">
        <v>3.84</v>
      </c>
      <c r="E497" s="59">
        <v>0.14000000000000012</v>
      </c>
    </row>
    <row r="498" spans="1:5" x14ac:dyDescent="0.25">
      <c r="A498" s="58">
        <v>45112</v>
      </c>
      <c r="B498" s="59" t="s">
        <v>72</v>
      </c>
      <c r="C498" s="59" t="str">
        <f t="shared" si="7"/>
        <v>QUARTER3</v>
      </c>
      <c r="D498" s="59">
        <v>83</v>
      </c>
      <c r="E498" s="59">
        <v>26.450000000000003</v>
      </c>
    </row>
    <row r="499" spans="1:5" x14ac:dyDescent="0.25">
      <c r="A499" s="58">
        <v>45112</v>
      </c>
      <c r="B499" s="59" t="s">
        <v>59</v>
      </c>
      <c r="C499" s="59" t="str">
        <f t="shared" si="7"/>
        <v>QUARTER3</v>
      </c>
      <c r="D499" s="59">
        <v>274</v>
      </c>
      <c r="E499" s="59">
        <v>3</v>
      </c>
    </row>
    <row r="500" spans="1:5" x14ac:dyDescent="0.25">
      <c r="A500" s="58">
        <v>45112</v>
      </c>
      <c r="B500" s="59" t="s">
        <v>60</v>
      </c>
      <c r="C500" s="59" t="str">
        <f t="shared" si="7"/>
        <v>QUARTER3</v>
      </c>
      <c r="D500" s="59">
        <v>45</v>
      </c>
      <c r="E500" s="59">
        <v>-2.5</v>
      </c>
    </row>
    <row r="501" spans="1:5" x14ac:dyDescent="0.25">
      <c r="A501" s="58">
        <v>45112</v>
      </c>
      <c r="B501" s="59" t="s">
        <v>74</v>
      </c>
      <c r="C501" s="59" t="str">
        <f t="shared" si="7"/>
        <v>QUARTER3</v>
      </c>
      <c r="D501" s="59">
        <v>5.8</v>
      </c>
      <c r="E501" s="59">
        <v>-0.45000000000000018</v>
      </c>
    </row>
    <row r="502" spans="1:5" x14ac:dyDescent="0.25">
      <c r="A502" s="58">
        <v>45112</v>
      </c>
      <c r="B502" s="59" t="s">
        <v>63</v>
      </c>
      <c r="C502" s="59" t="str">
        <f t="shared" si="7"/>
        <v>QUARTER3</v>
      </c>
      <c r="D502" s="59">
        <v>57</v>
      </c>
      <c r="E502" s="59">
        <v>8</v>
      </c>
    </row>
    <row r="503" spans="1:5" x14ac:dyDescent="0.25">
      <c r="A503" s="58">
        <v>45112</v>
      </c>
      <c r="B503" s="59" t="s">
        <v>69</v>
      </c>
      <c r="C503" s="59" t="str">
        <f t="shared" si="7"/>
        <v>QUARTER3</v>
      </c>
      <c r="D503" s="59">
        <v>370</v>
      </c>
      <c r="E503" s="59">
        <v>15</v>
      </c>
    </row>
    <row r="504" spans="1:5" x14ac:dyDescent="0.25">
      <c r="A504" s="58">
        <v>45112</v>
      </c>
      <c r="B504" s="59" t="s">
        <v>64</v>
      </c>
      <c r="C504" s="59" t="str">
        <f t="shared" si="7"/>
        <v>QUARTER3</v>
      </c>
      <c r="D504" s="59">
        <v>13.1</v>
      </c>
      <c r="E504" s="59">
        <v>1.0999999999999996</v>
      </c>
    </row>
    <row r="505" spans="1:5" x14ac:dyDescent="0.25">
      <c r="A505" s="58">
        <v>45112</v>
      </c>
      <c r="B505" s="59" t="s">
        <v>58</v>
      </c>
      <c r="C505" s="59" t="str">
        <f t="shared" si="7"/>
        <v>QUARTER3</v>
      </c>
      <c r="D505" s="59">
        <v>15.5</v>
      </c>
      <c r="E505" s="59">
        <v>-1.0999999999999996</v>
      </c>
    </row>
    <row r="506" spans="1:5" x14ac:dyDescent="0.25">
      <c r="A506" s="58">
        <v>45112</v>
      </c>
      <c r="B506" s="59" t="s">
        <v>56</v>
      </c>
      <c r="C506" s="59" t="str">
        <f t="shared" si="7"/>
        <v>QUARTER3</v>
      </c>
      <c r="D506" s="59">
        <v>21.3</v>
      </c>
      <c r="E506" s="59">
        <v>-0.40000000000000213</v>
      </c>
    </row>
    <row r="507" spans="1:5" x14ac:dyDescent="0.25">
      <c r="A507" s="58">
        <v>45112</v>
      </c>
      <c r="B507" s="59" t="s">
        <v>65</v>
      </c>
      <c r="C507" s="59" t="str">
        <f t="shared" si="7"/>
        <v>QUARTER3</v>
      </c>
      <c r="D507" s="59">
        <v>29.75</v>
      </c>
      <c r="E507" s="59">
        <v>-1.75</v>
      </c>
    </row>
    <row r="508" spans="1:5" x14ac:dyDescent="0.25">
      <c r="A508" s="58">
        <v>45112</v>
      </c>
      <c r="B508" s="59" t="s">
        <v>75</v>
      </c>
      <c r="C508" s="59" t="str">
        <f t="shared" si="7"/>
        <v>QUARTER3</v>
      </c>
      <c r="D508" s="59">
        <v>5.25</v>
      </c>
      <c r="E508" s="59">
        <v>-0.53000000000000025</v>
      </c>
    </row>
    <row r="509" spans="1:5" x14ac:dyDescent="0.25">
      <c r="A509" s="58">
        <v>45112</v>
      </c>
      <c r="B509" s="59" t="s">
        <v>57</v>
      </c>
      <c r="C509" s="59" t="str">
        <f t="shared" si="7"/>
        <v>QUARTER3</v>
      </c>
      <c r="D509" s="59">
        <v>34.1</v>
      </c>
      <c r="E509" s="59">
        <v>0</v>
      </c>
    </row>
    <row r="510" spans="1:5" x14ac:dyDescent="0.25">
      <c r="A510" s="58">
        <v>45111</v>
      </c>
      <c r="B510" s="59" t="s">
        <v>68</v>
      </c>
      <c r="C510" s="59" t="str">
        <f t="shared" si="7"/>
        <v>QUARTER3</v>
      </c>
      <c r="D510" s="59">
        <v>17.149999999999999</v>
      </c>
      <c r="E510" s="59">
        <v>-4.9999999999997158E-2</v>
      </c>
    </row>
    <row r="511" spans="1:5" x14ac:dyDescent="0.25">
      <c r="A511" s="58">
        <v>45111</v>
      </c>
      <c r="B511" s="59" t="s">
        <v>66</v>
      </c>
      <c r="C511" s="59" t="str">
        <f t="shared" si="7"/>
        <v>QUARTER3</v>
      </c>
      <c r="D511" s="59">
        <v>7.05</v>
      </c>
      <c r="E511" s="59">
        <v>-0.84999999999999964</v>
      </c>
    </row>
    <row r="512" spans="1:5" x14ac:dyDescent="0.25">
      <c r="A512" s="58">
        <v>45111</v>
      </c>
      <c r="B512" s="59" t="s">
        <v>70</v>
      </c>
      <c r="C512" s="59" t="str">
        <f t="shared" si="7"/>
        <v>QUARTER3</v>
      </c>
      <c r="D512" s="59">
        <v>17.850000000000001</v>
      </c>
      <c r="E512" s="59">
        <v>-3.9000000000000021</v>
      </c>
    </row>
    <row r="513" spans="1:5" x14ac:dyDescent="0.25">
      <c r="A513" s="58">
        <v>45111</v>
      </c>
      <c r="B513" s="59" t="s">
        <v>78</v>
      </c>
      <c r="C513" s="59" t="str">
        <f t="shared" si="7"/>
        <v>QUARTER3</v>
      </c>
      <c r="D513" s="59">
        <v>88</v>
      </c>
      <c r="E513" s="59">
        <v>22</v>
      </c>
    </row>
    <row r="514" spans="1:5" x14ac:dyDescent="0.25">
      <c r="A514" s="58">
        <v>45111</v>
      </c>
      <c r="B514" s="59" t="s">
        <v>62</v>
      </c>
      <c r="C514" s="59" t="str">
        <f t="shared" ref="C514:C577" si="8">"QUARTER"&amp;ROUNDUP(MONTH(A514)/3,0)</f>
        <v>QUARTER3</v>
      </c>
      <c r="D514" s="59">
        <v>7</v>
      </c>
      <c r="E514" s="59">
        <v>0.79999999999999982</v>
      </c>
    </row>
    <row r="515" spans="1:5" x14ac:dyDescent="0.25">
      <c r="A515" s="58">
        <v>45111</v>
      </c>
      <c r="B515" s="59" t="s">
        <v>61</v>
      </c>
      <c r="C515" s="59" t="str">
        <f t="shared" si="8"/>
        <v>QUARTER3</v>
      </c>
      <c r="D515" s="59">
        <v>25.05</v>
      </c>
      <c r="E515" s="59">
        <v>12.45</v>
      </c>
    </row>
    <row r="516" spans="1:5" x14ac:dyDescent="0.25">
      <c r="A516" s="58">
        <v>45111</v>
      </c>
      <c r="B516" s="59" t="s">
        <v>67</v>
      </c>
      <c r="C516" s="59" t="str">
        <f t="shared" si="8"/>
        <v>QUARTER3</v>
      </c>
      <c r="D516" s="59">
        <v>25.4</v>
      </c>
      <c r="E516" s="59">
        <v>-4.2999999999999972</v>
      </c>
    </row>
    <row r="517" spans="1:5" x14ac:dyDescent="0.25">
      <c r="A517" s="58">
        <v>45111</v>
      </c>
      <c r="B517" s="59" t="s">
        <v>71</v>
      </c>
      <c r="C517" s="59" t="str">
        <f t="shared" si="8"/>
        <v>QUARTER3</v>
      </c>
      <c r="D517" s="59">
        <v>17.899999999999999</v>
      </c>
      <c r="E517" s="59">
        <v>0.10000000000000142</v>
      </c>
    </row>
    <row r="518" spans="1:5" x14ac:dyDescent="0.25">
      <c r="A518" s="58">
        <v>45111</v>
      </c>
      <c r="B518" s="59" t="s">
        <v>73</v>
      </c>
      <c r="C518" s="59" t="str">
        <f t="shared" si="8"/>
        <v>QUARTER3</v>
      </c>
      <c r="D518" s="59">
        <v>34</v>
      </c>
      <c r="E518" s="59">
        <v>-4.5</v>
      </c>
    </row>
    <row r="519" spans="1:5" x14ac:dyDescent="0.25">
      <c r="A519" s="58">
        <v>45111</v>
      </c>
      <c r="B519" s="59" t="s">
        <v>55</v>
      </c>
      <c r="C519" s="59" t="str">
        <f t="shared" si="8"/>
        <v>QUARTER3</v>
      </c>
      <c r="D519" s="59">
        <v>35.1</v>
      </c>
      <c r="E519" s="59">
        <v>1.2999999999999972</v>
      </c>
    </row>
    <row r="520" spans="1:5" x14ac:dyDescent="0.25">
      <c r="A520" s="58">
        <v>45111</v>
      </c>
      <c r="B520" s="59" t="s">
        <v>76</v>
      </c>
      <c r="C520" s="59" t="str">
        <f t="shared" si="8"/>
        <v>QUARTER3</v>
      </c>
      <c r="D520" s="59">
        <v>3.95</v>
      </c>
      <c r="E520" s="59">
        <v>-1.33</v>
      </c>
    </row>
    <row r="521" spans="1:5" x14ac:dyDescent="0.25">
      <c r="A521" s="58">
        <v>45111</v>
      </c>
      <c r="B521" s="59" t="s">
        <v>77</v>
      </c>
      <c r="C521" s="59" t="str">
        <f t="shared" si="8"/>
        <v>QUARTER3</v>
      </c>
      <c r="D521" s="59">
        <v>3.94</v>
      </c>
      <c r="E521" s="59">
        <v>4.0000000000000036E-2</v>
      </c>
    </row>
    <row r="522" spans="1:5" x14ac:dyDescent="0.25">
      <c r="A522" s="58">
        <v>45111</v>
      </c>
      <c r="B522" s="59" t="s">
        <v>72</v>
      </c>
      <c r="C522" s="59" t="str">
        <f t="shared" si="8"/>
        <v>QUARTER3</v>
      </c>
      <c r="D522" s="59">
        <v>83</v>
      </c>
      <c r="E522" s="59">
        <v>26.450000000000003</v>
      </c>
    </row>
    <row r="523" spans="1:5" x14ac:dyDescent="0.25">
      <c r="A523" s="58">
        <v>45111</v>
      </c>
      <c r="B523" s="59" t="s">
        <v>59</v>
      </c>
      <c r="C523" s="59" t="str">
        <f t="shared" si="8"/>
        <v>QUARTER3</v>
      </c>
      <c r="D523" s="59">
        <v>273</v>
      </c>
      <c r="E523" s="59">
        <v>4</v>
      </c>
    </row>
    <row r="524" spans="1:5" x14ac:dyDescent="0.25">
      <c r="A524" s="58">
        <v>45111</v>
      </c>
      <c r="B524" s="59" t="s">
        <v>60</v>
      </c>
      <c r="C524" s="59" t="str">
        <f t="shared" si="8"/>
        <v>QUARTER3</v>
      </c>
      <c r="D524" s="59">
        <v>44.75</v>
      </c>
      <c r="E524" s="59">
        <v>-2.25</v>
      </c>
    </row>
    <row r="525" spans="1:5" x14ac:dyDescent="0.25">
      <c r="A525" s="58">
        <v>45111</v>
      </c>
      <c r="B525" s="59" t="s">
        <v>74</v>
      </c>
      <c r="C525" s="59" t="str">
        <f t="shared" si="8"/>
        <v>QUARTER3</v>
      </c>
      <c r="D525" s="59">
        <v>5.8</v>
      </c>
      <c r="E525" s="59">
        <v>-0.45000000000000018</v>
      </c>
    </row>
    <row r="526" spans="1:5" x14ac:dyDescent="0.25">
      <c r="A526" s="58">
        <v>45111</v>
      </c>
      <c r="B526" s="59" t="s">
        <v>63</v>
      </c>
      <c r="C526" s="59" t="str">
        <f t="shared" si="8"/>
        <v>QUARTER3</v>
      </c>
      <c r="D526" s="59">
        <v>57</v>
      </c>
      <c r="E526" s="59">
        <v>8</v>
      </c>
    </row>
    <row r="527" spans="1:5" x14ac:dyDescent="0.25">
      <c r="A527" s="58">
        <v>45111</v>
      </c>
      <c r="B527" s="59" t="s">
        <v>69</v>
      </c>
      <c r="C527" s="59" t="str">
        <f t="shared" si="8"/>
        <v>QUARTER3</v>
      </c>
      <c r="D527" s="59">
        <v>370</v>
      </c>
      <c r="E527" s="59">
        <v>15</v>
      </c>
    </row>
    <row r="528" spans="1:5" x14ac:dyDescent="0.25">
      <c r="A528" s="58">
        <v>45111</v>
      </c>
      <c r="B528" s="59" t="s">
        <v>64</v>
      </c>
      <c r="C528" s="59" t="str">
        <f t="shared" si="8"/>
        <v>QUARTER3</v>
      </c>
      <c r="D528" s="59">
        <v>12.75</v>
      </c>
      <c r="E528" s="59">
        <v>1.4499999999999993</v>
      </c>
    </row>
    <row r="529" spans="1:5" x14ac:dyDescent="0.25">
      <c r="A529" s="58">
        <v>45111</v>
      </c>
      <c r="B529" s="59" t="s">
        <v>58</v>
      </c>
      <c r="C529" s="59" t="str">
        <f t="shared" si="8"/>
        <v>QUARTER3</v>
      </c>
      <c r="D529" s="59">
        <v>15.7</v>
      </c>
      <c r="E529" s="59">
        <v>-1.2999999999999989</v>
      </c>
    </row>
    <row r="530" spans="1:5" x14ac:dyDescent="0.25">
      <c r="A530" s="58">
        <v>45111</v>
      </c>
      <c r="B530" s="59" t="s">
        <v>56</v>
      </c>
      <c r="C530" s="59" t="str">
        <f t="shared" si="8"/>
        <v>QUARTER3</v>
      </c>
      <c r="D530" s="59">
        <v>21.3</v>
      </c>
      <c r="E530" s="59">
        <v>-0.40000000000000213</v>
      </c>
    </row>
    <row r="531" spans="1:5" x14ac:dyDescent="0.25">
      <c r="A531" s="58">
        <v>45111</v>
      </c>
      <c r="B531" s="59" t="s">
        <v>65</v>
      </c>
      <c r="C531" s="59" t="str">
        <f t="shared" si="8"/>
        <v>QUARTER3</v>
      </c>
      <c r="D531" s="59">
        <v>29</v>
      </c>
      <c r="E531" s="59">
        <v>-1</v>
      </c>
    </row>
    <row r="532" spans="1:5" x14ac:dyDescent="0.25">
      <c r="A532" s="58">
        <v>45111</v>
      </c>
      <c r="B532" s="59" t="s">
        <v>75</v>
      </c>
      <c r="C532" s="59" t="str">
        <f t="shared" si="8"/>
        <v>QUARTER3</v>
      </c>
      <c r="D532" s="59">
        <v>5.23</v>
      </c>
      <c r="E532" s="59">
        <v>-0.51000000000000068</v>
      </c>
    </row>
    <row r="533" spans="1:5" x14ac:dyDescent="0.25">
      <c r="A533" s="58">
        <v>45111</v>
      </c>
      <c r="B533" s="59" t="s">
        <v>57</v>
      </c>
      <c r="C533" s="59" t="str">
        <f t="shared" si="8"/>
        <v>QUARTER3</v>
      </c>
      <c r="D533" s="59">
        <v>33.9</v>
      </c>
      <c r="E533" s="59">
        <v>0.20000000000000284</v>
      </c>
    </row>
    <row r="534" spans="1:5" x14ac:dyDescent="0.25">
      <c r="A534" s="58">
        <v>45110</v>
      </c>
      <c r="B534" s="59" t="s">
        <v>68</v>
      </c>
      <c r="C534" s="59" t="str">
        <f t="shared" si="8"/>
        <v>QUARTER3</v>
      </c>
      <c r="D534" s="59">
        <v>18.25</v>
      </c>
      <c r="E534" s="59">
        <v>-1.1499999999999986</v>
      </c>
    </row>
    <row r="535" spans="1:5" x14ac:dyDescent="0.25">
      <c r="A535" s="58">
        <v>45110</v>
      </c>
      <c r="B535" s="59" t="s">
        <v>66</v>
      </c>
      <c r="C535" s="59" t="str">
        <f t="shared" si="8"/>
        <v>QUARTER3</v>
      </c>
      <c r="D535" s="59">
        <v>7</v>
      </c>
      <c r="E535" s="59">
        <v>-0.79999999999999982</v>
      </c>
    </row>
    <row r="536" spans="1:5" x14ac:dyDescent="0.25">
      <c r="A536" s="58">
        <v>45110</v>
      </c>
      <c r="B536" s="59" t="s">
        <v>70</v>
      </c>
      <c r="C536" s="59" t="str">
        <f t="shared" si="8"/>
        <v>QUARTER3</v>
      </c>
      <c r="D536" s="59">
        <v>17.7</v>
      </c>
      <c r="E536" s="59">
        <v>-3.75</v>
      </c>
    </row>
    <row r="537" spans="1:5" x14ac:dyDescent="0.25">
      <c r="A537" s="58">
        <v>45110</v>
      </c>
      <c r="B537" s="59" t="s">
        <v>78</v>
      </c>
      <c r="C537" s="59" t="str">
        <f t="shared" si="8"/>
        <v>QUARTER3</v>
      </c>
      <c r="D537" s="59">
        <v>88</v>
      </c>
      <c r="E537" s="59">
        <v>22</v>
      </c>
    </row>
    <row r="538" spans="1:5" x14ac:dyDescent="0.25">
      <c r="A538" s="58">
        <v>45110</v>
      </c>
      <c r="B538" s="59" t="s">
        <v>62</v>
      </c>
      <c r="C538" s="59" t="str">
        <f t="shared" si="8"/>
        <v>QUARTER3</v>
      </c>
      <c r="D538" s="59">
        <v>7.5</v>
      </c>
      <c r="E538" s="59">
        <v>0.29999999999999982</v>
      </c>
    </row>
    <row r="539" spans="1:5" x14ac:dyDescent="0.25">
      <c r="A539" s="58">
        <v>45110</v>
      </c>
      <c r="B539" s="59" t="s">
        <v>61</v>
      </c>
      <c r="C539" s="59" t="str">
        <f t="shared" si="8"/>
        <v>QUARTER3</v>
      </c>
      <c r="D539" s="59">
        <v>25.75</v>
      </c>
      <c r="E539" s="59">
        <v>11.75</v>
      </c>
    </row>
    <row r="540" spans="1:5" x14ac:dyDescent="0.25">
      <c r="A540" s="58">
        <v>45110</v>
      </c>
      <c r="B540" s="59" t="s">
        <v>67</v>
      </c>
      <c r="C540" s="59" t="str">
        <f t="shared" si="8"/>
        <v>QUARTER3</v>
      </c>
      <c r="D540" s="59">
        <v>23.1</v>
      </c>
      <c r="E540" s="59">
        <v>-2</v>
      </c>
    </row>
    <row r="541" spans="1:5" x14ac:dyDescent="0.25">
      <c r="A541" s="58">
        <v>45110</v>
      </c>
      <c r="B541" s="59" t="s">
        <v>71</v>
      </c>
      <c r="C541" s="59" t="str">
        <f t="shared" si="8"/>
        <v>QUARTER3</v>
      </c>
      <c r="D541" s="59">
        <v>18.350000000000001</v>
      </c>
      <c r="E541" s="59">
        <v>-0.35000000000000142</v>
      </c>
    </row>
    <row r="542" spans="1:5" x14ac:dyDescent="0.25">
      <c r="A542" s="58">
        <v>45110</v>
      </c>
      <c r="B542" s="59" t="s">
        <v>73</v>
      </c>
      <c r="C542" s="59" t="str">
        <f t="shared" si="8"/>
        <v>QUARTER3</v>
      </c>
      <c r="D542" s="59">
        <v>34.15</v>
      </c>
      <c r="E542" s="59">
        <v>-4.6499999999999986</v>
      </c>
    </row>
    <row r="543" spans="1:5" x14ac:dyDescent="0.25">
      <c r="A543" s="58">
        <v>45110</v>
      </c>
      <c r="B543" s="59" t="s">
        <v>55</v>
      </c>
      <c r="C543" s="59" t="str">
        <f t="shared" si="8"/>
        <v>QUARTER3</v>
      </c>
      <c r="D543" s="59">
        <v>36.5</v>
      </c>
      <c r="E543" s="59">
        <v>-0.10000000000000142</v>
      </c>
    </row>
    <row r="544" spans="1:5" x14ac:dyDescent="0.25">
      <c r="A544" s="58">
        <v>45110</v>
      </c>
      <c r="B544" s="59" t="s">
        <v>76</v>
      </c>
      <c r="C544" s="59" t="str">
        <f t="shared" si="8"/>
        <v>QUARTER3</v>
      </c>
      <c r="D544" s="59">
        <v>4.38</v>
      </c>
      <c r="E544" s="59">
        <v>-1.7599999999999998</v>
      </c>
    </row>
    <row r="545" spans="1:5" x14ac:dyDescent="0.25">
      <c r="A545" s="58">
        <v>45110</v>
      </c>
      <c r="B545" s="59" t="s">
        <v>77</v>
      </c>
      <c r="C545" s="59" t="str">
        <f t="shared" si="8"/>
        <v>QUARTER3</v>
      </c>
      <c r="D545" s="59">
        <v>4.13</v>
      </c>
      <c r="E545" s="59">
        <v>-0.14999999999999991</v>
      </c>
    </row>
    <row r="546" spans="1:5" x14ac:dyDescent="0.25">
      <c r="A546" s="58">
        <v>45110</v>
      </c>
      <c r="B546" s="59" t="s">
        <v>72</v>
      </c>
      <c r="C546" s="59" t="str">
        <f t="shared" si="8"/>
        <v>QUARTER3</v>
      </c>
      <c r="D546" s="59">
        <v>83</v>
      </c>
      <c r="E546" s="59">
        <v>26.450000000000003</v>
      </c>
    </row>
    <row r="547" spans="1:5" x14ac:dyDescent="0.25">
      <c r="A547" s="58">
        <v>45110</v>
      </c>
      <c r="B547" s="59" t="s">
        <v>59</v>
      </c>
      <c r="C547" s="59" t="str">
        <f t="shared" si="8"/>
        <v>QUARTER3</v>
      </c>
      <c r="D547" s="59">
        <v>278</v>
      </c>
      <c r="E547" s="59">
        <v>-1</v>
      </c>
    </row>
    <row r="548" spans="1:5" x14ac:dyDescent="0.25">
      <c r="A548" s="58">
        <v>45110</v>
      </c>
      <c r="B548" s="59" t="s">
        <v>60</v>
      </c>
      <c r="C548" s="59" t="str">
        <f t="shared" si="8"/>
        <v>QUARTER3</v>
      </c>
      <c r="D548" s="59">
        <v>45</v>
      </c>
      <c r="E548" s="59">
        <v>-2.5</v>
      </c>
    </row>
    <row r="549" spans="1:5" x14ac:dyDescent="0.25">
      <c r="A549" s="58">
        <v>45110</v>
      </c>
      <c r="B549" s="59" t="s">
        <v>74</v>
      </c>
      <c r="C549" s="59" t="str">
        <f t="shared" si="8"/>
        <v>QUARTER3</v>
      </c>
      <c r="D549" s="59">
        <v>5.8</v>
      </c>
      <c r="E549" s="59">
        <v>-0.45000000000000018</v>
      </c>
    </row>
    <row r="550" spans="1:5" x14ac:dyDescent="0.25">
      <c r="A550" s="58">
        <v>45110</v>
      </c>
      <c r="B550" s="59" t="s">
        <v>63</v>
      </c>
      <c r="C550" s="59" t="str">
        <f t="shared" si="8"/>
        <v>QUARTER3</v>
      </c>
      <c r="D550" s="59">
        <v>59</v>
      </c>
      <c r="E550" s="59">
        <v>6</v>
      </c>
    </row>
    <row r="551" spans="1:5" x14ac:dyDescent="0.25">
      <c r="A551" s="58">
        <v>45110</v>
      </c>
      <c r="B551" s="59" t="s">
        <v>69</v>
      </c>
      <c r="C551" s="59" t="str">
        <f t="shared" si="8"/>
        <v>QUARTER3</v>
      </c>
      <c r="D551" s="59">
        <v>350</v>
      </c>
      <c r="E551" s="59">
        <v>35</v>
      </c>
    </row>
    <row r="552" spans="1:5" x14ac:dyDescent="0.25">
      <c r="A552" s="58">
        <v>45110</v>
      </c>
      <c r="B552" s="59" t="s">
        <v>64</v>
      </c>
      <c r="C552" s="59" t="str">
        <f t="shared" si="8"/>
        <v>QUARTER3</v>
      </c>
      <c r="D552" s="59">
        <v>13.45</v>
      </c>
      <c r="E552" s="59">
        <v>0.75</v>
      </c>
    </row>
    <row r="553" spans="1:5" x14ac:dyDescent="0.25">
      <c r="A553" s="58">
        <v>45110</v>
      </c>
      <c r="B553" s="59" t="s">
        <v>58</v>
      </c>
      <c r="C553" s="59" t="str">
        <f t="shared" si="8"/>
        <v>QUARTER3</v>
      </c>
      <c r="D553" s="59">
        <v>17.05</v>
      </c>
      <c r="E553" s="59">
        <v>-2.6500000000000004</v>
      </c>
    </row>
    <row r="554" spans="1:5" x14ac:dyDescent="0.25">
      <c r="A554" s="58">
        <v>45110</v>
      </c>
      <c r="B554" s="59" t="s">
        <v>56</v>
      </c>
      <c r="C554" s="59" t="str">
        <f t="shared" si="8"/>
        <v>QUARTER3</v>
      </c>
      <c r="D554" s="59">
        <v>21.3</v>
      </c>
      <c r="E554" s="59">
        <v>-0.40000000000000213</v>
      </c>
    </row>
    <row r="555" spans="1:5" x14ac:dyDescent="0.25">
      <c r="A555" s="58">
        <v>45110</v>
      </c>
      <c r="B555" s="59" t="s">
        <v>65</v>
      </c>
      <c r="C555" s="59" t="str">
        <f t="shared" si="8"/>
        <v>QUARTER3</v>
      </c>
      <c r="D555" s="59">
        <v>29.65</v>
      </c>
      <c r="E555" s="59">
        <v>-1.6499999999999986</v>
      </c>
    </row>
    <row r="556" spans="1:5" x14ac:dyDescent="0.25">
      <c r="A556" s="58">
        <v>45110</v>
      </c>
      <c r="B556" s="59" t="s">
        <v>75</v>
      </c>
      <c r="C556" s="59" t="str">
        <f t="shared" si="8"/>
        <v>QUARTER3</v>
      </c>
      <c r="D556" s="59">
        <v>5.81</v>
      </c>
      <c r="E556" s="59">
        <v>-1.0899999999999999</v>
      </c>
    </row>
    <row r="557" spans="1:5" x14ac:dyDescent="0.25">
      <c r="A557" s="58">
        <v>45110</v>
      </c>
      <c r="B557" s="59" t="s">
        <v>57</v>
      </c>
      <c r="C557" s="59" t="str">
        <f t="shared" si="8"/>
        <v>QUARTER3</v>
      </c>
      <c r="D557" s="59">
        <v>35.25</v>
      </c>
      <c r="E557" s="59">
        <v>-1.1499999999999986</v>
      </c>
    </row>
    <row r="558" spans="1:5" x14ac:dyDescent="0.25">
      <c r="A558" s="58">
        <v>45107</v>
      </c>
      <c r="B558" s="59" t="s">
        <v>68</v>
      </c>
      <c r="C558" s="59" t="str">
        <f t="shared" si="8"/>
        <v>QUARTER2</v>
      </c>
      <c r="D558" s="59">
        <v>16.600000000000001</v>
      </c>
      <c r="E558" s="59">
        <v>0.5</v>
      </c>
    </row>
    <row r="559" spans="1:5" x14ac:dyDescent="0.25">
      <c r="A559" s="58">
        <v>45107</v>
      </c>
      <c r="B559" s="59" t="s">
        <v>66</v>
      </c>
      <c r="C559" s="59" t="str">
        <f t="shared" si="8"/>
        <v>QUARTER2</v>
      </c>
      <c r="D559" s="59">
        <v>6.75</v>
      </c>
      <c r="E559" s="59">
        <v>-0.54999999999999982</v>
      </c>
    </row>
    <row r="560" spans="1:5" x14ac:dyDescent="0.25">
      <c r="A560" s="58">
        <v>45107</v>
      </c>
      <c r="B560" s="59" t="s">
        <v>70</v>
      </c>
      <c r="C560" s="59" t="str">
        <f t="shared" si="8"/>
        <v>QUARTER2</v>
      </c>
      <c r="D560" s="59">
        <v>17.399999999999999</v>
      </c>
      <c r="E560" s="59">
        <v>-3.4499999999999993</v>
      </c>
    </row>
    <row r="561" spans="1:5" x14ac:dyDescent="0.25">
      <c r="A561" s="58">
        <v>45107</v>
      </c>
      <c r="B561" s="59" t="s">
        <v>78</v>
      </c>
      <c r="C561" s="59" t="str">
        <f t="shared" si="8"/>
        <v>QUARTER2</v>
      </c>
      <c r="D561" s="59">
        <v>83</v>
      </c>
      <c r="E561" s="59">
        <v>27</v>
      </c>
    </row>
    <row r="562" spans="1:5" x14ac:dyDescent="0.25">
      <c r="A562" s="58">
        <v>45107</v>
      </c>
      <c r="B562" s="59" t="s">
        <v>62</v>
      </c>
      <c r="C562" s="59" t="str">
        <f t="shared" si="8"/>
        <v>QUARTER2</v>
      </c>
      <c r="D562" s="59">
        <v>7.5</v>
      </c>
      <c r="E562" s="59">
        <v>0.29999999999999982</v>
      </c>
    </row>
    <row r="563" spans="1:5" x14ac:dyDescent="0.25">
      <c r="A563" s="58">
        <v>45107</v>
      </c>
      <c r="B563" s="59" t="s">
        <v>61</v>
      </c>
      <c r="C563" s="59" t="str">
        <f t="shared" si="8"/>
        <v>QUARTER2</v>
      </c>
      <c r="D563" s="59">
        <v>25</v>
      </c>
      <c r="E563" s="59">
        <v>12.5</v>
      </c>
    </row>
    <row r="564" spans="1:5" x14ac:dyDescent="0.25">
      <c r="A564" s="58">
        <v>45107</v>
      </c>
      <c r="B564" s="59" t="s">
        <v>67</v>
      </c>
      <c r="C564" s="59" t="str">
        <f t="shared" si="8"/>
        <v>QUARTER2</v>
      </c>
      <c r="D564" s="59">
        <v>21</v>
      </c>
      <c r="E564" s="59">
        <v>0.10000000000000142</v>
      </c>
    </row>
    <row r="565" spans="1:5" x14ac:dyDescent="0.25">
      <c r="A565" s="58">
        <v>45107</v>
      </c>
      <c r="B565" s="59" t="s">
        <v>71</v>
      </c>
      <c r="C565" s="59" t="str">
        <f t="shared" si="8"/>
        <v>QUARTER2</v>
      </c>
      <c r="D565" s="59">
        <v>17.05</v>
      </c>
      <c r="E565" s="59">
        <v>0.94999999999999929</v>
      </c>
    </row>
    <row r="566" spans="1:5" x14ac:dyDescent="0.25">
      <c r="A566" s="58">
        <v>45107</v>
      </c>
      <c r="B566" s="59" t="s">
        <v>73</v>
      </c>
      <c r="C566" s="59" t="str">
        <f t="shared" si="8"/>
        <v>QUARTER2</v>
      </c>
      <c r="D566" s="59">
        <v>34.1</v>
      </c>
      <c r="E566" s="59">
        <v>-4.6000000000000014</v>
      </c>
    </row>
    <row r="567" spans="1:5" x14ac:dyDescent="0.25">
      <c r="A567" s="58">
        <v>45107</v>
      </c>
      <c r="B567" s="59" t="s">
        <v>55</v>
      </c>
      <c r="C567" s="59" t="str">
        <f t="shared" si="8"/>
        <v>QUARTER2</v>
      </c>
      <c r="D567" s="59">
        <v>35</v>
      </c>
      <c r="E567" s="59">
        <v>1.3999999999999986</v>
      </c>
    </row>
    <row r="568" spans="1:5" x14ac:dyDescent="0.25">
      <c r="A568" s="58">
        <v>45107</v>
      </c>
      <c r="B568" s="59" t="s">
        <v>76</v>
      </c>
      <c r="C568" s="59" t="str">
        <f t="shared" si="8"/>
        <v>QUARTER2</v>
      </c>
      <c r="D568" s="59">
        <v>3.99</v>
      </c>
      <c r="E568" s="59">
        <v>-1.37</v>
      </c>
    </row>
    <row r="569" spans="1:5" x14ac:dyDescent="0.25">
      <c r="A569" s="58">
        <v>45107</v>
      </c>
      <c r="B569" s="59" t="s">
        <v>77</v>
      </c>
      <c r="C569" s="59" t="str">
        <f t="shared" si="8"/>
        <v>QUARTER2</v>
      </c>
      <c r="D569" s="59">
        <v>3.95</v>
      </c>
      <c r="E569" s="59">
        <v>2.9999999999999805E-2</v>
      </c>
    </row>
    <row r="570" spans="1:5" x14ac:dyDescent="0.25">
      <c r="A570" s="58">
        <v>45107</v>
      </c>
      <c r="B570" s="59" t="s">
        <v>72</v>
      </c>
      <c r="C570" s="59" t="str">
        <f t="shared" si="8"/>
        <v>QUARTER2</v>
      </c>
      <c r="D570" s="59">
        <v>79</v>
      </c>
      <c r="E570" s="59">
        <v>30.450000000000003</v>
      </c>
    </row>
    <row r="571" spans="1:5" x14ac:dyDescent="0.25">
      <c r="A571" s="58">
        <v>45107</v>
      </c>
      <c r="B571" s="59" t="s">
        <v>59</v>
      </c>
      <c r="C571" s="59" t="str">
        <f t="shared" si="8"/>
        <v>QUARTER2</v>
      </c>
      <c r="D571" s="59">
        <v>273.39999999999998</v>
      </c>
      <c r="E571" s="59">
        <v>3.6000000000000227</v>
      </c>
    </row>
    <row r="572" spans="1:5" x14ac:dyDescent="0.25">
      <c r="A572" s="58">
        <v>45107</v>
      </c>
      <c r="B572" s="59" t="s">
        <v>60</v>
      </c>
      <c r="C572" s="59" t="str">
        <f t="shared" si="8"/>
        <v>QUARTER2</v>
      </c>
      <c r="D572" s="59">
        <v>45</v>
      </c>
      <c r="E572" s="59">
        <v>-2.5</v>
      </c>
    </row>
    <row r="573" spans="1:5" x14ac:dyDescent="0.25">
      <c r="A573" s="58">
        <v>45107</v>
      </c>
      <c r="B573" s="59" t="s">
        <v>74</v>
      </c>
      <c r="C573" s="59" t="str">
        <f t="shared" si="8"/>
        <v>QUARTER2</v>
      </c>
      <c r="D573" s="59">
        <v>5.75</v>
      </c>
      <c r="E573" s="59">
        <v>-0.40000000000000036</v>
      </c>
    </row>
    <row r="574" spans="1:5" x14ac:dyDescent="0.25">
      <c r="A574" s="58">
        <v>45107</v>
      </c>
      <c r="B574" s="59" t="s">
        <v>63</v>
      </c>
      <c r="C574" s="59" t="str">
        <f t="shared" si="8"/>
        <v>QUARTER2</v>
      </c>
      <c r="D574" s="59">
        <v>54</v>
      </c>
      <c r="E574" s="59">
        <v>11</v>
      </c>
    </row>
    <row r="575" spans="1:5" x14ac:dyDescent="0.25">
      <c r="A575" s="58">
        <v>45107</v>
      </c>
      <c r="B575" s="59" t="s">
        <v>69</v>
      </c>
      <c r="C575" s="59" t="str">
        <f t="shared" si="8"/>
        <v>QUARTER2</v>
      </c>
      <c r="D575" s="59">
        <v>350</v>
      </c>
      <c r="E575" s="59">
        <v>35</v>
      </c>
    </row>
    <row r="576" spans="1:5" x14ac:dyDescent="0.25">
      <c r="A576" s="58">
        <v>45107</v>
      </c>
      <c r="B576" s="59" t="s">
        <v>64</v>
      </c>
      <c r="C576" s="59" t="str">
        <f t="shared" si="8"/>
        <v>QUARTER2</v>
      </c>
      <c r="D576" s="59">
        <v>12.25</v>
      </c>
      <c r="E576" s="59">
        <v>1.9499999999999993</v>
      </c>
    </row>
    <row r="577" spans="1:5" x14ac:dyDescent="0.25">
      <c r="A577" s="58">
        <v>45107</v>
      </c>
      <c r="B577" s="59" t="s">
        <v>58</v>
      </c>
      <c r="C577" s="59" t="str">
        <f t="shared" si="8"/>
        <v>QUARTER2</v>
      </c>
      <c r="D577" s="59">
        <v>15.75</v>
      </c>
      <c r="E577" s="59">
        <v>-1.3499999999999996</v>
      </c>
    </row>
    <row r="578" spans="1:5" x14ac:dyDescent="0.25">
      <c r="A578" s="58">
        <v>45107</v>
      </c>
      <c r="B578" s="59" t="s">
        <v>56</v>
      </c>
      <c r="C578" s="59" t="str">
        <f t="shared" ref="C578:C641" si="9">"QUARTER"&amp;ROUNDUP(MONTH(A578)/3,0)</f>
        <v>QUARTER2</v>
      </c>
      <c r="D578" s="59">
        <v>21.3</v>
      </c>
      <c r="E578" s="59">
        <v>-0.40000000000000213</v>
      </c>
    </row>
    <row r="579" spans="1:5" x14ac:dyDescent="0.25">
      <c r="A579" s="58">
        <v>45107</v>
      </c>
      <c r="B579" s="59" t="s">
        <v>65</v>
      </c>
      <c r="C579" s="59" t="str">
        <f t="shared" si="9"/>
        <v>QUARTER2</v>
      </c>
      <c r="D579" s="59">
        <v>29.5</v>
      </c>
      <c r="E579" s="59">
        <v>-1.5</v>
      </c>
    </row>
    <row r="580" spans="1:5" x14ac:dyDescent="0.25">
      <c r="A580" s="58">
        <v>45107</v>
      </c>
      <c r="B580" s="59" t="s">
        <v>75</v>
      </c>
      <c r="C580" s="59" t="str">
        <f t="shared" si="9"/>
        <v>QUARTER2</v>
      </c>
      <c r="D580" s="59">
        <v>5.29</v>
      </c>
      <c r="E580" s="59">
        <v>-0.57000000000000028</v>
      </c>
    </row>
    <row r="581" spans="1:5" x14ac:dyDescent="0.25">
      <c r="A581" s="58">
        <v>45107</v>
      </c>
      <c r="B581" s="59" t="s">
        <v>57</v>
      </c>
      <c r="C581" s="59" t="str">
        <f t="shared" si="9"/>
        <v>QUARTER2</v>
      </c>
      <c r="D581" s="59">
        <v>34.25</v>
      </c>
      <c r="E581" s="59">
        <v>-0.14999999999999858</v>
      </c>
    </row>
    <row r="582" spans="1:5" x14ac:dyDescent="0.25">
      <c r="A582" s="58">
        <v>45104</v>
      </c>
      <c r="B582" s="59" t="s">
        <v>68</v>
      </c>
      <c r="C582" s="59" t="str">
        <f t="shared" si="9"/>
        <v>QUARTER2</v>
      </c>
      <c r="D582" s="59">
        <v>15.8</v>
      </c>
      <c r="E582" s="59">
        <v>1.3000000000000007</v>
      </c>
    </row>
    <row r="583" spans="1:5" x14ac:dyDescent="0.25">
      <c r="A583" s="58">
        <v>45104</v>
      </c>
      <c r="B583" s="59" t="s">
        <v>66</v>
      </c>
      <c r="C583" s="59" t="str">
        <f t="shared" si="9"/>
        <v>QUARTER2</v>
      </c>
      <c r="D583" s="59">
        <v>6.9</v>
      </c>
      <c r="E583" s="59">
        <v>-0.70000000000000018</v>
      </c>
    </row>
    <row r="584" spans="1:5" x14ac:dyDescent="0.25">
      <c r="A584" s="58">
        <v>45104</v>
      </c>
      <c r="B584" s="59" t="s">
        <v>70</v>
      </c>
      <c r="C584" s="59" t="str">
        <f t="shared" si="9"/>
        <v>QUARTER2</v>
      </c>
      <c r="D584" s="59">
        <v>17.399999999999999</v>
      </c>
      <c r="E584" s="59">
        <v>-3.4499999999999993</v>
      </c>
    </row>
    <row r="585" spans="1:5" x14ac:dyDescent="0.25">
      <c r="A585" s="58">
        <v>45104</v>
      </c>
      <c r="B585" s="59" t="s">
        <v>78</v>
      </c>
      <c r="C585" s="59" t="str">
        <f t="shared" si="9"/>
        <v>QUARTER2</v>
      </c>
      <c r="D585" s="59">
        <v>82</v>
      </c>
      <c r="E585" s="59">
        <v>28</v>
      </c>
    </row>
    <row r="586" spans="1:5" x14ac:dyDescent="0.25">
      <c r="A586" s="58">
        <v>45104</v>
      </c>
      <c r="B586" s="59" t="s">
        <v>62</v>
      </c>
      <c r="C586" s="59" t="str">
        <f t="shared" si="9"/>
        <v>QUARTER2</v>
      </c>
      <c r="D586" s="59">
        <v>7.5</v>
      </c>
      <c r="E586" s="59">
        <v>0.29999999999999982</v>
      </c>
    </row>
    <row r="587" spans="1:5" x14ac:dyDescent="0.25">
      <c r="A587" s="58">
        <v>45104</v>
      </c>
      <c r="B587" s="59" t="s">
        <v>61</v>
      </c>
      <c r="C587" s="59" t="str">
        <f t="shared" si="9"/>
        <v>QUARTER2</v>
      </c>
      <c r="D587" s="59">
        <v>25</v>
      </c>
      <c r="E587" s="59">
        <v>12.5</v>
      </c>
    </row>
    <row r="588" spans="1:5" x14ac:dyDescent="0.25">
      <c r="A588" s="58">
        <v>45104</v>
      </c>
      <c r="B588" s="59" t="s">
        <v>67</v>
      </c>
      <c r="C588" s="59" t="str">
        <f t="shared" si="9"/>
        <v>QUARTER2</v>
      </c>
      <c r="D588" s="59">
        <v>19.100000000000001</v>
      </c>
      <c r="E588" s="59">
        <v>2</v>
      </c>
    </row>
    <row r="589" spans="1:5" x14ac:dyDescent="0.25">
      <c r="A589" s="58">
        <v>45104</v>
      </c>
      <c r="B589" s="59" t="s">
        <v>71</v>
      </c>
      <c r="C589" s="59" t="str">
        <f t="shared" si="9"/>
        <v>QUARTER2</v>
      </c>
      <c r="D589" s="59">
        <v>17</v>
      </c>
      <c r="E589" s="59">
        <v>1</v>
      </c>
    </row>
    <row r="590" spans="1:5" x14ac:dyDescent="0.25">
      <c r="A590" s="58">
        <v>45104</v>
      </c>
      <c r="B590" s="59" t="s">
        <v>73</v>
      </c>
      <c r="C590" s="59" t="str">
        <f t="shared" si="9"/>
        <v>QUARTER2</v>
      </c>
      <c r="D590" s="59">
        <v>34.1</v>
      </c>
      <c r="E590" s="59">
        <v>-4.6000000000000014</v>
      </c>
    </row>
    <row r="591" spans="1:5" x14ac:dyDescent="0.25">
      <c r="A591" s="58">
        <v>45104</v>
      </c>
      <c r="B591" s="59" t="s">
        <v>55</v>
      </c>
      <c r="C591" s="59" t="str">
        <f t="shared" si="9"/>
        <v>QUARTER2</v>
      </c>
      <c r="D591" s="59">
        <v>34.4</v>
      </c>
      <c r="E591" s="59">
        <v>2</v>
      </c>
    </row>
    <row r="592" spans="1:5" x14ac:dyDescent="0.25">
      <c r="A592" s="58">
        <v>45104</v>
      </c>
      <c r="B592" s="59" t="s">
        <v>76</v>
      </c>
      <c r="C592" s="59" t="str">
        <f t="shared" si="9"/>
        <v>QUARTER2</v>
      </c>
      <c r="D592" s="59">
        <v>3.63</v>
      </c>
      <c r="E592" s="59">
        <v>-1.0099999999999998</v>
      </c>
    </row>
    <row r="593" spans="1:5" x14ac:dyDescent="0.25">
      <c r="A593" s="58">
        <v>45104</v>
      </c>
      <c r="B593" s="59" t="s">
        <v>77</v>
      </c>
      <c r="C593" s="59" t="str">
        <f t="shared" si="9"/>
        <v>QUARTER2</v>
      </c>
      <c r="D593" s="59">
        <v>3.95</v>
      </c>
      <c r="E593" s="59">
        <v>2.9999999999999805E-2</v>
      </c>
    </row>
    <row r="594" spans="1:5" x14ac:dyDescent="0.25">
      <c r="A594" s="58">
        <v>45104</v>
      </c>
      <c r="B594" s="59" t="s">
        <v>72</v>
      </c>
      <c r="C594" s="59" t="str">
        <f t="shared" si="9"/>
        <v>QUARTER2</v>
      </c>
      <c r="D594" s="59">
        <v>79</v>
      </c>
      <c r="E594" s="59">
        <v>30.450000000000003</v>
      </c>
    </row>
    <row r="595" spans="1:5" x14ac:dyDescent="0.25">
      <c r="A595" s="58">
        <v>45104</v>
      </c>
      <c r="B595" s="59" t="s">
        <v>59</v>
      </c>
      <c r="C595" s="59" t="str">
        <f t="shared" si="9"/>
        <v>QUARTER2</v>
      </c>
      <c r="D595" s="59">
        <v>267.2</v>
      </c>
      <c r="E595" s="59">
        <v>9.8000000000000114</v>
      </c>
    </row>
    <row r="596" spans="1:5" x14ac:dyDescent="0.25">
      <c r="A596" s="58">
        <v>45104</v>
      </c>
      <c r="B596" s="59" t="s">
        <v>60</v>
      </c>
      <c r="C596" s="59" t="str">
        <f t="shared" si="9"/>
        <v>QUARTER2</v>
      </c>
      <c r="D596" s="59">
        <v>43.95</v>
      </c>
      <c r="E596" s="59">
        <v>-1.4500000000000028</v>
      </c>
    </row>
    <row r="597" spans="1:5" x14ac:dyDescent="0.25">
      <c r="A597" s="58">
        <v>45104</v>
      </c>
      <c r="B597" s="59" t="s">
        <v>74</v>
      </c>
      <c r="C597" s="59" t="str">
        <f t="shared" si="9"/>
        <v>QUARTER2</v>
      </c>
      <c r="D597" s="59">
        <v>5.5</v>
      </c>
      <c r="E597" s="59">
        <v>-0.15000000000000036</v>
      </c>
    </row>
    <row r="598" spans="1:5" x14ac:dyDescent="0.25">
      <c r="A598" s="58">
        <v>45104</v>
      </c>
      <c r="B598" s="59" t="s">
        <v>63</v>
      </c>
      <c r="C598" s="59" t="str">
        <f t="shared" si="9"/>
        <v>QUARTER2</v>
      </c>
      <c r="D598" s="59">
        <v>52.85</v>
      </c>
      <c r="E598" s="59">
        <v>12.149999999999999</v>
      </c>
    </row>
    <row r="599" spans="1:5" x14ac:dyDescent="0.25">
      <c r="A599" s="58">
        <v>45104</v>
      </c>
      <c r="B599" s="59" t="s">
        <v>69</v>
      </c>
      <c r="C599" s="59" t="str">
        <f t="shared" si="9"/>
        <v>QUARTER2</v>
      </c>
      <c r="D599" s="59">
        <v>350</v>
      </c>
      <c r="E599" s="59">
        <v>35</v>
      </c>
    </row>
    <row r="600" spans="1:5" x14ac:dyDescent="0.25">
      <c r="A600" s="58">
        <v>45104</v>
      </c>
      <c r="B600" s="59" t="s">
        <v>64</v>
      </c>
      <c r="C600" s="59" t="str">
        <f t="shared" si="9"/>
        <v>QUARTER2</v>
      </c>
      <c r="D600" s="59">
        <v>12.25</v>
      </c>
      <c r="E600" s="59">
        <v>1.9499999999999993</v>
      </c>
    </row>
    <row r="601" spans="1:5" x14ac:dyDescent="0.25">
      <c r="A601" s="58">
        <v>45104</v>
      </c>
      <c r="B601" s="59" t="s">
        <v>58</v>
      </c>
      <c r="C601" s="59" t="str">
        <f t="shared" si="9"/>
        <v>QUARTER2</v>
      </c>
      <c r="D601" s="59">
        <v>15.55</v>
      </c>
      <c r="E601" s="59">
        <v>-1.1500000000000004</v>
      </c>
    </row>
    <row r="602" spans="1:5" x14ac:dyDescent="0.25">
      <c r="A602" s="58">
        <v>45104</v>
      </c>
      <c r="B602" s="59" t="s">
        <v>56</v>
      </c>
      <c r="C602" s="59" t="str">
        <f t="shared" si="9"/>
        <v>QUARTER2</v>
      </c>
      <c r="D602" s="59">
        <v>21</v>
      </c>
      <c r="E602" s="59">
        <v>-0.10000000000000142</v>
      </c>
    </row>
    <row r="603" spans="1:5" x14ac:dyDescent="0.25">
      <c r="A603" s="58">
        <v>45104</v>
      </c>
      <c r="B603" s="59" t="s">
        <v>65</v>
      </c>
      <c r="C603" s="59" t="str">
        <f t="shared" si="9"/>
        <v>QUARTER2</v>
      </c>
      <c r="D603" s="59">
        <v>29.9</v>
      </c>
      <c r="E603" s="59">
        <v>-1.8999999999999986</v>
      </c>
    </row>
    <row r="604" spans="1:5" x14ac:dyDescent="0.25">
      <c r="A604" s="58">
        <v>45104</v>
      </c>
      <c r="B604" s="59" t="s">
        <v>75</v>
      </c>
      <c r="C604" s="59" t="str">
        <f t="shared" si="9"/>
        <v>QUARTER2</v>
      </c>
      <c r="D604" s="59">
        <v>5.0199999999999996</v>
      </c>
      <c r="E604" s="59">
        <v>-0.29999999999999982</v>
      </c>
    </row>
    <row r="605" spans="1:5" x14ac:dyDescent="0.25">
      <c r="A605" s="58">
        <v>45104</v>
      </c>
      <c r="B605" s="59" t="s">
        <v>57</v>
      </c>
      <c r="C605" s="59" t="str">
        <f t="shared" si="9"/>
        <v>QUARTER2</v>
      </c>
      <c r="D605" s="59">
        <v>34</v>
      </c>
      <c r="E605" s="59">
        <v>0.10000000000000142</v>
      </c>
    </row>
    <row r="606" spans="1:5" x14ac:dyDescent="0.25">
      <c r="A606" s="58">
        <v>45103</v>
      </c>
      <c r="B606" s="59" t="s">
        <v>68</v>
      </c>
      <c r="C606" s="59" t="str">
        <f t="shared" si="9"/>
        <v>QUARTER2</v>
      </c>
      <c r="D606" s="59">
        <v>15.25</v>
      </c>
      <c r="E606" s="59">
        <v>1.8500000000000014</v>
      </c>
    </row>
    <row r="607" spans="1:5" x14ac:dyDescent="0.25">
      <c r="A607" s="58">
        <v>45103</v>
      </c>
      <c r="B607" s="59" t="s">
        <v>66</v>
      </c>
      <c r="C607" s="59" t="str">
        <f t="shared" si="9"/>
        <v>QUARTER2</v>
      </c>
      <c r="D607" s="59">
        <v>6.55</v>
      </c>
      <c r="E607" s="59">
        <v>-0.34999999999999964</v>
      </c>
    </row>
    <row r="608" spans="1:5" x14ac:dyDescent="0.25">
      <c r="A608" s="58">
        <v>45103</v>
      </c>
      <c r="B608" s="59" t="s">
        <v>70</v>
      </c>
      <c r="C608" s="59" t="str">
        <f t="shared" si="9"/>
        <v>QUARTER2</v>
      </c>
      <c r="D608" s="59">
        <v>17.100000000000001</v>
      </c>
      <c r="E608" s="59">
        <v>-3.1500000000000021</v>
      </c>
    </row>
    <row r="609" spans="1:5" x14ac:dyDescent="0.25">
      <c r="A609" s="58">
        <v>45103</v>
      </c>
      <c r="B609" s="59" t="s">
        <v>78</v>
      </c>
      <c r="C609" s="59" t="str">
        <f t="shared" si="9"/>
        <v>QUARTER2</v>
      </c>
      <c r="D609" s="59">
        <v>80.25</v>
      </c>
      <c r="E609" s="59">
        <v>29.75</v>
      </c>
    </row>
    <row r="610" spans="1:5" x14ac:dyDescent="0.25">
      <c r="A610" s="58">
        <v>45103</v>
      </c>
      <c r="B610" s="59" t="s">
        <v>62</v>
      </c>
      <c r="C610" s="59" t="str">
        <f t="shared" si="9"/>
        <v>QUARTER2</v>
      </c>
      <c r="D610" s="59">
        <v>7.5</v>
      </c>
      <c r="E610" s="59">
        <v>0.29999999999999982</v>
      </c>
    </row>
    <row r="611" spans="1:5" x14ac:dyDescent="0.25">
      <c r="A611" s="58">
        <v>45103</v>
      </c>
      <c r="B611" s="59" t="s">
        <v>61</v>
      </c>
      <c r="C611" s="59" t="str">
        <f t="shared" si="9"/>
        <v>QUARTER2</v>
      </c>
      <c r="D611" s="59">
        <v>23.95</v>
      </c>
      <c r="E611" s="59">
        <v>13.55</v>
      </c>
    </row>
    <row r="612" spans="1:5" x14ac:dyDescent="0.25">
      <c r="A612" s="58">
        <v>45103</v>
      </c>
      <c r="B612" s="59" t="s">
        <v>67</v>
      </c>
      <c r="C612" s="59" t="str">
        <f t="shared" si="9"/>
        <v>QUARTER2</v>
      </c>
      <c r="D612" s="59">
        <v>17.399999999999999</v>
      </c>
      <c r="E612" s="59">
        <v>3.7000000000000028</v>
      </c>
    </row>
    <row r="613" spans="1:5" x14ac:dyDescent="0.25">
      <c r="A613" s="58">
        <v>45103</v>
      </c>
      <c r="B613" s="59" t="s">
        <v>71</v>
      </c>
      <c r="C613" s="59" t="str">
        <f t="shared" si="9"/>
        <v>QUARTER2</v>
      </c>
      <c r="D613" s="59">
        <v>16.899999999999999</v>
      </c>
      <c r="E613" s="59">
        <v>1.1000000000000014</v>
      </c>
    </row>
    <row r="614" spans="1:5" x14ac:dyDescent="0.25">
      <c r="A614" s="58">
        <v>45103</v>
      </c>
      <c r="B614" s="59" t="s">
        <v>73</v>
      </c>
      <c r="C614" s="59" t="str">
        <f t="shared" si="9"/>
        <v>QUARTER2</v>
      </c>
      <c r="D614" s="59">
        <v>34.5</v>
      </c>
      <c r="E614" s="59">
        <v>-5</v>
      </c>
    </row>
    <row r="615" spans="1:5" x14ac:dyDescent="0.25">
      <c r="A615" s="58">
        <v>45103</v>
      </c>
      <c r="B615" s="59" t="s">
        <v>55</v>
      </c>
      <c r="C615" s="59" t="str">
        <f t="shared" si="9"/>
        <v>QUARTER2</v>
      </c>
      <c r="D615" s="59">
        <v>32.700000000000003</v>
      </c>
      <c r="E615" s="59">
        <v>3.6999999999999957</v>
      </c>
    </row>
    <row r="616" spans="1:5" x14ac:dyDescent="0.25">
      <c r="A616" s="58">
        <v>45103</v>
      </c>
      <c r="B616" s="59" t="s">
        <v>76</v>
      </c>
      <c r="C616" s="59" t="str">
        <f t="shared" si="9"/>
        <v>QUARTER2</v>
      </c>
      <c r="D616" s="59">
        <v>3.3</v>
      </c>
      <c r="E616" s="59">
        <v>-0.67999999999999972</v>
      </c>
    </row>
    <row r="617" spans="1:5" x14ac:dyDescent="0.25">
      <c r="A617" s="58">
        <v>45103</v>
      </c>
      <c r="B617" s="59" t="s">
        <v>77</v>
      </c>
      <c r="C617" s="59" t="str">
        <f t="shared" si="9"/>
        <v>QUARTER2</v>
      </c>
      <c r="D617" s="59">
        <v>4</v>
      </c>
      <c r="E617" s="59">
        <v>-2.0000000000000018E-2</v>
      </c>
    </row>
    <row r="618" spans="1:5" x14ac:dyDescent="0.25">
      <c r="A618" s="58">
        <v>45103</v>
      </c>
      <c r="B618" s="59" t="s">
        <v>72</v>
      </c>
      <c r="C618" s="59" t="str">
        <f t="shared" si="9"/>
        <v>QUARTER2</v>
      </c>
      <c r="D618" s="59">
        <v>79</v>
      </c>
      <c r="E618" s="59">
        <v>30.450000000000003</v>
      </c>
    </row>
    <row r="619" spans="1:5" x14ac:dyDescent="0.25">
      <c r="A619" s="58">
        <v>45103</v>
      </c>
      <c r="B619" s="59" t="s">
        <v>59</v>
      </c>
      <c r="C619" s="59" t="str">
        <f t="shared" si="9"/>
        <v>QUARTER2</v>
      </c>
      <c r="D619" s="59">
        <v>260</v>
      </c>
      <c r="E619" s="59">
        <v>17</v>
      </c>
    </row>
    <row r="620" spans="1:5" x14ac:dyDescent="0.25">
      <c r="A620" s="58">
        <v>45103</v>
      </c>
      <c r="B620" s="59" t="s">
        <v>60</v>
      </c>
      <c r="C620" s="59" t="str">
        <f t="shared" si="9"/>
        <v>QUARTER2</v>
      </c>
      <c r="D620" s="59">
        <v>43</v>
      </c>
      <c r="E620" s="59">
        <v>-0.5</v>
      </c>
    </row>
    <row r="621" spans="1:5" x14ac:dyDescent="0.25">
      <c r="A621" s="58">
        <v>45103</v>
      </c>
      <c r="B621" s="59" t="s">
        <v>74</v>
      </c>
      <c r="C621" s="59" t="str">
        <f t="shared" si="9"/>
        <v>QUARTER2</v>
      </c>
      <c r="D621" s="59">
        <v>5.5</v>
      </c>
      <c r="E621" s="59">
        <v>-0.15000000000000036</v>
      </c>
    </row>
    <row r="622" spans="1:5" x14ac:dyDescent="0.25">
      <c r="A622" s="58">
        <v>45103</v>
      </c>
      <c r="B622" s="59" t="s">
        <v>63</v>
      </c>
      <c r="C622" s="59" t="str">
        <f t="shared" si="9"/>
        <v>QUARTER2</v>
      </c>
      <c r="D622" s="59">
        <v>51.8</v>
      </c>
      <c r="E622" s="59">
        <v>13.200000000000003</v>
      </c>
    </row>
    <row r="623" spans="1:5" x14ac:dyDescent="0.25">
      <c r="A623" s="58">
        <v>45103</v>
      </c>
      <c r="B623" s="59" t="s">
        <v>69</v>
      </c>
      <c r="C623" s="59" t="str">
        <f t="shared" si="9"/>
        <v>QUARTER2</v>
      </c>
      <c r="D623" s="59">
        <v>336</v>
      </c>
      <c r="E623" s="59">
        <v>49</v>
      </c>
    </row>
    <row r="624" spans="1:5" x14ac:dyDescent="0.25">
      <c r="A624" s="58">
        <v>45103</v>
      </c>
      <c r="B624" s="59" t="s">
        <v>64</v>
      </c>
      <c r="C624" s="59" t="str">
        <f t="shared" si="9"/>
        <v>QUARTER2</v>
      </c>
      <c r="D624" s="59">
        <v>11.7</v>
      </c>
      <c r="E624" s="59">
        <v>2.5</v>
      </c>
    </row>
    <row r="625" spans="1:5" x14ac:dyDescent="0.25">
      <c r="A625" s="58">
        <v>45103</v>
      </c>
      <c r="B625" s="59" t="s">
        <v>58</v>
      </c>
      <c r="C625" s="59" t="str">
        <f t="shared" si="9"/>
        <v>QUARTER2</v>
      </c>
      <c r="D625" s="59">
        <v>15.45</v>
      </c>
      <c r="E625" s="59">
        <v>-1.0499999999999989</v>
      </c>
    </row>
    <row r="626" spans="1:5" x14ac:dyDescent="0.25">
      <c r="A626" s="58">
        <v>45103</v>
      </c>
      <c r="B626" s="59" t="s">
        <v>56</v>
      </c>
      <c r="C626" s="59" t="str">
        <f t="shared" si="9"/>
        <v>QUARTER2</v>
      </c>
      <c r="D626" s="59">
        <v>21.1</v>
      </c>
      <c r="E626" s="59">
        <v>-0.20000000000000284</v>
      </c>
    </row>
    <row r="627" spans="1:5" x14ac:dyDescent="0.25">
      <c r="A627" s="58">
        <v>45103</v>
      </c>
      <c r="B627" s="59" t="s">
        <v>65</v>
      </c>
      <c r="C627" s="59" t="str">
        <f t="shared" si="9"/>
        <v>QUARTER2</v>
      </c>
      <c r="D627" s="59">
        <v>29.05</v>
      </c>
      <c r="E627" s="59">
        <v>-1.0500000000000007</v>
      </c>
    </row>
    <row r="628" spans="1:5" x14ac:dyDescent="0.25">
      <c r="A628" s="58">
        <v>45103</v>
      </c>
      <c r="B628" s="59" t="s">
        <v>75</v>
      </c>
      <c r="C628" s="59" t="str">
        <f t="shared" si="9"/>
        <v>QUARTER2</v>
      </c>
      <c r="D628" s="59">
        <v>4.99</v>
      </c>
      <c r="E628" s="59">
        <v>-0.27000000000000046</v>
      </c>
    </row>
    <row r="629" spans="1:5" x14ac:dyDescent="0.25">
      <c r="A629" s="58">
        <v>45103</v>
      </c>
      <c r="B629" s="59" t="s">
        <v>57</v>
      </c>
      <c r="C629" s="59" t="str">
        <f t="shared" si="9"/>
        <v>QUARTER2</v>
      </c>
      <c r="D629" s="59">
        <v>32.5</v>
      </c>
      <c r="E629" s="59">
        <v>1.6000000000000014</v>
      </c>
    </row>
    <row r="630" spans="1:5" x14ac:dyDescent="0.25">
      <c r="A630" s="58">
        <v>45100</v>
      </c>
      <c r="B630" s="59" t="s">
        <v>68</v>
      </c>
      <c r="C630" s="59" t="str">
        <f t="shared" si="9"/>
        <v>QUARTER2</v>
      </c>
      <c r="D630" s="59">
        <v>14.95</v>
      </c>
      <c r="E630" s="59">
        <v>2.1500000000000021</v>
      </c>
    </row>
    <row r="631" spans="1:5" x14ac:dyDescent="0.25">
      <c r="A631" s="58">
        <v>45100</v>
      </c>
      <c r="B631" s="59" t="s">
        <v>66</v>
      </c>
      <c r="C631" s="59" t="str">
        <f t="shared" si="9"/>
        <v>QUARTER2</v>
      </c>
      <c r="D631" s="59">
        <v>6.6</v>
      </c>
      <c r="E631" s="59">
        <v>-0.39999999999999947</v>
      </c>
    </row>
    <row r="632" spans="1:5" x14ac:dyDescent="0.25">
      <c r="A632" s="58">
        <v>45100</v>
      </c>
      <c r="B632" s="59" t="s">
        <v>70</v>
      </c>
      <c r="C632" s="59" t="str">
        <f t="shared" si="9"/>
        <v>QUARTER2</v>
      </c>
      <c r="D632" s="59">
        <v>17.100000000000001</v>
      </c>
      <c r="E632" s="59">
        <v>-3.1500000000000021</v>
      </c>
    </row>
    <row r="633" spans="1:5" x14ac:dyDescent="0.25">
      <c r="A633" s="58">
        <v>45100</v>
      </c>
      <c r="B633" s="59" t="s">
        <v>78</v>
      </c>
      <c r="C633" s="59" t="str">
        <f t="shared" si="9"/>
        <v>QUARTER2</v>
      </c>
      <c r="D633" s="59">
        <v>80.25</v>
      </c>
      <c r="E633" s="59">
        <v>29.75</v>
      </c>
    </row>
    <row r="634" spans="1:5" x14ac:dyDescent="0.25">
      <c r="A634" s="58">
        <v>45100</v>
      </c>
      <c r="B634" s="59" t="s">
        <v>62</v>
      </c>
      <c r="C634" s="59" t="str">
        <f t="shared" si="9"/>
        <v>QUARTER2</v>
      </c>
      <c r="D634" s="59">
        <v>7.5</v>
      </c>
      <c r="E634" s="59">
        <v>0.29999999999999982</v>
      </c>
    </row>
    <row r="635" spans="1:5" x14ac:dyDescent="0.25">
      <c r="A635" s="58">
        <v>45100</v>
      </c>
      <c r="B635" s="59" t="s">
        <v>61</v>
      </c>
      <c r="C635" s="59" t="str">
        <f t="shared" si="9"/>
        <v>QUARTER2</v>
      </c>
      <c r="D635" s="59">
        <v>23.6</v>
      </c>
      <c r="E635" s="59">
        <v>13.899999999999999</v>
      </c>
    </row>
    <row r="636" spans="1:5" x14ac:dyDescent="0.25">
      <c r="A636" s="58">
        <v>45100</v>
      </c>
      <c r="B636" s="59" t="s">
        <v>67</v>
      </c>
      <c r="C636" s="59" t="str">
        <f t="shared" si="9"/>
        <v>QUARTER2</v>
      </c>
      <c r="D636" s="59">
        <v>15.85</v>
      </c>
      <c r="E636" s="59">
        <v>5.2500000000000018</v>
      </c>
    </row>
    <row r="637" spans="1:5" x14ac:dyDescent="0.25">
      <c r="A637" s="58">
        <v>45100</v>
      </c>
      <c r="B637" s="59" t="s">
        <v>71</v>
      </c>
      <c r="C637" s="59" t="str">
        <f t="shared" si="9"/>
        <v>QUARTER2</v>
      </c>
      <c r="D637" s="59">
        <v>17.3</v>
      </c>
      <c r="E637" s="59">
        <v>0.69999999999999929</v>
      </c>
    </row>
    <row r="638" spans="1:5" x14ac:dyDescent="0.25">
      <c r="A638" s="58">
        <v>45100</v>
      </c>
      <c r="B638" s="59" t="s">
        <v>73</v>
      </c>
      <c r="C638" s="59" t="str">
        <f t="shared" si="9"/>
        <v>QUARTER2</v>
      </c>
      <c r="D638" s="59">
        <v>34.5</v>
      </c>
      <c r="E638" s="59">
        <v>-5</v>
      </c>
    </row>
    <row r="639" spans="1:5" x14ac:dyDescent="0.25">
      <c r="A639" s="58">
        <v>45100</v>
      </c>
      <c r="B639" s="59" t="s">
        <v>55</v>
      </c>
      <c r="C639" s="59" t="str">
        <f t="shared" si="9"/>
        <v>QUARTER2</v>
      </c>
      <c r="D639" s="59">
        <v>31.45</v>
      </c>
      <c r="E639" s="59">
        <v>4.9499999999999993</v>
      </c>
    </row>
    <row r="640" spans="1:5" x14ac:dyDescent="0.25">
      <c r="A640" s="58">
        <v>45100</v>
      </c>
      <c r="B640" s="59" t="s">
        <v>76</v>
      </c>
      <c r="C640" s="59" t="str">
        <f t="shared" si="9"/>
        <v>QUARTER2</v>
      </c>
      <c r="D640" s="59">
        <v>3</v>
      </c>
      <c r="E640" s="59">
        <v>-0.37999999999999989</v>
      </c>
    </row>
    <row r="641" spans="1:5" x14ac:dyDescent="0.25">
      <c r="A641" s="58">
        <v>45100</v>
      </c>
      <c r="B641" s="59" t="s">
        <v>77</v>
      </c>
      <c r="C641" s="59" t="str">
        <f t="shared" si="9"/>
        <v>QUARTER2</v>
      </c>
      <c r="D641" s="59">
        <v>3.78</v>
      </c>
      <c r="E641" s="59">
        <v>0.20000000000000018</v>
      </c>
    </row>
    <row r="642" spans="1:5" x14ac:dyDescent="0.25">
      <c r="A642" s="58">
        <v>45100</v>
      </c>
      <c r="B642" s="59" t="s">
        <v>72</v>
      </c>
      <c r="C642" s="59" t="str">
        <f t="shared" ref="C642:C705" si="10">"QUARTER"&amp;ROUNDUP(MONTH(A642)/3,0)</f>
        <v>QUARTER2</v>
      </c>
      <c r="D642" s="59">
        <v>79</v>
      </c>
      <c r="E642" s="59">
        <v>30.450000000000003</v>
      </c>
    </row>
    <row r="643" spans="1:5" x14ac:dyDescent="0.25">
      <c r="A643" s="58">
        <v>45100</v>
      </c>
      <c r="B643" s="59" t="s">
        <v>59</v>
      </c>
      <c r="C643" s="59" t="str">
        <f t="shared" si="10"/>
        <v>QUARTER2</v>
      </c>
      <c r="D643" s="59">
        <v>265.5</v>
      </c>
      <c r="E643" s="59">
        <v>11.5</v>
      </c>
    </row>
    <row r="644" spans="1:5" x14ac:dyDescent="0.25">
      <c r="A644" s="58">
        <v>45100</v>
      </c>
      <c r="B644" s="59" t="s">
        <v>60</v>
      </c>
      <c r="C644" s="59" t="str">
        <f t="shared" si="10"/>
        <v>QUARTER2</v>
      </c>
      <c r="D644" s="59">
        <v>43.7</v>
      </c>
      <c r="E644" s="59">
        <v>-1.2000000000000028</v>
      </c>
    </row>
    <row r="645" spans="1:5" x14ac:dyDescent="0.25">
      <c r="A645" s="58">
        <v>45100</v>
      </c>
      <c r="B645" s="59" t="s">
        <v>74</v>
      </c>
      <c r="C645" s="59" t="str">
        <f t="shared" si="10"/>
        <v>QUARTER2</v>
      </c>
      <c r="D645" s="59">
        <v>5.54</v>
      </c>
      <c r="E645" s="59">
        <v>-0.19000000000000039</v>
      </c>
    </row>
    <row r="646" spans="1:5" x14ac:dyDescent="0.25">
      <c r="A646" s="58">
        <v>45100</v>
      </c>
      <c r="B646" s="59" t="s">
        <v>63</v>
      </c>
      <c r="C646" s="59" t="str">
        <f t="shared" si="10"/>
        <v>QUARTER2</v>
      </c>
      <c r="D646" s="59">
        <v>51.8</v>
      </c>
      <c r="E646" s="59">
        <v>13.200000000000003</v>
      </c>
    </row>
    <row r="647" spans="1:5" x14ac:dyDescent="0.25">
      <c r="A647" s="58">
        <v>45100</v>
      </c>
      <c r="B647" s="59" t="s">
        <v>69</v>
      </c>
      <c r="C647" s="59" t="str">
        <f t="shared" si="10"/>
        <v>QUARTER2</v>
      </c>
      <c r="D647" s="59">
        <v>336</v>
      </c>
      <c r="E647" s="59">
        <v>49</v>
      </c>
    </row>
    <row r="648" spans="1:5" x14ac:dyDescent="0.25">
      <c r="A648" s="58">
        <v>45100</v>
      </c>
      <c r="B648" s="59" t="s">
        <v>64</v>
      </c>
      <c r="C648" s="59" t="str">
        <f t="shared" si="10"/>
        <v>QUARTER2</v>
      </c>
      <c r="D648" s="59">
        <v>11.45</v>
      </c>
      <c r="E648" s="59">
        <v>2.75</v>
      </c>
    </row>
    <row r="649" spans="1:5" x14ac:dyDescent="0.25">
      <c r="A649" s="58">
        <v>45100</v>
      </c>
      <c r="B649" s="59" t="s">
        <v>58</v>
      </c>
      <c r="C649" s="59" t="str">
        <f t="shared" si="10"/>
        <v>QUARTER2</v>
      </c>
      <c r="D649" s="59">
        <v>14.85</v>
      </c>
      <c r="E649" s="59">
        <v>-0.44999999999999929</v>
      </c>
    </row>
    <row r="650" spans="1:5" x14ac:dyDescent="0.25">
      <c r="A650" s="58">
        <v>45100</v>
      </c>
      <c r="B650" s="59" t="s">
        <v>56</v>
      </c>
      <c r="C650" s="59" t="str">
        <f t="shared" si="10"/>
        <v>QUARTER2</v>
      </c>
      <c r="D650" s="59">
        <v>21.1</v>
      </c>
      <c r="E650" s="59">
        <v>-0.20000000000000284</v>
      </c>
    </row>
    <row r="651" spans="1:5" x14ac:dyDescent="0.25">
      <c r="A651" s="58">
        <v>45100</v>
      </c>
      <c r="B651" s="59" t="s">
        <v>65</v>
      </c>
      <c r="C651" s="59" t="str">
        <f t="shared" si="10"/>
        <v>QUARTER2</v>
      </c>
      <c r="D651" s="59">
        <v>28.85</v>
      </c>
      <c r="E651" s="59">
        <v>-0.85000000000000142</v>
      </c>
    </row>
    <row r="652" spans="1:5" x14ac:dyDescent="0.25">
      <c r="A652" s="58">
        <v>45100</v>
      </c>
      <c r="B652" s="59" t="s">
        <v>75</v>
      </c>
      <c r="C652" s="59" t="str">
        <f t="shared" si="10"/>
        <v>QUARTER2</v>
      </c>
      <c r="D652" s="59">
        <v>4.82</v>
      </c>
      <c r="E652" s="59">
        <v>-0.10000000000000053</v>
      </c>
    </row>
    <row r="653" spans="1:5" x14ac:dyDescent="0.25">
      <c r="A653" s="58">
        <v>45100</v>
      </c>
      <c r="B653" s="59" t="s">
        <v>57</v>
      </c>
      <c r="C653" s="59" t="str">
        <f t="shared" si="10"/>
        <v>QUARTER2</v>
      </c>
      <c r="D653" s="59">
        <v>32</v>
      </c>
      <c r="E653" s="59">
        <v>2.1000000000000014</v>
      </c>
    </row>
    <row r="654" spans="1:5" x14ac:dyDescent="0.25">
      <c r="A654" s="58">
        <v>45099</v>
      </c>
      <c r="B654" s="59" t="s">
        <v>68</v>
      </c>
      <c r="C654" s="59" t="str">
        <f t="shared" si="10"/>
        <v>QUARTER2</v>
      </c>
      <c r="D654" s="59">
        <v>14.9</v>
      </c>
      <c r="E654" s="59">
        <v>2.2000000000000011</v>
      </c>
    </row>
    <row r="655" spans="1:5" x14ac:dyDescent="0.25">
      <c r="A655" s="58">
        <v>45099</v>
      </c>
      <c r="B655" s="59" t="s">
        <v>66</v>
      </c>
      <c r="C655" s="59" t="str">
        <f t="shared" si="10"/>
        <v>QUARTER2</v>
      </c>
      <c r="D655" s="59">
        <v>6.6</v>
      </c>
      <c r="E655" s="59">
        <v>-0.39999999999999947</v>
      </c>
    </row>
    <row r="656" spans="1:5" x14ac:dyDescent="0.25">
      <c r="A656" s="58">
        <v>45099</v>
      </c>
      <c r="B656" s="59" t="s">
        <v>70</v>
      </c>
      <c r="C656" s="59" t="str">
        <f t="shared" si="10"/>
        <v>QUARTER2</v>
      </c>
      <c r="D656" s="59">
        <v>17.100000000000001</v>
      </c>
      <c r="E656" s="59">
        <v>-3.1500000000000021</v>
      </c>
    </row>
    <row r="657" spans="1:5" x14ac:dyDescent="0.25">
      <c r="A657" s="58">
        <v>45099</v>
      </c>
      <c r="B657" s="59" t="s">
        <v>78</v>
      </c>
      <c r="C657" s="59" t="str">
        <f t="shared" si="10"/>
        <v>QUARTER2</v>
      </c>
      <c r="D657" s="59">
        <v>86</v>
      </c>
      <c r="E657" s="59">
        <v>24</v>
      </c>
    </row>
    <row r="658" spans="1:5" x14ac:dyDescent="0.25">
      <c r="A658" s="58">
        <v>45099</v>
      </c>
      <c r="B658" s="59" t="s">
        <v>62</v>
      </c>
      <c r="C658" s="59" t="str">
        <f t="shared" si="10"/>
        <v>QUARTER2</v>
      </c>
      <c r="D658" s="59">
        <v>7.1</v>
      </c>
      <c r="E658" s="59">
        <v>0.70000000000000018</v>
      </c>
    </row>
    <row r="659" spans="1:5" x14ac:dyDescent="0.25">
      <c r="A659" s="58">
        <v>45099</v>
      </c>
      <c r="B659" s="59" t="s">
        <v>61</v>
      </c>
      <c r="C659" s="59" t="str">
        <f t="shared" si="10"/>
        <v>QUARTER2</v>
      </c>
      <c r="D659" s="59">
        <v>24</v>
      </c>
      <c r="E659" s="59">
        <v>13.5</v>
      </c>
    </row>
    <row r="660" spans="1:5" x14ac:dyDescent="0.25">
      <c r="A660" s="58">
        <v>45099</v>
      </c>
      <c r="B660" s="59" t="s">
        <v>67</v>
      </c>
      <c r="C660" s="59" t="str">
        <f t="shared" si="10"/>
        <v>QUARTER2</v>
      </c>
      <c r="D660" s="59">
        <v>14.8</v>
      </c>
      <c r="E660" s="59">
        <v>6.3000000000000007</v>
      </c>
    </row>
    <row r="661" spans="1:5" x14ac:dyDescent="0.25">
      <c r="A661" s="58">
        <v>45099</v>
      </c>
      <c r="B661" s="59" t="s">
        <v>71</v>
      </c>
      <c r="C661" s="59" t="str">
        <f t="shared" si="10"/>
        <v>QUARTER2</v>
      </c>
      <c r="D661" s="59">
        <v>16.7</v>
      </c>
      <c r="E661" s="59">
        <v>1.3000000000000007</v>
      </c>
    </row>
    <row r="662" spans="1:5" x14ac:dyDescent="0.25">
      <c r="A662" s="58">
        <v>45099</v>
      </c>
      <c r="B662" s="59" t="s">
        <v>73</v>
      </c>
      <c r="C662" s="59" t="str">
        <f t="shared" si="10"/>
        <v>QUARTER2</v>
      </c>
      <c r="D662" s="59">
        <v>34.1</v>
      </c>
      <c r="E662" s="59">
        <v>-4.6000000000000014</v>
      </c>
    </row>
    <row r="663" spans="1:5" x14ac:dyDescent="0.25">
      <c r="A663" s="58">
        <v>45099</v>
      </c>
      <c r="B663" s="59" t="s">
        <v>55</v>
      </c>
      <c r="C663" s="59" t="str">
        <f t="shared" si="10"/>
        <v>QUARTER2</v>
      </c>
      <c r="D663" s="59">
        <v>31.5</v>
      </c>
      <c r="E663" s="59">
        <v>4.8999999999999986</v>
      </c>
    </row>
    <row r="664" spans="1:5" x14ac:dyDescent="0.25">
      <c r="A664" s="58">
        <v>45099</v>
      </c>
      <c r="B664" s="59" t="s">
        <v>76</v>
      </c>
      <c r="C664" s="59" t="str">
        <f t="shared" si="10"/>
        <v>QUARTER2</v>
      </c>
      <c r="D664" s="59">
        <v>2.91</v>
      </c>
      <c r="E664" s="59">
        <v>-0.29000000000000004</v>
      </c>
    </row>
    <row r="665" spans="1:5" x14ac:dyDescent="0.25">
      <c r="A665" s="58">
        <v>45099</v>
      </c>
      <c r="B665" s="59" t="s">
        <v>77</v>
      </c>
      <c r="C665" s="59" t="str">
        <f t="shared" si="10"/>
        <v>QUARTER2</v>
      </c>
      <c r="D665" s="59">
        <v>3.82</v>
      </c>
      <c r="E665" s="59">
        <v>0.16000000000000014</v>
      </c>
    </row>
    <row r="666" spans="1:5" x14ac:dyDescent="0.25">
      <c r="A666" s="58">
        <v>45099</v>
      </c>
      <c r="B666" s="59" t="s">
        <v>72</v>
      </c>
      <c r="C666" s="59" t="str">
        <f t="shared" si="10"/>
        <v>QUARTER2</v>
      </c>
      <c r="D666" s="59">
        <v>79</v>
      </c>
      <c r="E666" s="59">
        <v>30.450000000000003</v>
      </c>
    </row>
    <row r="667" spans="1:5" x14ac:dyDescent="0.25">
      <c r="A667" s="58">
        <v>45099</v>
      </c>
      <c r="B667" s="59" t="s">
        <v>59</v>
      </c>
      <c r="C667" s="59" t="str">
        <f t="shared" si="10"/>
        <v>QUARTER2</v>
      </c>
      <c r="D667" s="59">
        <v>265.5</v>
      </c>
      <c r="E667" s="59">
        <v>11.5</v>
      </c>
    </row>
    <row r="668" spans="1:5" x14ac:dyDescent="0.25">
      <c r="A668" s="58">
        <v>45099</v>
      </c>
      <c r="B668" s="59" t="s">
        <v>60</v>
      </c>
      <c r="C668" s="59" t="str">
        <f t="shared" si="10"/>
        <v>QUARTER2</v>
      </c>
      <c r="D668" s="59">
        <v>43.8</v>
      </c>
      <c r="E668" s="59">
        <v>-1.2999999999999972</v>
      </c>
    </row>
    <row r="669" spans="1:5" x14ac:dyDescent="0.25">
      <c r="A669" s="58">
        <v>45099</v>
      </c>
      <c r="B669" s="59" t="s">
        <v>74</v>
      </c>
      <c r="C669" s="59" t="str">
        <f t="shared" si="10"/>
        <v>QUARTER2</v>
      </c>
      <c r="D669" s="59">
        <v>5.53</v>
      </c>
      <c r="E669" s="59">
        <v>-0.1800000000000006</v>
      </c>
    </row>
    <row r="670" spans="1:5" x14ac:dyDescent="0.25">
      <c r="A670" s="58">
        <v>45099</v>
      </c>
      <c r="B670" s="59" t="s">
        <v>63</v>
      </c>
      <c r="C670" s="59" t="str">
        <f t="shared" si="10"/>
        <v>QUARTER2</v>
      </c>
      <c r="D670" s="59">
        <v>54</v>
      </c>
      <c r="E670" s="59">
        <v>11</v>
      </c>
    </row>
    <row r="671" spans="1:5" x14ac:dyDescent="0.25">
      <c r="A671" s="58">
        <v>45099</v>
      </c>
      <c r="B671" s="59" t="s">
        <v>69</v>
      </c>
      <c r="C671" s="59" t="str">
        <f t="shared" si="10"/>
        <v>QUARTER2</v>
      </c>
      <c r="D671" s="59">
        <v>336.7</v>
      </c>
      <c r="E671" s="59">
        <v>48.300000000000011</v>
      </c>
    </row>
    <row r="672" spans="1:5" x14ac:dyDescent="0.25">
      <c r="A672" s="58">
        <v>45099</v>
      </c>
      <c r="B672" s="59" t="s">
        <v>64</v>
      </c>
      <c r="C672" s="59" t="str">
        <f t="shared" si="10"/>
        <v>QUARTER2</v>
      </c>
      <c r="D672" s="59">
        <v>11.3</v>
      </c>
      <c r="E672" s="59">
        <v>2.8999999999999986</v>
      </c>
    </row>
    <row r="673" spans="1:5" x14ac:dyDescent="0.25">
      <c r="A673" s="58">
        <v>45099</v>
      </c>
      <c r="B673" s="59" t="s">
        <v>58</v>
      </c>
      <c r="C673" s="59" t="str">
        <f t="shared" si="10"/>
        <v>QUARTER2</v>
      </c>
      <c r="D673" s="59">
        <v>14.6</v>
      </c>
      <c r="E673" s="59">
        <v>-0.19999999999999929</v>
      </c>
    </row>
    <row r="674" spans="1:5" x14ac:dyDescent="0.25">
      <c r="A674" s="58">
        <v>45099</v>
      </c>
      <c r="B674" s="59" t="s">
        <v>56</v>
      </c>
      <c r="C674" s="59" t="str">
        <f t="shared" si="10"/>
        <v>QUARTER2</v>
      </c>
      <c r="D674" s="59">
        <v>21.1</v>
      </c>
      <c r="E674" s="59">
        <v>-0.20000000000000284</v>
      </c>
    </row>
    <row r="675" spans="1:5" x14ac:dyDescent="0.25">
      <c r="A675" s="58">
        <v>45099</v>
      </c>
      <c r="B675" s="59" t="s">
        <v>65</v>
      </c>
      <c r="C675" s="59" t="str">
        <f t="shared" si="10"/>
        <v>QUARTER2</v>
      </c>
      <c r="D675" s="59">
        <v>29</v>
      </c>
      <c r="E675" s="59">
        <v>-1</v>
      </c>
    </row>
    <row r="676" spans="1:5" x14ac:dyDescent="0.25">
      <c r="A676" s="58">
        <v>45099</v>
      </c>
      <c r="B676" s="59" t="s">
        <v>75</v>
      </c>
      <c r="C676" s="59" t="str">
        <f t="shared" si="10"/>
        <v>QUARTER2</v>
      </c>
      <c r="D676" s="59">
        <v>4.82</v>
      </c>
      <c r="E676" s="59">
        <v>-0.10000000000000053</v>
      </c>
    </row>
    <row r="677" spans="1:5" x14ac:dyDescent="0.25">
      <c r="A677" s="58">
        <v>45099</v>
      </c>
      <c r="B677" s="59" t="s">
        <v>57</v>
      </c>
      <c r="C677" s="59" t="str">
        <f t="shared" si="10"/>
        <v>QUARTER2</v>
      </c>
      <c r="D677" s="59">
        <v>31.8</v>
      </c>
      <c r="E677" s="59">
        <v>2.3000000000000007</v>
      </c>
    </row>
    <row r="678" spans="1:5" x14ac:dyDescent="0.25">
      <c r="A678" s="58">
        <v>45098</v>
      </c>
      <c r="B678" s="59" t="s">
        <v>68</v>
      </c>
      <c r="C678" s="59" t="str">
        <f t="shared" si="10"/>
        <v>QUARTER2</v>
      </c>
      <c r="D678" s="59">
        <v>14.9</v>
      </c>
      <c r="E678" s="59">
        <v>2.2000000000000011</v>
      </c>
    </row>
    <row r="679" spans="1:5" x14ac:dyDescent="0.25">
      <c r="A679" s="58">
        <v>45098</v>
      </c>
      <c r="B679" s="59" t="s">
        <v>66</v>
      </c>
      <c r="C679" s="59" t="str">
        <f t="shared" si="10"/>
        <v>QUARTER2</v>
      </c>
      <c r="D679" s="59">
        <v>6.05</v>
      </c>
      <c r="E679" s="59">
        <v>0.15000000000000036</v>
      </c>
    </row>
    <row r="680" spans="1:5" x14ac:dyDescent="0.25">
      <c r="A680" s="58">
        <v>45098</v>
      </c>
      <c r="B680" s="59" t="s">
        <v>70</v>
      </c>
      <c r="C680" s="59" t="str">
        <f t="shared" si="10"/>
        <v>QUARTER2</v>
      </c>
      <c r="D680" s="59">
        <v>17.100000000000001</v>
      </c>
      <c r="E680" s="59">
        <v>-3.1500000000000021</v>
      </c>
    </row>
    <row r="681" spans="1:5" x14ac:dyDescent="0.25">
      <c r="A681" s="58">
        <v>45098</v>
      </c>
      <c r="B681" s="59" t="s">
        <v>78</v>
      </c>
      <c r="C681" s="59" t="str">
        <f t="shared" si="10"/>
        <v>QUARTER2</v>
      </c>
      <c r="D681" s="59">
        <v>86.5</v>
      </c>
      <c r="E681" s="59">
        <v>23.5</v>
      </c>
    </row>
    <row r="682" spans="1:5" x14ac:dyDescent="0.25">
      <c r="A682" s="58">
        <v>45098</v>
      </c>
      <c r="B682" s="59" t="s">
        <v>62</v>
      </c>
      <c r="C682" s="59" t="str">
        <f t="shared" si="10"/>
        <v>QUARTER2</v>
      </c>
      <c r="D682" s="59">
        <v>7.1</v>
      </c>
      <c r="E682" s="59">
        <v>0.70000000000000018</v>
      </c>
    </row>
    <row r="683" spans="1:5" x14ac:dyDescent="0.25">
      <c r="A683" s="58">
        <v>45098</v>
      </c>
      <c r="B683" s="59" t="s">
        <v>61</v>
      </c>
      <c r="C683" s="59" t="str">
        <f t="shared" si="10"/>
        <v>QUARTER2</v>
      </c>
      <c r="D683" s="59">
        <v>24</v>
      </c>
      <c r="E683" s="59">
        <v>13.5</v>
      </c>
    </row>
    <row r="684" spans="1:5" x14ac:dyDescent="0.25">
      <c r="A684" s="58">
        <v>45098</v>
      </c>
      <c r="B684" s="59" t="s">
        <v>67</v>
      </c>
      <c r="C684" s="59" t="str">
        <f t="shared" si="10"/>
        <v>QUARTER2</v>
      </c>
      <c r="D684" s="59">
        <v>14.55</v>
      </c>
      <c r="E684" s="59">
        <v>6.5500000000000007</v>
      </c>
    </row>
    <row r="685" spans="1:5" x14ac:dyDescent="0.25">
      <c r="A685" s="58">
        <v>45098</v>
      </c>
      <c r="B685" s="59" t="s">
        <v>71</v>
      </c>
      <c r="C685" s="59" t="str">
        <f t="shared" si="10"/>
        <v>QUARTER2</v>
      </c>
      <c r="D685" s="59">
        <v>16</v>
      </c>
      <c r="E685" s="59">
        <v>2</v>
      </c>
    </row>
    <row r="686" spans="1:5" x14ac:dyDescent="0.25">
      <c r="A686" s="58">
        <v>45098</v>
      </c>
      <c r="B686" s="59" t="s">
        <v>73</v>
      </c>
      <c r="C686" s="59" t="str">
        <f t="shared" si="10"/>
        <v>QUARTER2</v>
      </c>
      <c r="D686" s="59">
        <v>34.200000000000003</v>
      </c>
      <c r="E686" s="59">
        <v>-4.7000000000000028</v>
      </c>
    </row>
    <row r="687" spans="1:5" x14ac:dyDescent="0.25">
      <c r="A687" s="58">
        <v>45098</v>
      </c>
      <c r="B687" s="59" t="s">
        <v>55</v>
      </c>
      <c r="C687" s="59" t="str">
        <f t="shared" si="10"/>
        <v>QUARTER2</v>
      </c>
      <c r="D687" s="59">
        <v>32</v>
      </c>
      <c r="E687" s="59">
        <v>4.3999999999999986</v>
      </c>
    </row>
    <row r="688" spans="1:5" x14ac:dyDescent="0.25">
      <c r="A688" s="58">
        <v>45098</v>
      </c>
      <c r="B688" s="59" t="s">
        <v>76</v>
      </c>
      <c r="C688" s="59" t="str">
        <f t="shared" si="10"/>
        <v>QUARTER2</v>
      </c>
      <c r="D688" s="59">
        <v>3.2</v>
      </c>
      <c r="E688" s="59">
        <v>-0.58000000000000007</v>
      </c>
    </row>
    <row r="689" spans="1:5" x14ac:dyDescent="0.25">
      <c r="A689" s="58">
        <v>45098</v>
      </c>
      <c r="B689" s="59" t="s">
        <v>77</v>
      </c>
      <c r="C689" s="59" t="str">
        <f t="shared" si="10"/>
        <v>QUARTER2</v>
      </c>
      <c r="D689" s="59">
        <v>4.22</v>
      </c>
      <c r="E689" s="59">
        <v>-0.23999999999999977</v>
      </c>
    </row>
    <row r="690" spans="1:5" x14ac:dyDescent="0.25">
      <c r="A690" s="58">
        <v>45098</v>
      </c>
      <c r="B690" s="59" t="s">
        <v>72</v>
      </c>
      <c r="C690" s="59" t="str">
        <f t="shared" si="10"/>
        <v>QUARTER2</v>
      </c>
      <c r="D690" s="59">
        <v>74</v>
      </c>
      <c r="E690" s="59">
        <v>35.450000000000003</v>
      </c>
    </row>
    <row r="691" spans="1:5" x14ac:dyDescent="0.25">
      <c r="A691" s="58">
        <v>45098</v>
      </c>
      <c r="B691" s="59" t="s">
        <v>59</v>
      </c>
      <c r="C691" s="59" t="str">
        <f t="shared" si="10"/>
        <v>QUARTER2</v>
      </c>
      <c r="D691" s="59">
        <v>265</v>
      </c>
      <c r="E691" s="59">
        <v>12</v>
      </c>
    </row>
    <row r="692" spans="1:5" x14ac:dyDescent="0.25">
      <c r="A692" s="58">
        <v>45098</v>
      </c>
      <c r="B692" s="59" t="s">
        <v>60</v>
      </c>
      <c r="C692" s="59" t="str">
        <f t="shared" si="10"/>
        <v>QUARTER2</v>
      </c>
      <c r="D692" s="59">
        <v>43.8</v>
      </c>
      <c r="E692" s="59">
        <v>-1.2999999999999972</v>
      </c>
    </row>
    <row r="693" spans="1:5" x14ac:dyDescent="0.25">
      <c r="A693" s="58">
        <v>45098</v>
      </c>
      <c r="B693" s="59" t="s">
        <v>74</v>
      </c>
      <c r="C693" s="59" t="str">
        <f t="shared" si="10"/>
        <v>QUARTER2</v>
      </c>
      <c r="D693" s="59">
        <v>5.51</v>
      </c>
      <c r="E693" s="59">
        <v>-0.16000000000000014</v>
      </c>
    </row>
    <row r="694" spans="1:5" x14ac:dyDescent="0.25">
      <c r="A694" s="58">
        <v>45098</v>
      </c>
      <c r="B694" s="59" t="s">
        <v>63</v>
      </c>
      <c r="C694" s="59" t="str">
        <f t="shared" si="10"/>
        <v>QUARTER2</v>
      </c>
      <c r="D694" s="59">
        <v>54</v>
      </c>
      <c r="E694" s="59">
        <v>11</v>
      </c>
    </row>
    <row r="695" spans="1:5" x14ac:dyDescent="0.25">
      <c r="A695" s="58">
        <v>45098</v>
      </c>
      <c r="B695" s="59" t="s">
        <v>69</v>
      </c>
      <c r="C695" s="59" t="str">
        <f t="shared" si="10"/>
        <v>QUARTER2</v>
      </c>
      <c r="D695" s="59">
        <v>336.7</v>
      </c>
      <c r="E695" s="59">
        <v>48.300000000000011</v>
      </c>
    </row>
    <row r="696" spans="1:5" x14ac:dyDescent="0.25">
      <c r="A696" s="58">
        <v>45098</v>
      </c>
      <c r="B696" s="59" t="s">
        <v>64</v>
      </c>
      <c r="C696" s="59" t="str">
        <f t="shared" si="10"/>
        <v>QUARTER2</v>
      </c>
      <c r="D696" s="59">
        <v>11.45</v>
      </c>
      <c r="E696" s="59">
        <v>2.75</v>
      </c>
    </row>
    <row r="697" spans="1:5" x14ac:dyDescent="0.25">
      <c r="A697" s="58">
        <v>45098</v>
      </c>
      <c r="B697" s="59" t="s">
        <v>58</v>
      </c>
      <c r="C697" s="59" t="str">
        <f t="shared" si="10"/>
        <v>QUARTER2</v>
      </c>
      <c r="D697" s="59">
        <v>14.65</v>
      </c>
      <c r="E697" s="59">
        <v>-0.25</v>
      </c>
    </row>
    <row r="698" spans="1:5" x14ac:dyDescent="0.25">
      <c r="A698" s="58">
        <v>45098</v>
      </c>
      <c r="B698" s="59" t="s">
        <v>56</v>
      </c>
      <c r="C698" s="59" t="str">
        <f t="shared" si="10"/>
        <v>QUARTER2</v>
      </c>
      <c r="D698" s="59">
        <v>21.1</v>
      </c>
      <c r="E698" s="59">
        <v>-0.20000000000000284</v>
      </c>
    </row>
    <row r="699" spans="1:5" x14ac:dyDescent="0.25">
      <c r="A699" s="58">
        <v>45098</v>
      </c>
      <c r="B699" s="59" t="s">
        <v>65</v>
      </c>
      <c r="C699" s="59" t="str">
        <f t="shared" si="10"/>
        <v>QUARTER2</v>
      </c>
      <c r="D699" s="59">
        <v>29.1</v>
      </c>
      <c r="E699" s="59">
        <v>-1.1000000000000014</v>
      </c>
    </row>
    <row r="700" spans="1:5" x14ac:dyDescent="0.25">
      <c r="A700" s="58">
        <v>45098</v>
      </c>
      <c r="B700" s="59" t="s">
        <v>75</v>
      </c>
      <c r="C700" s="59" t="str">
        <f t="shared" si="10"/>
        <v>QUARTER2</v>
      </c>
      <c r="D700" s="59">
        <v>4.82</v>
      </c>
      <c r="E700" s="59">
        <v>-0.10000000000000053</v>
      </c>
    </row>
    <row r="701" spans="1:5" x14ac:dyDescent="0.25">
      <c r="A701" s="58">
        <v>45098</v>
      </c>
      <c r="B701" s="59" t="s">
        <v>57</v>
      </c>
      <c r="C701" s="59" t="str">
        <f t="shared" si="10"/>
        <v>QUARTER2</v>
      </c>
      <c r="D701" s="59">
        <v>31.75</v>
      </c>
      <c r="E701" s="59">
        <v>2.3500000000000014</v>
      </c>
    </row>
    <row r="702" spans="1:5" x14ac:dyDescent="0.25">
      <c r="A702" s="58">
        <v>45097</v>
      </c>
      <c r="B702" s="59" t="s">
        <v>68</v>
      </c>
      <c r="C702" s="59" t="str">
        <f t="shared" si="10"/>
        <v>QUARTER2</v>
      </c>
      <c r="D702" s="59">
        <v>14.85</v>
      </c>
      <c r="E702" s="59">
        <v>2.2500000000000018</v>
      </c>
    </row>
    <row r="703" spans="1:5" x14ac:dyDescent="0.25">
      <c r="A703" s="58">
        <v>45097</v>
      </c>
      <c r="B703" s="59" t="s">
        <v>66</v>
      </c>
      <c r="C703" s="59" t="str">
        <f t="shared" si="10"/>
        <v>QUARTER2</v>
      </c>
      <c r="D703" s="59">
        <v>6.05</v>
      </c>
      <c r="E703" s="59">
        <v>0.15000000000000036</v>
      </c>
    </row>
    <row r="704" spans="1:5" x14ac:dyDescent="0.25">
      <c r="A704" s="58">
        <v>45097</v>
      </c>
      <c r="B704" s="59" t="s">
        <v>70</v>
      </c>
      <c r="C704" s="59" t="str">
        <f t="shared" si="10"/>
        <v>QUARTER2</v>
      </c>
      <c r="D704" s="59">
        <v>18.8</v>
      </c>
      <c r="E704" s="59">
        <v>-4.8500000000000014</v>
      </c>
    </row>
    <row r="705" spans="1:5" x14ac:dyDescent="0.25">
      <c r="A705" s="58">
        <v>45097</v>
      </c>
      <c r="B705" s="59" t="s">
        <v>78</v>
      </c>
      <c r="C705" s="59" t="str">
        <f t="shared" si="10"/>
        <v>QUARTER2</v>
      </c>
      <c r="D705" s="59">
        <v>79</v>
      </c>
      <c r="E705" s="59">
        <v>31</v>
      </c>
    </row>
    <row r="706" spans="1:5" x14ac:dyDescent="0.25">
      <c r="A706" s="58">
        <v>45097</v>
      </c>
      <c r="B706" s="59" t="s">
        <v>62</v>
      </c>
      <c r="C706" s="59" t="str">
        <f t="shared" ref="C706:C769" si="11">"QUARTER"&amp;ROUNDUP(MONTH(A706)/3,0)</f>
        <v>QUARTER2</v>
      </c>
      <c r="D706" s="59">
        <v>6.9</v>
      </c>
      <c r="E706" s="59">
        <v>0.89999999999999947</v>
      </c>
    </row>
    <row r="707" spans="1:5" x14ac:dyDescent="0.25">
      <c r="A707" s="58">
        <v>45097</v>
      </c>
      <c r="B707" s="59" t="s">
        <v>61</v>
      </c>
      <c r="C707" s="59" t="str">
        <f t="shared" si="11"/>
        <v>QUARTER2</v>
      </c>
      <c r="D707" s="59">
        <v>24</v>
      </c>
      <c r="E707" s="59">
        <v>13.5</v>
      </c>
    </row>
    <row r="708" spans="1:5" x14ac:dyDescent="0.25">
      <c r="A708" s="58">
        <v>45097</v>
      </c>
      <c r="B708" s="59" t="s">
        <v>67</v>
      </c>
      <c r="C708" s="59" t="str">
        <f t="shared" si="11"/>
        <v>QUARTER2</v>
      </c>
      <c r="D708" s="59">
        <v>14.5</v>
      </c>
      <c r="E708" s="59">
        <v>6.6000000000000014</v>
      </c>
    </row>
    <row r="709" spans="1:5" x14ac:dyDescent="0.25">
      <c r="A709" s="58">
        <v>45097</v>
      </c>
      <c r="B709" s="59" t="s">
        <v>71</v>
      </c>
      <c r="C709" s="59" t="str">
        <f t="shared" si="11"/>
        <v>QUARTER2</v>
      </c>
      <c r="D709" s="59">
        <v>15.95</v>
      </c>
      <c r="E709" s="59">
        <v>2.0500000000000007</v>
      </c>
    </row>
    <row r="710" spans="1:5" x14ac:dyDescent="0.25">
      <c r="A710" s="58">
        <v>45097</v>
      </c>
      <c r="B710" s="59" t="s">
        <v>73</v>
      </c>
      <c r="C710" s="59" t="str">
        <f t="shared" si="11"/>
        <v>QUARTER2</v>
      </c>
      <c r="D710" s="59">
        <v>34.950000000000003</v>
      </c>
      <c r="E710" s="59">
        <v>-5.4500000000000028</v>
      </c>
    </row>
    <row r="711" spans="1:5" x14ac:dyDescent="0.25">
      <c r="A711" s="58">
        <v>45097</v>
      </c>
      <c r="B711" s="59" t="s">
        <v>55</v>
      </c>
      <c r="C711" s="59" t="str">
        <f t="shared" si="11"/>
        <v>QUARTER2</v>
      </c>
      <c r="D711" s="59">
        <v>32.299999999999997</v>
      </c>
      <c r="E711" s="59">
        <v>4.1000000000000014</v>
      </c>
    </row>
    <row r="712" spans="1:5" x14ac:dyDescent="0.25">
      <c r="A712" s="58">
        <v>45097</v>
      </c>
      <c r="B712" s="59" t="s">
        <v>76</v>
      </c>
      <c r="C712" s="59" t="str">
        <f t="shared" si="11"/>
        <v>QUARTER2</v>
      </c>
      <c r="D712" s="59">
        <v>3.55</v>
      </c>
      <c r="E712" s="59">
        <v>-0.92999999999999972</v>
      </c>
    </row>
    <row r="713" spans="1:5" x14ac:dyDescent="0.25">
      <c r="A713" s="58">
        <v>45097</v>
      </c>
      <c r="B713" s="59" t="s">
        <v>77</v>
      </c>
      <c r="C713" s="59" t="str">
        <f t="shared" si="11"/>
        <v>QUARTER2</v>
      </c>
      <c r="D713" s="59">
        <v>4.1900000000000004</v>
      </c>
      <c r="E713" s="59">
        <v>-0.21000000000000041</v>
      </c>
    </row>
    <row r="714" spans="1:5" x14ac:dyDescent="0.25">
      <c r="A714" s="58">
        <v>45097</v>
      </c>
      <c r="B714" s="59" t="s">
        <v>72</v>
      </c>
      <c r="C714" s="59" t="str">
        <f t="shared" si="11"/>
        <v>QUARTER2</v>
      </c>
      <c r="D714" s="59">
        <v>68.75</v>
      </c>
      <c r="E714" s="59">
        <v>40.700000000000003</v>
      </c>
    </row>
    <row r="715" spans="1:5" x14ac:dyDescent="0.25">
      <c r="A715" s="58">
        <v>45097</v>
      </c>
      <c r="B715" s="59" t="s">
        <v>59</v>
      </c>
      <c r="C715" s="59" t="str">
        <f t="shared" si="11"/>
        <v>QUARTER2</v>
      </c>
      <c r="D715" s="59">
        <v>265</v>
      </c>
      <c r="E715" s="59">
        <v>12</v>
      </c>
    </row>
    <row r="716" spans="1:5" x14ac:dyDescent="0.25">
      <c r="A716" s="58">
        <v>45097</v>
      </c>
      <c r="B716" s="59" t="s">
        <v>60</v>
      </c>
      <c r="C716" s="59" t="str">
        <f t="shared" si="11"/>
        <v>QUARTER2</v>
      </c>
      <c r="D716" s="59">
        <v>43.7</v>
      </c>
      <c r="E716" s="59">
        <v>-1.2000000000000028</v>
      </c>
    </row>
    <row r="717" spans="1:5" x14ac:dyDescent="0.25">
      <c r="A717" s="58">
        <v>45097</v>
      </c>
      <c r="B717" s="59" t="s">
        <v>74</v>
      </c>
      <c r="C717" s="59" t="str">
        <f t="shared" si="11"/>
        <v>QUARTER2</v>
      </c>
      <c r="D717" s="59">
        <v>5.51</v>
      </c>
      <c r="E717" s="59">
        <v>-0.16000000000000014</v>
      </c>
    </row>
    <row r="718" spans="1:5" x14ac:dyDescent="0.25">
      <c r="A718" s="58">
        <v>45097</v>
      </c>
      <c r="B718" s="59" t="s">
        <v>63</v>
      </c>
      <c r="C718" s="59" t="str">
        <f t="shared" si="11"/>
        <v>QUARTER2</v>
      </c>
      <c r="D718" s="59">
        <v>52.95</v>
      </c>
      <c r="E718" s="59">
        <v>12.049999999999997</v>
      </c>
    </row>
    <row r="719" spans="1:5" x14ac:dyDescent="0.25">
      <c r="A719" s="58">
        <v>45097</v>
      </c>
      <c r="B719" s="59" t="s">
        <v>69</v>
      </c>
      <c r="C719" s="59" t="str">
        <f t="shared" si="11"/>
        <v>QUARTER2</v>
      </c>
      <c r="D719" s="59">
        <v>336.7</v>
      </c>
      <c r="E719" s="59">
        <v>48.300000000000011</v>
      </c>
    </row>
    <row r="720" spans="1:5" x14ac:dyDescent="0.25">
      <c r="A720" s="58">
        <v>45097</v>
      </c>
      <c r="B720" s="59" t="s">
        <v>64</v>
      </c>
      <c r="C720" s="59" t="str">
        <f t="shared" si="11"/>
        <v>QUARTER2</v>
      </c>
      <c r="D720" s="59">
        <v>11.5</v>
      </c>
      <c r="E720" s="59">
        <v>2.6999999999999993</v>
      </c>
    </row>
    <row r="721" spans="1:5" x14ac:dyDescent="0.25">
      <c r="A721" s="58">
        <v>45097</v>
      </c>
      <c r="B721" s="59" t="s">
        <v>58</v>
      </c>
      <c r="C721" s="59" t="str">
        <f t="shared" si="11"/>
        <v>QUARTER2</v>
      </c>
      <c r="D721" s="59">
        <v>14.5</v>
      </c>
      <c r="E721" s="59">
        <v>-9.9999999999999645E-2</v>
      </c>
    </row>
    <row r="722" spans="1:5" x14ac:dyDescent="0.25">
      <c r="A722" s="58">
        <v>45097</v>
      </c>
      <c r="B722" s="59" t="s">
        <v>56</v>
      </c>
      <c r="C722" s="59" t="str">
        <f t="shared" si="11"/>
        <v>QUARTER2</v>
      </c>
      <c r="D722" s="59">
        <v>21.1</v>
      </c>
      <c r="E722" s="59">
        <v>-0.20000000000000284</v>
      </c>
    </row>
    <row r="723" spans="1:5" x14ac:dyDescent="0.25">
      <c r="A723" s="58">
        <v>45097</v>
      </c>
      <c r="B723" s="59" t="s">
        <v>65</v>
      </c>
      <c r="C723" s="59" t="str">
        <f t="shared" si="11"/>
        <v>QUARTER2</v>
      </c>
      <c r="D723" s="59">
        <v>28.8</v>
      </c>
      <c r="E723" s="59">
        <v>-0.80000000000000071</v>
      </c>
    </row>
    <row r="724" spans="1:5" x14ac:dyDescent="0.25">
      <c r="A724" s="58">
        <v>45097</v>
      </c>
      <c r="B724" s="59" t="s">
        <v>75</v>
      </c>
      <c r="C724" s="59" t="str">
        <f t="shared" si="11"/>
        <v>QUARTER2</v>
      </c>
      <c r="D724" s="59">
        <v>4.99</v>
      </c>
      <c r="E724" s="59">
        <v>-0.27000000000000046</v>
      </c>
    </row>
    <row r="725" spans="1:5" x14ac:dyDescent="0.25">
      <c r="A725" s="58">
        <v>45097</v>
      </c>
      <c r="B725" s="59" t="s">
        <v>57</v>
      </c>
      <c r="C725" s="59" t="str">
        <f t="shared" si="11"/>
        <v>QUARTER2</v>
      </c>
      <c r="D725" s="59">
        <v>32</v>
      </c>
      <c r="E725" s="59">
        <v>2.1000000000000014</v>
      </c>
    </row>
    <row r="726" spans="1:5" x14ac:dyDescent="0.25">
      <c r="A726" s="58">
        <v>45096</v>
      </c>
      <c r="B726" s="59" t="s">
        <v>68</v>
      </c>
      <c r="C726" s="59" t="str">
        <f t="shared" si="11"/>
        <v>QUARTER2</v>
      </c>
      <c r="D726" s="59">
        <v>14.8</v>
      </c>
      <c r="E726" s="59">
        <v>2.3000000000000007</v>
      </c>
    </row>
    <row r="727" spans="1:5" x14ac:dyDescent="0.25">
      <c r="A727" s="58">
        <v>45096</v>
      </c>
      <c r="B727" s="59" t="s">
        <v>66</v>
      </c>
      <c r="C727" s="59" t="str">
        <f t="shared" si="11"/>
        <v>QUARTER2</v>
      </c>
      <c r="D727" s="59">
        <v>6.4</v>
      </c>
      <c r="E727" s="59">
        <v>-0.20000000000000018</v>
      </c>
    </row>
    <row r="728" spans="1:5" x14ac:dyDescent="0.25">
      <c r="A728" s="58">
        <v>45096</v>
      </c>
      <c r="B728" s="59" t="s">
        <v>70</v>
      </c>
      <c r="C728" s="59" t="str">
        <f t="shared" si="11"/>
        <v>QUARTER2</v>
      </c>
      <c r="D728" s="59">
        <v>18.8</v>
      </c>
      <c r="E728" s="59">
        <v>-4.8500000000000014</v>
      </c>
    </row>
    <row r="729" spans="1:5" x14ac:dyDescent="0.25">
      <c r="A729" s="58">
        <v>45096</v>
      </c>
      <c r="B729" s="59" t="s">
        <v>78</v>
      </c>
      <c r="C729" s="59" t="str">
        <f t="shared" si="11"/>
        <v>QUARTER2</v>
      </c>
      <c r="D729" s="59">
        <v>79</v>
      </c>
      <c r="E729" s="59">
        <v>31</v>
      </c>
    </row>
    <row r="730" spans="1:5" x14ac:dyDescent="0.25">
      <c r="A730" s="58">
        <v>45096</v>
      </c>
      <c r="B730" s="59" t="s">
        <v>62</v>
      </c>
      <c r="C730" s="59" t="str">
        <f t="shared" si="11"/>
        <v>QUARTER2</v>
      </c>
      <c r="D730" s="59">
        <v>6.75</v>
      </c>
      <c r="E730" s="59">
        <v>1.0499999999999998</v>
      </c>
    </row>
    <row r="731" spans="1:5" x14ac:dyDescent="0.25">
      <c r="A731" s="58">
        <v>45096</v>
      </c>
      <c r="B731" s="59" t="s">
        <v>61</v>
      </c>
      <c r="C731" s="59" t="str">
        <f t="shared" si="11"/>
        <v>QUARTER2</v>
      </c>
      <c r="D731" s="59">
        <v>23.5</v>
      </c>
      <c r="E731" s="59">
        <v>14</v>
      </c>
    </row>
    <row r="732" spans="1:5" x14ac:dyDescent="0.25">
      <c r="A732" s="58">
        <v>45096</v>
      </c>
      <c r="B732" s="59" t="s">
        <v>67</v>
      </c>
      <c r="C732" s="59" t="str">
        <f t="shared" si="11"/>
        <v>QUARTER2</v>
      </c>
      <c r="D732" s="59">
        <v>13.8</v>
      </c>
      <c r="E732" s="59">
        <v>7.3000000000000007</v>
      </c>
    </row>
    <row r="733" spans="1:5" x14ac:dyDescent="0.25">
      <c r="A733" s="58">
        <v>45096</v>
      </c>
      <c r="B733" s="59" t="s">
        <v>71</v>
      </c>
      <c r="C733" s="59" t="str">
        <f t="shared" si="11"/>
        <v>QUARTER2</v>
      </c>
      <c r="D733" s="59">
        <v>15.9</v>
      </c>
      <c r="E733" s="59">
        <v>2.0999999999999996</v>
      </c>
    </row>
    <row r="734" spans="1:5" x14ac:dyDescent="0.25">
      <c r="A734" s="58">
        <v>45096</v>
      </c>
      <c r="B734" s="59" t="s">
        <v>73</v>
      </c>
      <c r="C734" s="59" t="str">
        <f t="shared" si="11"/>
        <v>QUARTER2</v>
      </c>
      <c r="D734" s="59">
        <v>34.950000000000003</v>
      </c>
      <c r="E734" s="59">
        <v>-5.4500000000000028</v>
      </c>
    </row>
    <row r="735" spans="1:5" x14ac:dyDescent="0.25">
      <c r="A735" s="58">
        <v>45096</v>
      </c>
      <c r="B735" s="59" t="s">
        <v>55</v>
      </c>
      <c r="C735" s="59" t="str">
        <f t="shared" si="11"/>
        <v>QUARTER2</v>
      </c>
      <c r="D735" s="59">
        <v>32.049999999999997</v>
      </c>
      <c r="E735" s="59">
        <v>4.3500000000000014</v>
      </c>
    </row>
    <row r="736" spans="1:5" x14ac:dyDescent="0.25">
      <c r="A736" s="58">
        <v>45096</v>
      </c>
      <c r="B736" s="59" t="s">
        <v>76</v>
      </c>
      <c r="C736" s="59" t="str">
        <f t="shared" si="11"/>
        <v>QUARTER2</v>
      </c>
      <c r="D736" s="59">
        <v>3.65</v>
      </c>
      <c r="E736" s="59">
        <v>-1.0299999999999998</v>
      </c>
    </row>
    <row r="737" spans="1:5" x14ac:dyDescent="0.25">
      <c r="A737" s="58">
        <v>45096</v>
      </c>
      <c r="B737" s="59" t="s">
        <v>77</v>
      </c>
      <c r="C737" s="59" t="str">
        <f t="shared" si="11"/>
        <v>QUARTER2</v>
      </c>
      <c r="D737" s="59">
        <v>4.07</v>
      </c>
      <c r="E737" s="59">
        <v>-9.0000000000000302E-2</v>
      </c>
    </row>
    <row r="738" spans="1:5" x14ac:dyDescent="0.25">
      <c r="A738" s="58">
        <v>45096</v>
      </c>
      <c r="B738" s="59" t="s">
        <v>72</v>
      </c>
      <c r="C738" s="59" t="str">
        <f t="shared" si="11"/>
        <v>QUARTER2</v>
      </c>
      <c r="D738" s="59">
        <v>68.75</v>
      </c>
      <c r="E738" s="59">
        <v>40.700000000000003</v>
      </c>
    </row>
    <row r="739" spans="1:5" x14ac:dyDescent="0.25">
      <c r="A739" s="58">
        <v>45096</v>
      </c>
      <c r="B739" s="59" t="s">
        <v>59</v>
      </c>
      <c r="C739" s="59" t="str">
        <f t="shared" si="11"/>
        <v>QUARTER2</v>
      </c>
      <c r="D739" s="59">
        <v>265</v>
      </c>
      <c r="E739" s="59">
        <v>12</v>
      </c>
    </row>
    <row r="740" spans="1:5" x14ac:dyDescent="0.25">
      <c r="A740" s="58">
        <v>45096</v>
      </c>
      <c r="B740" s="59" t="s">
        <v>60</v>
      </c>
      <c r="C740" s="59" t="str">
        <f t="shared" si="11"/>
        <v>QUARTER2</v>
      </c>
      <c r="D740" s="59">
        <v>44</v>
      </c>
      <c r="E740" s="59">
        <v>-1.5</v>
      </c>
    </row>
    <row r="741" spans="1:5" x14ac:dyDescent="0.25">
      <c r="A741" s="58">
        <v>45096</v>
      </c>
      <c r="B741" s="59" t="s">
        <v>74</v>
      </c>
      <c r="C741" s="59" t="str">
        <f t="shared" si="11"/>
        <v>QUARTER2</v>
      </c>
      <c r="D741" s="59">
        <v>5.53</v>
      </c>
      <c r="E741" s="59">
        <v>-0.1800000000000006</v>
      </c>
    </row>
    <row r="742" spans="1:5" x14ac:dyDescent="0.25">
      <c r="A742" s="58">
        <v>45096</v>
      </c>
      <c r="B742" s="59" t="s">
        <v>63</v>
      </c>
      <c r="C742" s="59" t="str">
        <f t="shared" si="11"/>
        <v>QUARTER2</v>
      </c>
      <c r="D742" s="59">
        <v>52.95</v>
      </c>
      <c r="E742" s="59">
        <v>12.049999999999997</v>
      </c>
    </row>
    <row r="743" spans="1:5" x14ac:dyDescent="0.25">
      <c r="A743" s="58">
        <v>45096</v>
      </c>
      <c r="B743" s="59" t="s">
        <v>69</v>
      </c>
      <c r="C743" s="59" t="str">
        <f t="shared" si="11"/>
        <v>QUARTER2</v>
      </c>
      <c r="D743" s="59">
        <v>336.7</v>
      </c>
      <c r="E743" s="59">
        <v>48.300000000000011</v>
      </c>
    </row>
    <row r="744" spans="1:5" x14ac:dyDescent="0.25">
      <c r="A744" s="58">
        <v>45096</v>
      </c>
      <c r="B744" s="59" t="s">
        <v>64</v>
      </c>
      <c r="C744" s="59" t="str">
        <f t="shared" si="11"/>
        <v>QUARTER2</v>
      </c>
      <c r="D744" s="59">
        <v>11.5</v>
      </c>
      <c r="E744" s="59">
        <v>2.6999999999999993</v>
      </c>
    </row>
    <row r="745" spans="1:5" x14ac:dyDescent="0.25">
      <c r="A745" s="58">
        <v>45096</v>
      </c>
      <c r="B745" s="59" t="s">
        <v>58</v>
      </c>
      <c r="C745" s="59" t="str">
        <f t="shared" si="11"/>
        <v>QUARTER2</v>
      </c>
      <c r="D745" s="59">
        <v>14.3</v>
      </c>
      <c r="E745" s="59">
        <v>9.9999999999999645E-2</v>
      </c>
    </row>
    <row r="746" spans="1:5" x14ac:dyDescent="0.25">
      <c r="A746" s="58">
        <v>45096</v>
      </c>
      <c r="B746" s="59" t="s">
        <v>56</v>
      </c>
      <c r="C746" s="59" t="str">
        <f t="shared" si="11"/>
        <v>QUARTER2</v>
      </c>
      <c r="D746" s="59">
        <v>20.95</v>
      </c>
      <c r="E746" s="59">
        <v>-5.0000000000000711E-2</v>
      </c>
    </row>
    <row r="747" spans="1:5" x14ac:dyDescent="0.25">
      <c r="A747" s="58">
        <v>45096</v>
      </c>
      <c r="B747" s="59" t="s">
        <v>65</v>
      </c>
      <c r="C747" s="59" t="str">
        <f t="shared" si="11"/>
        <v>QUARTER2</v>
      </c>
      <c r="D747" s="59">
        <v>28.7</v>
      </c>
      <c r="E747" s="59">
        <v>-0.69999999999999929</v>
      </c>
    </row>
    <row r="748" spans="1:5" x14ac:dyDescent="0.25">
      <c r="A748" s="58">
        <v>45096</v>
      </c>
      <c r="B748" s="59" t="s">
        <v>75</v>
      </c>
      <c r="C748" s="59" t="str">
        <f t="shared" si="11"/>
        <v>QUARTER2</v>
      </c>
      <c r="D748" s="59">
        <v>4.8899999999999997</v>
      </c>
      <c r="E748" s="59">
        <v>-0.16999999999999993</v>
      </c>
    </row>
    <row r="749" spans="1:5" x14ac:dyDescent="0.25">
      <c r="A749" s="58">
        <v>45096</v>
      </c>
      <c r="B749" s="59" t="s">
        <v>57</v>
      </c>
      <c r="C749" s="59" t="str">
        <f t="shared" si="11"/>
        <v>QUARTER2</v>
      </c>
      <c r="D749" s="59">
        <v>32</v>
      </c>
      <c r="E749" s="59">
        <v>2.1000000000000014</v>
      </c>
    </row>
    <row r="750" spans="1:5" x14ac:dyDescent="0.25">
      <c r="A750" s="58">
        <v>45093</v>
      </c>
      <c r="B750" s="59" t="s">
        <v>68</v>
      </c>
      <c r="C750" s="59" t="str">
        <f t="shared" si="11"/>
        <v>QUARTER2</v>
      </c>
      <c r="D750" s="59">
        <v>14.25</v>
      </c>
      <c r="E750" s="59">
        <v>2.8500000000000014</v>
      </c>
    </row>
    <row r="751" spans="1:5" x14ac:dyDescent="0.25">
      <c r="A751" s="58">
        <v>45093</v>
      </c>
      <c r="B751" s="59" t="s">
        <v>66</v>
      </c>
      <c r="C751" s="59" t="str">
        <f t="shared" si="11"/>
        <v>QUARTER2</v>
      </c>
      <c r="D751" s="59">
        <v>6.4</v>
      </c>
      <c r="E751" s="59">
        <v>-0.20000000000000018</v>
      </c>
    </row>
    <row r="752" spans="1:5" x14ac:dyDescent="0.25">
      <c r="A752" s="58">
        <v>45093</v>
      </c>
      <c r="B752" s="59" t="s">
        <v>70</v>
      </c>
      <c r="C752" s="59" t="str">
        <f t="shared" si="11"/>
        <v>QUARTER2</v>
      </c>
      <c r="D752" s="59">
        <v>18.8</v>
      </c>
      <c r="E752" s="59">
        <v>-4.8500000000000014</v>
      </c>
    </row>
    <row r="753" spans="1:5" x14ac:dyDescent="0.25">
      <c r="A753" s="58">
        <v>45093</v>
      </c>
      <c r="B753" s="59" t="s">
        <v>78</v>
      </c>
      <c r="C753" s="59" t="str">
        <f t="shared" si="11"/>
        <v>QUARTER2</v>
      </c>
      <c r="D753" s="59">
        <v>79</v>
      </c>
      <c r="E753" s="59">
        <v>31</v>
      </c>
    </row>
    <row r="754" spans="1:5" x14ac:dyDescent="0.25">
      <c r="A754" s="58">
        <v>45093</v>
      </c>
      <c r="B754" s="59" t="s">
        <v>62</v>
      </c>
      <c r="C754" s="59" t="str">
        <f t="shared" si="11"/>
        <v>QUARTER2</v>
      </c>
      <c r="D754" s="59">
        <v>6.7</v>
      </c>
      <c r="E754" s="59">
        <v>1.0999999999999996</v>
      </c>
    </row>
    <row r="755" spans="1:5" x14ac:dyDescent="0.25">
      <c r="A755" s="58">
        <v>45093</v>
      </c>
      <c r="B755" s="59" t="s">
        <v>61</v>
      </c>
      <c r="C755" s="59" t="str">
        <f t="shared" si="11"/>
        <v>QUARTER2</v>
      </c>
      <c r="D755" s="59">
        <v>23</v>
      </c>
      <c r="E755" s="59">
        <v>14.5</v>
      </c>
    </row>
    <row r="756" spans="1:5" x14ac:dyDescent="0.25">
      <c r="A756" s="58">
        <v>45093</v>
      </c>
      <c r="B756" s="59" t="s">
        <v>67</v>
      </c>
      <c r="C756" s="59" t="str">
        <f t="shared" si="11"/>
        <v>QUARTER2</v>
      </c>
      <c r="D756" s="59">
        <v>13.8</v>
      </c>
      <c r="E756" s="59">
        <v>7.3000000000000007</v>
      </c>
    </row>
    <row r="757" spans="1:5" x14ac:dyDescent="0.25">
      <c r="A757" s="58">
        <v>45093</v>
      </c>
      <c r="B757" s="59" t="s">
        <v>71</v>
      </c>
      <c r="C757" s="59" t="str">
        <f t="shared" si="11"/>
        <v>QUARTER2</v>
      </c>
      <c r="D757" s="59">
        <v>15.8</v>
      </c>
      <c r="E757" s="59">
        <v>2.1999999999999993</v>
      </c>
    </row>
    <row r="758" spans="1:5" x14ac:dyDescent="0.25">
      <c r="A758" s="58">
        <v>45093</v>
      </c>
      <c r="B758" s="59" t="s">
        <v>73</v>
      </c>
      <c r="C758" s="59" t="str">
        <f t="shared" si="11"/>
        <v>QUARTER2</v>
      </c>
      <c r="D758" s="59">
        <v>35</v>
      </c>
      <c r="E758" s="59">
        <v>-5.5</v>
      </c>
    </row>
    <row r="759" spans="1:5" x14ac:dyDescent="0.25">
      <c r="A759" s="58">
        <v>45093</v>
      </c>
      <c r="B759" s="59" t="s">
        <v>55</v>
      </c>
      <c r="C759" s="59" t="str">
        <f t="shared" si="11"/>
        <v>QUARTER2</v>
      </c>
      <c r="D759" s="59">
        <v>30.6</v>
      </c>
      <c r="E759" s="59">
        <v>5.7999999999999972</v>
      </c>
    </row>
    <row r="760" spans="1:5" x14ac:dyDescent="0.25">
      <c r="A760" s="58">
        <v>45093</v>
      </c>
      <c r="B760" s="59" t="s">
        <v>76</v>
      </c>
      <c r="C760" s="59" t="str">
        <f t="shared" si="11"/>
        <v>QUARTER2</v>
      </c>
      <c r="D760" s="59">
        <v>3.4</v>
      </c>
      <c r="E760" s="59">
        <v>-0.7799999999999998</v>
      </c>
    </row>
    <row r="761" spans="1:5" x14ac:dyDescent="0.25">
      <c r="A761" s="58">
        <v>45093</v>
      </c>
      <c r="B761" s="59" t="s">
        <v>77</v>
      </c>
      <c r="C761" s="59" t="str">
        <f t="shared" si="11"/>
        <v>QUARTER2</v>
      </c>
      <c r="D761" s="59">
        <v>4.0999999999999996</v>
      </c>
      <c r="E761" s="59">
        <v>-0.11999999999999966</v>
      </c>
    </row>
    <row r="762" spans="1:5" x14ac:dyDescent="0.25">
      <c r="A762" s="58">
        <v>45093</v>
      </c>
      <c r="B762" s="59" t="s">
        <v>72</v>
      </c>
      <c r="C762" s="59" t="str">
        <f t="shared" si="11"/>
        <v>QUARTER2</v>
      </c>
      <c r="D762" s="59">
        <v>68.75</v>
      </c>
      <c r="E762" s="59">
        <v>40.700000000000003</v>
      </c>
    </row>
    <row r="763" spans="1:5" x14ac:dyDescent="0.25">
      <c r="A763" s="58">
        <v>45093</v>
      </c>
      <c r="B763" s="59" t="s">
        <v>59</v>
      </c>
      <c r="C763" s="59" t="str">
        <f t="shared" si="11"/>
        <v>QUARTER2</v>
      </c>
      <c r="D763" s="59">
        <v>274</v>
      </c>
      <c r="E763" s="59">
        <v>3</v>
      </c>
    </row>
    <row r="764" spans="1:5" x14ac:dyDescent="0.25">
      <c r="A764" s="58">
        <v>45093</v>
      </c>
      <c r="B764" s="59" t="s">
        <v>60</v>
      </c>
      <c r="C764" s="59" t="str">
        <f t="shared" si="11"/>
        <v>QUARTER2</v>
      </c>
      <c r="D764" s="59">
        <v>43.9</v>
      </c>
      <c r="E764" s="59">
        <v>-1.3999999999999986</v>
      </c>
    </row>
    <row r="765" spans="1:5" x14ac:dyDescent="0.25">
      <c r="A765" s="58">
        <v>45093</v>
      </c>
      <c r="B765" s="59" t="s">
        <v>74</v>
      </c>
      <c r="C765" s="59" t="str">
        <f t="shared" si="11"/>
        <v>QUARTER2</v>
      </c>
      <c r="D765" s="59">
        <v>5.64</v>
      </c>
      <c r="E765" s="59">
        <v>-0.29000000000000004</v>
      </c>
    </row>
    <row r="766" spans="1:5" x14ac:dyDescent="0.25">
      <c r="A766" s="58">
        <v>45093</v>
      </c>
      <c r="B766" s="59" t="s">
        <v>63</v>
      </c>
      <c r="C766" s="59" t="str">
        <f t="shared" si="11"/>
        <v>QUARTER2</v>
      </c>
      <c r="D766" s="59">
        <v>52</v>
      </c>
      <c r="E766" s="59">
        <v>13</v>
      </c>
    </row>
    <row r="767" spans="1:5" x14ac:dyDescent="0.25">
      <c r="A767" s="58">
        <v>45093</v>
      </c>
      <c r="B767" s="59" t="s">
        <v>69</v>
      </c>
      <c r="C767" s="59" t="str">
        <f t="shared" si="11"/>
        <v>QUARTER2</v>
      </c>
      <c r="D767" s="59">
        <v>336.7</v>
      </c>
      <c r="E767" s="59">
        <v>48.300000000000011</v>
      </c>
    </row>
    <row r="768" spans="1:5" x14ac:dyDescent="0.25">
      <c r="A768" s="58">
        <v>45093</v>
      </c>
      <c r="B768" s="59" t="s">
        <v>64</v>
      </c>
      <c r="C768" s="59" t="str">
        <f t="shared" si="11"/>
        <v>QUARTER2</v>
      </c>
      <c r="D768" s="59">
        <v>11.1</v>
      </c>
      <c r="E768" s="59">
        <v>3.0999999999999996</v>
      </c>
    </row>
    <row r="769" spans="1:5" x14ac:dyDescent="0.25">
      <c r="A769" s="58">
        <v>45093</v>
      </c>
      <c r="B769" s="59" t="s">
        <v>58</v>
      </c>
      <c r="C769" s="59" t="str">
        <f t="shared" si="11"/>
        <v>QUARTER2</v>
      </c>
      <c r="D769" s="59">
        <v>13.95</v>
      </c>
      <c r="E769" s="59">
        <v>0.45000000000000107</v>
      </c>
    </row>
    <row r="770" spans="1:5" x14ac:dyDescent="0.25">
      <c r="A770" s="58">
        <v>45093</v>
      </c>
      <c r="B770" s="59" t="s">
        <v>56</v>
      </c>
      <c r="C770" s="59" t="str">
        <f t="shared" ref="C770:C833" si="12">"QUARTER"&amp;ROUNDUP(MONTH(A770)/3,0)</f>
        <v>QUARTER2</v>
      </c>
      <c r="D770" s="59">
        <v>20.95</v>
      </c>
      <c r="E770" s="59">
        <v>-5.0000000000000711E-2</v>
      </c>
    </row>
    <row r="771" spans="1:5" x14ac:dyDescent="0.25">
      <c r="A771" s="58">
        <v>45093</v>
      </c>
      <c r="B771" s="59" t="s">
        <v>65</v>
      </c>
      <c r="C771" s="59" t="str">
        <f t="shared" si="12"/>
        <v>QUARTER2</v>
      </c>
      <c r="D771" s="59">
        <v>28.2</v>
      </c>
      <c r="E771" s="59">
        <v>-0.19999999999999929</v>
      </c>
    </row>
    <row r="772" spans="1:5" x14ac:dyDescent="0.25">
      <c r="A772" s="58">
        <v>45093</v>
      </c>
      <c r="B772" s="59" t="s">
        <v>75</v>
      </c>
      <c r="C772" s="59" t="str">
        <f t="shared" si="12"/>
        <v>QUARTER2</v>
      </c>
      <c r="D772" s="59">
        <v>4.82</v>
      </c>
      <c r="E772" s="59">
        <v>-0.10000000000000053</v>
      </c>
    </row>
    <row r="773" spans="1:5" x14ac:dyDescent="0.25">
      <c r="A773" s="58">
        <v>45093</v>
      </c>
      <c r="B773" s="59" t="s">
        <v>57</v>
      </c>
      <c r="C773" s="59" t="str">
        <f t="shared" si="12"/>
        <v>QUARTER2</v>
      </c>
      <c r="D773" s="59">
        <v>31</v>
      </c>
      <c r="E773" s="59">
        <v>3.1000000000000014</v>
      </c>
    </row>
    <row r="774" spans="1:5" x14ac:dyDescent="0.25">
      <c r="A774" s="58">
        <v>45092</v>
      </c>
      <c r="B774" s="59" t="s">
        <v>68</v>
      </c>
      <c r="C774" s="59" t="str">
        <f t="shared" si="12"/>
        <v>QUARTER2</v>
      </c>
      <c r="D774" s="59">
        <v>14.25</v>
      </c>
      <c r="E774" s="59">
        <v>2.8500000000000014</v>
      </c>
    </row>
    <row r="775" spans="1:5" x14ac:dyDescent="0.25">
      <c r="A775" s="58">
        <v>45092</v>
      </c>
      <c r="B775" s="59" t="s">
        <v>66</v>
      </c>
      <c r="C775" s="59" t="str">
        <f t="shared" si="12"/>
        <v>QUARTER2</v>
      </c>
      <c r="D775" s="59">
        <v>6.25</v>
      </c>
      <c r="E775" s="59">
        <v>-4.9999999999999822E-2</v>
      </c>
    </row>
    <row r="776" spans="1:5" x14ac:dyDescent="0.25">
      <c r="A776" s="58">
        <v>45092</v>
      </c>
      <c r="B776" s="59" t="s">
        <v>70</v>
      </c>
      <c r="C776" s="59" t="str">
        <f t="shared" si="12"/>
        <v>QUARTER2</v>
      </c>
      <c r="D776" s="59">
        <v>18.8</v>
      </c>
      <c r="E776" s="59">
        <v>-4.8500000000000014</v>
      </c>
    </row>
    <row r="777" spans="1:5" x14ac:dyDescent="0.25">
      <c r="A777" s="58">
        <v>45092</v>
      </c>
      <c r="B777" s="59" t="s">
        <v>78</v>
      </c>
      <c r="C777" s="59" t="str">
        <f t="shared" si="12"/>
        <v>QUARTER2</v>
      </c>
      <c r="D777" s="59">
        <v>79</v>
      </c>
      <c r="E777" s="59">
        <v>31</v>
      </c>
    </row>
    <row r="778" spans="1:5" x14ac:dyDescent="0.25">
      <c r="A778" s="58">
        <v>45092</v>
      </c>
      <c r="B778" s="59" t="s">
        <v>62</v>
      </c>
      <c r="C778" s="59" t="str">
        <f t="shared" si="12"/>
        <v>QUARTER2</v>
      </c>
      <c r="D778" s="59">
        <v>6.75</v>
      </c>
      <c r="E778" s="59">
        <v>1.0499999999999998</v>
      </c>
    </row>
    <row r="779" spans="1:5" x14ac:dyDescent="0.25">
      <c r="A779" s="58">
        <v>45092</v>
      </c>
      <c r="B779" s="59" t="s">
        <v>61</v>
      </c>
      <c r="C779" s="59" t="str">
        <f t="shared" si="12"/>
        <v>QUARTER2</v>
      </c>
      <c r="D779" s="59">
        <v>24</v>
      </c>
      <c r="E779" s="59">
        <v>13.5</v>
      </c>
    </row>
    <row r="780" spans="1:5" x14ac:dyDescent="0.25">
      <c r="A780" s="58">
        <v>45092</v>
      </c>
      <c r="B780" s="59" t="s">
        <v>67</v>
      </c>
      <c r="C780" s="59" t="str">
        <f t="shared" si="12"/>
        <v>QUARTER2</v>
      </c>
      <c r="D780" s="59">
        <v>13.7</v>
      </c>
      <c r="E780" s="59">
        <v>7.4000000000000021</v>
      </c>
    </row>
    <row r="781" spans="1:5" x14ac:dyDescent="0.25">
      <c r="A781" s="58">
        <v>45092</v>
      </c>
      <c r="B781" s="59" t="s">
        <v>71</v>
      </c>
      <c r="C781" s="59" t="str">
        <f t="shared" si="12"/>
        <v>QUARTER2</v>
      </c>
      <c r="D781" s="59">
        <v>16.100000000000001</v>
      </c>
      <c r="E781" s="59">
        <v>1.8999999999999986</v>
      </c>
    </row>
    <row r="782" spans="1:5" x14ac:dyDescent="0.25">
      <c r="A782" s="58">
        <v>45092</v>
      </c>
      <c r="B782" s="59" t="s">
        <v>73</v>
      </c>
      <c r="C782" s="59" t="str">
        <f t="shared" si="12"/>
        <v>QUARTER2</v>
      </c>
      <c r="D782" s="59">
        <v>35</v>
      </c>
      <c r="E782" s="59">
        <v>-5.5</v>
      </c>
    </row>
    <row r="783" spans="1:5" x14ac:dyDescent="0.25">
      <c r="A783" s="58">
        <v>45092</v>
      </c>
      <c r="B783" s="59" t="s">
        <v>55</v>
      </c>
      <c r="C783" s="59" t="str">
        <f t="shared" si="12"/>
        <v>QUARTER2</v>
      </c>
      <c r="D783" s="59">
        <v>31.85</v>
      </c>
      <c r="E783" s="59">
        <v>4.5499999999999972</v>
      </c>
    </row>
    <row r="784" spans="1:5" x14ac:dyDescent="0.25">
      <c r="A784" s="58">
        <v>45092</v>
      </c>
      <c r="B784" s="59" t="s">
        <v>76</v>
      </c>
      <c r="C784" s="59" t="str">
        <f t="shared" si="12"/>
        <v>QUARTER2</v>
      </c>
      <c r="D784" s="59">
        <v>3.31</v>
      </c>
      <c r="E784" s="59">
        <v>-0.69</v>
      </c>
    </row>
    <row r="785" spans="1:5" x14ac:dyDescent="0.25">
      <c r="A785" s="58">
        <v>45092</v>
      </c>
      <c r="B785" s="59" t="s">
        <v>77</v>
      </c>
      <c r="C785" s="59" t="str">
        <f t="shared" si="12"/>
        <v>QUARTER2</v>
      </c>
      <c r="D785" s="59">
        <v>4.0999999999999996</v>
      </c>
      <c r="E785" s="59">
        <v>-0.11999999999999966</v>
      </c>
    </row>
    <row r="786" spans="1:5" x14ac:dyDescent="0.25">
      <c r="A786" s="58">
        <v>45092</v>
      </c>
      <c r="B786" s="59" t="s">
        <v>72</v>
      </c>
      <c r="C786" s="59" t="str">
        <f t="shared" si="12"/>
        <v>QUARTER2</v>
      </c>
      <c r="D786" s="59">
        <v>68.75</v>
      </c>
      <c r="E786" s="59">
        <v>40.700000000000003</v>
      </c>
    </row>
    <row r="787" spans="1:5" x14ac:dyDescent="0.25">
      <c r="A787" s="58">
        <v>45092</v>
      </c>
      <c r="B787" s="59" t="s">
        <v>59</v>
      </c>
      <c r="C787" s="59" t="str">
        <f t="shared" si="12"/>
        <v>QUARTER2</v>
      </c>
      <c r="D787" s="59">
        <v>274</v>
      </c>
      <c r="E787" s="59">
        <v>3</v>
      </c>
    </row>
    <row r="788" spans="1:5" x14ac:dyDescent="0.25">
      <c r="A788" s="58">
        <v>45092</v>
      </c>
      <c r="B788" s="59" t="s">
        <v>60</v>
      </c>
      <c r="C788" s="59" t="str">
        <f t="shared" si="12"/>
        <v>QUARTER2</v>
      </c>
      <c r="D788" s="59">
        <v>42.5</v>
      </c>
      <c r="E788" s="59">
        <v>0</v>
      </c>
    </row>
    <row r="789" spans="1:5" x14ac:dyDescent="0.25">
      <c r="A789" s="58">
        <v>45092</v>
      </c>
      <c r="B789" s="59" t="s">
        <v>74</v>
      </c>
      <c r="C789" s="59" t="str">
        <f t="shared" si="12"/>
        <v>QUARTER2</v>
      </c>
      <c r="D789" s="59">
        <v>5.55</v>
      </c>
      <c r="E789" s="59">
        <v>-0.20000000000000018</v>
      </c>
    </row>
    <row r="790" spans="1:5" x14ac:dyDescent="0.25">
      <c r="A790" s="58">
        <v>45092</v>
      </c>
      <c r="B790" s="59" t="s">
        <v>63</v>
      </c>
      <c r="C790" s="59" t="str">
        <f t="shared" si="12"/>
        <v>QUARTER2</v>
      </c>
      <c r="D790" s="59">
        <v>54</v>
      </c>
      <c r="E790" s="59">
        <v>11</v>
      </c>
    </row>
    <row r="791" spans="1:5" x14ac:dyDescent="0.25">
      <c r="A791" s="58">
        <v>45092</v>
      </c>
      <c r="B791" s="59" t="s">
        <v>69</v>
      </c>
      <c r="C791" s="59" t="str">
        <f t="shared" si="12"/>
        <v>QUARTER2</v>
      </c>
      <c r="D791" s="59">
        <v>336.7</v>
      </c>
      <c r="E791" s="59">
        <v>48.300000000000011</v>
      </c>
    </row>
    <row r="792" spans="1:5" x14ac:dyDescent="0.25">
      <c r="A792" s="58">
        <v>45092</v>
      </c>
      <c r="B792" s="59" t="s">
        <v>64</v>
      </c>
      <c r="C792" s="59" t="str">
        <f t="shared" si="12"/>
        <v>QUARTER2</v>
      </c>
      <c r="D792" s="59">
        <v>11.1</v>
      </c>
      <c r="E792" s="59">
        <v>3.0999999999999996</v>
      </c>
    </row>
    <row r="793" spans="1:5" x14ac:dyDescent="0.25">
      <c r="A793" s="58">
        <v>45092</v>
      </c>
      <c r="B793" s="59" t="s">
        <v>58</v>
      </c>
      <c r="C793" s="59" t="str">
        <f t="shared" si="12"/>
        <v>QUARTER2</v>
      </c>
      <c r="D793" s="59">
        <v>14.3</v>
      </c>
      <c r="E793" s="59">
        <v>9.9999999999999645E-2</v>
      </c>
    </row>
    <row r="794" spans="1:5" x14ac:dyDescent="0.25">
      <c r="A794" s="58">
        <v>45092</v>
      </c>
      <c r="B794" s="59" t="s">
        <v>56</v>
      </c>
      <c r="C794" s="59" t="str">
        <f t="shared" si="12"/>
        <v>QUARTER2</v>
      </c>
      <c r="D794" s="59">
        <v>21.2</v>
      </c>
      <c r="E794" s="59">
        <v>-0.30000000000000071</v>
      </c>
    </row>
    <row r="795" spans="1:5" x14ac:dyDescent="0.25">
      <c r="A795" s="58">
        <v>45092</v>
      </c>
      <c r="B795" s="59" t="s">
        <v>65</v>
      </c>
      <c r="C795" s="59" t="str">
        <f t="shared" si="12"/>
        <v>QUARTER2</v>
      </c>
      <c r="D795" s="59">
        <v>28.75</v>
      </c>
      <c r="E795" s="59">
        <v>-0.75</v>
      </c>
    </row>
    <row r="796" spans="1:5" x14ac:dyDescent="0.25">
      <c r="A796" s="58">
        <v>45092</v>
      </c>
      <c r="B796" s="59" t="s">
        <v>75</v>
      </c>
      <c r="C796" s="59" t="str">
        <f t="shared" si="12"/>
        <v>QUARTER2</v>
      </c>
      <c r="D796" s="59">
        <v>5.25</v>
      </c>
      <c r="E796" s="59">
        <v>-0.53000000000000025</v>
      </c>
    </row>
    <row r="797" spans="1:5" x14ac:dyDescent="0.25">
      <c r="A797" s="58">
        <v>45092</v>
      </c>
      <c r="B797" s="59" t="s">
        <v>57</v>
      </c>
      <c r="C797" s="59" t="str">
        <f t="shared" si="12"/>
        <v>QUARTER2</v>
      </c>
      <c r="D797" s="59">
        <v>32.049999999999997</v>
      </c>
      <c r="E797" s="59">
        <v>2.0500000000000043</v>
      </c>
    </row>
    <row r="798" spans="1:5" x14ac:dyDescent="0.25">
      <c r="A798" s="58">
        <v>45091</v>
      </c>
      <c r="B798" s="59" t="s">
        <v>68</v>
      </c>
      <c r="C798" s="59" t="str">
        <f t="shared" si="12"/>
        <v>QUARTER2</v>
      </c>
      <c r="D798" s="59">
        <v>15.7</v>
      </c>
      <c r="E798" s="59">
        <v>1.4000000000000021</v>
      </c>
    </row>
    <row r="799" spans="1:5" x14ac:dyDescent="0.25">
      <c r="A799" s="58">
        <v>45091</v>
      </c>
      <c r="B799" s="59" t="s">
        <v>66</v>
      </c>
      <c r="C799" s="59" t="str">
        <f t="shared" si="12"/>
        <v>QUARTER2</v>
      </c>
      <c r="D799" s="59">
        <v>6.75</v>
      </c>
      <c r="E799" s="59">
        <v>-0.54999999999999982</v>
      </c>
    </row>
    <row r="800" spans="1:5" x14ac:dyDescent="0.25">
      <c r="A800" s="58">
        <v>45091</v>
      </c>
      <c r="B800" s="59" t="s">
        <v>70</v>
      </c>
      <c r="C800" s="59" t="str">
        <f t="shared" si="12"/>
        <v>QUARTER2</v>
      </c>
      <c r="D800" s="59">
        <v>18.8</v>
      </c>
      <c r="E800" s="59">
        <v>-4.8500000000000014</v>
      </c>
    </row>
    <row r="801" spans="1:5" x14ac:dyDescent="0.25">
      <c r="A801" s="58">
        <v>45091</v>
      </c>
      <c r="B801" s="59" t="s">
        <v>78</v>
      </c>
      <c r="C801" s="59" t="str">
        <f t="shared" si="12"/>
        <v>QUARTER2</v>
      </c>
      <c r="D801" s="59">
        <v>71.95</v>
      </c>
      <c r="E801" s="59">
        <v>38.049999999999997</v>
      </c>
    </row>
    <row r="802" spans="1:5" x14ac:dyDescent="0.25">
      <c r="A802" s="58">
        <v>45091</v>
      </c>
      <c r="B802" s="59" t="s">
        <v>62</v>
      </c>
      <c r="C802" s="59" t="str">
        <f t="shared" si="12"/>
        <v>QUARTER2</v>
      </c>
      <c r="D802" s="59">
        <v>6.8</v>
      </c>
      <c r="E802" s="59">
        <v>1</v>
      </c>
    </row>
    <row r="803" spans="1:5" x14ac:dyDescent="0.25">
      <c r="A803" s="58">
        <v>45091</v>
      </c>
      <c r="B803" s="59" t="s">
        <v>61</v>
      </c>
      <c r="C803" s="59" t="str">
        <f t="shared" si="12"/>
        <v>QUARTER2</v>
      </c>
      <c r="D803" s="59">
        <v>25.3</v>
      </c>
      <c r="E803" s="59">
        <v>12.2</v>
      </c>
    </row>
    <row r="804" spans="1:5" x14ac:dyDescent="0.25">
      <c r="A804" s="58">
        <v>45091</v>
      </c>
      <c r="B804" s="59" t="s">
        <v>67</v>
      </c>
      <c r="C804" s="59" t="str">
        <f t="shared" si="12"/>
        <v>QUARTER2</v>
      </c>
      <c r="D804" s="59">
        <v>14.15</v>
      </c>
      <c r="E804" s="59">
        <v>6.9500000000000011</v>
      </c>
    </row>
    <row r="805" spans="1:5" x14ac:dyDescent="0.25">
      <c r="A805" s="58">
        <v>45091</v>
      </c>
      <c r="B805" s="59" t="s">
        <v>71</v>
      </c>
      <c r="C805" s="59" t="str">
        <f t="shared" si="12"/>
        <v>QUARTER2</v>
      </c>
      <c r="D805" s="59">
        <v>15.95</v>
      </c>
      <c r="E805" s="59">
        <v>2.0500000000000007</v>
      </c>
    </row>
    <row r="806" spans="1:5" x14ac:dyDescent="0.25">
      <c r="A806" s="58">
        <v>45091</v>
      </c>
      <c r="B806" s="59" t="s">
        <v>73</v>
      </c>
      <c r="C806" s="59" t="str">
        <f t="shared" si="12"/>
        <v>QUARTER2</v>
      </c>
      <c r="D806" s="59">
        <v>35</v>
      </c>
      <c r="E806" s="59">
        <v>-5.5</v>
      </c>
    </row>
    <row r="807" spans="1:5" x14ac:dyDescent="0.25">
      <c r="A807" s="58">
        <v>45091</v>
      </c>
      <c r="B807" s="59" t="s">
        <v>55</v>
      </c>
      <c r="C807" s="59" t="str">
        <f t="shared" si="12"/>
        <v>QUARTER2</v>
      </c>
      <c r="D807" s="59">
        <v>33.700000000000003</v>
      </c>
      <c r="E807" s="59">
        <v>2.6999999999999957</v>
      </c>
    </row>
    <row r="808" spans="1:5" x14ac:dyDescent="0.25">
      <c r="A808" s="58">
        <v>45091</v>
      </c>
      <c r="B808" s="59" t="s">
        <v>76</v>
      </c>
      <c r="C808" s="59" t="str">
        <f t="shared" si="12"/>
        <v>QUARTER2</v>
      </c>
      <c r="D808" s="59">
        <v>3.01</v>
      </c>
      <c r="E808" s="59">
        <v>-0.38999999999999968</v>
      </c>
    </row>
    <row r="809" spans="1:5" x14ac:dyDescent="0.25">
      <c r="A809" s="58">
        <v>45091</v>
      </c>
      <c r="B809" s="59" t="s">
        <v>77</v>
      </c>
      <c r="C809" s="59" t="str">
        <f t="shared" si="12"/>
        <v>QUARTER2</v>
      </c>
      <c r="D809" s="59">
        <v>4.2</v>
      </c>
      <c r="E809" s="59">
        <v>-0.2200000000000002</v>
      </c>
    </row>
    <row r="810" spans="1:5" x14ac:dyDescent="0.25">
      <c r="A810" s="58">
        <v>45091</v>
      </c>
      <c r="B810" s="59" t="s">
        <v>72</v>
      </c>
      <c r="C810" s="59" t="str">
        <f t="shared" si="12"/>
        <v>QUARTER2</v>
      </c>
      <c r="D810" s="59">
        <v>62.5</v>
      </c>
      <c r="E810" s="59">
        <v>46.95</v>
      </c>
    </row>
    <row r="811" spans="1:5" x14ac:dyDescent="0.25">
      <c r="A811" s="58">
        <v>45091</v>
      </c>
      <c r="B811" s="59" t="s">
        <v>59</v>
      </c>
      <c r="C811" s="59" t="str">
        <f t="shared" si="12"/>
        <v>QUARTER2</v>
      </c>
      <c r="D811" s="59">
        <v>284.89999999999998</v>
      </c>
      <c r="E811" s="59">
        <v>-7.8999999999999773</v>
      </c>
    </row>
    <row r="812" spans="1:5" x14ac:dyDescent="0.25">
      <c r="A812" s="58">
        <v>45091</v>
      </c>
      <c r="B812" s="59" t="s">
        <v>60</v>
      </c>
      <c r="C812" s="59" t="str">
        <f t="shared" si="12"/>
        <v>QUARTER2</v>
      </c>
      <c r="D812" s="59">
        <v>45.2</v>
      </c>
      <c r="E812" s="59">
        <v>-2.7000000000000028</v>
      </c>
    </row>
    <row r="813" spans="1:5" x14ac:dyDescent="0.25">
      <c r="A813" s="58">
        <v>45091</v>
      </c>
      <c r="B813" s="59" t="s">
        <v>74</v>
      </c>
      <c r="C813" s="59" t="str">
        <f t="shared" si="12"/>
        <v>QUARTER2</v>
      </c>
      <c r="D813" s="59">
        <v>5.68</v>
      </c>
      <c r="E813" s="59">
        <v>-0.33000000000000007</v>
      </c>
    </row>
    <row r="814" spans="1:5" x14ac:dyDescent="0.25">
      <c r="A814" s="58">
        <v>45091</v>
      </c>
      <c r="B814" s="59" t="s">
        <v>63</v>
      </c>
      <c r="C814" s="59" t="str">
        <f t="shared" si="12"/>
        <v>QUARTER2</v>
      </c>
      <c r="D814" s="59">
        <v>54.1</v>
      </c>
      <c r="E814" s="59">
        <v>10.899999999999999</v>
      </c>
    </row>
    <row r="815" spans="1:5" x14ac:dyDescent="0.25">
      <c r="A815" s="58">
        <v>45091</v>
      </c>
      <c r="B815" s="59" t="s">
        <v>69</v>
      </c>
      <c r="C815" s="59" t="str">
        <f t="shared" si="12"/>
        <v>QUARTER2</v>
      </c>
      <c r="D815" s="59">
        <v>306.10000000000002</v>
      </c>
      <c r="E815" s="59">
        <v>78.899999999999977</v>
      </c>
    </row>
    <row r="816" spans="1:5" x14ac:dyDescent="0.25">
      <c r="A816" s="58">
        <v>45091</v>
      </c>
      <c r="B816" s="59" t="s">
        <v>64</v>
      </c>
      <c r="C816" s="59" t="str">
        <f t="shared" si="12"/>
        <v>QUARTER2</v>
      </c>
      <c r="D816" s="59">
        <v>11.95</v>
      </c>
      <c r="E816" s="59">
        <v>2.25</v>
      </c>
    </row>
    <row r="817" spans="1:5" x14ac:dyDescent="0.25">
      <c r="A817" s="58">
        <v>45091</v>
      </c>
      <c r="B817" s="59" t="s">
        <v>58</v>
      </c>
      <c r="C817" s="59" t="str">
        <f t="shared" si="12"/>
        <v>QUARTER2</v>
      </c>
      <c r="D817" s="59">
        <v>15.3</v>
      </c>
      <c r="E817" s="59">
        <v>-0.90000000000000036</v>
      </c>
    </row>
    <row r="818" spans="1:5" x14ac:dyDescent="0.25">
      <c r="A818" s="58">
        <v>45091</v>
      </c>
      <c r="B818" s="59" t="s">
        <v>56</v>
      </c>
      <c r="C818" s="59" t="str">
        <f t="shared" si="12"/>
        <v>QUARTER2</v>
      </c>
      <c r="D818" s="59">
        <v>21.2</v>
      </c>
      <c r="E818" s="59">
        <v>-0.30000000000000071</v>
      </c>
    </row>
    <row r="819" spans="1:5" x14ac:dyDescent="0.25">
      <c r="A819" s="58">
        <v>45091</v>
      </c>
      <c r="B819" s="59" t="s">
        <v>65</v>
      </c>
      <c r="C819" s="59" t="str">
        <f t="shared" si="12"/>
        <v>QUARTER2</v>
      </c>
      <c r="D819" s="59">
        <v>29.8</v>
      </c>
      <c r="E819" s="59">
        <v>-1.8000000000000007</v>
      </c>
    </row>
    <row r="820" spans="1:5" x14ac:dyDescent="0.25">
      <c r="A820" s="58">
        <v>45091</v>
      </c>
      <c r="B820" s="59" t="s">
        <v>75</v>
      </c>
      <c r="C820" s="59" t="str">
        <f t="shared" si="12"/>
        <v>QUARTER2</v>
      </c>
      <c r="D820" s="59">
        <v>4.92</v>
      </c>
      <c r="E820" s="59">
        <v>-0.20000000000000018</v>
      </c>
    </row>
    <row r="821" spans="1:5" x14ac:dyDescent="0.25">
      <c r="A821" s="58">
        <v>45091</v>
      </c>
      <c r="B821" s="59" t="s">
        <v>57</v>
      </c>
      <c r="C821" s="59" t="str">
        <f t="shared" si="12"/>
        <v>QUARTER2</v>
      </c>
      <c r="D821" s="59">
        <v>33.799999999999997</v>
      </c>
      <c r="E821" s="59">
        <v>0.30000000000000426</v>
      </c>
    </row>
    <row r="822" spans="1:5" x14ac:dyDescent="0.25">
      <c r="A822" s="58">
        <v>45090</v>
      </c>
      <c r="B822" s="59" t="s">
        <v>68</v>
      </c>
      <c r="C822" s="59" t="str">
        <f t="shared" si="12"/>
        <v>QUARTER2</v>
      </c>
      <c r="D822" s="59">
        <v>14.3</v>
      </c>
      <c r="E822" s="59">
        <v>2.8000000000000007</v>
      </c>
    </row>
    <row r="823" spans="1:5" x14ac:dyDescent="0.25">
      <c r="A823" s="58">
        <v>45090</v>
      </c>
      <c r="B823" s="59" t="s">
        <v>66</v>
      </c>
      <c r="C823" s="59" t="str">
        <f t="shared" si="12"/>
        <v>QUARTER2</v>
      </c>
      <c r="D823" s="59">
        <v>6.3</v>
      </c>
      <c r="E823" s="59">
        <v>-9.9999999999999645E-2</v>
      </c>
    </row>
    <row r="824" spans="1:5" x14ac:dyDescent="0.25">
      <c r="A824" s="58">
        <v>45090</v>
      </c>
      <c r="B824" s="59" t="s">
        <v>70</v>
      </c>
      <c r="C824" s="59" t="str">
        <f t="shared" si="12"/>
        <v>QUARTER2</v>
      </c>
      <c r="D824" s="59">
        <v>18.649999999999999</v>
      </c>
      <c r="E824" s="59">
        <v>-4.6999999999999993</v>
      </c>
    </row>
    <row r="825" spans="1:5" x14ac:dyDescent="0.25">
      <c r="A825" s="58">
        <v>45090</v>
      </c>
      <c r="B825" s="59" t="s">
        <v>78</v>
      </c>
      <c r="C825" s="59" t="str">
        <f t="shared" si="12"/>
        <v>QUARTER2</v>
      </c>
      <c r="D825" s="59">
        <v>71.95</v>
      </c>
      <c r="E825" s="59">
        <v>38.049999999999997</v>
      </c>
    </row>
    <row r="826" spans="1:5" x14ac:dyDescent="0.25">
      <c r="A826" s="58">
        <v>45090</v>
      </c>
      <c r="B826" s="59" t="s">
        <v>62</v>
      </c>
      <c r="C826" s="59" t="str">
        <f t="shared" si="12"/>
        <v>QUARTER2</v>
      </c>
      <c r="D826" s="59">
        <v>6.2</v>
      </c>
      <c r="E826" s="59">
        <v>1.5999999999999996</v>
      </c>
    </row>
    <row r="827" spans="1:5" x14ac:dyDescent="0.25">
      <c r="A827" s="58">
        <v>45090</v>
      </c>
      <c r="B827" s="59" t="s">
        <v>61</v>
      </c>
      <c r="C827" s="59" t="str">
        <f t="shared" si="12"/>
        <v>QUARTER2</v>
      </c>
      <c r="D827" s="59">
        <v>23</v>
      </c>
      <c r="E827" s="59">
        <v>14.5</v>
      </c>
    </row>
    <row r="828" spans="1:5" x14ac:dyDescent="0.25">
      <c r="A828" s="58">
        <v>45090</v>
      </c>
      <c r="B828" s="59" t="s">
        <v>67</v>
      </c>
      <c r="C828" s="59" t="str">
        <f t="shared" si="12"/>
        <v>QUARTER2</v>
      </c>
      <c r="D828" s="59">
        <v>13.25</v>
      </c>
      <c r="E828" s="59">
        <v>7.8500000000000014</v>
      </c>
    </row>
    <row r="829" spans="1:5" x14ac:dyDescent="0.25">
      <c r="A829" s="58">
        <v>45090</v>
      </c>
      <c r="B829" s="59" t="s">
        <v>71</v>
      </c>
      <c r="C829" s="59" t="str">
        <f t="shared" si="12"/>
        <v>QUARTER2</v>
      </c>
      <c r="D829" s="59">
        <v>14.5</v>
      </c>
      <c r="E829" s="59">
        <v>3.5</v>
      </c>
    </row>
    <row r="830" spans="1:5" x14ac:dyDescent="0.25">
      <c r="A830" s="58">
        <v>45090</v>
      </c>
      <c r="B830" s="59" t="s">
        <v>73</v>
      </c>
      <c r="C830" s="59" t="str">
        <f t="shared" si="12"/>
        <v>QUARTER2</v>
      </c>
      <c r="D830" s="59">
        <v>34.75</v>
      </c>
      <c r="E830" s="59">
        <v>-5.25</v>
      </c>
    </row>
    <row r="831" spans="1:5" x14ac:dyDescent="0.25">
      <c r="A831" s="58">
        <v>45090</v>
      </c>
      <c r="B831" s="59" t="s">
        <v>55</v>
      </c>
      <c r="C831" s="59" t="str">
        <f t="shared" si="12"/>
        <v>QUARTER2</v>
      </c>
      <c r="D831" s="59">
        <v>30.8</v>
      </c>
      <c r="E831" s="59">
        <v>5.5999999999999979</v>
      </c>
    </row>
    <row r="832" spans="1:5" x14ac:dyDescent="0.25">
      <c r="A832" s="58">
        <v>45090</v>
      </c>
      <c r="B832" s="59" t="s">
        <v>76</v>
      </c>
      <c r="C832" s="59" t="str">
        <f t="shared" si="12"/>
        <v>QUARTER2</v>
      </c>
      <c r="D832" s="59">
        <v>2.74</v>
      </c>
      <c r="E832" s="59">
        <v>-0.12000000000000011</v>
      </c>
    </row>
    <row r="833" spans="1:5" x14ac:dyDescent="0.25">
      <c r="A833" s="58">
        <v>45090</v>
      </c>
      <c r="B833" s="59" t="s">
        <v>77</v>
      </c>
      <c r="C833" s="59" t="str">
        <f t="shared" si="12"/>
        <v>QUARTER2</v>
      </c>
      <c r="D833" s="59">
        <v>4.3</v>
      </c>
      <c r="E833" s="59">
        <v>-0.31999999999999984</v>
      </c>
    </row>
    <row r="834" spans="1:5" x14ac:dyDescent="0.25">
      <c r="A834" s="58">
        <v>45090</v>
      </c>
      <c r="B834" s="59" t="s">
        <v>72</v>
      </c>
      <c r="C834" s="59" t="str">
        <f t="shared" ref="C834:C897" si="13">"QUARTER"&amp;ROUNDUP(MONTH(A834)/3,0)</f>
        <v>QUARTER2</v>
      </c>
      <c r="D834" s="59">
        <v>62.5</v>
      </c>
      <c r="E834" s="59">
        <v>46.95</v>
      </c>
    </row>
    <row r="835" spans="1:5" x14ac:dyDescent="0.25">
      <c r="A835" s="58">
        <v>45090</v>
      </c>
      <c r="B835" s="59" t="s">
        <v>59</v>
      </c>
      <c r="C835" s="59" t="str">
        <f t="shared" si="13"/>
        <v>QUARTER2</v>
      </c>
      <c r="D835" s="59">
        <v>259</v>
      </c>
      <c r="E835" s="59">
        <v>18</v>
      </c>
    </row>
    <row r="836" spans="1:5" x14ac:dyDescent="0.25">
      <c r="A836" s="58">
        <v>45090</v>
      </c>
      <c r="B836" s="59" t="s">
        <v>60</v>
      </c>
      <c r="C836" s="59" t="str">
        <f t="shared" si="13"/>
        <v>QUARTER2</v>
      </c>
      <c r="D836" s="59">
        <v>42.75</v>
      </c>
      <c r="E836" s="59">
        <v>-0.25</v>
      </c>
    </row>
    <row r="837" spans="1:5" x14ac:dyDescent="0.25">
      <c r="A837" s="58">
        <v>45090</v>
      </c>
      <c r="B837" s="59" t="s">
        <v>74</v>
      </c>
      <c r="C837" s="59" t="str">
        <f t="shared" si="13"/>
        <v>QUARTER2</v>
      </c>
      <c r="D837" s="59">
        <v>5.7</v>
      </c>
      <c r="E837" s="59">
        <v>-0.35000000000000053</v>
      </c>
    </row>
    <row r="838" spans="1:5" x14ac:dyDescent="0.25">
      <c r="A838" s="58">
        <v>45090</v>
      </c>
      <c r="B838" s="59" t="s">
        <v>63</v>
      </c>
      <c r="C838" s="59" t="str">
        <f t="shared" si="13"/>
        <v>QUARTER2</v>
      </c>
      <c r="D838" s="59">
        <v>49.2</v>
      </c>
      <c r="E838" s="59">
        <v>15.799999999999997</v>
      </c>
    </row>
    <row r="839" spans="1:5" x14ac:dyDescent="0.25">
      <c r="A839" s="58">
        <v>45090</v>
      </c>
      <c r="B839" s="59" t="s">
        <v>69</v>
      </c>
      <c r="C839" s="59" t="str">
        <f t="shared" si="13"/>
        <v>QUARTER2</v>
      </c>
      <c r="D839" s="59">
        <v>278.3</v>
      </c>
      <c r="E839" s="59">
        <v>106.69999999999999</v>
      </c>
    </row>
    <row r="840" spans="1:5" x14ac:dyDescent="0.25">
      <c r="A840" s="58">
        <v>45090</v>
      </c>
      <c r="B840" s="59" t="s">
        <v>64</v>
      </c>
      <c r="C840" s="59" t="str">
        <f t="shared" si="13"/>
        <v>QUARTER2</v>
      </c>
      <c r="D840" s="59">
        <v>10.9</v>
      </c>
      <c r="E840" s="59">
        <v>3.2999999999999989</v>
      </c>
    </row>
    <row r="841" spans="1:5" x14ac:dyDescent="0.25">
      <c r="A841" s="58">
        <v>45090</v>
      </c>
      <c r="B841" s="59" t="s">
        <v>58</v>
      </c>
      <c r="C841" s="59" t="str">
        <f t="shared" si="13"/>
        <v>QUARTER2</v>
      </c>
      <c r="D841" s="59">
        <v>14.2</v>
      </c>
      <c r="E841" s="59">
        <v>0.20000000000000107</v>
      </c>
    </row>
    <row r="842" spans="1:5" x14ac:dyDescent="0.25">
      <c r="A842" s="58">
        <v>45090</v>
      </c>
      <c r="B842" s="59" t="s">
        <v>56</v>
      </c>
      <c r="C842" s="59" t="str">
        <f t="shared" si="13"/>
        <v>QUARTER2</v>
      </c>
      <c r="D842" s="59">
        <v>21</v>
      </c>
      <c r="E842" s="59">
        <v>-0.10000000000000142</v>
      </c>
    </row>
    <row r="843" spans="1:5" x14ac:dyDescent="0.25">
      <c r="A843" s="58">
        <v>45090</v>
      </c>
      <c r="B843" s="59" t="s">
        <v>65</v>
      </c>
      <c r="C843" s="59" t="str">
        <f t="shared" si="13"/>
        <v>QUARTER2</v>
      </c>
      <c r="D843" s="59">
        <v>28.1</v>
      </c>
      <c r="E843" s="59">
        <v>-0.10000000000000142</v>
      </c>
    </row>
    <row r="844" spans="1:5" x14ac:dyDescent="0.25">
      <c r="A844" s="58">
        <v>45090</v>
      </c>
      <c r="B844" s="59" t="s">
        <v>75</v>
      </c>
      <c r="C844" s="59" t="str">
        <f t="shared" si="13"/>
        <v>QUARTER2</v>
      </c>
      <c r="D844" s="59">
        <v>4.4800000000000004</v>
      </c>
      <c r="E844" s="59">
        <v>0.23999999999999932</v>
      </c>
    </row>
    <row r="845" spans="1:5" x14ac:dyDescent="0.25">
      <c r="A845" s="58">
        <v>45090</v>
      </c>
      <c r="B845" s="59" t="s">
        <v>57</v>
      </c>
      <c r="C845" s="59" t="str">
        <f t="shared" si="13"/>
        <v>QUARTER2</v>
      </c>
      <c r="D845" s="59">
        <v>30.8</v>
      </c>
      <c r="E845" s="59">
        <v>3.3000000000000007</v>
      </c>
    </row>
    <row r="846" spans="1:5" x14ac:dyDescent="0.25">
      <c r="A846" s="58">
        <v>45086</v>
      </c>
      <c r="B846" s="59" t="s">
        <v>68</v>
      </c>
      <c r="C846" s="59" t="str">
        <f t="shared" si="13"/>
        <v>QUARTER2</v>
      </c>
      <c r="D846" s="59">
        <v>13</v>
      </c>
      <c r="E846" s="59">
        <v>4.1000000000000014</v>
      </c>
    </row>
    <row r="847" spans="1:5" x14ac:dyDescent="0.25">
      <c r="A847" s="58">
        <v>45086</v>
      </c>
      <c r="B847" s="59" t="s">
        <v>66</v>
      </c>
      <c r="C847" s="59" t="str">
        <f t="shared" si="13"/>
        <v>QUARTER2</v>
      </c>
      <c r="D847" s="59">
        <v>5.8</v>
      </c>
      <c r="E847" s="59">
        <v>0.40000000000000036</v>
      </c>
    </row>
    <row r="848" spans="1:5" x14ac:dyDescent="0.25">
      <c r="A848" s="58">
        <v>45086</v>
      </c>
      <c r="B848" s="59" t="s">
        <v>70</v>
      </c>
      <c r="C848" s="59" t="str">
        <f t="shared" si="13"/>
        <v>QUARTER2</v>
      </c>
      <c r="D848" s="59">
        <v>17.3</v>
      </c>
      <c r="E848" s="59">
        <v>-3.3500000000000014</v>
      </c>
    </row>
    <row r="849" spans="1:5" x14ac:dyDescent="0.25">
      <c r="A849" s="58">
        <v>45086</v>
      </c>
      <c r="B849" s="59" t="s">
        <v>78</v>
      </c>
      <c r="C849" s="59" t="str">
        <f t="shared" si="13"/>
        <v>QUARTER2</v>
      </c>
      <c r="D849" s="59">
        <v>71.95</v>
      </c>
      <c r="E849" s="59">
        <v>38.049999999999997</v>
      </c>
    </row>
    <row r="850" spans="1:5" x14ac:dyDescent="0.25">
      <c r="A850" s="58">
        <v>45086</v>
      </c>
      <c r="B850" s="59" t="s">
        <v>62</v>
      </c>
      <c r="C850" s="59" t="str">
        <f t="shared" si="13"/>
        <v>QUARTER2</v>
      </c>
      <c r="D850" s="59">
        <v>6.15</v>
      </c>
      <c r="E850" s="59">
        <v>1.6499999999999995</v>
      </c>
    </row>
    <row r="851" spans="1:5" x14ac:dyDescent="0.25">
      <c r="A851" s="58">
        <v>45086</v>
      </c>
      <c r="B851" s="59" t="s">
        <v>61</v>
      </c>
      <c r="C851" s="59" t="str">
        <f t="shared" si="13"/>
        <v>QUARTER2</v>
      </c>
      <c r="D851" s="59">
        <v>21</v>
      </c>
      <c r="E851" s="59">
        <v>16.5</v>
      </c>
    </row>
    <row r="852" spans="1:5" x14ac:dyDescent="0.25">
      <c r="A852" s="58">
        <v>45086</v>
      </c>
      <c r="B852" s="59" t="s">
        <v>67</v>
      </c>
      <c r="C852" s="59" t="str">
        <f t="shared" si="13"/>
        <v>QUARTER2</v>
      </c>
      <c r="D852" s="59">
        <v>13.45</v>
      </c>
      <c r="E852" s="59">
        <v>7.6500000000000021</v>
      </c>
    </row>
    <row r="853" spans="1:5" x14ac:dyDescent="0.25">
      <c r="A853" s="58">
        <v>45086</v>
      </c>
      <c r="B853" s="59" t="s">
        <v>71</v>
      </c>
      <c r="C853" s="59" t="str">
        <f t="shared" si="13"/>
        <v>QUARTER2</v>
      </c>
      <c r="D853" s="59">
        <v>14.1</v>
      </c>
      <c r="E853" s="59">
        <v>3.9000000000000004</v>
      </c>
    </row>
    <row r="854" spans="1:5" x14ac:dyDescent="0.25">
      <c r="A854" s="58">
        <v>45086</v>
      </c>
      <c r="B854" s="59" t="s">
        <v>73</v>
      </c>
      <c r="C854" s="59" t="str">
        <f t="shared" si="13"/>
        <v>QUARTER2</v>
      </c>
      <c r="D854" s="59">
        <v>33.1</v>
      </c>
      <c r="E854" s="59">
        <v>-3.6000000000000014</v>
      </c>
    </row>
    <row r="855" spans="1:5" x14ac:dyDescent="0.25">
      <c r="A855" s="58">
        <v>45086</v>
      </c>
      <c r="B855" s="59" t="s">
        <v>55</v>
      </c>
      <c r="C855" s="59" t="str">
        <f t="shared" si="13"/>
        <v>QUARTER2</v>
      </c>
      <c r="D855" s="59">
        <v>28</v>
      </c>
      <c r="E855" s="59">
        <v>8.3999999999999986</v>
      </c>
    </row>
    <row r="856" spans="1:5" x14ac:dyDescent="0.25">
      <c r="A856" s="58">
        <v>45086</v>
      </c>
      <c r="B856" s="59" t="s">
        <v>76</v>
      </c>
      <c r="C856" s="59" t="str">
        <f t="shared" si="13"/>
        <v>QUARTER2</v>
      </c>
      <c r="D856" s="59">
        <v>2.63</v>
      </c>
      <c r="E856" s="59">
        <v>-9.9999999999997868E-3</v>
      </c>
    </row>
    <row r="857" spans="1:5" x14ac:dyDescent="0.25">
      <c r="A857" s="58">
        <v>45086</v>
      </c>
      <c r="B857" s="59" t="s">
        <v>77</v>
      </c>
      <c r="C857" s="59" t="str">
        <f t="shared" si="13"/>
        <v>QUARTER2</v>
      </c>
      <c r="D857" s="59">
        <v>4</v>
      </c>
      <c r="E857" s="59">
        <v>-2.0000000000000018E-2</v>
      </c>
    </row>
    <row r="858" spans="1:5" x14ac:dyDescent="0.25">
      <c r="A858" s="58">
        <v>45086</v>
      </c>
      <c r="B858" s="59" t="s">
        <v>72</v>
      </c>
      <c r="C858" s="59" t="str">
        <f t="shared" si="13"/>
        <v>QUARTER2</v>
      </c>
      <c r="D858" s="59">
        <v>59.6</v>
      </c>
      <c r="E858" s="59">
        <v>49.85</v>
      </c>
    </row>
    <row r="859" spans="1:5" x14ac:dyDescent="0.25">
      <c r="A859" s="58">
        <v>45086</v>
      </c>
      <c r="B859" s="59" t="s">
        <v>59</v>
      </c>
      <c r="C859" s="59" t="str">
        <f t="shared" si="13"/>
        <v>QUARTER2</v>
      </c>
      <c r="D859" s="59">
        <v>250</v>
      </c>
      <c r="E859" s="59">
        <v>27</v>
      </c>
    </row>
    <row r="860" spans="1:5" x14ac:dyDescent="0.25">
      <c r="A860" s="58">
        <v>45086</v>
      </c>
      <c r="B860" s="59" t="s">
        <v>60</v>
      </c>
      <c r="C860" s="59" t="str">
        <f t="shared" si="13"/>
        <v>QUARTER2</v>
      </c>
      <c r="D860" s="59">
        <v>41</v>
      </c>
      <c r="E860" s="59">
        <v>1.5</v>
      </c>
    </row>
    <row r="861" spans="1:5" x14ac:dyDescent="0.25">
      <c r="A861" s="58">
        <v>45086</v>
      </c>
      <c r="B861" s="59" t="s">
        <v>74</v>
      </c>
      <c r="C861" s="59" t="str">
        <f t="shared" si="13"/>
        <v>QUARTER2</v>
      </c>
      <c r="D861" s="59">
        <v>5.62</v>
      </c>
      <c r="E861" s="59">
        <v>-0.27000000000000046</v>
      </c>
    </row>
    <row r="862" spans="1:5" x14ac:dyDescent="0.25">
      <c r="A862" s="58">
        <v>45086</v>
      </c>
      <c r="B862" s="59" t="s">
        <v>63</v>
      </c>
      <c r="C862" s="59" t="str">
        <f t="shared" si="13"/>
        <v>QUARTER2</v>
      </c>
      <c r="D862" s="59">
        <v>45</v>
      </c>
      <c r="E862" s="59">
        <v>20</v>
      </c>
    </row>
    <row r="863" spans="1:5" x14ac:dyDescent="0.25">
      <c r="A863" s="58">
        <v>45086</v>
      </c>
      <c r="B863" s="59" t="s">
        <v>69</v>
      </c>
      <c r="C863" s="59" t="str">
        <f t="shared" si="13"/>
        <v>QUARTER2</v>
      </c>
      <c r="D863" s="59">
        <v>278.3</v>
      </c>
      <c r="E863" s="59">
        <v>106.69999999999999</v>
      </c>
    </row>
    <row r="864" spans="1:5" x14ac:dyDescent="0.25">
      <c r="A864" s="58">
        <v>45086</v>
      </c>
      <c r="B864" s="59" t="s">
        <v>64</v>
      </c>
      <c r="C864" s="59" t="str">
        <f t="shared" si="13"/>
        <v>QUARTER2</v>
      </c>
      <c r="D864" s="59">
        <v>9.9499999999999993</v>
      </c>
      <c r="E864" s="59">
        <v>4.25</v>
      </c>
    </row>
    <row r="865" spans="1:5" x14ac:dyDescent="0.25">
      <c r="A865" s="58">
        <v>45086</v>
      </c>
      <c r="B865" s="59" t="s">
        <v>58</v>
      </c>
      <c r="C865" s="59" t="str">
        <f t="shared" si="13"/>
        <v>QUARTER2</v>
      </c>
      <c r="D865" s="59">
        <v>13.85</v>
      </c>
      <c r="E865" s="59">
        <v>0.55000000000000071</v>
      </c>
    </row>
    <row r="866" spans="1:5" x14ac:dyDescent="0.25">
      <c r="A866" s="58">
        <v>45086</v>
      </c>
      <c r="B866" s="59" t="s">
        <v>56</v>
      </c>
      <c r="C866" s="59" t="str">
        <f t="shared" si="13"/>
        <v>QUARTER2</v>
      </c>
      <c r="D866" s="59">
        <v>20.9</v>
      </c>
      <c r="E866" s="59">
        <v>0</v>
      </c>
    </row>
    <row r="867" spans="1:5" x14ac:dyDescent="0.25">
      <c r="A867" s="58">
        <v>45086</v>
      </c>
      <c r="B867" s="59" t="s">
        <v>65</v>
      </c>
      <c r="C867" s="59" t="str">
        <f t="shared" si="13"/>
        <v>QUARTER2</v>
      </c>
      <c r="D867" s="59">
        <v>25.8</v>
      </c>
      <c r="E867" s="59">
        <v>2.1999999999999993</v>
      </c>
    </row>
    <row r="868" spans="1:5" x14ac:dyDescent="0.25">
      <c r="A868" s="58">
        <v>45086</v>
      </c>
      <c r="B868" s="59" t="s">
        <v>75</v>
      </c>
      <c r="C868" s="59" t="str">
        <f t="shared" si="13"/>
        <v>QUARTER2</v>
      </c>
      <c r="D868" s="59">
        <v>4.0999999999999996</v>
      </c>
      <c r="E868" s="59">
        <v>0.62000000000000011</v>
      </c>
    </row>
    <row r="869" spans="1:5" x14ac:dyDescent="0.25">
      <c r="A869" s="58">
        <v>45086</v>
      </c>
      <c r="B869" s="59" t="s">
        <v>57</v>
      </c>
      <c r="C869" s="59" t="str">
        <f t="shared" si="13"/>
        <v>QUARTER2</v>
      </c>
      <c r="D869" s="59">
        <v>28</v>
      </c>
      <c r="E869" s="59">
        <v>6.1000000000000014</v>
      </c>
    </row>
    <row r="870" spans="1:5" x14ac:dyDescent="0.25">
      <c r="A870" s="58">
        <v>45085</v>
      </c>
      <c r="B870" s="59" t="s">
        <v>68</v>
      </c>
      <c r="C870" s="59" t="str">
        <f t="shared" si="13"/>
        <v>QUARTER2</v>
      </c>
      <c r="D870" s="59">
        <v>12.85</v>
      </c>
      <c r="E870" s="59">
        <v>4.2500000000000018</v>
      </c>
    </row>
    <row r="871" spans="1:5" x14ac:dyDescent="0.25">
      <c r="A871" s="58">
        <v>45085</v>
      </c>
      <c r="B871" s="59" t="s">
        <v>66</v>
      </c>
      <c r="C871" s="59" t="str">
        <f t="shared" si="13"/>
        <v>QUARTER2</v>
      </c>
      <c r="D871" s="59">
        <v>5.8</v>
      </c>
      <c r="E871" s="59">
        <v>0.40000000000000036</v>
      </c>
    </row>
    <row r="872" spans="1:5" x14ac:dyDescent="0.25">
      <c r="A872" s="58">
        <v>45085</v>
      </c>
      <c r="B872" s="59" t="s">
        <v>70</v>
      </c>
      <c r="C872" s="59" t="str">
        <f t="shared" si="13"/>
        <v>QUARTER2</v>
      </c>
      <c r="D872" s="59">
        <v>17</v>
      </c>
      <c r="E872" s="59">
        <v>-3.0500000000000007</v>
      </c>
    </row>
    <row r="873" spans="1:5" x14ac:dyDescent="0.25">
      <c r="A873" s="58">
        <v>45085</v>
      </c>
      <c r="B873" s="59" t="s">
        <v>78</v>
      </c>
      <c r="C873" s="59" t="str">
        <f t="shared" si="13"/>
        <v>QUARTER2</v>
      </c>
      <c r="D873" s="59">
        <v>79.900000000000006</v>
      </c>
      <c r="E873" s="59">
        <v>30.099999999999994</v>
      </c>
    </row>
    <row r="874" spans="1:5" x14ac:dyDescent="0.25">
      <c r="A874" s="58">
        <v>45085</v>
      </c>
      <c r="B874" s="59" t="s">
        <v>62</v>
      </c>
      <c r="C874" s="59" t="str">
        <f t="shared" si="13"/>
        <v>QUARTER2</v>
      </c>
      <c r="D874" s="59">
        <v>6.05</v>
      </c>
      <c r="E874" s="59">
        <v>1.75</v>
      </c>
    </row>
    <row r="875" spans="1:5" x14ac:dyDescent="0.25">
      <c r="A875" s="58">
        <v>45085</v>
      </c>
      <c r="B875" s="59" t="s">
        <v>61</v>
      </c>
      <c r="C875" s="59" t="str">
        <f t="shared" si="13"/>
        <v>QUARTER2</v>
      </c>
      <c r="D875" s="59">
        <v>21</v>
      </c>
      <c r="E875" s="59">
        <v>16.5</v>
      </c>
    </row>
    <row r="876" spans="1:5" x14ac:dyDescent="0.25">
      <c r="A876" s="58">
        <v>45085</v>
      </c>
      <c r="B876" s="59" t="s">
        <v>67</v>
      </c>
      <c r="C876" s="59" t="str">
        <f t="shared" si="13"/>
        <v>QUARTER2</v>
      </c>
      <c r="D876" s="59">
        <v>13.45</v>
      </c>
      <c r="E876" s="59">
        <v>7.6500000000000021</v>
      </c>
    </row>
    <row r="877" spans="1:5" x14ac:dyDescent="0.25">
      <c r="A877" s="58">
        <v>45085</v>
      </c>
      <c r="B877" s="59" t="s">
        <v>71</v>
      </c>
      <c r="C877" s="59" t="str">
        <f t="shared" si="13"/>
        <v>QUARTER2</v>
      </c>
      <c r="D877" s="59">
        <v>13.5</v>
      </c>
      <c r="E877" s="59">
        <v>4.5</v>
      </c>
    </row>
    <row r="878" spans="1:5" x14ac:dyDescent="0.25">
      <c r="A878" s="58">
        <v>45085</v>
      </c>
      <c r="B878" s="59" t="s">
        <v>73</v>
      </c>
      <c r="C878" s="59" t="str">
        <f t="shared" si="13"/>
        <v>QUARTER2</v>
      </c>
      <c r="D878" s="59">
        <v>33.1</v>
      </c>
      <c r="E878" s="59">
        <v>-3.6000000000000014</v>
      </c>
    </row>
    <row r="879" spans="1:5" x14ac:dyDescent="0.25">
      <c r="A879" s="58">
        <v>45085</v>
      </c>
      <c r="B879" s="59" t="s">
        <v>55</v>
      </c>
      <c r="C879" s="59" t="str">
        <f t="shared" si="13"/>
        <v>QUARTER2</v>
      </c>
      <c r="D879" s="59">
        <v>27.9</v>
      </c>
      <c r="E879" s="59">
        <v>8.5</v>
      </c>
    </row>
    <row r="880" spans="1:5" x14ac:dyDescent="0.25">
      <c r="A880" s="58">
        <v>45085</v>
      </c>
      <c r="B880" s="59" t="s">
        <v>76</v>
      </c>
      <c r="C880" s="59" t="str">
        <f t="shared" si="13"/>
        <v>QUARTER2</v>
      </c>
      <c r="D880" s="59">
        <v>2.5</v>
      </c>
      <c r="E880" s="59">
        <v>0.12000000000000011</v>
      </c>
    </row>
    <row r="881" spans="1:5" x14ac:dyDescent="0.25">
      <c r="A881" s="58">
        <v>45085</v>
      </c>
      <c r="B881" s="59" t="s">
        <v>77</v>
      </c>
      <c r="C881" s="59" t="str">
        <f t="shared" si="13"/>
        <v>QUARTER2</v>
      </c>
      <c r="D881" s="59">
        <v>3.79</v>
      </c>
      <c r="E881" s="59">
        <v>0.18999999999999995</v>
      </c>
    </row>
    <row r="882" spans="1:5" x14ac:dyDescent="0.25">
      <c r="A882" s="58">
        <v>45085</v>
      </c>
      <c r="B882" s="59" t="s">
        <v>72</v>
      </c>
      <c r="C882" s="59" t="str">
        <f t="shared" si="13"/>
        <v>QUARTER2</v>
      </c>
      <c r="D882" s="59">
        <v>59.6</v>
      </c>
      <c r="E882" s="59">
        <v>49.85</v>
      </c>
    </row>
    <row r="883" spans="1:5" x14ac:dyDescent="0.25">
      <c r="A883" s="58">
        <v>45085</v>
      </c>
      <c r="B883" s="59" t="s">
        <v>59</v>
      </c>
      <c r="C883" s="59" t="str">
        <f t="shared" si="13"/>
        <v>QUARTER2</v>
      </c>
      <c r="D883" s="59">
        <v>250</v>
      </c>
      <c r="E883" s="59">
        <v>27</v>
      </c>
    </row>
    <row r="884" spans="1:5" x14ac:dyDescent="0.25">
      <c r="A884" s="58">
        <v>45085</v>
      </c>
      <c r="B884" s="59" t="s">
        <v>60</v>
      </c>
      <c r="C884" s="59" t="str">
        <f t="shared" si="13"/>
        <v>QUARTER2</v>
      </c>
      <c r="D884" s="59">
        <v>41</v>
      </c>
      <c r="E884" s="59">
        <v>1.5</v>
      </c>
    </row>
    <row r="885" spans="1:5" x14ac:dyDescent="0.25">
      <c r="A885" s="58">
        <v>45085</v>
      </c>
      <c r="B885" s="59" t="s">
        <v>74</v>
      </c>
      <c r="C885" s="59" t="str">
        <f t="shared" si="13"/>
        <v>QUARTER2</v>
      </c>
      <c r="D885" s="59">
        <v>5.72</v>
      </c>
      <c r="E885" s="59">
        <v>-0.37000000000000011</v>
      </c>
    </row>
    <row r="886" spans="1:5" x14ac:dyDescent="0.25">
      <c r="A886" s="58">
        <v>45085</v>
      </c>
      <c r="B886" s="59" t="s">
        <v>63</v>
      </c>
      <c r="C886" s="59" t="str">
        <f t="shared" si="13"/>
        <v>QUARTER2</v>
      </c>
      <c r="D886" s="59">
        <v>45</v>
      </c>
      <c r="E886" s="59">
        <v>20</v>
      </c>
    </row>
    <row r="887" spans="1:5" x14ac:dyDescent="0.25">
      <c r="A887" s="58">
        <v>45085</v>
      </c>
      <c r="B887" s="59" t="s">
        <v>69</v>
      </c>
      <c r="C887" s="59" t="str">
        <f t="shared" si="13"/>
        <v>QUARTER2</v>
      </c>
      <c r="D887" s="59">
        <v>278.3</v>
      </c>
      <c r="E887" s="59">
        <v>106.69999999999999</v>
      </c>
    </row>
    <row r="888" spans="1:5" x14ac:dyDescent="0.25">
      <c r="A888" s="58">
        <v>45085</v>
      </c>
      <c r="B888" s="59" t="s">
        <v>64</v>
      </c>
      <c r="C888" s="59" t="str">
        <f t="shared" si="13"/>
        <v>QUARTER2</v>
      </c>
      <c r="D888" s="59">
        <v>9.9499999999999993</v>
      </c>
      <c r="E888" s="59">
        <v>4.25</v>
      </c>
    </row>
    <row r="889" spans="1:5" x14ac:dyDescent="0.25">
      <c r="A889" s="58">
        <v>45085</v>
      </c>
      <c r="B889" s="59" t="s">
        <v>58</v>
      </c>
      <c r="C889" s="59" t="str">
        <f t="shared" si="13"/>
        <v>QUARTER2</v>
      </c>
      <c r="D889" s="59">
        <v>14</v>
      </c>
      <c r="E889" s="59">
        <v>0.40000000000000036</v>
      </c>
    </row>
    <row r="890" spans="1:5" x14ac:dyDescent="0.25">
      <c r="A890" s="58">
        <v>45085</v>
      </c>
      <c r="B890" s="59" t="s">
        <v>56</v>
      </c>
      <c r="C890" s="59" t="str">
        <f t="shared" si="13"/>
        <v>QUARTER2</v>
      </c>
      <c r="D890" s="59">
        <v>20.9</v>
      </c>
      <c r="E890" s="59">
        <v>0</v>
      </c>
    </row>
    <row r="891" spans="1:5" x14ac:dyDescent="0.25">
      <c r="A891" s="58">
        <v>45085</v>
      </c>
      <c r="B891" s="59" t="s">
        <v>65</v>
      </c>
      <c r="C891" s="59" t="str">
        <f t="shared" si="13"/>
        <v>QUARTER2</v>
      </c>
      <c r="D891" s="59">
        <v>25.7</v>
      </c>
      <c r="E891" s="59">
        <v>2.3000000000000007</v>
      </c>
    </row>
    <row r="892" spans="1:5" x14ac:dyDescent="0.25">
      <c r="A892" s="58">
        <v>45085</v>
      </c>
      <c r="B892" s="59" t="s">
        <v>75</v>
      </c>
      <c r="C892" s="59" t="str">
        <f t="shared" si="13"/>
        <v>QUARTER2</v>
      </c>
      <c r="D892" s="59">
        <v>4.08</v>
      </c>
      <c r="E892" s="59">
        <v>0.63999999999999968</v>
      </c>
    </row>
    <row r="893" spans="1:5" x14ac:dyDescent="0.25">
      <c r="A893" s="58">
        <v>45085</v>
      </c>
      <c r="B893" s="59" t="s">
        <v>57</v>
      </c>
      <c r="C893" s="59" t="str">
        <f t="shared" si="13"/>
        <v>QUARTER2</v>
      </c>
      <c r="D893" s="59">
        <v>28</v>
      </c>
      <c r="E893" s="59">
        <v>6.1000000000000014</v>
      </c>
    </row>
    <row r="894" spans="1:5" x14ac:dyDescent="0.25">
      <c r="A894" s="58">
        <v>45084</v>
      </c>
      <c r="B894" s="59" t="s">
        <v>68</v>
      </c>
      <c r="C894" s="59" t="str">
        <f t="shared" si="13"/>
        <v>QUARTER2</v>
      </c>
      <c r="D894" s="59">
        <v>12.75</v>
      </c>
      <c r="E894" s="59">
        <v>4.3500000000000014</v>
      </c>
    </row>
    <row r="895" spans="1:5" x14ac:dyDescent="0.25">
      <c r="A895" s="58">
        <v>45084</v>
      </c>
      <c r="B895" s="59" t="s">
        <v>66</v>
      </c>
      <c r="C895" s="59" t="str">
        <f t="shared" si="13"/>
        <v>QUARTER2</v>
      </c>
      <c r="D895" s="59">
        <v>5.8</v>
      </c>
      <c r="E895" s="59">
        <v>0.40000000000000036</v>
      </c>
    </row>
    <row r="896" spans="1:5" x14ac:dyDescent="0.25">
      <c r="A896" s="58">
        <v>45084</v>
      </c>
      <c r="B896" s="59" t="s">
        <v>70</v>
      </c>
      <c r="C896" s="59" t="str">
        <f t="shared" si="13"/>
        <v>QUARTER2</v>
      </c>
      <c r="D896" s="59">
        <v>17</v>
      </c>
      <c r="E896" s="59">
        <v>-3.0500000000000007</v>
      </c>
    </row>
    <row r="897" spans="1:5" x14ac:dyDescent="0.25">
      <c r="A897" s="58">
        <v>45084</v>
      </c>
      <c r="B897" s="59" t="s">
        <v>78</v>
      </c>
      <c r="C897" s="59" t="str">
        <f t="shared" si="13"/>
        <v>QUARTER2</v>
      </c>
      <c r="D897" s="59">
        <v>79.900000000000006</v>
      </c>
      <c r="E897" s="59">
        <v>30.099999999999994</v>
      </c>
    </row>
    <row r="898" spans="1:5" x14ac:dyDescent="0.25">
      <c r="A898" s="58">
        <v>45084</v>
      </c>
      <c r="B898" s="59" t="s">
        <v>62</v>
      </c>
      <c r="C898" s="59" t="str">
        <f t="shared" ref="C898:C961" si="14">"QUARTER"&amp;ROUNDUP(MONTH(A898)/3,0)</f>
        <v>QUARTER2</v>
      </c>
      <c r="D898" s="59">
        <v>6.05</v>
      </c>
      <c r="E898" s="59">
        <v>1.75</v>
      </c>
    </row>
    <row r="899" spans="1:5" x14ac:dyDescent="0.25">
      <c r="A899" s="58">
        <v>45084</v>
      </c>
      <c r="B899" s="59" t="s">
        <v>61</v>
      </c>
      <c r="C899" s="59" t="str">
        <f t="shared" si="14"/>
        <v>QUARTER2</v>
      </c>
      <c r="D899" s="59">
        <v>20.8</v>
      </c>
      <c r="E899" s="59">
        <v>16.7</v>
      </c>
    </row>
    <row r="900" spans="1:5" x14ac:dyDescent="0.25">
      <c r="A900" s="58">
        <v>45084</v>
      </c>
      <c r="B900" s="59" t="s">
        <v>67</v>
      </c>
      <c r="C900" s="59" t="str">
        <f t="shared" si="14"/>
        <v>QUARTER2</v>
      </c>
      <c r="D900" s="59">
        <v>12.25</v>
      </c>
      <c r="E900" s="59">
        <v>8.8500000000000014</v>
      </c>
    </row>
    <row r="901" spans="1:5" x14ac:dyDescent="0.25">
      <c r="A901" s="58">
        <v>45084</v>
      </c>
      <c r="B901" s="59" t="s">
        <v>71</v>
      </c>
      <c r="C901" s="59" t="str">
        <f t="shared" si="14"/>
        <v>QUARTER2</v>
      </c>
      <c r="D901" s="59">
        <v>13.5</v>
      </c>
      <c r="E901" s="59">
        <v>4.5</v>
      </c>
    </row>
    <row r="902" spans="1:5" x14ac:dyDescent="0.25">
      <c r="A902" s="58">
        <v>45084</v>
      </c>
      <c r="B902" s="59" t="s">
        <v>73</v>
      </c>
      <c r="C902" s="59" t="str">
        <f t="shared" si="14"/>
        <v>QUARTER2</v>
      </c>
      <c r="D902" s="59">
        <v>33.1</v>
      </c>
      <c r="E902" s="59">
        <v>-3.6000000000000014</v>
      </c>
    </row>
    <row r="903" spans="1:5" x14ac:dyDescent="0.25">
      <c r="A903" s="58">
        <v>45084</v>
      </c>
      <c r="B903" s="59" t="s">
        <v>55</v>
      </c>
      <c r="C903" s="59" t="str">
        <f t="shared" si="14"/>
        <v>QUARTER2</v>
      </c>
      <c r="D903" s="59">
        <v>27.8</v>
      </c>
      <c r="E903" s="59">
        <v>8.5999999999999979</v>
      </c>
    </row>
    <row r="904" spans="1:5" x14ac:dyDescent="0.25">
      <c r="A904" s="58">
        <v>45084</v>
      </c>
      <c r="B904" s="59" t="s">
        <v>76</v>
      </c>
      <c r="C904" s="59" t="str">
        <f t="shared" si="14"/>
        <v>QUARTER2</v>
      </c>
      <c r="D904" s="59">
        <v>2.39</v>
      </c>
      <c r="E904" s="59">
        <v>0.22999999999999998</v>
      </c>
    </row>
    <row r="905" spans="1:5" x14ac:dyDescent="0.25">
      <c r="A905" s="58">
        <v>45084</v>
      </c>
      <c r="B905" s="59" t="s">
        <v>77</v>
      </c>
      <c r="C905" s="59" t="str">
        <f t="shared" si="14"/>
        <v>QUARTER2</v>
      </c>
      <c r="D905" s="59">
        <v>3.5</v>
      </c>
      <c r="E905" s="59">
        <v>0.48</v>
      </c>
    </row>
    <row r="906" spans="1:5" x14ac:dyDescent="0.25">
      <c r="A906" s="58">
        <v>45084</v>
      </c>
      <c r="B906" s="59" t="s">
        <v>72</v>
      </c>
      <c r="C906" s="59" t="str">
        <f t="shared" si="14"/>
        <v>QUARTER2</v>
      </c>
      <c r="D906" s="59">
        <v>54.2</v>
      </c>
      <c r="E906" s="59">
        <v>55.25</v>
      </c>
    </row>
    <row r="907" spans="1:5" x14ac:dyDescent="0.25">
      <c r="A907" s="58">
        <v>45084</v>
      </c>
      <c r="B907" s="59" t="s">
        <v>59</v>
      </c>
      <c r="C907" s="59" t="str">
        <f t="shared" si="14"/>
        <v>QUARTER2</v>
      </c>
      <c r="D907" s="59">
        <v>249.9</v>
      </c>
      <c r="E907" s="59">
        <v>27.099999999999994</v>
      </c>
    </row>
    <row r="908" spans="1:5" x14ac:dyDescent="0.25">
      <c r="A908" s="58">
        <v>45084</v>
      </c>
      <c r="B908" s="59" t="s">
        <v>60</v>
      </c>
      <c r="C908" s="59" t="str">
        <f t="shared" si="14"/>
        <v>QUARTER2</v>
      </c>
      <c r="D908" s="59">
        <v>41.75</v>
      </c>
      <c r="E908" s="59">
        <v>0.75</v>
      </c>
    </row>
    <row r="909" spans="1:5" x14ac:dyDescent="0.25">
      <c r="A909" s="58">
        <v>45084</v>
      </c>
      <c r="B909" s="59" t="s">
        <v>74</v>
      </c>
      <c r="C909" s="59" t="str">
        <f t="shared" si="14"/>
        <v>QUARTER2</v>
      </c>
      <c r="D909" s="59">
        <v>5.79</v>
      </c>
      <c r="E909" s="59">
        <v>-0.44000000000000039</v>
      </c>
    </row>
    <row r="910" spans="1:5" x14ac:dyDescent="0.25">
      <c r="A910" s="58">
        <v>45084</v>
      </c>
      <c r="B910" s="59" t="s">
        <v>63</v>
      </c>
      <c r="C910" s="59" t="str">
        <f t="shared" si="14"/>
        <v>QUARTER2</v>
      </c>
      <c r="D910" s="59">
        <v>46.4</v>
      </c>
      <c r="E910" s="59">
        <v>18.600000000000001</v>
      </c>
    </row>
    <row r="911" spans="1:5" x14ac:dyDescent="0.25">
      <c r="A911" s="58">
        <v>45084</v>
      </c>
      <c r="B911" s="59" t="s">
        <v>69</v>
      </c>
      <c r="C911" s="59" t="str">
        <f t="shared" si="14"/>
        <v>QUARTER2</v>
      </c>
      <c r="D911" s="59">
        <v>278.3</v>
      </c>
      <c r="E911" s="59">
        <v>106.69999999999999</v>
      </c>
    </row>
    <row r="912" spans="1:5" x14ac:dyDescent="0.25">
      <c r="A912" s="58">
        <v>45084</v>
      </c>
      <c r="B912" s="59" t="s">
        <v>64</v>
      </c>
      <c r="C912" s="59" t="str">
        <f t="shared" si="14"/>
        <v>QUARTER2</v>
      </c>
      <c r="D912" s="59">
        <v>9.5500000000000007</v>
      </c>
      <c r="E912" s="59">
        <v>4.6499999999999986</v>
      </c>
    </row>
    <row r="913" spans="1:5" x14ac:dyDescent="0.25">
      <c r="A913" s="58">
        <v>45084</v>
      </c>
      <c r="B913" s="59" t="s">
        <v>58</v>
      </c>
      <c r="C913" s="59" t="str">
        <f t="shared" si="14"/>
        <v>QUARTER2</v>
      </c>
      <c r="D913" s="59">
        <v>13.55</v>
      </c>
      <c r="E913" s="59">
        <v>0.84999999999999964</v>
      </c>
    </row>
    <row r="914" spans="1:5" x14ac:dyDescent="0.25">
      <c r="A914" s="58">
        <v>45084</v>
      </c>
      <c r="B914" s="59" t="s">
        <v>56</v>
      </c>
      <c r="C914" s="59" t="str">
        <f t="shared" si="14"/>
        <v>QUARTER2</v>
      </c>
      <c r="D914" s="59">
        <v>20.9</v>
      </c>
      <c r="E914" s="59">
        <v>0</v>
      </c>
    </row>
    <row r="915" spans="1:5" x14ac:dyDescent="0.25">
      <c r="A915" s="58">
        <v>45084</v>
      </c>
      <c r="B915" s="59" t="s">
        <v>65</v>
      </c>
      <c r="C915" s="59" t="str">
        <f t="shared" si="14"/>
        <v>QUARTER2</v>
      </c>
      <c r="D915" s="59">
        <v>25.55</v>
      </c>
      <c r="E915" s="59">
        <v>2.4499999999999993</v>
      </c>
    </row>
    <row r="916" spans="1:5" x14ac:dyDescent="0.25">
      <c r="A916" s="58">
        <v>45084</v>
      </c>
      <c r="B916" s="59" t="s">
        <v>75</v>
      </c>
      <c r="C916" s="59" t="str">
        <f t="shared" si="14"/>
        <v>QUARTER2</v>
      </c>
      <c r="D916" s="59">
        <v>4.0999999999999996</v>
      </c>
      <c r="E916" s="59">
        <v>0.62000000000000011</v>
      </c>
    </row>
    <row r="917" spans="1:5" x14ac:dyDescent="0.25">
      <c r="A917" s="58">
        <v>45084</v>
      </c>
      <c r="B917" s="59" t="s">
        <v>57</v>
      </c>
      <c r="C917" s="59" t="str">
        <f t="shared" si="14"/>
        <v>QUARTER2</v>
      </c>
      <c r="D917" s="59">
        <v>27.95</v>
      </c>
      <c r="E917" s="59">
        <v>6.1500000000000021</v>
      </c>
    </row>
    <row r="918" spans="1:5" x14ac:dyDescent="0.25">
      <c r="A918" s="58">
        <v>45083</v>
      </c>
      <c r="B918" s="59" t="s">
        <v>68</v>
      </c>
      <c r="C918" s="59" t="str">
        <f t="shared" si="14"/>
        <v>QUARTER2</v>
      </c>
      <c r="D918" s="59">
        <v>12.5</v>
      </c>
      <c r="E918" s="59">
        <v>4.6000000000000014</v>
      </c>
    </row>
    <row r="919" spans="1:5" x14ac:dyDescent="0.25">
      <c r="A919" s="58">
        <v>45083</v>
      </c>
      <c r="B919" s="59" t="s">
        <v>66</v>
      </c>
      <c r="C919" s="59" t="str">
        <f t="shared" si="14"/>
        <v>QUARTER2</v>
      </c>
      <c r="D919" s="59">
        <v>5.8</v>
      </c>
      <c r="E919" s="59">
        <v>0.40000000000000036</v>
      </c>
    </row>
    <row r="920" spans="1:5" x14ac:dyDescent="0.25">
      <c r="A920" s="58">
        <v>45083</v>
      </c>
      <c r="B920" s="59" t="s">
        <v>70</v>
      </c>
      <c r="C920" s="59" t="str">
        <f t="shared" si="14"/>
        <v>QUARTER2</v>
      </c>
      <c r="D920" s="59">
        <v>17</v>
      </c>
      <c r="E920" s="59">
        <v>-3.0500000000000007</v>
      </c>
    </row>
    <row r="921" spans="1:5" x14ac:dyDescent="0.25">
      <c r="A921" s="58">
        <v>45083</v>
      </c>
      <c r="B921" s="59" t="s">
        <v>78</v>
      </c>
      <c r="C921" s="59" t="str">
        <f t="shared" si="14"/>
        <v>QUARTER2</v>
      </c>
      <c r="D921" s="59">
        <v>79.900000000000006</v>
      </c>
      <c r="E921" s="59">
        <v>30.099999999999994</v>
      </c>
    </row>
    <row r="922" spans="1:5" x14ac:dyDescent="0.25">
      <c r="A922" s="58">
        <v>45083</v>
      </c>
      <c r="B922" s="59" t="s">
        <v>62</v>
      </c>
      <c r="C922" s="59" t="str">
        <f t="shared" si="14"/>
        <v>QUARTER2</v>
      </c>
      <c r="D922" s="59">
        <v>6.05</v>
      </c>
      <c r="E922" s="59">
        <v>1.75</v>
      </c>
    </row>
    <row r="923" spans="1:5" x14ac:dyDescent="0.25">
      <c r="A923" s="58">
        <v>45083</v>
      </c>
      <c r="B923" s="59" t="s">
        <v>61</v>
      </c>
      <c r="C923" s="59" t="str">
        <f t="shared" si="14"/>
        <v>QUARTER2</v>
      </c>
      <c r="D923" s="59">
        <v>20.55</v>
      </c>
      <c r="E923" s="59">
        <v>16.95</v>
      </c>
    </row>
    <row r="924" spans="1:5" x14ac:dyDescent="0.25">
      <c r="A924" s="58">
        <v>45083</v>
      </c>
      <c r="B924" s="59" t="s">
        <v>67</v>
      </c>
      <c r="C924" s="59" t="str">
        <f t="shared" si="14"/>
        <v>QUARTER2</v>
      </c>
      <c r="D924" s="59">
        <v>11.15</v>
      </c>
      <c r="E924" s="59">
        <v>9.9500000000000011</v>
      </c>
    </row>
    <row r="925" spans="1:5" x14ac:dyDescent="0.25">
      <c r="A925" s="58">
        <v>45083</v>
      </c>
      <c r="B925" s="59" t="s">
        <v>71</v>
      </c>
      <c r="C925" s="59" t="str">
        <f t="shared" si="14"/>
        <v>QUARTER2</v>
      </c>
      <c r="D925" s="59">
        <v>13.6</v>
      </c>
      <c r="E925" s="59">
        <v>4.4000000000000004</v>
      </c>
    </row>
    <row r="926" spans="1:5" x14ac:dyDescent="0.25">
      <c r="A926" s="58">
        <v>45083</v>
      </c>
      <c r="B926" s="59" t="s">
        <v>73</v>
      </c>
      <c r="C926" s="59" t="str">
        <f t="shared" si="14"/>
        <v>QUARTER2</v>
      </c>
      <c r="D926" s="59">
        <v>34.549999999999997</v>
      </c>
      <c r="E926" s="59">
        <v>-5.0499999999999972</v>
      </c>
    </row>
    <row r="927" spans="1:5" x14ac:dyDescent="0.25">
      <c r="A927" s="58">
        <v>45083</v>
      </c>
      <c r="B927" s="59" t="s">
        <v>55</v>
      </c>
      <c r="C927" s="59" t="str">
        <f t="shared" si="14"/>
        <v>QUARTER2</v>
      </c>
      <c r="D927" s="59">
        <v>27.85</v>
      </c>
      <c r="E927" s="59">
        <v>8.5499999999999972</v>
      </c>
    </row>
    <row r="928" spans="1:5" x14ac:dyDescent="0.25">
      <c r="A928" s="58">
        <v>45083</v>
      </c>
      <c r="B928" s="59" t="s">
        <v>76</v>
      </c>
      <c r="C928" s="59" t="str">
        <f t="shared" si="14"/>
        <v>QUARTER2</v>
      </c>
      <c r="D928" s="59">
        <v>2.25</v>
      </c>
      <c r="E928" s="59">
        <v>0.37000000000000011</v>
      </c>
    </row>
    <row r="929" spans="1:5" x14ac:dyDescent="0.25">
      <c r="A929" s="58">
        <v>45083</v>
      </c>
      <c r="B929" s="59" t="s">
        <v>77</v>
      </c>
      <c r="C929" s="59" t="str">
        <f t="shared" si="14"/>
        <v>QUARTER2</v>
      </c>
      <c r="D929" s="59">
        <v>3.29</v>
      </c>
      <c r="E929" s="59">
        <v>0.69</v>
      </c>
    </row>
    <row r="930" spans="1:5" x14ac:dyDescent="0.25">
      <c r="A930" s="58">
        <v>45083</v>
      </c>
      <c r="B930" s="59" t="s">
        <v>72</v>
      </c>
      <c r="C930" s="59" t="str">
        <f t="shared" si="14"/>
        <v>QUARTER2</v>
      </c>
      <c r="D930" s="59">
        <v>54.2</v>
      </c>
      <c r="E930" s="59">
        <v>55.25</v>
      </c>
    </row>
    <row r="931" spans="1:5" x14ac:dyDescent="0.25">
      <c r="A931" s="58">
        <v>45083</v>
      </c>
      <c r="B931" s="59" t="s">
        <v>59</v>
      </c>
      <c r="C931" s="59" t="str">
        <f t="shared" si="14"/>
        <v>QUARTER2</v>
      </c>
      <c r="D931" s="59">
        <v>249.9</v>
      </c>
      <c r="E931" s="59">
        <v>27.099999999999994</v>
      </c>
    </row>
    <row r="932" spans="1:5" x14ac:dyDescent="0.25">
      <c r="A932" s="58">
        <v>45083</v>
      </c>
      <c r="B932" s="59" t="s">
        <v>60</v>
      </c>
      <c r="C932" s="59" t="str">
        <f t="shared" si="14"/>
        <v>QUARTER2</v>
      </c>
      <c r="D932" s="59">
        <v>41.75</v>
      </c>
      <c r="E932" s="59">
        <v>0.75</v>
      </c>
    </row>
    <row r="933" spans="1:5" x14ac:dyDescent="0.25">
      <c r="A933" s="58">
        <v>45083</v>
      </c>
      <c r="B933" s="59" t="s">
        <v>74</v>
      </c>
      <c r="C933" s="59" t="str">
        <f t="shared" si="14"/>
        <v>QUARTER2</v>
      </c>
      <c r="D933" s="59">
        <v>5.7</v>
      </c>
      <c r="E933" s="59">
        <v>-0.35000000000000053</v>
      </c>
    </row>
    <row r="934" spans="1:5" x14ac:dyDescent="0.25">
      <c r="A934" s="58">
        <v>45083</v>
      </c>
      <c r="B934" s="59" t="s">
        <v>63</v>
      </c>
      <c r="C934" s="59" t="str">
        <f t="shared" si="14"/>
        <v>QUARTER2</v>
      </c>
      <c r="D934" s="59">
        <v>46.4</v>
      </c>
      <c r="E934" s="59">
        <v>18.600000000000001</v>
      </c>
    </row>
    <row r="935" spans="1:5" x14ac:dyDescent="0.25">
      <c r="A935" s="58">
        <v>45083</v>
      </c>
      <c r="B935" s="59" t="s">
        <v>69</v>
      </c>
      <c r="C935" s="59" t="str">
        <f t="shared" si="14"/>
        <v>QUARTER2</v>
      </c>
      <c r="D935" s="59">
        <v>278.3</v>
      </c>
      <c r="E935" s="59">
        <v>106.69999999999999</v>
      </c>
    </row>
    <row r="936" spans="1:5" x14ac:dyDescent="0.25">
      <c r="A936" s="58">
        <v>45083</v>
      </c>
      <c r="B936" s="59" t="s">
        <v>64</v>
      </c>
      <c r="C936" s="59" t="str">
        <f t="shared" si="14"/>
        <v>QUARTER2</v>
      </c>
      <c r="D936" s="59">
        <v>9.35</v>
      </c>
      <c r="E936" s="59">
        <v>4.8499999999999996</v>
      </c>
    </row>
    <row r="937" spans="1:5" x14ac:dyDescent="0.25">
      <c r="A937" s="58">
        <v>45083</v>
      </c>
      <c r="B937" s="59" t="s">
        <v>58</v>
      </c>
      <c r="C937" s="59" t="str">
        <f t="shared" si="14"/>
        <v>QUARTER2</v>
      </c>
      <c r="D937" s="59">
        <v>13.5</v>
      </c>
      <c r="E937" s="59">
        <v>0.90000000000000036</v>
      </c>
    </row>
    <row r="938" spans="1:5" x14ac:dyDescent="0.25">
      <c r="A938" s="58">
        <v>45083</v>
      </c>
      <c r="B938" s="59" t="s">
        <v>56</v>
      </c>
      <c r="C938" s="59" t="str">
        <f t="shared" si="14"/>
        <v>QUARTER2</v>
      </c>
      <c r="D938" s="59">
        <v>20.9</v>
      </c>
      <c r="E938" s="59">
        <v>0</v>
      </c>
    </row>
    <row r="939" spans="1:5" x14ac:dyDescent="0.25">
      <c r="A939" s="58">
        <v>45083</v>
      </c>
      <c r="B939" s="59" t="s">
        <v>65</v>
      </c>
      <c r="C939" s="59" t="str">
        <f t="shared" si="14"/>
        <v>QUARTER2</v>
      </c>
      <c r="D939" s="59">
        <v>25.7</v>
      </c>
      <c r="E939" s="59">
        <v>2.3000000000000007</v>
      </c>
    </row>
    <row r="940" spans="1:5" x14ac:dyDescent="0.25">
      <c r="A940" s="58">
        <v>45083</v>
      </c>
      <c r="B940" s="59" t="s">
        <v>75</v>
      </c>
      <c r="C940" s="59" t="str">
        <f t="shared" si="14"/>
        <v>QUARTER2</v>
      </c>
      <c r="D940" s="59">
        <v>4.0999999999999996</v>
      </c>
      <c r="E940" s="59">
        <v>0.62000000000000011</v>
      </c>
    </row>
    <row r="941" spans="1:5" x14ac:dyDescent="0.25">
      <c r="A941" s="58">
        <v>45083</v>
      </c>
      <c r="B941" s="59" t="s">
        <v>57</v>
      </c>
      <c r="C941" s="59" t="str">
        <f t="shared" si="14"/>
        <v>QUARTER2</v>
      </c>
      <c r="D941" s="59">
        <v>28</v>
      </c>
      <c r="E941" s="59">
        <v>6.1000000000000014</v>
      </c>
    </row>
    <row r="942" spans="1:5" x14ac:dyDescent="0.25">
      <c r="A942" s="58">
        <v>45082</v>
      </c>
      <c r="B942" s="59" t="s">
        <v>68</v>
      </c>
      <c r="C942" s="59" t="str">
        <f t="shared" si="14"/>
        <v>QUARTER2</v>
      </c>
      <c r="D942" s="59">
        <v>12.55</v>
      </c>
      <c r="E942" s="59">
        <v>4.5500000000000007</v>
      </c>
    </row>
    <row r="943" spans="1:5" x14ac:dyDescent="0.25">
      <c r="A943" s="58">
        <v>45082</v>
      </c>
      <c r="B943" s="59" t="s">
        <v>66</v>
      </c>
      <c r="C943" s="59" t="str">
        <f t="shared" si="14"/>
        <v>QUARTER2</v>
      </c>
      <c r="D943" s="59">
        <v>5.8</v>
      </c>
      <c r="E943" s="59">
        <v>0.40000000000000036</v>
      </c>
    </row>
    <row r="944" spans="1:5" x14ac:dyDescent="0.25">
      <c r="A944" s="58">
        <v>45082</v>
      </c>
      <c r="B944" s="59" t="s">
        <v>70</v>
      </c>
      <c r="C944" s="59" t="str">
        <f t="shared" si="14"/>
        <v>QUARTER2</v>
      </c>
      <c r="D944" s="59">
        <v>16.600000000000001</v>
      </c>
      <c r="E944" s="59">
        <v>-2.6500000000000021</v>
      </c>
    </row>
    <row r="945" spans="1:5" x14ac:dyDescent="0.25">
      <c r="A945" s="58">
        <v>45082</v>
      </c>
      <c r="B945" s="59" t="s">
        <v>78</v>
      </c>
      <c r="C945" s="59" t="str">
        <f t="shared" si="14"/>
        <v>QUARTER2</v>
      </c>
      <c r="D945" s="59">
        <v>76.849999999999994</v>
      </c>
      <c r="E945" s="59">
        <v>33.150000000000006</v>
      </c>
    </row>
    <row r="946" spans="1:5" x14ac:dyDescent="0.25">
      <c r="A946" s="58">
        <v>45082</v>
      </c>
      <c r="B946" s="59" t="s">
        <v>62</v>
      </c>
      <c r="C946" s="59" t="str">
        <f t="shared" si="14"/>
        <v>QUARTER2</v>
      </c>
      <c r="D946" s="59">
        <v>6.05</v>
      </c>
      <c r="E946" s="59">
        <v>1.75</v>
      </c>
    </row>
    <row r="947" spans="1:5" x14ac:dyDescent="0.25">
      <c r="A947" s="58">
        <v>45082</v>
      </c>
      <c r="B947" s="59" t="s">
        <v>61</v>
      </c>
      <c r="C947" s="59" t="str">
        <f t="shared" si="14"/>
        <v>QUARTER2</v>
      </c>
      <c r="D947" s="59">
        <v>20.5</v>
      </c>
      <c r="E947" s="59">
        <v>17</v>
      </c>
    </row>
    <row r="948" spans="1:5" x14ac:dyDescent="0.25">
      <c r="A948" s="58">
        <v>45082</v>
      </c>
      <c r="B948" s="59" t="s">
        <v>67</v>
      </c>
      <c r="C948" s="59" t="str">
        <f t="shared" si="14"/>
        <v>QUARTER2</v>
      </c>
      <c r="D948" s="59">
        <v>10.15</v>
      </c>
      <c r="E948" s="59">
        <v>10.950000000000001</v>
      </c>
    </row>
    <row r="949" spans="1:5" x14ac:dyDescent="0.25">
      <c r="A949" s="58">
        <v>45082</v>
      </c>
      <c r="B949" s="59" t="s">
        <v>71</v>
      </c>
      <c r="C949" s="59" t="str">
        <f t="shared" si="14"/>
        <v>QUARTER2</v>
      </c>
      <c r="D949" s="59">
        <v>13.65</v>
      </c>
      <c r="E949" s="59">
        <v>4.3499999999999996</v>
      </c>
    </row>
    <row r="950" spans="1:5" x14ac:dyDescent="0.25">
      <c r="A950" s="58">
        <v>45082</v>
      </c>
      <c r="B950" s="59" t="s">
        <v>73</v>
      </c>
      <c r="C950" s="59" t="str">
        <f t="shared" si="14"/>
        <v>QUARTER2</v>
      </c>
      <c r="D950" s="59">
        <v>34.549999999999997</v>
      </c>
      <c r="E950" s="59">
        <v>-5.0499999999999972</v>
      </c>
    </row>
    <row r="951" spans="1:5" x14ac:dyDescent="0.25">
      <c r="A951" s="58">
        <v>45082</v>
      </c>
      <c r="B951" s="59" t="s">
        <v>55</v>
      </c>
      <c r="C951" s="59" t="str">
        <f t="shared" si="14"/>
        <v>QUARTER2</v>
      </c>
      <c r="D951" s="59">
        <v>28.1</v>
      </c>
      <c r="E951" s="59">
        <v>8.2999999999999972</v>
      </c>
    </row>
    <row r="952" spans="1:5" x14ac:dyDescent="0.25">
      <c r="A952" s="58">
        <v>45082</v>
      </c>
      <c r="B952" s="59" t="s">
        <v>76</v>
      </c>
      <c r="C952" s="59" t="str">
        <f t="shared" si="14"/>
        <v>QUARTER2</v>
      </c>
      <c r="D952" s="59">
        <v>2.37</v>
      </c>
      <c r="E952" s="59">
        <v>0.25</v>
      </c>
    </row>
    <row r="953" spans="1:5" x14ac:dyDescent="0.25">
      <c r="A953" s="58">
        <v>45082</v>
      </c>
      <c r="B953" s="59" t="s">
        <v>77</v>
      </c>
      <c r="C953" s="59" t="str">
        <f t="shared" si="14"/>
        <v>QUARTER2</v>
      </c>
      <c r="D953" s="59">
        <v>3.2</v>
      </c>
      <c r="E953" s="59">
        <v>0.7799999999999998</v>
      </c>
    </row>
    <row r="954" spans="1:5" x14ac:dyDescent="0.25">
      <c r="A954" s="58">
        <v>45082</v>
      </c>
      <c r="B954" s="59" t="s">
        <v>72</v>
      </c>
      <c r="C954" s="59" t="str">
        <f t="shared" si="14"/>
        <v>QUARTER2</v>
      </c>
      <c r="D954" s="59">
        <v>54.2</v>
      </c>
      <c r="E954" s="59">
        <v>55.25</v>
      </c>
    </row>
    <row r="955" spans="1:5" x14ac:dyDescent="0.25">
      <c r="A955" s="58">
        <v>45082</v>
      </c>
      <c r="B955" s="59" t="s">
        <v>59</v>
      </c>
      <c r="C955" s="59" t="str">
        <f t="shared" si="14"/>
        <v>QUARTER2</v>
      </c>
      <c r="D955" s="59">
        <v>249.9</v>
      </c>
      <c r="E955" s="59">
        <v>27.099999999999994</v>
      </c>
    </row>
    <row r="956" spans="1:5" x14ac:dyDescent="0.25">
      <c r="A956" s="58">
        <v>45082</v>
      </c>
      <c r="B956" s="59" t="s">
        <v>60</v>
      </c>
      <c r="C956" s="59" t="str">
        <f t="shared" si="14"/>
        <v>QUARTER2</v>
      </c>
      <c r="D956" s="59">
        <v>41</v>
      </c>
      <c r="E956" s="59">
        <v>1.5</v>
      </c>
    </row>
    <row r="957" spans="1:5" x14ac:dyDescent="0.25">
      <c r="A957" s="58">
        <v>45082</v>
      </c>
      <c r="B957" s="59" t="s">
        <v>74</v>
      </c>
      <c r="C957" s="59" t="str">
        <f t="shared" si="14"/>
        <v>QUARTER2</v>
      </c>
      <c r="D957" s="59">
        <v>5.7</v>
      </c>
      <c r="E957" s="59">
        <v>-0.35000000000000053</v>
      </c>
    </row>
    <row r="958" spans="1:5" x14ac:dyDescent="0.25">
      <c r="A958" s="58">
        <v>45082</v>
      </c>
      <c r="B958" s="59" t="s">
        <v>63</v>
      </c>
      <c r="C958" s="59" t="str">
        <f t="shared" si="14"/>
        <v>QUARTER2</v>
      </c>
      <c r="D958" s="59">
        <v>44</v>
      </c>
      <c r="E958" s="59">
        <v>21</v>
      </c>
    </row>
    <row r="959" spans="1:5" x14ac:dyDescent="0.25">
      <c r="A959" s="58">
        <v>45082</v>
      </c>
      <c r="B959" s="59" t="s">
        <v>69</v>
      </c>
      <c r="C959" s="59" t="str">
        <f t="shared" si="14"/>
        <v>QUARTER2</v>
      </c>
      <c r="D959" s="59">
        <v>278.3</v>
      </c>
      <c r="E959" s="59">
        <v>106.69999999999999</v>
      </c>
    </row>
    <row r="960" spans="1:5" x14ac:dyDescent="0.25">
      <c r="A960" s="58">
        <v>45082</v>
      </c>
      <c r="B960" s="59" t="s">
        <v>64</v>
      </c>
      <c r="C960" s="59" t="str">
        <f t="shared" si="14"/>
        <v>QUARTER2</v>
      </c>
      <c r="D960" s="59">
        <v>9.4499999999999993</v>
      </c>
      <c r="E960" s="59">
        <v>4.75</v>
      </c>
    </row>
    <row r="961" spans="1:5" x14ac:dyDescent="0.25">
      <c r="A961" s="58">
        <v>45082</v>
      </c>
      <c r="B961" s="59" t="s">
        <v>58</v>
      </c>
      <c r="C961" s="59" t="str">
        <f t="shared" si="14"/>
        <v>QUARTER2</v>
      </c>
      <c r="D961" s="59">
        <v>13.6</v>
      </c>
      <c r="E961" s="59">
        <v>0.80000000000000071</v>
      </c>
    </row>
    <row r="962" spans="1:5" x14ac:dyDescent="0.25">
      <c r="A962" s="58">
        <v>45082</v>
      </c>
      <c r="B962" s="59" t="s">
        <v>56</v>
      </c>
      <c r="C962" s="59" t="str">
        <f t="shared" ref="C962:C1025" si="15">"QUARTER"&amp;ROUNDUP(MONTH(A962)/3,0)</f>
        <v>QUARTER2</v>
      </c>
      <c r="D962" s="59">
        <v>20.9</v>
      </c>
      <c r="E962" s="59">
        <v>0</v>
      </c>
    </row>
    <row r="963" spans="1:5" x14ac:dyDescent="0.25">
      <c r="A963" s="58">
        <v>45082</v>
      </c>
      <c r="B963" s="59" t="s">
        <v>65</v>
      </c>
      <c r="C963" s="59" t="str">
        <f t="shared" si="15"/>
        <v>QUARTER2</v>
      </c>
      <c r="D963" s="59">
        <v>25.8</v>
      </c>
      <c r="E963" s="59">
        <v>2.1999999999999993</v>
      </c>
    </row>
    <row r="964" spans="1:5" x14ac:dyDescent="0.25">
      <c r="A964" s="58">
        <v>45082</v>
      </c>
      <c r="B964" s="59" t="s">
        <v>75</v>
      </c>
      <c r="C964" s="59" t="str">
        <f t="shared" si="15"/>
        <v>QUARTER2</v>
      </c>
      <c r="D964" s="59">
        <v>4.0999999999999996</v>
      </c>
      <c r="E964" s="59">
        <v>0.62000000000000011</v>
      </c>
    </row>
    <row r="965" spans="1:5" x14ac:dyDescent="0.25">
      <c r="A965" s="58">
        <v>45082</v>
      </c>
      <c r="B965" s="59" t="s">
        <v>57</v>
      </c>
      <c r="C965" s="59" t="str">
        <f t="shared" si="15"/>
        <v>QUARTER2</v>
      </c>
      <c r="D965" s="59">
        <v>27.95</v>
      </c>
      <c r="E965" s="59">
        <v>6.1500000000000021</v>
      </c>
    </row>
    <row r="966" spans="1:5" x14ac:dyDescent="0.25">
      <c r="A966" s="58">
        <v>45079</v>
      </c>
      <c r="B966" s="59" t="s">
        <v>68</v>
      </c>
      <c r="C966" s="59" t="str">
        <f t="shared" si="15"/>
        <v>QUARTER2</v>
      </c>
      <c r="D966" s="59">
        <v>12.4</v>
      </c>
      <c r="E966" s="59">
        <v>4.7000000000000011</v>
      </c>
    </row>
    <row r="967" spans="1:5" x14ac:dyDescent="0.25">
      <c r="A967" s="58">
        <v>45079</v>
      </c>
      <c r="B967" s="59" t="s">
        <v>66</v>
      </c>
      <c r="C967" s="59" t="str">
        <f t="shared" si="15"/>
        <v>QUARTER2</v>
      </c>
      <c r="D967" s="59">
        <v>5.7</v>
      </c>
      <c r="E967" s="59">
        <v>0.5</v>
      </c>
    </row>
    <row r="968" spans="1:5" x14ac:dyDescent="0.25">
      <c r="A968" s="58">
        <v>45079</v>
      </c>
      <c r="B968" s="59" t="s">
        <v>70</v>
      </c>
      <c r="C968" s="59" t="str">
        <f t="shared" si="15"/>
        <v>QUARTER2</v>
      </c>
      <c r="D968" s="59">
        <v>17</v>
      </c>
      <c r="E968" s="59">
        <v>-3.0500000000000007</v>
      </c>
    </row>
    <row r="969" spans="1:5" x14ac:dyDescent="0.25">
      <c r="A969" s="58">
        <v>45079</v>
      </c>
      <c r="B969" s="59" t="s">
        <v>78</v>
      </c>
      <c r="C969" s="59" t="str">
        <f t="shared" si="15"/>
        <v>QUARTER2</v>
      </c>
      <c r="D969" s="59">
        <v>69.900000000000006</v>
      </c>
      <c r="E969" s="59">
        <v>40.099999999999994</v>
      </c>
    </row>
    <row r="970" spans="1:5" x14ac:dyDescent="0.25">
      <c r="A970" s="58">
        <v>45079</v>
      </c>
      <c r="B970" s="59" t="s">
        <v>62</v>
      </c>
      <c r="C970" s="59" t="str">
        <f t="shared" si="15"/>
        <v>QUARTER2</v>
      </c>
      <c r="D970" s="59">
        <v>6.4</v>
      </c>
      <c r="E970" s="59">
        <v>1.3999999999999995</v>
      </c>
    </row>
    <row r="971" spans="1:5" x14ac:dyDescent="0.25">
      <c r="A971" s="58">
        <v>45079</v>
      </c>
      <c r="B971" s="59" t="s">
        <v>61</v>
      </c>
      <c r="C971" s="59" t="str">
        <f t="shared" si="15"/>
        <v>QUARTER2</v>
      </c>
      <c r="D971" s="59">
        <v>20.55</v>
      </c>
      <c r="E971" s="59">
        <v>16.95</v>
      </c>
    </row>
    <row r="972" spans="1:5" x14ac:dyDescent="0.25">
      <c r="A972" s="58">
        <v>45079</v>
      </c>
      <c r="B972" s="59" t="s">
        <v>67</v>
      </c>
      <c r="C972" s="59" t="str">
        <f t="shared" si="15"/>
        <v>QUARTER2</v>
      </c>
      <c r="D972" s="59">
        <v>9.25</v>
      </c>
      <c r="E972" s="59">
        <v>11.850000000000001</v>
      </c>
    </row>
    <row r="973" spans="1:5" x14ac:dyDescent="0.25">
      <c r="A973" s="58">
        <v>45079</v>
      </c>
      <c r="B973" s="59" t="s">
        <v>71</v>
      </c>
      <c r="C973" s="59" t="str">
        <f t="shared" si="15"/>
        <v>QUARTER2</v>
      </c>
      <c r="D973" s="59">
        <v>14.25</v>
      </c>
      <c r="E973" s="59">
        <v>3.75</v>
      </c>
    </row>
    <row r="974" spans="1:5" x14ac:dyDescent="0.25">
      <c r="A974" s="58">
        <v>45079</v>
      </c>
      <c r="B974" s="59" t="s">
        <v>73</v>
      </c>
      <c r="C974" s="59" t="str">
        <f t="shared" si="15"/>
        <v>QUARTER2</v>
      </c>
      <c r="D974" s="59">
        <v>34.549999999999997</v>
      </c>
      <c r="E974" s="59">
        <v>-5.0499999999999972</v>
      </c>
    </row>
    <row r="975" spans="1:5" x14ac:dyDescent="0.25">
      <c r="A975" s="58">
        <v>45079</v>
      </c>
      <c r="B975" s="59" t="s">
        <v>55</v>
      </c>
      <c r="C975" s="59" t="str">
        <f t="shared" si="15"/>
        <v>QUARTER2</v>
      </c>
      <c r="D975" s="59">
        <v>28.35</v>
      </c>
      <c r="E975" s="59">
        <v>8.0499999999999972</v>
      </c>
    </row>
    <row r="976" spans="1:5" x14ac:dyDescent="0.25">
      <c r="A976" s="58">
        <v>45079</v>
      </c>
      <c r="B976" s="59" t="s">
        <v>76</v>
      </c>
      <c r="C976" s="59" t="str">
        <f t="shared" si="15"/>
        <v>QUARTER2</v>
      </c>
      <c r="D976" s="59">
        <v>2.37</v>
      </c>
      <c r="E976" s="59">
        <v>0.25</v>
      </c>
    </row>
    <row r="977" spans="1:5" x14ac:dyDescent="0.25">
      <c r="A977" s="58">
        <v>45079</v>
      </c>
      <c r="B977" s="59" t="s">
        <v>77</v>
      </c>
      <c r="C977" s="59" t="str">
        <f t="shared" si="15"/>
        <v>QUARTER2</v>
      </c>
      <c r="D977" s="59">
        <v>3.19</v>
      </c>
      <c r="E977" s="59">
        <v>0.79</v>
      </c>
    </row>
    <row r="978" spans="1:5" x14ac:dyDescent="0.25">
      <c r="A978" s="58">
        <v>45079</v>
      </c>
      <c r="B978" s="59" t="s">
        <v>72</v>
      </c>
      <c r="C978" s="59" t="str">
        <f t="shared" si="15"/>
        <v>QUARTER2</v>
      </c>
      <c r="D978" s="59">
        <v>49.3</v>
      </c>
      <c r="E978" s="59">
        <v>60.150000000000006</v>
      </c>
    </row>
    <row r="979" spans="1:5" x14ac:dyDescent="0.25">
      <c r="A979" s="58">
        <v>45079</v>
      </c>
      <c r="B979" s="59" t="s">
        <v>59</v>
      </c>
      <c r="C979" s="59" t="str">
        <f t="shared" si="15"/>
        <v>QUARTER2</v>
      </c>
      <c r="D979" s="59">
        <v>249.9</v>
      </c>
      <c r="E979" s="59">
        <v>27.099999999999994</v>
      </c>
    </row>
    <row r="980" spans="1:5" x14ac:dyDescent="0.25">
      <c r="A980" s="58">
        <v>45079</v>
      </c>
      <c r="B980" s="59" t="s">
        <v>60</v>
      </c>
      <c r="C980" s="59" t="str">
        <f t="shared" si="15"/>
        <v>QUARTER2</v>
      </c>
      <c r="D980" s="59">
        <v>41</v>
      </c>
      <c r="E980" s="59">
        <v>1.5</v>
      </c>
    </row>
    <row r="981" spans="1:5" x14ac:dyDescent="0.25">
      <c r="A981" s="58">
        <v>45079</v>
      </c>
      <c r="B981" s="59" t="s">
        <v>74</v>
      </c>
      <c r="C981" s="59" t="str">
        <f t="shared" si="15"/>
        <v>QUARTER2</v>
      </c>
      <c r="D981" s="59">
        <v>5.9</v>
      </c>
      <c r="E981" s="59">
        <v>-0.55000000000000071</v>
      </c>
    </row>
    <row r="982" spans="1:5" x14ac:dyDescent="0.25">
      <c r="A982" s="58">
        <v>45079</v>
      </c>
      <c r="B982" s="59" t="s">
        <v>63</v>
      </c>
      <c r="C982" s="59" t="str">
        <f t="shared" si="15"/>
        <v>QUARTER2</v>
      </c>
      <c r="D982" s="59">
        <v>44</v>
      </c>
      <c r="E982" s="59">
        <v>21</v>
      </c>
    </row>
    <row r="983" spans="1:5" x14ac:dyDescent="0.25">
      <c r="A983" s="58">
        <v>45079</v>
      </c>
      <c r="B983" s="59" t="s">
        <v>69</v>
      </c>
      <c r="C983" s="59" t="str">
        <f t="shared" si="15"/>
        <v>QUARTER2</v>
      </c>
      <c r="D983" s="59">
        <v>278.3</v>
      </c>
      <c r="E983" s="59">
        <v>106.69999999999999</v>
      </c>
    </row>
    <row r="984" spans="1:5" x14ac:dyDescent="0.25">
      <c r="A984" s="58">
        <v>45079</v>
      </c>
      <c r="B984" s="59" t="s">
        <v>64</v>
      </c>
      <c r="C984" s="59" t="str">
        <f t="shared" si="15"/>
        <v>QUARTER2</v>
      </c>
      <c r="D984" s="59">
        <v>9.35</v>
      </c>
      <c r="E984" s="59">
        <v>4.8499999999999996</v>
      </c>
    </row>
    <row r="985" spans="1:5" x14ac:dyDescent="0.25">
      <c r="A985" s="58">
        <v>45079</v>
      </c>
      <c r="B985" s="59" t="s">
        <v>58</v>
      </c>
      <c r="C985" s="59" t="str">
        <f t="shared" si="15"/>
        <v>QUARTER2</v>
      </c>
      <c r="D985" s="59">
        <v>13.6</v>
      </c>
      <c r="E985" s="59">
        <v>0.80000000000000071</v>
      </c>
    </row>
    <row r="986" spans="1:5" x14ac:dyDescent="0.25">
      <c r="A986" s="58">
        <v>45079</v>
      </c>
      <c r="B986" s="59" t="s">
        <v>56</v>
      </c>
      <c r="C986" s="59" t="str">
        <f t="shared" si="15"/>
        <v>QUARTER2</v>
      </c>
      <c r="D986" s="59">
        <v>20.9</v>
      </c>
      <c r="E986" s="59">
        <v>0</v>
      </c>
    </row>
    <row r="987" spans="1:5" x14ac:dyDescent="0.25">
      <c r="A987" s="58">
        <v>45079</v>
      </c>
      <c r="B987" s="59" t="s">
        <v>65</v>
      </c>
      <c r="C987" s="59" t="str">
        <f t="shared" si="15"/>
        <v>QUARTER2</v>
      </c>
      <c r="D987" s="59">
        <v>25.8</v>
      </c>
      <c r="E987" s="59">
        <v>2.1999999999999993</v>
      </c>
    </row>
    <row r="988" spans="1:5" x14ac:dyDescent="0.25">
      <c r="A988" s="58">
        <v>45079</v>
      </c>
      <c r="B988" s="59" t="s">
        <v>75</v>
      </c>
      <c r="C988" s="59" t="str">
        <f t="shared" si="15"/>
        <v>QUARTER2</v>
      </c>
      <c r="D988" s="59">
        <v>4.0999999999999996</v>
      </c>
      <c r="E988" s="59">
        <v>0.62000000000000011</v>
      </c>
    </row>
    <row r="989" spans="1:5" x14ac:dyDescent="0.25">
      <c r="A989" s="58">
        <v>45079</v>
      </c>
      <c r="B989" s="59" t="s">
        <v>57</v>
      </c>
      <c r="C989" s="59" t="str">
        <f t="shared" si="15"/>
        <v>QUARTER2</v>
      </c>
      <c r="D989" s="59">
        <v>28.6</v>
      </c>
      <c r="E989" s="59">
        <v>5.5</v>
      </c>
    </row>
    <row r="990" spans="1:5" x14ac:dyDescent="0.25">
      <c r="A990" s="58">
        <v>45078</v>
      </c>
      <c r="B990" s="59" t="s">
        <v>68</v>
      </c>
      <c r="C990" s="59" t="str">
        <f t="shared" si="15"/>
        <v>QUARTER2</v>
      </c>
      <c r="D990" s="59">
        <v>12.2</v>
      </c>
      <c r="E990" s="59">
        <v>4.9000000000000021</v>
      </c>
    </row>
    <row r="991" spans="1:5" x14ac:dyDescent="0.25">
      <c r="A991" s="58">
        <v>45078</v>
      </c>
      <c r="B991" s="59" t="s">
        <v>66</v>
      </c>
      <c r="C991" s="59" t="str">
        <f t="shared" si="15"/>
        <v>QUARTER2</v>
      </c>
      <c r="D991" s="59">
        <v>5.9</v>
      </c>
      <c r="E991" s="59">
        <v>0.29999999999999982</v>
      </c>
    </row>
    <row r="992" spans="1:5" x14ac:dyDescent="0.25">
      <c r="A992" s="58">
        <v>45078</v>
      </c>
      <c r="B992" s="59" t="s">
        <v>70</v>
      </c>
      <c r="C992" s="59" t="str">
        <f t="shared" si="15"/>
        <v>QUARTER2</v>
      </c>
      <c r="D992" s="59">
        <v>16.7</v>
      </c>
      <c r="E992" s="59">
        <v>-2.75</v>
      </c>
    </row>
    <row r="993" spans="1:5" x14ac:dyDescent="0.25">
      <c r="A993" s="58">
        <v>45078</v>
      </c>
      <c r="B993" s="59" t="s">
        <v>78</v>
      </c>
      <c r="C993" s="59" t="str">
        <f t="shared" si="15"/>
        <v>QUARTER2</v>
      </c>
      <c r="D993" s="59">
        <v>63.7</v>
      </c>
      <c r="E993" s="59">
        <v>46.3</v>
      </c>
    </row>
    <row r="994" spans="1:5" x14ac:dyDescent="0.25">
      <c r="A994" s="58">
        <v>45078</v>
      </c>
      <c r="B994" s="59" t="s">
        <v>62</v>
      </c>
      <c r="C994" s="59" t="str">
        <f t="shared" si="15"/>
        <v>QUARTER2</v>
      </c>
      <c r="D994" s="59">
        <v>6.5</v>
      </c>
      <c r="E994" s="59">
        <v>1.2999999999999998</v>
      </c>
    </row>
    <row r="995" spans="1:5" x14ac:dyDescent="0.25">
      <c r="A995" s="58">
        <v>45078</v>
      </c>
      <c r="B995" s="59" t="s">
        <v>61</v>
      </c>
      <c r="C995" s="59" t="str">
        <f t="shared" si="15"/>
        <v>QUARTER2</v>
      </c>
      <c r="D995" s="59">
        <v>20.55</v>
      </c>
      <c r="E995" s="59">
        <v>16.95</v>
      </c>
    </row>
    <row r="996" spans="1:5" x14ac:dyDescent="0.25">
      <c r="A996" s="58">
        <v>45078</v>
      </c>
      <c r="B996" s="59" t="s">
        <v>67</v>
      </c>
      <c r="C996" s="59" t="str">
        <f t="shared" si="15"/>
        <v>QUARTER2</v>
      </c>
      <c r="D996" s="59">
        <v>8.4499999999999993</v>
      </c>
      <c r="E996" s="59">
        <v>12.650000000000002</v>
      </c>
    </row>
    <row r="997" spans="1:5" x14ac:dyDescent="0.25">
      <c r="A997" s="58">
        <v>45078</v>
      </c>
      <c r="B997" s="59" t="s">
        <v>71</v>
      </c>
      <c r="C997" s="59" t="str">
        <f t="shared" si="15"/>
        <v>QUARTER2</v>
      </c>
      <c r="D997" s="59">
        <v>14</v>
      </c>
      <c r="E997" s="59">
        <v>4</v>
      </c>
    </row>
    <row r="998" spans="1:5" x14ac:dyDescent="0.25">
      <c r="A998" s="58">
        <v>45078</v>
      </c>
      <c r="B998" s="59" t="s">
        <v>73</v>
      </c>
      <c r="C998" s="59" t="str">
        <f t="shared" si="15"/>
        <v>QUARTER2</v>
      </c>
      <c r="D998" s="59">
        <v>35.1</v>
      </c>
      <c r="E998" s="59">
        <v>-5.6000000000000014</v>
      </c>
    </row>
    <row r="999" spans="1:5" x14ac:dyDescent="0.25">
      <c r="A999" s="58">
        <v>45078</v>
      </c>
      <c r="B999" s="59" t="s">
        <v>55</v>
      </c>
      <c r="C999" s="59" t="str">
        <f t="shared" si="15"/>
        <v>QUARTER2</v>
      </c>
      <c r="D999" s="59">
        <v>29</v>
      </c>
      <c r="E999" s="59">
        <v>7.3999999999999986</v>
      </c>
    </row>
    <row r="1000" spans="1:5" x14ac:dyDescent="0.25">
      <c r="A1000" s="58">
        <v>45078</v>
      </c>
      <c r="B1000" s="59" t="s">
        <v>76</v>
      </c>
      <c r="C1000" s="59" t="str">
        <f t="shared" si="15"/>
        <v>QUARTER2</v>
      </c>
      <c r="D1000" s="59">
        <v>2.37</v>
      </c>
      <c r="E1000" s="59">
        <v>0.25</v>
      </c>
    </row>
    <row r="1001" spans="1:5" x14ac:dyDescent="0.25">
      <c r="A1001" s="58">
        <v>45078</v>
      </c>
      <c r="B1001" s="59" t="s">
        <v>77</v>
      </c>
      <c r="C1001" s="59" t="str">
        <f t="shared" si="15"/>
        <v>QUARTER2</v>
      </c>
      <c r="D1001" s="59">
        <v>3.24</v>
      </c>
      <c r="E1001" s="59">
        <v>0.73999999999999977</v>
      </c>
    </row>
    <row r="1002" spans="1:5" x14ac:dyDescent="0.25">
      <c r="A1002" s="58">
        <v>45078</v>
      </c>
      <c r="B1002" s="59" t="s">
        <v>72</v>
      </c>
      <c r="C1002" s="59" t="str">
        <f t="shared" si="15"/>
        <v>QUARTER2</v>
      </c>
      <c r="D1002" s="59">
        <v>44.85</v>
      </c>
      <c r="E1002" s="59">
        <v>64.599999999999994</v>
      </c>
    </row>
    <row r="1003" spans="1:5" x14ac:dyDescent="0.25">
      <c r="A1003" s="58">
        <v>45078</v>
      </c>
      <c r="B1003" s="59" t="s">
        <v>59</v>
      </c>
      <c r="C1003" s="59" t="str">
        <f t="shared" si="15"/>
        <v>QUARTER2</v>
      </c>
      <c r="D1003" s="59">
        <v>249.9</v>
      </c>
      <c r="E1003" s="59">
        <v>27.099999999999994</v>
      </c>
    </row>
    <row r="1004" spans="1:5" x14ac:dyDescent="0.25">
      <c r="A1004" s="58">
        <v>45078</v>
      </c>
      <c r="B1004" s="59" t="s">
        <v>60</v>
      </c>
      <c r="C1004" s="59" t="str">
        <f t="shared" si="15"/>
        <v>QUARTER2</v>
      </c>
      <c r="D1004" s="59">
        <v>40.950000000000003</v>
      </c>
      <c r="E1004" s="59">
        <v>1.5499999999999972</v>
      </c>
    </row>
    <row r="1005" spans="1:5" x14ac:dyDescent="0.25">
      <c r="A1005" s="58">
        <v>45078</v>
      </c>
      <c r="B1005" s="59" t="s">
        <v>74</v>
      </c>
      <c r="C1005" s="59" t="str">
        <f t="shared" si="15"/>
        <v>QUARTER2</v>
      </c>
      <c r="D1005" s="59">
        <v>5.75</v>
      </c>
      <c r="E1005" s="59">
        <v>-0.40000000000000036</v>
      </c>
    </row>
    <row r="1006" spans="1:5" x14ac:dyDescent="0.25">
      <c r="A1006" s="58">
        <v>45078</v>
      </c>
      <c r="B1006" s="59" t="s">
        <v>63</v>
      </c>
      <c r="C1006" s="59" t="str">
        <f t="shared" si="15"/>
        <v>QUARTER2</v>
      </c>
      <c r="D1006" s="59">
        <v>40</v>
      </c>
      <c r="E1006" s="59">
        <v>25</v>
      </c>
    </row>
    <row r="1007" spans="1:5" x14ac:dyDescent="0.25">
      <c r="A1007" s="58">
        <v>45078</v>
      </c>
      <c r="B1007" s="59" t="s">
        <v>69</v>
      </c>
      <c r="C1007" s="59" t="str">
        <f t="shared" si="15"/>
        <v>QUARTER2</v>
      </c>
      <c r="D1007" s="59">
        <v>278.3</v>
      </c>
      <c r="E1007" s="59">
        <v>106.69999999999999</v>
      </c>
    </row>
    <row r="1008" spans="1:5" x14ac:dyDescent="0.25">
      <c r="A1008" s="58">
        <v>45078</v>
      </c>
      <c r="B1008" s="59" t="s">
        <v>64</v>
      </c>
      <c r="C1008" s="59" t="str">
        <f t="shared" si="15"/>
        <v>QUARTER2</v>
      </c>
      <c r="D1008" s="59">
        <v>9.8000000000000007</v>
      </c>
      <c r="E1008" s="59">
        <v>4.3999999999999986</v>
      </c>
    </row>
    <row r="1009" spans="1:5" x14ac:dyDescent="0.25">
      <c r="A1009" s="58">
        <v>45078</v>
      </c>
      <c r="B1009" s="59" t="s">
        <v>58</v>
      </c>
      <c r="C1009" s="59" t="str">
        <f t="shared" si="15"/>
        <v>QUARTER2</v>
      </c>
      <c r="D1009" s="59">
        <v>13.7</v>
      </c>
      <c r="E1009" s="59">
        <v>0.70000000000000107</v>
      </c>
    </row>
    <row r="1010" spans="1:5" x14ac:dyDescent="0.25">
      <c r="A1010" s="58">
        <v>45078</v>
      </c>
      <c r="B1010" s="59" t="s">
        <v>56</v>
      </c>
      <c r="C1010" s="59" t="str">
        <f t="shared" si="15"/>
        <v>QUARTER2</v>
      </c>
      <c r="D1010" s="59">
        <v>21.4</v>
      </c>
      <c r="E1010" s="59">
        <v>-0.5</v>
      </c>
    </row>
    <row r="1011" spans="1:5" x14ac:dyDescent="0.25">
      <c r="A1011" s="58">
        <v>45078</v>
      </c>
      <c r="B1011" s="59" t="s">
        <v>65</v>
      </c>
      <c r="C1011" s="59" t="str">
        <f t="shared" si="15"/>
        <v>QUARTER2</v>
      </c>
      <c r="D1011" s="59">
        <v>26</v>
      </c>
      <c r="E1011" s="59">
        <v>2</v>
      </c>
    </row>
    <row r="1012" spans="1:5" x14ac:dyDescent="0.25">
      <c r="A1012" s="58">
        <v>45078</v>
      </c>
      <c r="B1012" s="59" t="s">
        <v>75</v>
      </c>
      <c r="C1012" s="59" t="str">
        <f t="shared" si="15"/>
        <v>QUARTER2</v>
      </c>
      <c r="D1012" s="59">
        <v>4.0999999999999996</v>
      </c>
      <c r="E1012" s="59">
        <v>0.62000000000000011</v>
      </c>
    </row>
    <row r="1013" spans="1:5" x14ac:dyDescent="0.25">
      <c r="A1013" s="58">
        <v>45078</v>
      </c>
      <c r="B1013" s="59" t="s">
        <v>57</v>
      </c>
      <c r="C1013" s="59" t="str">
        <f t="shared" si="15"/>
        <v>QUARTER2</v>
      </c>
      <c r="D1013" s="59">
        <v>29.5</v>
      </c>
      <c r="E1013" s="59">
        <v>4.6000000000000014</v>
      </c>
    </row>
    <row r="1014" spans="1:5" x14ac:dyDescent="0.25">
      <c r="A1014" s="58">
        <v>45077</v>
      </c>
      <c r="B1014" s="59" t="s">
        <v>68</v>
      </c>
      <c r="C1014" s="59" t="str">
        <f t="shared" si="15"/>
        <v>QUARTER2</v>
      </c>
      <c r="D1014" s="59">
        <v>12.3</v>
      </c>
      <c r="E1014" s="59">
        <v>4.8000000000000007</v>
      </c>
    </row>
    <row r="1015" spans="1:5" x14ac:dyDescent="0.25">
      <c r="A1015" s="58">
        <v>45077</v>
      </c>
      <c r="B1015" s="59" t="s">
        <v>66</v>
      </c>
      <c r="C1015" s="59" t="str">
        <f t="shared" si="15"/>
        <v>QUARTER2</v>
      </c>
      <c r="D1015" s="59">
        <v>5.9</v>
      </c>
      <c r="E1015" s="59">
        <v>0.29999999999999982</v>
      </c>
    </row>
    <row r="1016" spans="1:5" x14ac:dyDescent="0.25">
      <c r="A1016" s="58">
        <v>45077</v>
      </c>
      <c r="B1016" s="59" t="s">
        <v>70</v>
      </c>
      <c r="C1016" s="59" t="str">
        <f t="shared" si="15"/>
        <v>QUARTER2</v>
      </c>
      <c r="D1016" s="59">
        <v>17.8</v>
      </c>
      <c r="E1016" s="59">
        <v>-3.8500000000000014</v>
      </c>
    </row>
    <row r="1017" spans="1:5" x14ac:dyDescent="0.25">
      <c r="A1017" s="58">
        <v>45077</v>
      </c>
      <c r="B1017" s="59" t="s">
        <v>78</v>
      </c>
      <c r="C1017" s="59" t="str">
        <f t="shared" si="15"/>
        <v>QUARTER2</v>
      </c>
      <c r="D1017" s="59">
        <v>57.95</v>
      </c>
      <c r="E1017" s="59">
        <v>52.05</v>
      </c>
    </row>
    <row r="1018" spans="1:5" x14ac:dyDescent="0.25">
      <c r="A1018" s="58">
        <v>45077</v>
      </c>
      <c r="B1018" s="59" t="s">
        <v>62</v>
      </c>
      <c r="C1018" s="59" t="str">
        <f t="shared" si="15"/>
        <v>QUARTER2</v>
      </c>
      <c r="D1018" s="59">
        <v>6.1</v>
      </c>
      <c r="E1018" s="59">
        <v>1.7000000000000002</v>
      </c>
    </row>
    <row r="1019" spans="1:5" x14ac:dyDescent="0.25">
      <c r="A1019" s="58">
        <v>45077</v>
      </c>
      <c r="B1019" s="59" t="s">
        <v>61</v>
      </c>
      <c r="C1019" s="59" t="str">
        <f t="shared" si="15"/>
        <v>QUARTER2</v>
      </c>
      <c r="D1019" s="59">
        <v>20.5</v>
      </c>
      <c r="E1019" s="59">
        <v>17</v>
      </c>
    </row>
    <row r="1020" spans="1:5" x14ac:dyDescent="0.25">
      <c r="A1020" s="58">
        <v>45077</v>
      </c>
      <c r="B1020" s="59" t="s">
        <v>67</v>
      </c>
      <c r="C1020" s="59" t="str">
        <f t="shared" si="15"/>
        <v>QUARTER2</v>
      </c>
      <c r="D1020" s="59">
        <v>7.7</v>
      </c>
      <c r="E1020" s="59">
        <v>13.400000000000002</v>
      </c>
    </row>
    <row r="1021" spans="1:5" x14ac:dyDescent="0.25">
      <c r="A1021" s="58">
        <v>45077</v>
      </c>
      <c r="B1021" s="59" t="s">
        <v>71</v>
      </c>
      <c r="C1021" s="59" t="str">
        <f t="shared" si="15"/>
        <v>QUARTER2</v>
      </c>
      <c r="D1021" s="59">
        <v>14.4</v>
      </c>
      <c r="E1021" s="59">
        <v>3.5999999999999996</v>
      </c>
    </row>
    <row r="1022" spans="1:5" x14ac:dyDescent="0.25">
      <c r="A1022" s="58">
        <v>45077</v>
      </c>
      <c r="B1022" s="59" t="s">
        <v>73</v>
      </c>
      <c r="C1022" s="59" t="str">
        <f t="shared" si="15"/>
        <v>QUARTER2</v>
      </c>
      <c r="D1022" s="59">
        <v>34.799999999999997</v>
      </c>
      <c r="E1022" s="59">
        <v>-5.2999999999999972</v>
      </c>
    </row>
    <row r="1023" spans="1:5" x14ac:dyDescent="0.25">
      <c r="A1023" s="58">
        <v>45077</v>
      </c>
      <c r="B1023" s="59" t="s">
        <v>55</v>
      </c>
      <c r="C1023" s="59" t="str">
        <f t="shared" si="15"/>
        <v>QUARTER2</v>
      </c>
      <c r="D1023" s="59">
        <v>28.7</v>
      </c>
      <c r="E1023" s="59">
        <v>7.6999999999999993</v>
      </c>
    </row>
    <row r="1024" spans="1:5" x14ac:dyDescent="0.25">
      <c r="A1024" s="58">
        <v>45077</v>
      </c>
      <c r="B1024" s="59" t="s">
        <v>76</v>
      </c>
      <c r="C1024" s="59" t="str">
        <f t="shared" si="15"/>
        <v>QUARTER2</v>
      </c>
      <c r="D1024" s="59">
        <v>2.37</v>
      </c>
      <c r="E1024" s="59">
        <v>0.25</v>
      </c>
    </row>
    <row r="1025" spans="1:5" x14ac:dyDescent="0.25">
      <c r="A1025" s="58">
        <v>45077</v>
      </c>
      <c r="B1025" s="59" t="s">
        <v>77</v>
      </c>
      <c r="C1025" s="59" t="str">
        <f t="shared" si="15"/>
        <v>QUARTER2</v>
      </c>
      <c r="D1025" s="59">
        <v>3.25</v>
      </c>
      <c r="E1025" s="59">
        <v>0.73</v>
      </c>
    </row>
    <row r="1026" spans="1:5" x14ac:dyDescent="0.25">
      <c r="A1026" s="58">
        <v>45077</v>
      </c>
      <c r="B1026" s="59" t="s">
        <v>72</v>
      </c>
      <c r="C1026" s="59" t="str">
        <f t="shared" ref="C1026:C1089" si="16">"QUARTER"&amp;ROUNDUP(MONTH(A1026)/3,0)</f>
        <v>QUARTER2</v>
      </c>
      <c r="D1026" s="59">
        <v>44.85</v>
      </c>
      <c r="E1026" s="59">
        <v>64.599999999999994</v>
      </c>
    </row>
    <row r="1027" spans="1:5" x14ac:dyDescent="0.25">
      <c r="A1027" s="58">
        <v>45077</v>
      </c>
      <c r="B1027" s="59" t="s">
        <v>59</v>
      </c>
      <c r="C1027" s="59" t="str">
        <f t="shared" si="16"/>
        <v>QUARTER2</v>
      </c>
      <c r="D1027" s="59">
        <v>251</v>
      </c>
      <c r="E1027" s="59">
        <v>26</v>
      </c>
    </row>
    <row r="1028" spans="1:5" x14ac:dyDescent="0.25">
      <c r="A1028" s="58">
        <v>45077</v>
      </c>
      <c r="B1028" s="59" t="s">
        <v>60</v>
      </c>
      <c r="C1028" s="59" t="str">
        <f t="shared" si="16"/>
        <v>QUARTER2</v>
      </c>
      <c r="D1028" s="59">
        <v>41.8</v>
      </c>
      <c r="E1028" s="59">
        <v>0.70000000000000284</v>
      </c>
    </row>
    <row r="1029" spans="1:5" x14ac:dyDescent="0.25">
      <c r="A1029" s="58">
        <v>45077</v>
      </c>
      <c r="B1029" s="59" t="s">
        <v>74</v>
      </c>
      <c r="C1029" s="59" t="str">
        <f t="shared" si="16"/>
        <v>QUARTER2</v>
      </c>
      <c r="D1029" s="59">
        <v>5.77</v>
      </c>
      <c r="E1029" s="59">
        <v>-0.41999999999999993</v>
      </c>
    </row>
    <row r="1030" spans="1:5" x14ac:dyDescent="0.25">
      <c r="A1030" s="58">
        <v>45077</v>
      </c>
      <c r="B1030" s="59" t="s">
        <v>63</v>
      </c>
      <c r="C1030" s="59" t="str">
        <f t="shared" si="16"/>
        <v>QUARTER2</v>
      </c>
      <c r="D1030" s="59">
        <v>40</v>
      </c>
      <c r="E1030" s="59">
        <v>25</v>
      </c>
    </row>
    <row r="1031" spans="1:5" x14ac:dyDescent="0.25">
      <c r="A1031" s="58">
        <v>45077</v>
      </c>
      <c r="B1031" s="59" t="s">
        <v>69</v>
      </c>
      <c r="C1031" s="59" t="str">
        <f t="shared" si="16"/>
        <v>QUARTER2</v>
      </c>
      <c r="D1031" s="59">
        <v>272</v>
      </c>
      <c r="E1031" s="59">
        <v>113</v>
      </c>
    </row>
    <row r="1032" spans="1:5" x14ac:dyDescent="0.25">
      <c r="A1032" s="58">
        <v>45077</v>
      </c>
      <c r="B1032" s="59" t="s">
        <v>64</v>
      </c>
      <c r="C1032" s="59" t="str">
        <f t="shared" si="16"/>
        <v>QUARTER2</v>
      </c>
      <c r="D1032" s="59">
        <v>9.9</v>
      </c>
      <c r="E1032" s="59">
        <v>4.2999999999999989</v>
      </c>
    </row>
    <row r="1033" spans="1:5" x14ac:dyDescent="0.25">
      <c r="A1033" s="58">
        <v>45077</v>
      </c>
      <c r="B1033" s="59" t="s">
        <v>58</v>
      </c>
      <c r="C1033" s="59" t="str">
        <f t="shared" si="16"/>
        <v>QUARTER2</v>
      </c>
      <c r="D1033" s="59">
        <v>13.3</v>
      </c>
      <c r="E1033" s="59">
        <v>1.0999999999999996</v>
      </c>
    </row>
    <row r="1034" spans="1:5" x14ac:dyDescent="0.25">
      <c r="A1034" s="58">
        <v>45077</v>
      </c>
      <c r="B1034" s="59" t="s">
        <v>56</v>
      </c>
      <c r="C1034" s="59" t="str">
        <f t="shared" si="16"/>
        <v>QUARTER2</v>
      </c>
      <c r="D1034" s="59">
        <v>21.4</v>
      </c>
      <c r="E1034" s="59">
        <v>-0.5</v>
      </c>
    </row>
    <row r="1035" spans="1:5" x14ac:dyDescent="0.25">
      <c r="A1035" s="58">
        <v>45077</v>
      </c>
      <c r="B1035" s="59" t="s">
        <v>65</v>
      </c>
      <c r="C1035" s="59" t="str">
        <f t="shared" si="16"/>
        <v>QUARTER2</v>
      </c>
      <c r="D1035" s="59">
        <v>26</v>
      </c>
      <c r="E1035" s="59">
        <v>2</v>
      </c>
    </row>
    <row r="1036" spans="1:5" x14ac:dyDescent="0.25">
      <c r="A1036" s="58">
        <v>45077</v>
      </c>
      <c r="B1036" s="59" t="s">
        <v>75</v>
      </c>
      <c r="C1036" s="59" t="str">
        <f t="shared" si="16"/>
        <v>QUARTER2</v>
      </c>
      <c r="D1036" s="59">
        <v>4</v>
      </c>
      <c r="E1036" s="59">
        <v>0.71999999999999975</v>
      </c>
    </row>
    <row r="1037" spans="1:5" x14ac:dyDescent="0.25">
      <c r="A1037" s="58">
        <v>45077</v>
      </c>
      <c r="B1037" s="59" t="s">
        <v>57</v>
      </c>
      <c r="C1037" s="59" t="str">
        <f t="shared" si="16"/>
        <v>QUARTER2</v>
      </c>
      <c r="D1037" s="59">
        <v>29</v>
      </c>
      <c r="E1037" s="59">
        <v>5.1000000000000014</v>
      </c>
    </row>
    <row r="1038" spans="1:5" x14ac:dyDescent="0.25">
      <c r="A1038" s="58">
        <v>45076</v>
      </c>
      <c r="B1038" s="59" t="s">
        <v>68</v>
      </c>
      <c r="C1038" s="59" t="str">
        <f t="shared" si="16"/>
        <v>QUARTER2</v>
      </c>
      <c r="D1038" s="59">
        <v>12.35</v>
      </c>
      <c r="E1038" s="59">
        <v>4.7500000000000018</v>
      </c>
    </row>
    <row r="1039" spans="1:5" x14ac:dyDescent="0.25">
      <c r="A1039" s="58">
        <v>45076</v>
      </c>
      <c r="B1039" s="59" t="s">
        <v>66</v>
      </c>
      <c r="C1039" s="59" t="str">
        <f t="shared" si="16"/>
        <v>QUARTER2</v>
      </c>
      <c r="D1039" s="59">
        <v>6.1</v>
      </c>
      <c r="E1039" s="59">
        <v>0.10000000000000053</v>
      </c>
    </row>
    <row r="1040" spans="1:5" x14ac:dyDescent="0.25">
      <c r="A1040" s="58">
        <v>45076</v>
      </c>
      <c r="B1040" s="59" t="s">
        <v>70</v>
      </c>
      <c r="C1040" s="59" t="str">
        <f t="shared" si="16"/>
        <v>QUARTER2</v>
      </c>
      <c r="D1040" s="59">
        <v>17.8</v>
      </c>
      <c r="E1040" s="59">
        <v>-3.8500000000000014</v>
      </c>
    </row>
    <row r="1041" spans="1:5" x14ac:dyDescent="0.25">
      <c r="A1041" s="58">
        <v>45076</v>
      </c>
      <c r="B1041" s="59" t="s">
        <v>78</v>
      </c>
      <c r="C1041" s="59" t="str">
        <f t="shared" si="16"/>
        <v>QUARTER2</v>
      </c>
      <c r="D1041" s="59">
        <v>52.7</v>
      </c>
      <c r="E1041" s="59">
        <v>57.3</v>
      </c>
    </row>
    <row r="1042" spans="1:5" x14ac:dyDescent="0.25">
      <c r="A1042" s="58">
        <v>45076</v>
      </c>
      <c r="B1042" s="59" t="s">
        <v>62</v>
      </c>
      <c r="C1042" s="59" t="str">
        <f t="shared" si="16"/>
        <v>QUARTER2</v>
      </c>
      <c r="D1042" s="59">
        <v>6.05</v>
      </c>
      <c r="E1042" s="59">
        <v>1.75</v>
      </c>
    </row>
    <row r="1043" spans="1:5" x14ac:dyDescent="0.25">
      <c r="A1043" s="58">
        <v>45076</v>
      </c>
      <c r="B1043" s="59" t="s">
        <v>61</v>
      </c>
      <c r="C1043" s="59" t="str">
        <f t="shared" si="16"/>
        <v>QUARTER2</v>
      </c>
      <c r="D1043" s="59">
        <v>21.9</v>
      </c>
      <c r="E1043" s="59">
        <v>15.600000000000001</v>
      </c>
    </row>
    <row r="1044" spans="1:5" x14ac:dyDescent="0.25">
      <c r="A1044" s="58">
        <v>45076</v>
      </c>
      <c r="B1044" s="59" t="s">
        <v>67</v>
      </c>
      <c r="C1044" s="59" t="str">
        <f t="shared" si="16"/>
        <v>QUARTER2</v>
      </c>
      <c r="D1044" s="59">
        <v>7.7</v>
      </c>
      <c r="E1044" s="59">
        <v>13.400000000000002</v>
      </c>
    </row>
    <row r="1045" spans="1:5" x14ac:dyDescent="0.25">
      <c r="A1045" s="58">
        <v>45076</v>
      </c>
      <c r="B1045" s="59" t="s">
        <v>71</v>
      </c>
      <c r="C1045" s="59" t="str">
        <f t="shared" si="16"/>
        <v>QUARTER2</v>
      </c>
      <c r="D1045" s="59">
        <v>14.8</v>
      </c>
      <c r="E1045" s="59">
        <v>3.1999999999999993</v>
      </c>
    </row>
    <row r="1046" spans="1:5" x14ac:dyDescent="0.25">
      <c r="A1046" s="58">
        <v>45076</v>
      </c>
      <c r="B1046" s="59" t="s">
        <v>73</v>
      </c>
      <c r="C1046" s="59" t="str">
        <f t="shared" si="16"/>
        <v>QUARTER2</v>
      </c>
      <c r="D1046" s="59">
        <v>33.5</v>
      </c>
      <c r="E1046" s="59">
        <v>-4</v>
      </c>
    </row>
    <row r="1047" spans="1:5" x14ac:dyDescent="0.25">
      <c r="A1047" s="58">
        <v>45076</v>
      </c>
      <c r="B1047" s="59" t="s">
        <v>55</v>
      </c>
      <c r="C1047" s="59" t="str">
        <f t="shared" si="16"/>
        <v>QUARTER2</v>
      </c>
      <c r="D1047" s="59">
        <v>29.4</v>
      </c>
      <c r="E1047" s="59">
        <v>7</v>
      </c>
    </row>
    <row r="1048" spans="1:5" x14ac:dyDescent="0.25">
      <c r="A1048" s="58">
        <v>45076</v>
      </c>
      <c r="B1048" s="59" t="s">
        <v>76</v>
      </c>
      <c r="C1048" s="59" t="str">
        <f t="shared" si="16"/>
        <v>QUARTER2</v>
      </c>
      <c r="D1048" s="59">
        <v>2.16</v>
      </c>
      <c r="E1048" s="59">
        <v>0.45999999999999996</v>
      </c>
    </row>
    <row r="1049" spans="1:5" x14ac:dyDescent="0.25">
      <c r="A1049" s="58">
        <v>45076</v>
      </c>
      <c r="B1049" s="59" t="s">
        <v>77</v>
      </c>
      <c r="C1049" s="59" t="str">
        <f t="shared" si="16"/>
        <v>QUARTER2</v>
      </c>
      <c r="D1049" s="59">
        <v>3.38</v>
      </c>
      <c r="E1049" s="59">
        <v>0.60000000000000009</v>
      </c>
    </row>
    <row r="1050" spans="1:5" x14ac:dyDescent="0.25">
      <c r="A1050" s="58">
        <v>45076</v>
      </c>
      <c r="B1050" s="59" t="s">
        <v>72</v>
      </c>
      <c r="C1050" s="59" t="str">
        <f t="shared" si="16"/>
        <v>QUARTER2</v>
      </c>
      <c r="D1050" s="59">
        <v>40.799999999999997</v>
      </c>
      <c r="E1050" s="59">
        <v>68.650000000000006</v>
      </c>
    </row>
    <row r="1051" spans="1:5" x14ac:dyDescent="0.25">
      <c r="A1051" s="58">
        <v>45076</v>
      </c>
      <c r="B1051" s="59" t="s">
        <v>59</v>
      </c>
      <c r="C1051" s="59" t="str">
        <f t="shared" si="16"/>
        <v>QUARTER2</v>
      </c>
      <c r="D1051" s="59">
        <v>250</v>
      </c>
      <c r="E1051" s="59">
        <v>27</v>
      </c>
    </row>
    <row r="1052" spans="1:5" x14ac:dyDescent="0.25">
      <c r="A1052" s="58">
        <v>45076</v>
      </c>
      <c r="B1052" s="59" t="s">
        <v>60</v>
      </c>
      <c r="C1052" s="59" t="str">
        <f t="shared" si="16"/>
        <v>QUARTER2</v>
      </c>
      <c r="D1052" s="59">
        <v>42.35</v>
      </c>
      <c r="E1052" s="59">
        <v>0.14999999999999858</v>
      </c>
    </row>
    <row r="1053" spans="1:5" x14ac:dyDescent="0.25">
      <c r="A1053" s="58">
        <v>45076</v>
      </c>
      <c r="B1053" s="59" t="s">
        <v>74</v>
      </c>
      <c r="C1053" s="59" t="str">
        <f t="shared" si="16"/>
        <v>QUARTER2</v>
      </c>
      <c r="D1053" s="59">
        <v>5.9</v>
      </c>
      <c r="E1053" s="59">
        <v>-0.55000000000000071</v>
      </c>
    </row>
    <row r="1054" spans="1:5" x14ac:dyDescent="0.25">
      <c r="A1054" s="58">
        <v>45076</v>
      </c>
      <c r="B1054" s="59" t="s">
        <v>63</v>
      </c>
      <c r="C1054" s="59" t="str">
        <f t="shared" si="16"/>
        <v>QUARTER2</v>
      </c>
      <c r="D1054" s="59">
        <v>40</v>
      </c>
      <c r="E1054" s="59">
        <v>25</v>
      </c>
    </row>
    <row r="1055" spans="1:5" x14ac:dyDescent="0.25">
      <c r="A1055" s="58">
        <v>45076</v>
      </c>
      <c r="B1055" s="59" t="s">
        <v>69</v>
      </c>
      <c r="C1055" s="59" t="str">
        <f t="shared" si="16"/>
        <v>QUARTER2</v>
      </c>
      <c r="D1055" s="59">
        <v>272</v>
      </c>
      <c r="E1055" s="59">
        <v>113</v>
      </c>
    </row>
    <row r="1056" spans="1:5" x14ac:dyDescent="0.25">
      <c r="A1056" s="58">
        <v>45076</v>
      </c>
      <c r="B1056" s="59" t="s">
        <v>64</v>
      </c>
      <c r="C1056" s="59" t="str">
        <f t="shared" si="16"/>
        <v>QUARTER2</v>
      </c>
      <c r="D1056" s="59">
        <v>10.199999999999999</v>
      </c>
      <c r="E1056" s="59">
        <v>4</v>
      </c>
    </row>
    <row r="1057" spans="1:5" x14ac:dyDescent="0.25">
      <c r="A1057" s="58">
        <v>45076</v>
      </c>
      <c r="B1057" s="59" t="s">
        <v>58</v>
      </c>
      <c r="C1057" s="59" t="str">
        <f t="shared" si="16"/>
        <v>QUARTER2</v>
      </c>
      <c r="D1057" s="59">
        <v>14.5</v>
      </c>
      <c r="E1057" s="59">
        <v>-9.9999999999999645E-2</v>
      </c>
    </row>
    <row r="1058" spans="1:5" x14ac:dyDescent="0.25">
      <c r="A1058" s="58">
        <v>45076</v>
      </c>
      <c r="B1058" s="59" t="s">
        <v>56</v>
      </c>
      <c r="C1058" s="59" t="str">
        <f t="shared" si="16"/>
        <v>QUARTER2</v>
      </c>
      <c r="D1058" s="59">
        <v>21.7</v>
      </c>
      <c r="E1058" s="59">
        <v>-0.80000000000000071</v>
      </c>
    </row>
    <row r="1059" spans="1:5" x14ac:dyDescent="0.25">
      <c r="A1059" s="58">
        <v>45076</v>
      </c>
      <c r="B1059" s="59" t="s">
        <v>65</v>
      </c>
      <c r="C1059" s="59" t="str">
        <f t="shared" si="16"/>
        <v>QUARTER2</v>
      </c>
      <c r="D1059" s="59">
        <v>26.95</v>
      </c>
      <c r="E1059" s="59">
        <v>1.0500000000000007</v>
      </c>
    </row>
    <row r="1060" spans="1:5" x14ac:dyDescent="0.25">
      <c r="A1060" s="58">
        <v>45076</v>
      </c>
      <c r="B1060" s="59" t="s">
        <v>75</v>
      </c>
      <c r="C1060" s="59" t="str">
        <f t="shared" si="16"/>
        <v>QUARTER2</v>
      </c>
      <c r="D1060" s="59">
        <v>4.3499999999999996</v>
      </c>
      <c r="E1060" s="59">
        <v>0.37000000000000011</v>
      </c>
    </row>
    <row r="1061" spans="1:5" x14ac:dyDescent="0.25">
      <c r="A1061" s="58">
        <v>45076</v>
      </c>
      <c r="B1061" s="59" t="s">
        <v>57</v>
      </c>
      <c r="C1061" s="59" t="str">
        <f t="shared" si="16"/>
        <v>QUARTER2</v>
      </c>
      <c r="D1061" s="59">
        <v>29.7</v>
      </c>
      <c r="E1061" s="59">
        <v>4.4000000000000021</v>
      </c>
    </row>
    <row r="1062" spans="1:5" x14ac:dyDescent="0.25">
      <c r="A1062" s="58">
        <v>45072</v>
      </c>
      <c r="B1062" s="59" t="s">
        <v>68</v>
      </c>
      <c r="C1062" s="59" t="str">
        <f t="shared" si="16"/>
        <v>QUARTER2</v>
      </c>
      <c r="D1062" s="59">
        <v>11.4</v>
      </c>
      <c r="E1062" s="59">
        <v>5.7000000000000011</v>
      </c>
    </row>
    <row r="1063" spans="1:5" x14ac:dyDescent="0.25">
      <c r="A1063" s="58">
        <v>45072</v>
      </c>
      <c r="B1063" s="59" t="s">
        <v>66</v>
      </c>
      <c r="C1063" s="59" t="str">
        <f t="shared" si="16"/>
        <v>QUARTER2</v>
      </c>
      <c r="D1063" s="59">
        <v>5.55</v>
      </c>
      <c r="E1063" s="59">
        <v>0.65000000000000036</v>
      </c>
    </row>
    <row r="1064" spans="1:5" x14ac:dyDescent="0.25">
      <c r="A1064" s="58">
        <v>45072</v>
      </c>
      <c r="B1064" s="59" t="s">
        <v>70</v>
      </c>
      <c r="C1064" s="59" t="str">
        <f t="shared" si="16"/>
        <v>QUARTER2</v>
      </c>
      <c r="D1064" s="59">
        <v>16.3</v>
      </c>
      <c r="E1064" s="59">
        <v>-2.3500000000000014</v>
      </c>
    </row>
    <row r="1065" spans="1:5" x14ac:dyDescent="0.25">
      <c r="A1065" s="58">
        <v>45072</v>
      </c>
      <c r="B1065" s="59" t="s">
        <v>78</v>
      </c>
      <c r="C1065" s="59" t="str">
        <f t="shared" si="16"/>
        <v>QUARTER2</v>
      </c>
      <c r="D1065" s="59">
        <v>47.95</v>
      </c>
      <c r="E1065" s="59">
        <v>62.05</v>
      </c>
    </row>
    <row r="1066" spans="1:5" x14ac:dyDescent="0.25">
      <c r="A1066" s="58">
        <v>45072</v>
      </c>
      <c r="B1066" s="59" t="s">
        <v>62</v>
      </c>
      <c r="C1066" s="59" t="str">
        <f t="shared" si="16"/>
        <v>QUARTER2</v>
      </c>
      <c r="D1066" s="59">
        <v>6</v>
      </c>
      <c r="E1066" s="59">
        <v>1.7999999999999998</v>
      </c>
    </row>
    <row r="1067" spans="1:5" x14ac:dyDescent="0.25">
      <c r="A1067" s="58">
        <v>45072</v>
      </c>
      <c r="B1067" s="59" t="s">
        <v>61</v>
      </c>
      <c r="C1067" s="59" t="str">
        <f t="shared" si="16"/>
        <v>QUARTER2</v>
      </c>
      <c r="D1067" s="59">
        <v>20</v>
      </c>
      <c r="E1067" s="59">
        <v>17.5</v>
      </c>
    </row>
    <row r="1068" spans="1:5" x14ac:dyDescent="0.25">
      <c r="A1068" s="58">
        <v>45072</v>
      </c>
      <c r="B1068" s="59" t="s">
        <v>67</v>
      </c>
      <c r="C1068" s="59" t="str">
        <f t="shared" si="16"/>
        <v>QUARTER2</v>
      </c>
      <c r="D1068" s="59">
        <v>7</v>
      </c>
      <c r="E1068" s="59">
        <v>14.100000000000001</v>
      </c>
    </row>
    <row r="1069" spans="1:5" x14ac:dyDescent="0.25">
      <c r="A1069" s="58">
        <v>45072</v>
      </c>
      <c r="B1069" s="59" t="s">
        <v>71</v>
      </c>
      <c r="C1069" s="59" t="str">
        <f t="shared" si="16"/>
        <v>QUARTER2</v>
      </c>
      <c r="D1069" s="59">
        <v>13.85</v>
      </c>
      <c r="E1069" s="59">
        <v>4.1500000000000004</v>
      </c>
    </row>
    <row r="1070" spans="1:5" x14ac:dyDescent="0.25">
      <c r="A1070" s="58">
        <v>45072</v>
      </c>
      <c r="B1070" s="59" t="s">
        <v>73</v>
      </c>
      <c r="C1070" s="59" t="str">
        <f t="shared" si="16"/>
        <v>QUARTER2</v>
      </c>
      <c r="D1070" s="59">
        <v>31.3</v>
      </c>
      <c r="E1070" s="59">
        <v>-1.8000000000000007</v>
      </c>
    </row>
    <row r="1071" spans="1:5" x14ac:dyDescent="0.25">
      <c r="A1071" s="58">
        <v>45072</v>
      </c>
      <c r="B1071" s="59" t="s">
        <v>55</v>
      </c>
      <c r="C1071" s="59" t="str">
        <f t="shared" si="16"/>
        <v>QUARTER2</v>
      </c>
      <c r="D1071" s="59">
        <v>27.5</v>
      </c>
      <c r="E1071" s="59">
        <v>8.8999999999999986</v>
      </c>
    </row>
    <row r="1072" spans="1:5" x14ac:dyDescent="0.25">
      <c r="A1072" s="58">
        <v>45072</v>
      </c>
      <c r="B1072" s="59" t="s">
        <v>76</v>
      </c>
      <c r="C1072" s="59" t="str">
        <f t="shared" si="16"/>
        <v>QUARTER2</v>
      </c>
      <c r="D1072" s="59">
        <v>2.4</v>
      </c>
      <c r="E1072" s="59">
        <v>0.2200000000000002</v>
      </c>
    </row>
    <row r="1073" spans="1:5" x14ac:dyDescent="0.25">
      <c r="A1073" s="58">
        <v>45072</v>
      </c>
      <c r="B1073" s="59" t="s">
        <v>77</v>
      </c>
      <c r="C1073" s="59" t="str">
        <f t="shared" si="16"/>
        <v>QUARTER2</v>
      </c>
      <c r="D1073" s="59">
        <v>3.09</v>
      </c>
      <c r="E1073" s="59">
        <v>0.89000000000000012</v>
      </c>
    </row>
    <row r="1074" spans="1:5" x14ac:dyDescent="0.25">
      <c r="A1074" s="58">
        <v>45072</v>
      </c>
      <c r="B1074" s="59" t="s">
        <v>72</v>
      </c>
      <c r="C1074" s="59" t="str">
        <f t="shared" si="16"/>
        <v>QUARTER2</v>
      </c>
      <c r="D1074" s="59">
        <v>40.799999999999997</v>
      </c>
      <c r="E1074" s="59">
        <v>68.650000000000006</v>
      </c>
    </row>
    <row r="1075" spans="1:5" x14ac:dyDescent="0.25">
      <c r="A1075" s="58">
        <v>45072</v>
      </c>
      <c r="B1075" s="59" t="s">
        <v>59</v>
      </c>
      <c r="C1075" s="59" t="str">
        <f t="shared" si="16"/>
        <v>QUARTER2</v>
      </c>
      <c r="D1075" s="59">
        <v>232.5</v>
      </c>
      <c r="E1075" s="59">
        <v>44.5</v>
      </c>
    </row>
    <row r="1076" spans="1:5" x14ac:dyDescent="0.25">
      <c r="A1076" s="58">
        <v>45072</v>
      </c>
      <c r="B1076" s="59" t="s">
        <v>60</v>
      </c>
      <c r="C1076" s="59" t="str">
        <f t="shared" si="16"/>
        <v>QUARTER2</v>
      </c>
      <c r="D1076" s="59">
        <v>38.5</v>
      </c>
      <c r="E1076" s="59">
        <v>4</v>
      </c>
    </row>
    <row r="1077" spans="1:5" x14ac:dyDescent="0.25">
      <c r="A1077" s="58">
        <v>45072</v>
      </c>
      <c r="B1077" s="59" t="s">
        <v>74</v>
      </c>
      <c r="C1077" s="59" t="str">
        <f t="shared" si="16"/>
        <v>QUARTER2</v>
      </c>
      <c r="D1077" s="59">
        <v>5.6</v>
      </c>
      <c r="E1077" s="59">
        <v>-0.25</v>
      </c>
    </row>
    <row r="1078" spans="1:5" x14ac:dyDescent="0.25">
      <c r="A1078" s="58">
        <v>45072</v>
      </c>
      <c r="B1078" s="59" t="s">
        <v>63</v>
      </c>
      <c r="C1078" s="59" t="str">
        <f t="shared" si="16"/>
        <v>QUARTER2</v>
      </c>
      <c r="D1078" s="59">
        <v>39.549999999999997</v>
      </c>
      <c r="E1078" s="59">
        <v>25.450000000000003</v>
      </c>
    </row>
    <row r="1079" spans="1:5" x14ac:dyDescent="0.25">
      <c r="A1079" s="58">
        <v>45072</v>
      </c>
      <c r="B1079" s="59" t="s">
        <v>69</v>
      </c>
      <c r="C1079" s="59" t="str">
        <f t="shared" si="16"/>
        <v>QUARTER2</v>
      </c>
      <c r="D1079" s="59">
        <v>249</v>
      </c>
      <c r="E1079" s="59">
        <v>136</v>
      </c>
    </row>
    <row r="1080" spans="1:5" x14ac:dyDescent="0.25">
      <c r="A1080" s="58">
        <v>45072</v>
      </c>
      <c r="B1080" s="59" t="s">
        <v>64</v>
      </c>
      <c r="C1080" s="59" t="str">
        <f t="shared" si="16"/>
        <v>QUARTER2</v>
      </c>
      <c r="D1080" s="59">
        <v>9.3000000000000007</v>
      </c>
      <c r="E1080" s="59">
        <v>4.8999999999999986</v>
      </c>
    </row>
    <row r="1081" spans="1:5" x14ac:dyDescent="0.25">
      <c r="A1081" s="58">
        <v>45072</v>
      </c>
      <c r="B1081" s="59" t="s">
        <v>58</v>
      </c>
      <c r="C1081" s="59" t="str">
        <f t="shared" si="16"/>
        <v>QUARTER2</v>
      </c>
      <c r="D1081" s="59">
        <v>13.25</v>
      </c>
      <c r="E1081" s="59">
        <v>1.1500000000000004</v>
      </c>
    </row>
    <row r="1082" spans="1:5" x14ac:dyDescent="0.25">
      <c r="A1082" s="58">
        <v>45072</v>
      </c>
      <c r="B1082" s="59" t="s">
        <v>56</v>
      </c>
      <c r="C1082" s="59" t="str">
        <f t="shared" si="16"/>
        <v>QUARTER2</v>
      </c>
      <c r="D1082" s="59">
        <v>20</v>
      </c>
      <c r="E1082" s="59">
        <v>0.89999999999999858</v>
      </c>
    </row>
    <row r="1083" spans="1:5" x14ac:dyDescent="0.25">
      <c r="A1083" s="58">
        <v>45072</v>
      </c>
      <c r="B1083" s="59" t="s">
        <v>65</v>
      </c>
      <c r="C1083" s="59" t="str">
        <f t="shared" si="16"/>
        <v>QUARTER2</v>
      </c>
      <c r="D1083" s="59">
        <v>25.3</v>
      </c>
      <c r="E1083" s="59">
        <v>2.6999999999999993</v>
      </c>
    </row>
    <row r="1084" spans="1:5" x14ac:dyDescent="0.25">
      <c r="A1084" s="58">
        <v>45072</v>
      </c>
      <c r="B1084" s="59" t="s">
        <v>75</v>
      </c>
      <c r="C1084" s="59" t="str">
        <f t="shared" si="16"/>
        <v>QUARTER2</v>
      </c>
      <c r="D1084" s="59">
        <v>4</v>
      </c>
      <c r="E1084" s="59">
        <v>0.71999999999999975</v>
      </c>
    </row>
    <row r="1085" spans="1:5" x14ac:dyDescent="0.25">
      <c r="A1085" s="58">
        <v>45072</v>
      </c>
      <c r="B1085" s="59" t="s">
        <v>57</v>
      </c>
      <c r="C1085" s="59" t="str">
        <f t="shared" si="16"/>
        <v>QUARTER2</v>
      </c>
      <c r="D1085" s="59">
        <v>27</v>
      </c>
      <c r="E1085" s="59">
        <v>7.1000000000000014</v>
      </c>
    </row>
    <row r="1086" spans="1:5" x14ac:dyDescent="0.25">
      <c r="A1086" s="58">
        <v>45071</v>
      </c>
      <c r="B1086" s="59" t="s">
        <v>68</v>
      </c>
      <c r="C1086" s="59" t="str">
        <f t="shared" si="16"/>
        <v>QUARTER2</v>
      </c>
      <c r="D1086" s="59">
        <v>11</v>
      </c>
      <c r="E1086" s="59">
        <v>6.1000000000000014</v>
      </c>
    </row>
    <row r="1087" spans="1:5" x14ac:dyDescent="0.25">
      <c r="A1087" s="58">
        <v>45071</v>
      </c>
      <c r="B1087" s="59" t="s">
        <v>66</v>
      </c>
      <c r="C1087" s="59" t="str">
        <f t="shared" si="16"/>
        <v>QUARTER2</v>
      </c>
      <c r="D1087" s="59">
        <v>5.55</v>
      </c>
      <c r="E1087" s="59">
        <v>0.65000000000000036</v>
      </c>
    </row>
    <row r="1088" spans="1:5" x14ac:dyDescent="0.25">
      <c r="A1088" s="58">
        <v>45071</v>
      </c>
      <c r="B1088" s="59" t="s">
        <v>70</v>
      </c>
      <c r="C1088" s="59" t="str">
        <f t="shared" si="16"/>
        <v>QUARTER2</v>
      </c>
      <c r="D1088" s="59">
        <v>16.3</v>
      </c>
      <c r="E1088" s="59">
        <v>-2.3500000000000014</v>
      </c>
    </row>
    <row r="1089" spans="1:5" x14ac:dyDescent="0.25">
      <c r="A1089" s="58">
        <v>45071</v>
      </c>
      <c r="B1089" s="59" t="s">
        <v>78</v>
      </c>
      <c r="C1089" s="59" t="str">
        <f t="shared" si="16"/>
        <v>QUARTER2</v>
      </c>
      <c r="D1089" s="59">
        <v>43.6</v>
      </c>
      <c r="E1089" s="59">
        <v>66.400000000000006</v>
      </c>
    </row>
    <row r="1090" spans="1:5" x14ac:dyDescent="0.25">
      <c r="A1090" s="58">
        <v>45071</v>
      </c>
      <c r="B1090" s="59" t="s">
        <v>62</v>
      </c>
      <c r="C1090" s="59" t="str">
        <f t="shared" ref="C1090:C1153" si="17">"QUARTER"&amp;ROUNDUP(MONTH(A1090)/3,0)</f>
        <v>QUARTER2</v>
      </c>
      <c r="D1090" s="59">
        <v>6</v>
      </c>
      <c r="E1090" s="59">
        <v>1.7999999999999998</v>
      </c>
    </row>
    <row r="1091" spans="1:5" x14ac:dyDescent="0.25">
      <c r="A1091" s="58">
        <v>45071</v>
      </c>
      <c r="B1091" s="59" t="s">
        <v>61</v>
      </c>
      <c r="C1091" s="59" t="str">
        <f t="shared" si="17"/>
        <v>QUARTER2</v>
      </c>
      <c r="D1091" s="59">
        <v>19.399999999999999</v>
      </c>
      <c r="E1091" s="59">
        <v>18.100000000000001</v>
      </c>
    </row>
    <row r="1092" spans="1:5" x14ac:dyDescent="0.25">
      <c r="A1092" s="58">
        <v>45071</v>
      </c>
      <c r="B1092" s="59" t="s">
        <v>67</v>
      </c>
      <c r="C1092" s="59" t="str">
        <f t="shared" si="17"/>
        <v>QUARTER2</v>
      </c>
      <c r="D1092" s="59">
        <v>6.8</v>
      </c>
      <c r="E1092" s="59">
        <v>14.3</v>
      </c>
    </row>
    <row r="1093" spans="1:5" x14ac:dyDescent="0.25">
      <c r="A1093" s="58">
        <v>45071</v>
      </c>
      <c r="B1093" s="59" t="s">
        <v>71</v>
      </c>
      <c r="C1093" s="59" t="str">
        <f t="shared" si="17"/>
        <v>QUARTER2</v>
      </c>
      <c r="D1093" s="59">
        <v>13.55</v>
      </c>
      <c r="E1093" s="59">
        <v>4.4499999999999993</v>
      </c>
    </row>
    <row r="1094" spans="1:5" x14ac:dyDescent="0.25">
      <c r="A1094" s="58">
        <v>45071</v>
      </c>
      <c r="B1094" s="59" t="s">
        <v>73</v>
      </c>
      <c r="C1094" s="59" t="str">
        <f t="shared" si="17"/>
        <v>QUARTER2</v>
      </c>
      <c r="D1094" s="59">
        <v>31.8</v>
      </c>
      <c r="E1094" s="59">
        <v>-2.3000000000000007</v>
      </c>
    </row>
    <row r="1095" spans="1:5" x14ac:dyDescent="0.25">
      <c r="A1095" s="58">
        <v>45071</v>
      </c>
      <c r="B1095" s="59" t="s">
        <v>55</v>
      </c>
      <c r="C1095" s="59" t="str">
        <f t="shared" si="17"/>
        <v>QUARTER2</v>
      </c>
      <c r="D1095" s="59">
        <v>26.9</v>
      </c>
      <c r="E1095" s="59">
        <v>9.5</v>
      </c>
    </row>
    <row r="1096" spans="1:5" x14ac:dyDescent="0.25">
      <c r="A1096" s="58">
        <v>45071</v>
      </c>
      <c r="B1096" s="59" t="s">
        <v>76</v>
      </c>
      <c r="C1096" s="59" t="str">
        <f t="shared" si="17"/>
        <v>QUARTER2</v>
      </c>
      <c r="D1096" s="59">
        <v>2.4</v>
      </c>
      <c r="E1096" s="59">
        <v>0.2200000000000002</v>
      </c>
    </row>
    <row r="1097" spans="1:5" x14ac:dyDescent="0.25">
      <c r="A1097" s="58">
        <v>45071</v>
      </c>
      <c r="B1097" s="59" t="s">
        <v>77</v>
      </c>
      <c r="C1097" s="59" t="str">
        <f t="shared" si="17"/>
        <v>QUARTER2</v>
      </c>
      <c r="D1097" s="59">
        <v>3.05</v>
      </c>
      <c r="E1097" s="59">
        <v>0.93000000000000016</v>
      </c>
    </row>
    <row r="1098" spans="1:5" x14ac:dyDescent="0.25">
      <c r="A1098" s="58">
        <v>45071</v>
      </c>
      <c r="B1098" s="59" t="s">
        <v>72</v>
      </c>
      <c r="C1098" s="59" t="str">
        <f t="shared" si="17"/>
        <v>QUARTER2</v>
      </c>
      <c r="D1098" s="59">
        <v>40.799999999999997</v>
      </c>
      <c r="E1098" s="59">
        <v>68.650000000000006</v>
      </c>
    </row>
    <row r="1099" spans="1:5" x14ac:dyDescent="0.25">
      <c r="A1099" s="58">
        <v>45071</v>
      </c>
      <c r="B1099" s="59" t="s">
        <v>59</v>
      </c>
      <c r="C1099" s="59" t="str">
        <f t="shared" si="17"/>
        <v>QUARTER2</v>
      </c>
      <c r="D1099" s="59">
        <v>231.2</v>
      </c>
      <c r="E1099" s="59">
        <v>45.800000000000011</v>
      </c>
    </row>
    <row r="1100" spans="1:5" x14ac:dyDescent="0.25">
      <c r="A1100" s="58">
        <v>45071</v>
      </c>
      <c r="B1100" s="59" t="s">
        <v>60</v>
      </c>
      <c r="C1100" s="59" t="str">
        <f t="shared" si="17"/>
        <v>QUARTER2</v>
      </c>
      <c r="D1100" s="59">
        <v>37.9</v>
      </c>
      <c r="E1100" s="59">
        <v>4.6000000000000014</v>
      </c>
    </row>
    <row r="1101" spans="1:5" x14ac:dyDescent="0.25">
      <c r="A1101" s="58">
        <v>45071</v>
      </c>
      <c r="B1101" s="59" t="s">
        <v>74</v>
      </c>
      <c r="C1101" s="59" t="str">
        <f t="shared" si="17"/>
        <v>QUARTER2</v>
      </c>
      <c r="D1101" s="59">
        <v>5.6</v>
      </c>
      <c r="E1101" s="59">
        <v>-0.25</v>
      </c>
    </row>
    <row r="1102" spans="1:5" x14ac:dyDescent="0.25">
      <c r="A1102" s="58">
        <v>45071</v>
      </c>
      <c r="B1102" s="59" t="s">
        <v>63</v>
      </c>
      <c r="C1102" s="59" t="str">
        <f t="shared" si="17"/>
        <v>QUARTER2</v>
      </c>
      <c r="D1102" s="59">
        <v>39.549999999999997</v>
      </c>
      <c r="E1102" s="59">
        <v>25.450000000000003</v>
      </c>
    </row>
    <row r="1103" spans="1:5" x14ac:dyDescent="0.25">
      <c r="A1103" s="58">
        <v>45071</v>
      </c>
      <c r="B1103" s="59" t="s">
        <v>69</v>
      </c>
      <c r="C1103" s="59" t="str">
        <f t="shared" si="17"/>
        <v>QUARTER2</v>
      </c>
      <c r="D1103" s="59">
        <v>249</v>
      </c>
      <c r="E1103" s="59">
        <v>136</v>
      </c>
    </row>
    <row r="1104" spans="1:5" x14ac:dyDescent="0.25">
      <c r="A1104" s="58">
        <v>45071</v>
      </c>
      <c r="B1104" s="59" t="s">
        <v>64</v>
      </c>
      <c r="C1104" s="59" t="str">
        <f t="shared" si="17"/>
        <v>QUARTER2</v>
      </c>
      <c r="D1104" s="59">
        <v>8.75</v>
      </c>
      <c r="E1104" s="59">
        <v>5.4499999999999993</v>
      </c>
    </row>
    <row r="1105" spans="1:5" x14ac:dyDescent="0.25">
      <c r="A1105" s="58">
        <v>45071</v>
      </c>
      <c r="B1105" s="59" t="s">
        <v>58</v>
      </c>
      <c r="C1105" s="59" t="str">
        <f t="shared" si="17"/>
        <v>QUARTER2</v>
      </c>
      <c r="D1105" s="59">
        <v>13.1</v>
      </c>
      <c r="E1105" s="59">
        <v>1.3000000000000007</v>
      </c>
    </row>
    <row r="1106" spans="1:5" x14ac:dyDescent="0.25">
      <c r="A1106" s="58">
        <v>45071</v>
      </c>
      <c r="B1106" s="59" t="s">
        <v>56</v>
      </c>
      <c r="C1106" s="59" t="str">
        <f t="shared" si="17"/>
        <v>QUARTER2</v>
      </c>
      <c r="D1106" s="59">
        <v>20</v>
      </c>
      <c r="E1106" s="59">
        <v>0.89999999999999858</v>
      </c>
    </row>
    <row r="1107" spans="1:5" x14ac:dyDescent="0.25">
      <c r="A1107" s="58">
        <v>45071</v>
      </c>
      <c r="B1107" s="59" t="s">
        <v>65</v>
      </c>
      <c r="C1107" s="59" t="str">
        <f t="shared" si="17"/>
        <v>QUARTER2</v>
      </c>
      <c r="D1107" s="59">
        <v>25.3</v>
      </c>
      <c r="E1107" s="59">
        <v>2.6999999999999993</v>
      </c>
    </row>
    <row r="1108" spans="1:5" x14ac:dyDescent="0.25">
      <c r="A1108" s="58">
        <v>45071</v>
      </c>
      <c r="B1108" s="59" t="s">
        <v>75</v>
      </c>
      <c r="C1108" s="59" t="str">
        <f t="shared" si="17"/>
        <v>QUARTER2</v>
      </c>
      <c r="D1108" s="59">
        <v>4</v>
      </c>
      <c r="E1108" s="59">
        <v>0.71999999999999975</v>
      </c>
    </row>
    <row r="1109" spans="1:5" x14ac:dyDescent="0.25">
      <c r="A1109" s="58">
        <v>45071</v>
      </c>
      <c r="B1109" s="59" t="s">
        <v>57</v>
      </c>
      <c r="C1109" s="59" t="str">
        <f t="shared" si="17"/>
        <v>QUARTER2</v>
      </c>
      <c r="D1109" s="59">
        <v>26.75</v>
      </c>
      <c r="E1109" s="59">
        <v>7.3500000000000014</v>
      </c>
    </row>
    <row r="1110" spans="1:5" x14ac:dyDescent="0.25">
      <c r="A1110" s="58">
        <v>45070</v>
      </c>
      <c r="B1110" s="59" t="s">
        <v>68</v>
      </c>
      <c r="C1110" s="59" t="str">
        <f t="shared" si="17"/>
        <v>QUARTER2</v>
      </c>
      <c r="D1110" s="59">
        <v>11.15</v>
      </c>
      <c r="E1110" s="59">
        <v>5.9500000000000011</v>
      </c>
    </row>
    <row r="1111" spans="1:5" x14ac:dyDescent="0.25">
      <c r="A1111" s="58">
        <v>45070</v>
      </c>
      <c r="B1111" s="59" t="s">
        <v>66</v>
      </c>
      <c r="C1111" s="59" t="str">
        <f t="shared" si="17"/>
        <v>QUARTER2</v>
      </c>
      <c r="D1111" s="59">
        <v>5.5</v>
      </c>
      <c r="E1111" s="59">
        <v>0.70000000000000018</v>
      </c>
    </row>
    <row r="1112" spans="1:5" x14ac:dyDescent="0.25">
      <c r="A1112" s="58">
        <v>45070</v>
      </c>
      <c r="B1112" s="59" t="s">
        <v>70</v>
      </c>
      <c r="C1112" s="59" t="str">
        <f t="shared" si="17"/>
        <v>QUARTER2</v>
      </c>
      <c r="D1112" s="59">
        <v>16</v>
      </c>
      <c r="E1112" s="59">
        <v>-2.0500000000000007</v>
      </c>
    </row>
    <row r="1113" spans="1:5" x14ac:dyDescent="0.25">
      <c r="A1113" s="58">
        <v>45070</v>
      </c>
      <c r="B1113" s="59" t="s">
        <v>78</v>
      </c>
      <c r="C1113" s="59" t="str">
        <f t="shared" si="17"/>
        <v>QUARTER2</v>
      </c>
      <c r="D1113" s="59">
        <v>48.4</v>
      </c>
      <c r="E1113" s="59">
        <v>61.6</v>
      </c>
    </row>
    <row r="1114" spans="1:5" x14ac:dyDescent="0.25">
      <c r="A1114" s="58">
        <v>45070</v>
      </c>
      <c r="B1114" s="59" t="s">
        <v>62</v>
      </c>
      <c r="C1114" s="59" t="str">
        <f t="shared" si="17"/>
        <v>QUARTER2</v>
      </c>
      <c r="D1114" s="59">
        <v>6</v>
      </c>
      <c r="E1114" s="59">
        <v>1.7999999999999998</v>
      </c>
    </row>
    <row r="1115" spans="1:5" x14ac:dyDescent="0.25">
      <c r="A1115" s="58">
        <v>45070</v>
      </c>
      <c r="B1115" s="59" t="s">
        <v>61</v>
      </c>
      <c r="C1115" s="59" t="str">
        <f t="shared" si="17"/>
        <v>QUARTER2</v>
      </c>
      <c r="D1115" s="59">
        <v>19</v>
      </c>
      <c r="E1115" s="59">
        <v>18.5</v>
      </c>
    </row>
    <row r="1116" spans="1:5" x14ac:dyDescent="0.25">
      <c r="A1116" s="58">
        <v>45070</v>
      </c>
      <c r="B1116" s="59" t="s">
        <v>67</v>
      </c>
      <c r="C1116" s="59" t="str">
        <f t="shared" si="17"/>
        <v>QUARTER2</v>
      </c>
      <c r="D1116" s="59">
        <v>7.25</v>
      </c>
      <c r="E1116" s="59">
        <v>13.850000000000001</v>
      </c>
    </row>
    <row r="1117" spans="1:5" x14ac:dyDescent="0.25">
      <c r="A1117" s="58">
        <v>45070</v>
      </c>
      <c r="B1117" s="59" t="s">
        <v>71</v>
      </c>
      <c r="C1117" s="59" t="str">
        <f t="shared" si="17"/>
        <v>QUARTER2</v>
      </c>
      <c r="D1117" s="59">
        <v>13.55</v>
      </c>
      <c r="E1117" s="59">
        <v>4.4499999999999993</v>
      </c>
    </row>
    <row r="1118" spans="1:5" x14ac:dyDescent="0.25">
      <c r="A1118" s="58">
        <v>45070</v>
      </c>
      <c r="B1118" s="59" t="s">
        <v>73</v>
      </c>
      <c r="C1118" s="59" t="str">
        <f t="shared" si="17"/>
        <v>QUARTER2</v>
      </c>
      <c r="D1118" s="59">
        <v>31.1</v>
      </c>
      <c r="E1118" s="59">
        <v>-1.6000000000000014</v>
      </c>
    </row>
    <row r="1119" spans="1:5" x14ac:dyDescent="0.25">
      <c r="A1119" s="58">
        <v>45070</v>
      </c>
      <c r="B1119" s="59" t="s">
        <v>55</v>
      </c>
      <c r="C1119" s="59" t="str">
        <f t="shared" si="17"/>
        <v>QUARTER2</v>
      </c>
      <c r="D1119" s="59">
        <v>27.3</v>
      </c>
      <c r="E1119" s="59">
        <v>9.0999999999999979</v>
      </c>
    </row>
    <row r="1120" spans="1:5" x14ac:dyDescent="0.25">
      <c r="A1120" s="58">
        <v>45070</v>
      </c>
      <c r="B1120" s="59" t="s">
        <v>76</v>
      </c>
      <c r="C1120" s="59" t="str">
        <f t="shared" si="17"/>
        <v>QUARTER2</v>
      </c>
      <c r="D1120" s="59">
        <v>2.39</v>
      </c>
      <c r="E1120" s="59">
        <v>0.22999999999999998</v>
      </c>
    </row>
    <row r="1121" spans="1:5" x14ac:dyDescent="0.25">
      <c r="A1121" s="58">
        <v>45070</v>
      </c>
      <c r="B1121" s="59" t="s">
        <v>77</v>
      </c>
      <c r="C1121" s="59" t="str">
        <f t="shared" si="17"/>
        <v>QUARTER2</v>
      </c>
      <c r="D1121" s="59">
        <v>3.1</v>
      </c>
      <c r="E1121" s="59">
        <v>0.87999999999999989</v>
      </c>
    </row>
    <row r="1122" spans="1:5" x14ac:dyDescent="0.25">
      <c r="A1122" s="58">
        <v>45070</v>
      </c>
      <c r="B1122" s="59" t="s">
        <v>72</v>
      </c>
      <c r="C1122" s="59" t="str">
        <f t="shared" si="17"/>
        <v>QUARTER2</v>
      </c>
      <c r="D1122" s="59">
        <v>40.799999999999997</v>
      </c>
      <c r="E1122" s="59">
        <v>68.650000000000006</v>
      </c>
    </row>
    <row r="1123" spans="1:5" x14ac:dyDescent="0.25">
      <c r="A1123" s="58">
        <v>45070</v>
      </c>
      <c r="B1123" s="59" t="s">
        <v>59</v>
      </c>
      <c r="C1123" s="59" t="str">
        <f t="shared" si="17"/>
        <v>QUARTER2</v>
      </c>
      <c r="D1123" s="59">
        <v>231</v>
      </c>
      <c r="E1123" s="59">
        <v>46</v>
      </c>
    </row>
    <row r="1124" spans="1:5" x14ac:dyDescent="0.25">
      <c r="A1124" s="58">
        <v>45070</v>
      </c>
      <c r="B1124" s="59" t="s">
        <v>60</v>
      </c>
      <c r="C1124" s="59" t="str">
        <f t="shared" si="17"/>
        <v>QUARTER2</v>
      </c>
      <c r="D1124" s="59">
        <v>37.9</v>
      </c>
      <c r="E1124" s="59">
        <v>4.6000000000000014</v>
      </c>
    </row>
    <row r="1125" spans="1:5" x14ac:dyDescent="0.25">
      <c r="A1125" s="58">
        <v>45070</v>
      </c>
      <c r="B1125" s="59" t="s">
        <v>74</v>
      </c>
      <c r="C1125" s="59" t="str">
        <f t="shared" si="17"/>
        <v>QUARTER2</v>
      </c>
      <c r="D1125" s="59">
        <v>5.67</v>
      </c>
      <c r="E1125" s="59">
        <v>-0.32000000000000028</v>
      </c>
    </row>
    <row r="1126" spans="1:5" x14ac:dyDescent="0.25">
      <c r="A1126" s="58">
        <v>45070</v>
      </c>
      <c r="B1126" s="59" t="s">
        <v>63</v>
      </c>
      <c r="C1126" s="59" t="str">
        <f t="shared" si="17"/>
        <v>QUARTER2</v>
      </c>
      <c r="D1126" s="59">
        <v>39.5</v>
      </c>
      <c r="E1126" s="59">
        <v>25.5</v>
      </c>
    </row>
    <row r="1127" spans="1:5" x14ac:dyDescent="0.25">
      <c r="A1127" s="58">
        <v>45070</v>
      </c>
      <c r="B1127" s="59" t="s">
        <v>69</v>
      </c>
      <c r="C1127" s="59" t="str">
        <f t="shared" si="17"/>
        <v>QUARTER2</v>
      </c>
      <c r="D1127" s="59">
        <v>233</v>
      </c>
      <c r="E1127" s="59">
        <v>152</v>
      </c>
    </row>
    <row r="1128" spans="1:5" x14ac:dyDescent="0.25">
      <c r="A1128" s="58">
        <v>45070</v>
      </c>
      <c r="B1128" s="59" t="s">
        <v>64</v>
      </c>
      <c r="C1128" s="59" t="str">
        <f t="shared" si="17"/>
        <v>QUARTER2</v>
      </c>
      <c r="D1128" s="59">
        <v>8.6999999999999993</v>
      </c>
      <c r="E1128" s="59">
        <v>5.5</v>
      </c>
    </row>
    <row r="1129" spans="1:5" x14ac:dyDescent="0.25">
      <c r="A1129" s="58">
        <v>45070</v>
      </c>
      <c r="B1129" s="59" t="s">
        <v>58</v>
      </c>
      <c r="C1129" s="59" t="str">
        <f t="shared" si="17"/>
        <v>QUARTER2</v>
      </c>
      <c r="D1129" s="59">
        <v>13.1</v>
      </c>
      <c r="E1129" s="59">
        <v>1.3000000000000007</v>
      </c>
    </row>
    <row r="1130" spans="1:5" x14ac:dyDescent="0.25">
      <c r="A1130" s="58">
        <v>45070</v>
      </c>
      <c r="B1130" s="59" t="s">
        <v>56</v>
      </c>
      <c r="C1130" s="59" t="str">
        <f t="shared" si="17"/>
        <v>QUARTER2</v>
      </c>
      <c r="D1130" s="59">
        <v>20</v>
      </c>
      <c r="E1130" s="59">
        <v>0.89999999999999858</v>
      </c>
    </row>
    <row r="1131" spans="1:5" x14ac:dyDescent="0.25">
      <c r="A1131" s="58">
        <v>45070</v>
      </c>
      <c r="B1131" s="59" t="s">
        <v>65</v>
      </c>
      <c r="C1131" s="59" t="str">
        <f t="shared" si="17"/>
        <v>QUARTER2</v>
      </c>
      <c r="D1131" s="59">
        <v>25.65</v>
      </c>
      <c r="E1131" s="59">
        <v>2.3500000000000014</v>
      </c>
    </row>
    <row r="1132" spans="1:5" x14ac:dyDescent="0.25">
      <c r="A1132" s="58">
        <v>45070</v>
      </c>
      <c r="B1132" s="59" t="s">
        <v>75</v>
      </c>
      <c r="C1132" s="59" t="str">
        <f t="shared" si="17"/>
        <v>QUARTER2</v>
      </c>
      <c r="D1132" s="59">
        <v>3.9</v>
      </c>
      <c r="E1132" s="59">
        <v>0.81999999999999984</v>
      </c>
    </row>
    <row r="1133" spans="1:5" x14ac:dyDescent="0.25">
      <c r="A1133" s="58">
        <v>45070</v>
      </c>
      <c r="B1133" s="59" t="s">
        <v>57</v>
      </c>
      <c r="C1133" s="59" t="str">
        <f t="shared" si="17"/>
        <v>QUARTER2</v>
      </c>
      <c r="D1133" s="59">
        <v>26.75</v>
      </c>
      <c r="E1133" s="59">
        <v>7.3500000000000014</v>
      </c>
    </row>
    <row r="1134" spans="1:5" x14ac:dyDescent="0.25">
      <c r="A1134" s="58">
        <v>45069</v>
      </c>
      <c r="B1134" s="59" t="s">
        <v>68</v>
      </c>
      <c r="C1134" s="59" t="str">
        <f t="shared" si="17"/>
        <v>QUARTER2</v>
      </c>
      <c r="D1134" s="59">
        <v>10.5</v>
      </c>
      <c r="E1134" s="59">
        <v>6.6000000000000014</v>
      </c>
    </row>
    <row r="1135" spans="1:5" x14ac:dyDescent="0.25">
      <c r="A1135" s="58">
        <v>45069</v>
      </c>
      <c r="B1135" s="59" t="s">
        <v>66</v>
      </c>
      <c r="C1135" s="59" t="str">
        <f t="shared" si="17"/>
        <v>QUARTER2</v>
      </c>
      <c r="D1135" s="59">
        <v>5.5</v>
      </c>
      <c r="E1135" s="59">
        <v>0.70000000000000018</v>
      </c>
    </row>
    <row r="1136" spans="1:5" x14ac:dyDescent="0.25">
      <c r="A1136" s="58">
        <v>45069</v>
      </c>
      <c r="B1136" s="59" t="s">
        <v>70</v>
      </c>
      <c r="C1136" s="59" t="str">
        <f t="shared" si="17"/>
        <v>QUARTER2</v>
      </c>
      <c r="D1136" s="59">
        <v>16.399999999999999</v>
      </c>
      <c r="E1136" s="59">
        <v>-2.4499999999999993</v>
      </c>
    </row>
    <row r="1137" spans="1:5" x14ac:dyDescent="0.25">
      <c r="A1137" s="58">
        <v>45069</v>
      </c>
      <c r="B1137" s="59" t="s">
        <v>78</v>
      </c>
      <c r="C1137" s="59" t="str">
        <f t="shared" si="17"/>
        <v>QUARTER2</v>
      </c>
      <c r="D1137" s="59">
        <v>48.4</v>
      </c>
      <c r="E1137" s="59">
        <v>61.6</v>
      </c>
    </row>
    <row r="1138" spans="1:5" x14ac:dyDescent="0.25">
      <c r="A1138" s="58">
        <v>45069</v>
      </c>
      <c r="B1138" s="59" t="s">
        <v>62</v>
      </c>
      <c r="C1138" s="59" t="str">
        <f t="shared" si="17"/>
        <v>QUARTER2</v>
      </c>
      <c r="D1138" s="59">
        <v>6</v>
      </c>
      <c r="E1138" s="59">
        <v>1.7999999999999998</v>
      </c>
    </row>
    <row r="1139" spans="1:5" x14ac:dyDescent="0.25">
      <c r="A1139" s="58">
        <v>45069</v>
      </c>
      <c r="B1139" s="59" t="s">
        <v>61</v>
      </c>
      <c r="C1139" s="59" t="str">
        <f t="shared" si="17"/>
        <v>QUARTER2</v>
      </c>
      <c r="D1139" s="59">
        <v>18.899999999999999</v>
      </c>
      <c r="E1139" s="59">
        <v>18.600000000000001</v>
      </c>
    </row>
    <row r="1140" spans="1:5" x14ac:dyDescent="0.25">
      <c r="A1140" s="58">
        <v>45069</v>
      </c>
      <c r="B1140" s="59" t="s">
        <v>67</v>
      </c>
      <c r="C1140" s="59" t="str">
        <f t="shared" si="17"/>
        <v>QUARTER2</v>
      </c>
      <c r="D1140" s="59">
        <v>7.25</v>
      </c>
      <c r="E1140" s="59">
        <v>13.850000000000001</v>
      </c>
    </row>
    <row r="1141" spans="1:5" x14ac:dyDescent="0.25">
      <c r="A1141" s="58">
        <v>45069</v>
      </c>
      <c r="B1141" s="59" t="s">
        <v>71</v>
      </c>
      <c r="C1141" s="59" t="str">
        <f t="shared" si="17"/>
        <v>QUARTER2</v>
      </c>
      <c r="D1141" s="59">
        <v>13.55</v>
      </c>
      <c r="E1141" s="59">
        <v>4.4499999999999993</v>
      </c>
    </row>
    <row r="1142" spans="1:5" x14ac:dyDescent="0.25">
      <c r="A1142" s="58">
        <v>45069</v>
      </c>
      <c r="B1142" s="59" t="s">
        <v>73</v>
      </c>
      <c r="C1142" s="59" t="str">
        <f t="shared" si="17"/>
        <v>QUARTER2</v>
      </c>
      <c r="D1142" s="59">
        <v>31.1</v>
      </c>
      <c r="E1142" s="59">
        <v>-1.6000000000000014</v>
      </c>
    </row>
    <row r="1143" spans="1:5" x14ac:dyDescent="0.25">
      <c r="A1143" s="58">
        <v>45069</v>
      </c>
      <c r="B1143" s="59" t="s">
        <v>55</v>
      </c>
      <c r="C1143" s="59" t="str">
        <f t="shared" si="17"/>
        <v>QUARTER2</v>
      </c>
      <c r="D1143" s="59">
        <v>27.7</v>
      </c>
      <c r="E1143" s="59">
        <v>8.6999999999999993</v>
      </c>
    </row>
    <row r="1144" spans="1:5" x14ac:dyDescent="0.25">
      <c r="A1144" s="58">
        <v>45069</v>
      </c>
      <c r="B1144" s="59" t="s">
        <v>76</v>
      </c>
      <c r="C1144" s="59" t="str">
        <f t="shared" si="17"/>
        <v>QUARTER2</v>
      </c>
      <c r="D1144" s="59">
        <v>2.39</v>
      </c>
      <c r="E1144" s="59">
        <v>0.22999999999999998</v>
      </c>
    </row>
    <row r="1145" spans="1:5" x14ac:dyDescent="0.25">
      <c r="A1145" s="58">
        <v>45069</v>
      </c>
      <c r="B1145" s="59" t="s">
        <v>77</v>
      </c>
      <c r="C1145" s="59" t="str">
        <f t="shared" si="17"/>
        <v>QUARTER2</v>
      </c>
      <c r="D1145" s="59">
        <v>3</v>
      </c>
      <c r="E1145" s="59">
        <v>0.98</v>
      </c>
    </row>
    <row r="1146" spans="1:5" x14ac:dyDescent="0.25">
      <c r="A1146" s="58">
        <v>45069</v>
      </c>
      <c r="B1146" s="59" t="s">
        <v>72</v>
      </c>
      <c r="C1146" s="59" t="str">
        <f t="shared" si="17"/>
        <v>QUARTER2</v>
      </c>
      <c r="D1146" s="59">
        <v>40.799999999999997</v>
      </c>
      <c r="E1146" s="59">
        <v>68.650000000000006</v>
      </c>
    </row>
    <row r="1147" spans="1:5" x14ac:dyDescent="0.25">
      <c r="A1147" s="58">
        <v>45069</v>
      </c>
      <c r="B1147" s="59" t="s">
        <v>59</v>
      </c>
      <c r="C1147" s="59" t="str">
        <f t="shared" si="17"/>
        <v>QUARTER2</v>
      </c>
      <c r="D1147" s="59">
        <v>231</v>
      </c>
      <c r="E1147" s="59">
        <v>46</v>
      </c>
    </row>
    <row r="1148" spans="1:5" x14ac:dyDescent="0.25">
      <c r="A1148" s="58">
        <v>45069</v>
      </c>
      <c r="B1148" s="59" t="s">
        <v>60</v>
      </c>
      <c r="C1148" s="59" t="str">
        <f t="shared" si="17"/>
        <v>QUARTER2</v>
      </c>
      <c r="D1148" s="59">
        <v>37.9</v>
      </c>
      <c r="E1148" s="59">
        <v>4.6000000000000014</v>
      </c>
    </row>
    <row r="1149" spans="1:5" x14ac:dyDescent="0.25">
      <c r="A1149" s="58">
        <v>45069</v>
      </c>
      <c r="B1149" s="59" t="s">
        <v>74</v>
      </c>
      <c r="C1149" s="59" t="str">
        <f t="shared" si="17"/>
        <v>QUARTER2</v>
      </c>
      <c r="D1149" s="59">
        <v>5.75</v>
      </c>
      <c r="E1149" s="59">
        <v>-0.40000000000000036</v>
      </c>
    </row>
    <row r="1150" spans="1:5" x14ac:dyDescent="0.25">
      <c r="A1150" s="58">
        <v>45069</v>
      </c>
      <c r="B1150" s="59" t="s">
        <v>63</v>
      </c>
      <c r="C1150" s="59" t="str">
        <f t="shared" si="17"/>
        <v>QUARTER2</v>
      </c>
      <c r="D1150" s="59">
        <v>39.5</v>
      </c>
      <c r="E1150" s="59">
        <v>25.5</v>
      </c>
    </row>
    <row r="1151" spans="1:5" x14ac:dyDescent="0.25">
      <c r="A1151" s="58">
        <v>45069</v>
      </c>
      <c r="B1151" s="59" t="s">
        <v>69</v>
      </c>
      <c r="C1151" s="59" t="str">
        <f t="shared" si="17"/>
        <v>QUARTER2</v>
      </c>
      <c r="D1151" s="59">
        <v>217.5</v>
      </c>
      <c r="E1151" s="59">
        <v>167.5</v>
      </c>
    </row>
    <row r="1152" spans="1:5" x14ac:dyDescent="0.25">
      <c r="A1152" s="58">
        <v>45069</v>
      </c>
      <c r="B1152" s="59" t="s">
        <v>64</v>
      </c>
      <c r="C1152" s="59" t="str">
        <f t="shared" si="17"/>
        <v>QUARTER2</v>
      </c>
      <c r="D1152" s="59">
        <v>8.4</v>
      </c>
      <c r="E1152" s="59">
        <v>5.7999999999999989</v>
      </c>
    </row>
    <row r="1153" spans="1:5" x14ac:dyDescent="0.25">
      <c r="A1153" s="58">
        <v>45069</v>
      </c>
      <c r="B1153" s="59" t="s">
        <v>58</v>
      </c>
      <c r="C1153" s="59" t="str">
        <f t="shared" si="17"/>
        <v>QUARTER2</v>
      </c>
      <c r="D1153" s="59">
        <v>13.05</v>
      </c>
      <c r="E1153" s="59">
        <v>1.3499999999999996</v>
      </c>
    </row>
    <row r="1154" spans="1:5" x14ac:dyDescent="0.25">
      <c r="A1154" s="58">
        <v>45069</v>
      </c>
      <c r="B1154" s="59" t="s">
        <v>56</v>
      </c>
      <c r="C1154" s="59" t="str">
        <f t="shared" ref="C1154:C1217" si="18">"QUARTER"&amp;ROUNDUP(MONTH(A1154)/3,0)</f>
        <v>QUARTER2</v>
      </c>
      <c r="D1154" s="59">
        <v>20</v>
      </c>
      <c r="E1154" s="59">
        <v>0.89999999999999858</v>
      </c>
    </row>
    <row r="1155" spans="1:5" x14ac:dyDescent="0.25">
      <c r="A1155" s="58">
        <v>45069</v>
      </c>
      <c r="B1155" s="59" t="s">
        <v>65</v>
      </c>
      <c r="C1155" s="59" t="str">
        <f t="shared" si="18"/>
        <v>QUARTER2</v>
      </c>
      <c r="D1155" s="59">
        <v>24.55</v>
      </c>
      <c r="E1155" s="59">
        <v>3.4499999999999993</v>
      </c>
    </row>
    <row r="1156" spans="1:5" x14ac:dyDescent="0.25">
      <c r="A1156" s="58">
        <v>45069</v>
      </c>
      <c r="B1156" s="59" t="s">
        <v>75</v>
      </c>
      <c r="C1156" s="59" t="str">
        <f t="shared" si="18"/>
        <v>QUARTER2</v>
      </c>
      <c r="D1156" s="59">
        <v>3.95</v>
      </c>
      <c r="E1156" s="59">
        <v>0.76999999999999957</v>
      </c>
    </row>
    <row r="1157" spans="1:5" x14ac:dyDescent="0.25">
      <c r="A1157" s="58">
        <v>45069</v>
      </c>
      <c r="B1157" s="59" t="s">
        <v>57</v>
      </c>
      <c r="C1157" s="59" t="str">
        <f t="shared" si="18"/>
        <v>QUARTER2</v>
      </c>
      <c r="D1157" s="59">
        <v>27</v>
      </c>
      <c r="E1157" s="59">
        <v>7.1000000000000014</v>
      </c>
    </row>
    <row r="1158" spans="1:5" x14ac:dyDescent="0.25">
      <c r="A1158" s="58">
        <v>45068</v>
      </c>
      <c r="B1158" s="59" t="s">
        <v>68</v>
      </c>
      <c r="C1158" s="59" t="str">
        <f t="shared" si="18"/>
        <v>QUARTER2</v>
      </c>
      <c r="D1158" s="59">
        <v>10.15</v>
      </c>
      <c r="E1158" s="59">
        <v>6.9500000000000011</v>
      </c>
    </row>
    <row r="1159" spans="1:5" x14ac:dyDescent="0.25">
      <c r="A1159" s="58">
        <v>45068</v>
      </c>
      <c r="B1159" s="59" t="s">
        <v>66</v>
      </c>
      <c r="C1159" s="59" t="str">
        <f t="shared" si="18"/>
        <v>QUARTER2</v>
      </c>
      <c r="D1159" s="59">
        <v>5.6</v>
      </c>
      <c r="E1159" s="59">
        <v>0.60000000000000053</v>
      </c>
    </row>
    <row r="1160" spans="1:5" x14ac:dyDescent="0.25">
      <c r="A1160" s="58">
        <v>45068</v>
      </c>
      <c r="B1160" s="59" t="s">
        <v>70</v>
      </c>
      <c r="C1160" s="59" t="str">
        <f t="shared" si="18"/>
        <v>QUARTER2</v>
      </c>
      <c r="D1160" s="59">
        <v>17.350000000000001</v>
      </c>
      <c r="E1160" s="59">
        <v>-3.4000000000000021</v>
      </c>
    </row>
    <row r="1161" spans="1:5" x14ac:dyDescent="0.25">
      <c r="A1161" s="58">
        <v>45068</v>
      </c>
      <c r="B1161" s="59" t="s">
        <v>78</v>
      </c>
      <c r="C1161" s="59" t="str">
        <f t="shared" si="18"/>
        <v>QUARTER2</v>
      </c>
      <c r="D1161" s="59">
        <v>48.4</v>
      </c>
      <c r="E1161" s="59">
        <v>61.6</v>
      </c>
    </row>
    <row r="1162" spans="1:5" x14ac:dyDescent="0.25">
      <c r="A1162" s="58">
        <v>45068</v>
      </c>
      <c r="B1162" s="59" t="s">
        <v>62</v>
      </c>
      <c r="C1162" s="59" t="str">
        <f t="shared" si="18"/>
        <v>QUARTER2</v>
      </c>
      <c r="D1162" s="59">
        <v>6</v>
      </c>
      <c r="E1162" s="59">
        <v>1.7999999999999998</v>
      </c>
    </row>
    <row r="1163" spans="1:5" x14ac:dyDescent="0.25">
      <c r="A1163" s="58">
        <v>45068</v>
      </c>
      <c r="B1163" s="59" t="s">
        <v>61</v>
      </c>
      <c r="C1163" s="59" t="str">
        <f t="shared" si="18"/>
        <v>QUARTER2</v>
      </c>
      <c r="D1163" s="59">
        <v>18.7</v>
      </c>
      <c r="E1163" s="59">
        <v>18.8</v>
      </c>
    </row>
    <row r="1164" spans="1:5" x14ac:dyDescent="0.25">
      <c r="A1164" s="58">
        <v>45068</v>
      </c>
      <c r="B1164" s="59" t="s">
        <v>67</v>
      </c>
      <c r="C1164" s="59" t="str">
        <f t="shared" si="18"/>
        <v>QUARTER2</v>
      </c>
      <c r="D1164" s="59">
        <v>7.15</v>
      </c>
      <c r="E1164" s="59">
        <v>13.950000000000001</v>
      </c>
    </row>
    <row r="1165" spans="1:5" x14ac:dyDescent="0.25">
      <c r="A1165" s="58">
        <v>45068</v>
      </c>
      <c r="B1165" s="59" t="s">
        <v>71</v>
      </c>
      <c r="C1165" s="59" t="str">
        <f t="shared" si="18"/>
        <v>QUARTER2</v>
      </c>
      <c r="D1165" s="59">
        <v>12.6</v>
      </c>
      <c r="E1165" s="59">
        <v>5.4</v>
      </c>
    </row>
    <row r="1166" spans="1:5" x14ac:dyDescent="0.25">
      <c r="A1166" s="58">
        <v>45068</v>
      </c>
      <c r="B1166" s="59" t="s">
        <v>73</v>
      </c>
      <c r="C1166" s="59" t="str">
        <f t="shared" si="18"/>
        <v>QUARTER2</v>
      </c>
      <c r="D1166" s="59">
        <v>31</v>
      </c>
      <c r="E1166" s="59">
        <v>-1.5</v>
      </c>
    </row>
    <row r="1167" spans="1:5" x14ac:dyDescent="0.25">
      <c r="A1167" s="58">
        <v>45068</v>
      </c>
      <c r="B1167" s="59" t="s">
        <v>55</v>
      </c>
      <c r="C1167" s="59" t="str">
        <f t="shared" si="18"/>
        <v>QUARTER2</v>
      </c>
      <c r="D1167" s="59">
        <v>27.15</v>
      </c>
      <c r="E1167" s="59">
        <v>9.25</v>
      </c>
    </row>
    <row r="1168" spans="1:5" x14ac:dyDescent="0.25">
      <c r="A1168" s="58">
        <v>45068</v>
      </c>
      <c r="B1168" s="59" t="s">
        <v>76</v>
      </c>
      <c r="C1168" s="59" t="str">
        <f t="shared" si="18"/>
        <v>QUARTER2</v>
      </c>
      <c r="D1168" s="59">
        <v>2.23</v>
      </c>
      <c r="E1168" s="59">
        <v>0.39000000000000012</v>
      </c>
    </row>
    <row r="1169" spans="1:5" x14ac:dyDescent="0.25">
      <c r="A1169" s="58">
        <v>45068</v>
      </c>
      <c r="B1169" s="59" t="s">
        <v>77</v>
      </c>
      <c r="C1169" s="59" t="str">
        <f t="shared" si="18"/>
        <v>QUARTER2</v>
      </c>
      <c r="D1169" s="59">
        <v>3.15</v>
      </c>
      <c r="E1169" s="59">
        <v>0.83000000000000007</v>
      </c>
    </row>
    <row r="1170" spans="1:5" x14ac:dyDescent="0.25">
      <c r="A1170" s="58">
        <v>45068</v>
      </c>
      <c r="B1170" s="59" t="s">
        <v>72</v>
      </c>
      <c r="C1170" s="59" t="str">
        <f t="shared" si="18"/>
        <v>QUARTER2</v>
      </c>
      <c r="D1170" s="59">
        <v>40.799999999999997</v>
      </c>
      <c r="E1170" s="59">
        <v>68.650000000000006</v>
      </c>
    </row>
    <row r="1171" spans="1:5" x14ac:dyDescent="0.25">
      <c r="A1171" s="58">
        <v>45068</v>
      </c>
      <c r="B1171" s="59" t="s">
        <v>59</v>
      </c>
      <c r="C1171" s="59" t="str">
        <f t="shared" si="18"/>
        <v>QUARTER2</v>
      </c>
      <c r="D1171" s="59">
        <v>231</v>
      </c>
      <c r="E1171" s="59">
        <v>46</v>
      </c>
    </row>
    <row r="1172" spans="1:5" x14ac:dyDescent="0.25">
      <c r="A1172" s="58">
        <v>45068</v>
      </c>
      <c r="B1172" s="59" t="s">
        <v>60</v>
      </c>
      <c r="C1172" s="59" t="str">
        <f t="shared" si="18"/>
        <v>QUARTER2</v>
      </c>
      <c r="D1172" s="59">
        <v>38</v>
      </c>
      <c r="E1172" s="59">
        <v>4.5</v>
      </c>
    </row>
    <row r="1173" spans="1:5" x14ac:dyDescent="0.25">
      <c r="A1173" s="58">
        <v>45068</v>
      </c>
      <c r="B1173" s="59" t="s">
        <v>74</v>
      </c>
      <c r="C1173" s="59" t="str">
        <f t="shared" si="18"/>
        <v>QUARTER2</v>
      </c>
      <c r="D1173" s="59">
        <v>5.7</v>
      </c>
      <c r="E1173" s="59">
        <v>-0.35000000000000053</v>
      </c>
    </row>
    <row r="1174" spans="1:5" x14ac:dyDescent="0.25">
      <c r="A1174" s="58">
        <v>45068</v>
      </c>
      <c r="B1174" s="59" t="s">
        <v>63</v>
      </c>
      <c r="C1174" s="59" t="str">
        <f t="shared" si="18"/>
        <v>QUARTER2</v>
      </c>
      <c r="D1174" s="59">
        <v>37.5</v>
      </c>
      <c r="E1174" s="59">
        <v>27.5</v>
      </c>
    </row>
    <row r="1175" spans="1:5" x14ac:dyDescent="0.25">
      <c r="A1175" s="58">
        <v>45068</v>
      </c>
      <c r="B1175" s="59" t="s">
        <v>69</v>
      </c>
      <c r="C1175" s="59" t="str">
        <f t="shared" si="18"/>
        <v>QUARTER2</v>
      </c>
      <c r="D1175" s="59">
        <v>217.5</v>
      </c>
      <c r="E1175" s="59">
        <v>167.5</v>
      </c>
    </row>
    <row r="1176" spans="1:5" x14ac:dyDescent="0.25">
      <c r="A1176" s="58">
        <v>45068</v>
      </c>
      <c r="B1176" s="59" t="s">
        <v>64</v>
      </c>
      <c r="C1176" s="59" t="str">
        <f t="shared" si="18"/>
        <v>QUARTER2</v>
      </c>
      <c r="D1176" s="59">
        <v>8.4</v>
      </c>
      <c r="E1176" s="59">
        <v>5.7999999999999989</v>
      </c>
    </row>
    <row r="1177" spans="1:5" x14ac:dyDescent="0.25">
      <c r="A1177" s="58">
        <v>45068</v>
      </c>
      <c r="B1177" s="59" t="s">
        <v>58</v>
      </c>
      <c r="C1177" s="59" t="str">
        <f t="shared" si="18"/>
        <v>QUARTER2</v>
      </c>
      <c r="D1177" s="59">
        <v>13.3</v>
      </c>
      <c r="E1177" s="59">
        <v>1.0999999999999996</v>
      </c>
    </row>
    <row r="1178" spans="1:5" x14ac:dyDescent="0.25">
      <c r="A1178" s="58">
        <v>45068</v>
      </c>
      <c r="B1178" s="59" t="s">
        <v>56</v>
      </c>
      <c r="C1178" s="59" t="str">
        <f t="shared" si="18"/>
        <v>QUARTER2</v>
      </c>
      <c r="D1178" s="59">
        <v>20.149999999999999</v>
      </c>
      <c r="E1178" s="59">
        <v>0.75</v>
      </c>
    </row>
    <row r="1179" spans="1:5" x14ac:dyDescent="0.25">
      <c r="A1179" s="58">
        <v>45068</v>
      </c>
      <c r="B1179" s="59" t="s">
        <v>65</v>
      </c>
      <c r="C1179" s="59" t="str">
        <f t="shared" si="18"/>
        <v>QUARTER2</v>
      </c>
      <c r="D1179" s="59">
        <v>24.45</v>
      </c>
      <c r="E1179" s="59">
        <v>3.5500000000000007</v>
      </c>
    </row>
    <row r="1180" spans="1:5" x14ac:dyDescent="0.25">
      <c r="A1180" s="58">
        <v>45068</v>
      </c>
      <c r="B1180" s="59" t="s">
        <v>75</v>
      </c>
      <c r="C1180" s="59" t="str">
        <f t="shared" si="18"/>
        <v>QUARTER2</v>
      </c>
      <c r="D1180" s="59">
        <v>3.95</v>
      </c>
      <c r="E1180" s="59">
        <v>0.76999999999999957</v>
      </c>
    </row>
    <row r="1181" spans="1:5" x14ac:dyDescent="0.25">
      <c r="A1181" s="58">
        <v>45068</v>
      </c>
      <c r="B1181" s="59" t="s">
        <v>57</v>
      </c>
      <c r="C1181" s="59" t="str">
        <f t="shared" si="18"/>
        <v>QUARTER2</v>
      </c>
      <c r="D1181" s="59">
        <v>26.45</v>
      </c>
      <c r="E1181" s="59">
        <v>7.6500000000000021</v>
      </c>
    </row>
    <row r="1182" spans="1:5" x14ac:dyDescent="0.25">
      <c r="A1182" s="58">
        <v>45065</v>
      </c>
      <c r="B1182" s="59" t="s">
        <v>68</v>
      </c>
      <c r="C1182" s="59" t="str">
        <f t="shared" si="18"/>
        <v>QUARTER2</v>
      </c>
      <c r="D1182" s="59">
        <v>10.199999999999999</v>
      </c>
      <c r="E1182" s="59">
        <v>6.9000000000000021</v>
      </c>
    </row>
    <row r="1183" spans="1:5" x14ac:dyDescent="0.25">
      <c r="A1183" s="58">
        <v>45065</v>
      </c>
      <c r="B1183" s="59" t="s">
        <v>66</v>
      </c>
      <c r="C1183" s="59" t="str">
        <f t="shared" si="18"/>
        <v>QUARTER2</v>
      </c>
      <c r="D1183" s="59">
        <v>5.6</v>
      </c>
      <c r="E1183" s="59">
        <v>0.60000000000000053</v>
      </c>
    </row>
    <row r="1184" spans="1:5" x14ac:dyDescent="0.25">
      <c r="A1184" s="58">
        <v>45065</v>
      </c>
      <c r="B1184" s="59" t="s">
        <v>70</v>
      </c>
      <c r="C1184" s="59" t="str">
        <f t="shared" si="18"/>
        <v>QUARTER2</v>
      </c>
      <c r="D1184" s="59">
        <v>16.5</v>
      </c>
      <c r="E1184" s="59">
        <v>-2.5500000000000007</v>
      </c>
    </row>
    <row r="1185" spans="1:5" x14ac:dyDescent="0.25">
      <c r="A1185" s="58">
        <v>45065</v>
      </c>
      <c r="B1185" s="59" t="s">
        <v>78</v>
      </c>
      <c r="C1185" s="59" t="str">
        <f t="shared" si="18"/>
        <v>QUARTER2</v>
      </c>
      <c r="D1185" s="59">
        <v>48.4</v>
      </c>
      <c r="E1185" s="59">
        <v>61.6</v>
      </c>
    </row>
    <row r="1186" spans="1:5" x14ac:dyDescent="0.25">
      <c r="A1186" s="58">
        <v>45065</v>
      </c>
      <c r="B1186" s="59" t="s">
        <v>62</v>
      </c>
      <c r="C1186" s="59" t="str">
        <f t="shared" si="18"/>
        <v>QUARTER2</v>
      </c>
      <c r="D1186" s="59">
        <v>6</v>
      </c>
      <c r="E1186" s="59">
        <v>1.7999999999999998</v>
      </c>
    </row>
    <row r="1187" spans="1:5" x14ac:dyDescent="0.25">
      <c r="A1187" s="58">
        <v>45065</v>
      </c>
      <c r="B1187" s="59" t="s">
        <v>61</v>
      </c>
      <c r="C1187" s="59" t="str">
        <f t="shared" si="18"/>
        <v>QUARTER2</v>
      </c>
      <c r="D1187" s="59">
        <v>18.7</v>
      </c>
      <c r="E1187" s="59">
        <v>18.8</v>
      </c>
    </row>
    <row r="1188" spans="1:5" x14ac:dyDescent="0.25">
      <c r="A1188" s="58">
        <v>45065</v>
      </c>
      <c r="B1188" s="59" t="s">
        <v>67</v>
      </c>
      <c r="C1188" s="59" t="str">
        <f t="shared" si="18"/>
        <v>QUARTER2</v>
      </c>
      <c r="D1188" s="59">
        <v>7.15</v>
      </c>
      <c r="E1188" s="59">
        <v>13.950000000000001</v>
      </c>
    </row>
    <row r="1189" spans="1:5" x14ac:dyDescent="0.25">
      <c r="A1189" s="58">
        <v>45065</v>
      </c>
      <c r="B1189" s="59" t="s">
        <v>71</v>
      </c>
      <c r="C1189" s="59" t="str">
        <f t="shared" si="18"/>
        <v>QUARTER2</v>
      </c>
      <c r="D1189" s="59">
        <v>12.5</v>
      </c>
      <c r="E1189" s="59">
        <v>5.5</v>
      </c>
    </row>
    <row r="1190" spans="1:5" x14ac:dyDescent="0.25">
      <c r="A1190" s="58">
        <v>45065</v>
      </c>
      <c r="B1190" s="59" t="s">
        <v>73</v>
      </c>
      <c r="C1190" s="59" t="str">
        <f t="shared" si="18"/>
        <v>QUARTER2</v>
      </c>
      <c r="D1190" s="59">
        <v>31</v>
      </c>
      <c r="E1190" s="59">
        <v>-1.5</v>
      </c>
    </row>
    <row r="1191" spans="1:5" x14ac:dyDescent="0.25">
      <c r="A1191" s="58">
        <v>45065</v>
      </c>
      <c r="B1191" s="59" t="s">
        <v>55</v>
      </c>
      <c r="C1191" s="59" t="str">
        <f t="shared" si="18"/>
        <v>QUARTER2</v>
      </c>
      <c r="D1191" s="59">
        <v>26.6</v>
      </c>
      <c r="E1191" s="59">
        <v>9.7999999999999972</v>
      </c>
    </row>
    <row r="1192" spans="1:5" x14ac:dyDescent="0.25">
      <c r="A1192" s="58">
        <v>45065</v>
      </c>
      <c r="B1192" s="59" t="s">
        <v>76</v>
      </c>
      <c r="C1192" s="59" t="str">
        <f t="shared" si="18"/>
        <v>QUARTER2</v>
      </c>
      <c r="D1192" s="59">
        <v>2.0299999999999998</v>
      </c>
      <c r="E1192" s="59">
        <v>0.5900000000000003</v>
      </c>
    </row>
    <row r="1193" spans="1:5" x14ac:dyDescent="0.25">
      <c r="A1193" s="58">
        <v>45065</v>
      </c>
      <c r="B1193" s="59" t="s">
        <v>77</v>
      </c>
      <c r="C1193" s="59" t="str">
        <f t="shared" si="18"/>
        <v>QUARTER2</v>
      </c>
      <c r="D1193" s="59">
        <v>2.94</v>
      </c>
      <c r="E1193" s="59">
        <v>1.04</v>
      </c>
    </row>
    <row r="1194" spans="1:5" x14ac:dyDescent="0.25">
      <c r="A1194" s="58">
        <v>45065</v>
      </c>
      <c r="B1194" s="59" t="s">
        <v>72</v>
      </c>
      <c r="C1194" s="59" t="str">
        <f t="shared" si="18"/>
        <v>QUARTER2</v>
      </c>
      <c r="D1194" s="59">
        <v>40.799999999999997</v>
      </c>
      <c r="E1194" s="59">
        <v>68.650000000000006</v>
      </c>
    </row>
    <row r="1195" spans="1:5" x14ac:dyDescent="0.25">
      <c r="A1195" s="58">
        <v>45065</v>
      </c>
      <c r="B1195" s="59" t="s">
        <v>59</v>
      </c>
      <c r="C1195" s="59" t="str">
        <f t="shared" si="18"/>
        <v>QUARTER2</v>
      </c>
      <c r="D1195" s="59">
        <v>229</v>
      </c>
      <c r="E1195" s="59">
        <v>48</v>
      </c>
    </row>
    <row r="1196" spans="1:5" x14ac:dyDescent="0.25">
      <c r="A1196" s="58">
        <v>45065</v>
      </c>
      <c r="B1196" s="59" t="s">
        <v>60</v>
      </c>
      <c r="C1196" s="59" t="str">
        <f t="shared" si="18"/>
        <v>QUARTER2</v>
      </c>
      <c r="D1196" s="59">
        <v>38</v>
      </c>
      <c r="E1196" s="59">
        <v>4.5</v>
      </c>
    </row>
    <row r="1197" spans="1:5" x14ac:dyDescent="0.25">
      <c r="A1197" s="58">
        <v>45065</v>
      </c>
      <c r="B1197" s="59" t="s">
        <v>74</v>
      </c>
      <c r="C1197" s="59" t="str">
        <f t="shared" si="18"/>
        <v>QUARTER2</v>
      </c>
      <c r="D1197" s="59">
        <v>5.9</v>
      </c>
      <c r="E1197" s="59">
        <v>-0.55000000000000071</v>
      </c>
    </row>
    <row r="1198" spans="1:5" x14ac:dyDescent="0.25">
      <c r="A1198" s="58">
        <v>45065</v>
      </c>
      <c r="B1198" s="59" t="s">
        <v>63</v>
      </c>
      <c r="C1198" s="59" t="str">
        <f t="shared" si="18"/>
        <v>QUARTER2</v>
      </c>
      <c r="D1198" s="59">
        <v>37.5</v>
      </c>
      <c r="E1198" s="59">
        <v>27.5</v>
      </c>
    </row>
    <row r="1199" spans="1:5" x14ac:dyDescent="0.25">
      <c r="A1199" s="58">
        <v>45065</v>
      </c>
      <c r="B1199" s="59" t="s">
        <v>69</v>
      </c>
      <c r="C1199" s="59" t="str">
        <f t="shared" si="18"/>
        <v>QUARTER2</v>
      </c>
      <c r="D1199" s="59">
        <v>217.5</v>
      </c>
      <c r="E1199" s="59">
        <v>167.5</v>
      </c>
    </row>
    <row r="1200" spans="1:5" x14ac:dyDescent="0.25">
      <c r="A1200" s="58">
        <v>45065</v>
      </c>
      <c r="B1200" s="59" t="s">
        <v>64</v>
      </c>
      <c r="C1200" s="59" t="str">
        <f t="shared" si="18"/>
        <v>QUARTER2</v>
      </c>
      <c r="D1200" s="59">
        <v>8.35</v>
      </c>
      <c r="E1200" s="59">
        <v>5.85</v>
      </c>
    </row>
    <row r="1201" spans="1:5" x14ac:dyDescent="0.25">
      <c r="A1201" s="58">
        <v>45065</v>
      </c>
      <c r="B1201" s="59" t="s">
        <v>58</v>
      </c>
      <c r="C1201" s="59" t="str">
        <f t="shared" si="18"/>
        <v>QUARTER2</v>
      </c>
      <c r="D1201" s="59">
        <v>13</v>
      </c>
      <c r="E1201" s="59">
        <v>1.4000000000000004</v>
      </c>
    </row>
    <row r="1202" spans="1:5" x14ac:dyDescent="0.25">
      <c r="A1202" s="58">
        <v>45065</v>
      </c>
      <c r="B1202" s="59" t="s">
        <v>56</v>
      </c>
      <c r="C1202" s="59" t="str">
        <f t="shared" si="18"/>
        <v>QUARTER2</v>
      </c>
      <c r="D1202" s="59">
        <v>20.149999999999999</v>
      </c>
      <c r="E1202" s="59">
        <v>0.75</v>
      </c>
    </row>
    <row r="1203" spans="1:5" x14ac:dyDescent="0.25">
      <c r="A1203" s="58">
        <v>45065</v>
      </c>
      <c r="B1203" s="59" t="s">
        <v>65</v>
      </c>
      <c r="C1203" s="59" t="str">
        <f t="shared" si="18"/>
        <v>QUARTER2</v>
      </c>
      <c r="D1203" s="59">
        <v>24.45</v>
      </c>
      <c r="E1203" s="59">
        <v>3.5500000000000007</v>
      </c>
    </row>
    <row r="1204" spans="1:5" x14ac:dyDescent="0.25">
      <c r="A1204" s="58">
        <v>45065</v>
      </c>
      <c r="B1204" s="59" t="s">
        <v>75</v>
      </c>
      <c r="C1204" s="59" t="str">
        <f t="shared" si="18"/>
        <v>QUARTER2</v>
      </c>
      <c r="D1204" s="59">
        <v>4</v>
      </c>
      <c r="E1204" s="59">
        <v>0.71999999999999975</v>
      </c>
    </row>
    <row r="1205" spans="1:5" x14ac:dyDescent="0.25">
      <c r="A1205" s="58">
        <v>45065</v>
      </c>
      <c r="B1205" s="59" t="s">
        <v>57</v>
      </c>
      <c r="C1205" s="59" t="str">
        <f t="shared" si="18"/>
        <v>QUARTER2</v>
      </c>
      <c r="D1205" s="59">
        <v>26</v>
      </c>
      <c r="E1205" s="59">
        <v>8.1000000000000014</v>
      </c>
    </row>
    <row r="1206" spans="1:5" x14ac:dyDescent="0.25">
      <c r="A1206" s="58">
        <v>45064</v>
      </c>
      <c r="B1206" s="59" t="s">
        <v>68</v>
      </c>
      <c r="C1206" s="59" t="str">
        <f t="shared" si="18"/>
        <v>QUARTER2</v>
      </c>
      <c r="D1206" s="59">
        <v>10.15</v>
      </c>
      <c r="E1206" s="59">
        <v>6.9500000000000011</v>
      </c>
    </row>
    <row r="1207" spans="1:5" x14ac:dyDescent="0.25">
      <c r="A1207" s="58">
        <v>45064</v>
      </c>
      <c r="B1207" s="59" t="s">
        <v>66</v>
      </c>
      <c r="C1207" s="59" t="str">
        <f t="shared" si="18"/>
        <v>QUARTER2</v>
      </c>
      <c r="D1207" s="59">
        <v>5.6</v>
      </c>
      <c r="E1207" s="59">
        <v>0.60000000000000053</v>
      </c>
    </row>
    <row r="1208" spans="1:5" x14ac:dyDescent="0.25">
      <c r="A1208" s="58">
        <v>45064</v>
      </c>
      <c r="B1208" s="59" t="s">
        <v>70</v>
      </c>
      <c r="C1208" s="59" t="str">
        <f t="shared" si="18"/>
        <v>QUARTER2</v>
      </c>
      <c r="D1208" s="59">
        <v>15.95</v>
      </c>
      <c r="E1208" s="59">
        <v>-2</v>
      </c>
    </row>
    <row r="1209" spans="1:5" x14ac:dyDescent="0.25">
      <c r="A1209" s="58">
        <v>45064</v>
      </c>
      <c r="B1209" s="59" t="s">
        <v>78</v>
      </c>
      <c r="C1209" s="59" t="str">
        <f t="shared" si="18"/>
        <v>QUARTER2</v>
      </c>
      <c r="D1209" s="59">
        <v>48.4</v>
      </c>
      <c r="E1209" s="59">
        <v>61.6</v>
      </c>
    </row>
    <row r="1210" spans="1:5" x14ac:dyDescent="0.25">
      <c r="A1210" s="58">
        <v>45064</v>
      </c>
      <c r="B1210" s="59" t="s">
        <v>62</v>
      </c>
      <c r="C1210" s="59" t="str">
        <f t="shared" si="18"/>
        <v>QUARTER2</v>
      </c>
      <c r="D1210" s="59">
        <v>6</v>
      </c>
      <c r="E1210" s="59">
        <v>1.7999999999999998</v>
      </c>
    </row>
    <row r="1211" spans="1:5" x14ac:dyDescent="0.25">
      <c r="A1211" s="58">
        <v>45064</v>
      </c>
      <c r="B1211" s="59" t="s">
        <v>61</v>
      </c>
      <c r="C1211" s="59" t="str">
        <f t="shared" si="18"/>
        <v>QUARTER2</v>
      </c>
      <c r="D1211" s="59">
        <v>18.7</v>
      </c>
      <c r="E1211" s="59">
        <v>18.8</v>
      </c>
    </row>
    <row r="1212" spans="1:5" x14ac:dyDescent="0.25">
      <c r="A1212" s="58">
        <v>45064</v>
      </c>
      <c r="B1212" s="59" t="s">
        <v>67</v>
      </c>
      <c r="C1212" s="59" t="str">
        <f t="shared" si="18"/>
        <v>QUARTER2</v>
      </c>
      <c r="D1212" s="59">
        <v>7.1</v>
      </c>
      <c r="E1212" s="59">
        <v>14.000000000000002</v>
      </c>
    </row>
    <row r="1213" spans="1:5" x14ac:dyDescent="0.25">
      <c r="A1213" s="58">
        <v>45064</v>
      </c>
      <c r="B1213" s="59" t="s">
        <v>71</v>
      </c>
      <c r="C1213" s="59" t="str">
        <f t="shared" si="18"/>
        <v>QUARTER2</v>
      </c>
      <c r="D1213" s="59">
        <v>12.2</v>
      </c>
      <c r="E1213" s="59">
        <v>5.8000000000000007</v>
      </c>
    </row>
    <row r="1214" spans="1:5" x14ac:dyDescent="0.25">
      <c r="A1214" s="58">
        <v>45064</v>
      </c>
      <c r="B1214" s="59" t="s">
        <v>73</v>
      </c>
      <c r="C1214" s="59" t="str">
        <f t="shared" si="18"/>
        <v>QUARTER2</v>
      </c>
      <c r="D1214" s="59">
        <v>31</v>
      </c>
      <c r="E1214" s="59">
        <v>-1.5</v>
      </c>
    </row>
    <row r="1215" spans="1:5" x14ac:dyDescent="0.25">
      <c r="A1215" s="58">
        <v>45064</v>
      </c>
      <c r="B1215" s="59" t="s">
        <v>55</v>
      </c>
      <c r="C1215" s="59" t="str">
        <f t="shared" si="18"/>
        <v>QUARTER2</v>
      </c>
      <c r="D1215" s="59">
        <v>26.2</v>
      </c>
      <c r="E1215" s="59">
        <v>10.199999999999999</v>
      </c>
    </row>
    <row r="1216" spans="1:5" x14ac:dyDescent="0.25">
      <c r="A1216" s="58">
        <v>45064</v>
      </c>
      <c r="B1216" s="59" t="s">
        <v>76</v>
      </c>
      <c r="C1216" s="59" t="str">
        <f t="shared" si="18"/>
        <v>QUARTER2</v>
      </c>
      <c r="D1216" s="59">
        <v>1.85</v>
      </c>
      <c r="E1216" s="59">
        <v>0.77</v>
      </c>
    </row>
    <row r="1217" spans="1:5" x14ac:dyDescent="0.25">
      <c r="A1217" s="58">
        <v>45064</v>
      </c>
      <c r="B1217" s="59" t="s">
        <v>77</v>
      </c>
      <c r="C1217" s="59" t="str">
        <f t="shared" si="18"/>
        <v>QUARTER2</v>
      </c>
      <c r="D1217" s="59">
        <v>2.75</v>
      </c>
      <c r="E1217" s="59">
        <v>1.23</v>
      </c>
    </row>
    <row r="1218" spans="1:5" x14ac:dyDescent="0.25">
      <c r="A1218" s="58">
        <v>45064</v>
      </c>
      <c r="B1218" s="59" t="s">
        <v>72</v>
      </c>
      <c r="C1218" s="59" t="str">
        <f t="shared" ref="C1218:C1281" si="19">"QUARTER"&amp;ROUNDUP(MONTH(A1218)/3,0)</f>
        <v>QUARTER2</v>
      </c>
      <c r="D1218" s="59">
        <v>40.799999999999997</v>
      </c>
      <c r="E1218" s="59">
        <v>68.650000000000006</v>
      </c>
    </row>
    <row r="1219" spans="1:5" x14ac:dyDescent="0.25">
      <c r="A1219" s="58">
        <v>45064</v>
      </c>
      <c r="B1219" s="59" t="s">
        <v>59</v>
      </c>
      <c r="C1219" s="59" t="str">
        <f t="shared" si="19"/>
        <v>QUARTER2</v>
      </c>
      <c r="D1219" s="59">
        <v>229</v>
      </c>
      <c r="E1219" s="59">
        <v>48</v>
      </c>
    </row>
    <row r="1220" spans="1:5" x14ac:dyDescent="0.25">
      <c r="A1220" s="58">
        <v>45064</v>
      </c>
      <c r="B1220" s="59" t="s">
        <v>60</v>
      </c>
      <c r="C1220" s="59" t="str">
        <f t="shared" si="19"/>
        <v>QUARTER2</v>
      </c>
      <c r="D1220" s="59">
        <v>38.700000000000003</v>
      </c>
      <c r="E1220" s="59">
        <v>3.7999999999999972</v>
      </c>
    </row>
    <row r="1221" spans="1:5" x14ac:dyDescent="0.25">
      <c r="A1221" s="58">
        <v>45064</v>
      </c>
      <c r="B1221" s="59" t="s">
        <v>74</v>
      </c>
      <c r="C1221" s="59" t="str">
        <f t="shared" si="19"/>
        <v>QUARTER2</v>
      </c>
      <c r="D1221" s="59">
        <v>5.94</v>
      </c>
      <c r="E1221" s="59">
        <v>-0.59000000000000075</v>
      </c>
    </row>
    <row r="1222" spans="1:5" x14ac:dyDescent="0.25">
      <c r="A1222" s="58">
        <v>45064</v>
      </c>
      <c r="B1222" s="59" t="s">
        <v>63</v>
      </c>
      <c r="C1222" s="59" t="str">
        <f t="shared" si="19"/>
        <v>QUARTER2</v>
      </c>
      <c r="D1222" s="59">
        <v>37.5</v>
      </c>
      <c r="E1222" s="59">
        <v>27.5</v>
      </c>
    </row>
    <row r="1223" spans="1:5" x14ac:dyDescent="0.25">
      <c r="A1223" s="58">
        <v>45064</v>
      </c>
      <c r="B1223" s="59" t="s">
        <v>69</v>
      </c>
      <c r="C1223" s="59" t="str">
        <f t="shared" si="19"/>
        <v>QUARTER2</v>
      </c>
      <c r="D1223" s="59">
        <v>217.5</v>
      </c>
      <c r="E1223" s="59">
        <v>167.5</v>
      </c>
    </row>
    <row r="1224" spans="1:5" x14ac:dyDescent="0.25">
      <c r="A1224" s="58">
        <v>45064</v>
      </c>
      <c r="B1224" s="59" t="s">
        <v>64</v>
      </c>
      <c r="C1224" s="59" t="str">
        <f t="shared" si="19"/>
        <v>QUARTER2</v>
      </c>
      <c r="D1224" s="59">
        <v>8.4499999999999993</v>
      </c>
      <c r="E1224" s="59">
        <v>5.75</v>
      </c>
    </row>
    <row r="1225" spans="1:5" x14ac:dyDescent="0.25">
      <c r="A1225" s="58">
        <v>45064</v>
      </c>
      <c r="B1225" s="59" t="s">
        <v>58</v>
      </c>
      <c r="C1225" s="59" t="str">
        <f t="shared" si="19"/>
        <v>QUARTER2</v>
      </c>
      <c r="D1225" s="59">
        <v>13</v>
      </c>
      <c r="E1225" s="59">
        <v>1.4000000000000004</v>
      </c>
    </row>
    <row r="1226" spans="1:5" x14ac:dyDescent="0.25">
      <c r="A1226" s="58">
        <v>45064</v>
      </c>
      <c r="B1226" s="59" t="s">
        <v>56</v>
      </c>
      <c r="C1226" s="59" t="str">
        <f t="shared" si="19"/>
        <v>QUARTER2</v>
      </c>
      <c r="D1226" s="59">
        <v>20.149999999999999</v>
      </c>
      <c r="E1226" s="59">
        <v>0.75</v>
      </c>
    </row>
    <row r="1227" spans="1:5" x14ac:dyDescent="0.25">
      <c r="A1227" s="58">
        <v>45064</v>
      </c>
      <c r="B1227" s="59" t="s">
        <v>65</v>
      </c>
      <c r="C1227" s="59" t="str">
        <f t="shared" si="19"/>
        <v>QUARTER2</v>
      </c>
      <c r="D1227" s="59">
        <v>24.45</v>
      </c>
      <c r="E1227" s="59">
        <v>3.5500000000000007</v>
      </c>
    </row>
    <row r="1228" spans="1:5" x14ac:dyDescent="0.25">
      <c r="A1228" s="58">
        <v>45064</v>
      </c>
      <c r="B1228" s="59" t="s">
        <v>75</v>
      </c>
      <c r="C1228" s="59" t="str">
        <f t="shared" si="19"/>
        <v>QUARTER2</v>
      </c>
      <c r="D1228" s="59">
        <v>4.1500000000000004</v>
      </c>
      <c r="E1228" s="59">
        <v>0.5699999999999994</v>
      </c>
    </row>
    <row r="1229" spans="1:5" x14ac:dyDescent="0.25">
      <c r="A1229" s="58">
        <v>45064</v>
      </c>
      <c r="B1229" s="59" t="s">
        <v>57</v>
      </c>
      <c r="C1229" s="59" t="str">
        <f t="shared" si="19"/>
        <v>QUARTER2</v>
      </c>
      <c r="D1229" s="59">
        <v>25</v>
      </c>
      <c r="E1229" s="59">
        <v>9.1000000000000014</v>
      </c>
    </row>
    <row r="1230" spans="1:5" x14ac:dyDescent="0.25">
      <c r="A1230" s="58">
        <v>45063</v>
      </c>
      <c r="B1230" s="59" t="s">
        <v>68</v>
      </c>
      <c r="C1230" s="59" t="str">
        <f t="shared" si="19"/>
        <v>QUARTER2</v>
      </c>
      <c r="D1230" s="59">
        <v>10.1</v>
      </c>
      <c r="E1230" s="59">
        <v>7.0000000000000018</v>
      </c>
    </row>
    <row r="1231" spans="1:5" x14ac:dyDescent="0.25">
      <c r="A1231" s="58">
        <v>45063</v>
      </c>
      <c r="B1231" s="59" t="s">
        <v>66</v>
      </c>
      <c r="C1231" s="59" t="str">
        <f t="shared" si="19"/>
        <v>QUARTER2</v>
      </c>
      <c r="D1231" s="59">
        <v>5.6</v>
      </c>
      <c r="E1231" s="59">
        <v>0.60000000000000053</v>
      </c>
    </row>
    <row r="1232" spans="1:5" x14ac:dyDescent="0.25">
      <c r="A1232" s="58">
        <v>45063</v>
      </c>
      <c r="B1232" s="59" t="s">
        <v>70</v>
      </c>
      <c r="C1232" s="59" t="str">
        <f t="shared" si="19"/>
        <v>QUARTER2</v>
      </c>
      <c r="D1232" s="59">
        <v>15.1</v>
      </c>
      <c r="E1232" s="59">
        <v>-1.1500000000000004</v>
      </c>
    </row>
    <row r="1233" spans="1:5" x14ac:dyDescent="0.25">
      <c r="A1233" s="58">
        <v>45063</v>
      </c>
      <c r="B1233" s="59" t="s">
        <v>78</v>
      </c>
      <c r="C1233" s="59" t="str">
        <f t="shared" si="19"/>
        <v>QUARTER2</v>
      </c>
      <c r="D1233" s="59">
        <v>48.4</v>
      </c>
      <c r="E1233" s="59">
        <v>61.6</v>
      </c>
    </row>
    <row r="1234" spans="1:5" x14ac:dyDescent="0.25">
      <c r="A1234" s="58">
        <v>45063</v>
      </c>
      <c r="B1234" s="59" t="s">
        <v>62</v>
      </c>
      <c r="C1234" s="59" t="str">
        <f t="shared" si="19"/>
        <v>QUARTER2</v>
      </c>
      <c r="D1234" s="59">
        <v>6</v>
      </c>
      <c r="E1234" s="59">
        <v>1.7999999999999998</v>
      </c>
    </row>
    <row r="1235" spans="1:5" x14ac:dyDescent="0.25">
      <c r="A1235" s="58">
        <v>45063</v>
      </c>
      <c r="B1235" s="59" t="s">
        <v>61</v>
      </c>
      <c r="C1235" s="59" t="str">
        <f t="shared" si="19"/>
        <v>QUARTER2</v>
      </c>
      <c r="D1235" s="59">
        <v>18.899999999999999</v>
      </c>
      <c r="E1235" s="59">
        <v>18.600000000000001</v>
      </c>
    </row>
    <row r="1236" spans="1:5" x14ac:dyDescent="0.25">
      <c r="A1236" s="58">
        <v>45063</v>
      </c>
      <c r="B1236" s="59" t="s">
        <v>67</v>
      </c>
      <c r="C1236" s="59" t="str">
        <f t="shared" si="19"/>
        <v>QUARTER2</v>
      </c>
      <c r="D1236" s="59">
        <v>6.7</v>
      </c>
      <c r="E1236" s="59">
        <v>14.400000000000002</v>
      </c>
    </row>
    <row r="1237" spans="1:5" x14ac:dyDescent="0.25">
      <c r="A1237" s="58">
        <v>45063</v>
      </c>
      <c r="B1237" s="59" t="s">
        <v>71</v>
      </c>
      <c r="C1237" s="59" t="str">
        <f t="shared" si="19"/>
        <v>QUARTER2</v>
      </c>
      <c r="D1237" s="59">
        <v>12.15</v>
      </c>
      <c r="E1237" s="59">
        <v>5.85</v>
      </c>
    </row>
    <row r="1238" spans="1:5" x14ac:dyDescent="0.25">
      <c r="A1238" s="58">
        <v>45063</v>
      </c>
      <c r="B1238" s="59" t="s">
        <v>73</v>
      </c>
      <c r="C1238" s="59" t="str">
        <f t="shared" si="19"/>
        <v>QUARTER2</v>
      </c>
      <c r="D1238" s="59">
        <v>31.2</v>
      </c>
      <c r="E1238" s="59">
        <v>-1.6999999999999993</v>
      </c>
    </row>
    <row r="1239" spans="1:5" x14ac:dyDescent="0.25">
      <c r="A1239" s="58">
        <v>45063</v>
      </c>
      <c r="B1239" s="59" t="s">
        <v>55</v>
      </c>
      <c r="C1239" s="59" t="str">
        <f t="shared" si="19"/>
        <v>QUARTER2</v>
      </c>
      <c r="D1239" s="59">
        <v>26.15</v>
      </c>
      <c r="E1239" s="59">
        <v>10.25</v>
      </c>
    </row>
    <row r="1240" spans="1:5" x14ac:dyDescent="0.25">
      <c r="A1240" s="58">
        <v>45063</v>
      </c>
      <c r="B1240" s="59" t="s">
        <v>76</v>
      </c>
      <c r="C1240" s="59" t="str">
        <f t="shared" si="19"/>
        <v>QUARTER2</v>
      </c>
      <c r="D1240" s="59">
        <v>1.85</v>
      </c>
      <c r="E1240" s="59">
        <v>0.77</v>
      </c>
    </row>
    <row r="1241" spans="1:5" x14ac:dyDescent="0.25">
      <c r="A1241" s="58">
        <v>45063</v>
      </c>
      <c r="B1241" s="59" t="s">
        <v>77</v>
      </c>
      <c r="C1241" s="59" t="str">
        <f t="shared" si="19"/>
        <v>QUARTER2</v>
      </c>
      <c r="D1241" s="59">
        <v>2.71</v>
      </c>
      <c r="E1241" s="59">
        <v>1.27</v>
      </c>
    </row>
    <row r="1242" spans="1:5" x14ac:dyDescent="0.25">
      <c r="A1242" s="58">
        <v>45063</v>
      </c>
      <c r="B1242" s="59" t="s">
        <v>72</v>
      </c>
      <c r="C1242" s="59" t="str">
        <f t="shared" si="19"/>
        <v>QUARTER2</v>
      </c>
      <c r="D1242" s="59">
        <v>37.1</v>
      </c>
      <c r="E1242" s="59">
        <v>72.349999999999994</v>
      </c>
    </row>
    <row r="1243" spans="1:5" x14ac:dyDescent="0.25">
      <c r="A1243" s="58">
        <v>45063</v>
      </c>
      <c r="B1243" s="59" t="s">
        <v>59</v>
      </c>
      <c r="C1243" s="59" t="str">
        <f t="shared" si="19"/>
        <v>QUARTER2</v>
      </c>
      <c r="D1243" s="59">
        <v>229</v>
      </c>
      <c r="E1243" s="59">
        <v>48</v>
      </c>
    </row>
    <row r="1244" spans="1:5" x14ac:dyDescent="0.25">
      <c r="A1244" s="58">
        <v>45063</v>
      </c>
      <c r="B1244" s="59" t="s">
        <v>60</v>
      </c>
      <c r="C1244" s="59" t="str">
        <f t="shared" si="19"/>
        <v>QUARTER2</v>
      </c>
      <c r="D1244" s="59">
        <v>38.700000000000003</v>
      </c>
      <c r="E1244" s="59">
        <v>3.7999999999999972</v>
      </c>
    </row>
    <row r="1245" spans="1:5" x14ac:dyDescent="0.25">
      <c r="A1245" s="58">
        <v>45063</v>
      </c>
      <c r="B1245" s="59" t="s">
        <v>74</v>
      </c>
      <c r="C1245" s="59" t="str">
        <f t="shared" si="19"/>
        <v>QUARTER2</v>
      </c>
      <c r="D1245" s="59">
        <v>6.03</v>
      </c>
      <c r="E1245" s="59">
        <v>-0.6800000000000006</v>
      </c>
    </row>
    <row r="1246" spans="1:5" x14ac:dyDescent="0.25">
      <c r="A1246" s="58">
        <v>45063</v>
      </c>
      <c r="B1246" s="59" t="s">
        <v>63</v>
      </c>
      <c r="C1246" s="59" t="str">
        <f t="shared" si="19"/>
        <v>QUARTER2</v>
      </c>
      <c r="D1246" s="59">
        <v>37.5</v>
      </c>
      <c r="E1246" s="59">
        <v>27.5</v>
      </c>
    </row>
    <row r="1247" spans="1:5" x14ac:dyDescent="0.25">
      <c r="A1247" s="58">
        <v>45063</v>
      </c>
      <c r="B1247" s="59" t="s">
        <v>69</v>
      </c>
      <c r="C1247" s="59" t="str">
        <f t="shared" si="19"/>
        <v>QUARTER2</v>
      </c>
      <c r="D1247" s="59">
        <v>217.5</v>
      </c>
      <c r="E1247" s="59">
        <v>167.5</v>
      </c>
    </row>
    <row r="1248" spans="1:5" x14ac:dyDescent="0.25">
      <c r="A1248" s="58">
        <v>45063</v>
      </c>
      <c r="B1248" s="59" t="s">
        <v>64</v>
      </c>
      <c r="C1248" s="59" t="str">
        <f t="shared" si="19"/>
        <v>QUARTER2</v>
      </c>
      <c r="D1248" s="59">
        <v>8.6</v>
      </c>
      <c r="E1248" s="59">
        <v>5.6</v>
      </c>
    </row>
    <row r="1249" spans="1:5" x14ac:dyDescent="0.25">
      <c r="A1249" s="58">
        <v>45063</v>
      </c>
      <c r="B1249" s="59" t="s">
        <v>58</v>
      </c>
      <c r="C1249" s="59" t="str">
        <f t="shared" si="19"/>
        <v>QUARTER2</v>
      </c>
      <c r="D1249" s="59">
        <v>13</v>
      </c>
      <c r="E1249" s="59">
        <v>1.4000000000000004</v>
      </c>
    </row>
    <row r="1250" spans="1:5" x14ac:dyDescent="0.25">
      <c r="A1250" s="58">
        <v>45063</v>
      </c>
      <c r="B1250" s="59" t="s">
        <v>56</v>
      </c>
      <c r="C1250" s="59" t="str">
        <f t="shared" si="19"/>
        <v>QUARTER2</v>
      </c>
      <c r="D1250" s="59">
        <v>20.149999999999999</v>
      </c>
      <c r="E1250" s="59">
        <v>0.75</v>
      </c>
    </row>
    <row r="1251" spans="1:5" x14ac:dyDescent="0.25">
      <c r="A1251" s="58">
        <v>45063</v>
      </c>
      <c r="B1251" s="59" t="s">
        <v>65</v>
      </c>
      <c r="C1251" s="59" t="str">
        <f t="shared" si="19"/>
        <v>QUARTER2</v>
      </c>
      <c r="D1251" s="59">
        <v>24.5</v>
      </c>
      <c r="E1251" s="59">
        <v>3.5</v>
      </c>
    </row>
    <row r="1252" spans="1:5" x14ac:dyDescent="0.25">
      <c r="A1252" s="58">
        <v>45063</v>
      </c>
      <c r="B1252" s="59" t="s">
        <v>75</v>
      </c>
      <c r="C1252" s="59" t="str">
        <f t="shared" si="19"/>
        <v>QUARTER2</v>
      </c>
      <c r="D1252" s="59">
        <v>4.1500000000000004</v>
      </c>
      <c r="E1252" s="59">
        <v>0.5699999999999994</v>
      </c>
    </row>
    <row r="1253" spans="1:5" x14ac:dyDescent="0.25">
      <c r="A1253" s="58">
        <v>45063</v>
      </c>
      <c r="B1253" s="59" t="s">
        <v>57</v>
      </c>
      <c r="C1253" s="59" t="str">
        <f t="shared" si="19"/>
        <v>QUARTER2</v>
      </c>
      <c r="D1253" s="59">
        <v>25.15</v>
      </c>
      <c r="E1253" s="59">
        <v>8.9500000000000028</v>
      </c>
    </row>
    <row r="1254" spans="1:5" x14ac:dyDescent="0.25">
      <c r="A1254" s="58">
        <v>45062</v>
      </c>
      <c r="B1254" s="59" t="s">
        <v>68</v>
      </c>
      <c r="C1254" s="59" t="str">
        <f t="shared" si="19"/>
        <v>QUARTER2</v>
      </c>
      <c r="D1254" s="59">
        <v>10.15</v>
      </c>
      <c r="E1254" s="59">
        <v>6.9500000000000011</v>
      </c>
    </row>
    <row r="1255" spans="1:5" x14ac:dyDescent="0.25">
      <c r="A1255" s="58">
        <v>45062</v>
      </c>
      <c r="B1255" s="59" t="s">
        <v>66</v>
      </c>
      <c r="C1255" s="59" t="str">
        <f t="shared" si="19"/>
        <v>QUARTER2</v>
      </c>
      <c r="D1255" s="59">
        <v>5.4</v>
      </c>
      <c r="E1255" s="59">
        <v>0.79999999999999982</v>
      </c>
    </row>
    <row r="1256" spans="1:5" x14ac:dyDescent="0.25">
      <c r="A1256" s="58">
        <v>45062</v>
      </c>
      <c r="B1256" s="59" t="s">
        <v>70</v>
      </c>
      <c r="C1256" s="59" t="str">
        <f t="shared" si="19"/>
        <v>QUARTER2</v>
      </c>
      <c r="D1256" s="59">
        <v>13.95</v>
      </c>
      <c r="E1256" s="59">
        <v>0</v>
      </c>
    </row>
    <row r="1257" spans="1:5" x14ac:dyDescent="0.25">
      <c r="A1257" s="58">
        <v>45062</v>
      </c>
      <c r="B1257" s="59" t="s">
        <v>78</v>
      </c>
      <c r="C1257" s="59" t="str">
        <f t="shared" si="19"/>
        <v>QUARTER2</v>
      </c>
      <c r="D1257" s="59">
        <v>48.4</v>
      </c>
      <c r="E1257" s="59">
        <v>61.6</v>
      </c>
    </row>
    <row r="1258" spans="1:5" x14ac:dyDescent="0.25">
      <c r="A1258" s="58">
        <v>45062</v>
      </c>
      <c r="B1258" s="59" t="s">
        <v>62</v>
      </c>
      <c r="C1258" s="59" t="str">
        <f t="shared" si="19"/>
        <v>QUARTER2</v>
      </c>
      <c r="D1258" s="59">
        <v>6</v>
      </c>
      <c r="E1258" s="59">
        <v>1.7999999999999998</v>
      </c>
    </row>
    <row r="1259" spans="1:5" x14ac:dyDescent="0.25">
      <c r="A1259" s="58">
        <v>45062</v>
      </c>
      <c r="B1259" s="59" t="s">
        <v>61</v>
      </c>
      <c r="C1259" s="59" t="str">
        <f t="shared" si="19"/>
        <v>QUARTER2</v>
      </c>
      <c r="D1259" s="59">
        <v>18.899999999999999</v>
      </c>
      <c r="E1259" s="59">
        <v>18.600000000000001</v>
      </c>
    </row>
    <row r="1260" spans="1:5" x14ac:dyDescent="0.25">
      <c r="A1260" s="58">
        <v>45062</v>
      </c>
      <c r="B1260" s="59" t="s">
        <v>67</v>
      </c>
      <c r="C1260" s="59" t="str">
        <f t="shared" si="19"/>
        <v>QUARTER2</v>
      </c>
      <c r="D1260" s="59">
        <v>6.5</v>
      </c>
      <c r="E1260" s="59">
        <v>14.600000000000001</v>
      </c>
    </row>
    <row r="1261" spans="1:5" x14ac:dyDescent="0.25">
      <c r="A1261" s="58">
        <v>45062</v>
      </c>
      <c r="B1261" s="59" t="s">
        <v>71</v>
      </c>
      <c r="C1261" s="59" t="str">
        <f t="shared" si="19"/>
        <v>QUARTER2</v>
      </c>
      <c r="D1261" s="59">
        <v>12.05</v>
      </c>
      <c r="E1261" s="59">
        <v>5.9499999999999993</v>
      </c>
    </row>
    <row r="1262" spans="1:5" x14ac:dyDescent="0.25">
      <c r="A1262" s="58">
        <v>45062</v>
      </c>
      <c r="B1262" s="59" t="s">
        <v>73</v>
      </c>
      <c r="C1262" s="59" t="str">
        <f t="shared" si="19"/>
        <v>QUARTER2</v>
      </c>
      <c r="D1262" s="59">
        <v>31.05</v>
      </c>
      <c r="E1262" s="59">
        <v>-1.5500000000000007</v>
      </c>
    </row>
    <row r="1263" spans="1:5" x14ac:dyDescent="0.25">
      <c r="A1263" s="58">
        <v>45062</v>
      </c>
      <c r="B1263" s="59" t="s">
        <v>55</v>
      </c>
      <c r="C1263" s="59" t="str">
        <f t="shared" si="19"/>
        <v>QUARTER2</v>
      </c>
      <c r="D1263" s="59">
        <v>25.1</v>
      </c>
      <c r="E1263" s="59">
        <v>11.299999999999997</v>
      </c>
    </row>
    <row r="1264" spans="1:5" x14ac:dyDescent="0.25">
      <c r="A1264" s="58">
        <v>45062</v>
      </c>
      <c r="B1264" s="59" t="s">
        <v>76</v>
      </c>
      <c r="C1264" s="59" t="str">
        <f t="shared" si="19"/>
        <v>QUARTER2</v>
      </c>
      <c r="D1264" s="59">
        <v>1.71</v>
      </c>
      <c r="E1264" s="59">
        <v>0.91000000000000014</v>
      </c>
    </row>
    <row r="1265" spans="1:5" x14ac:dyDescent="0.25">
      <c r="A1265" s="58">
        <v>45062</v>
      </c>
      <c r="B1265" s="59" t="s">
        <v>77</v>
      </c>
      <c r="C1265" s="59" t="str">
        <f t="shared" si="19"/>
        <v>QUARTER2</v>
      </c>
      <c r="D1265" s="59">
        <v>2.66</v>
      </c>
      <c r="E1265" s="59">
        <v>1.3199999999999998</v>
      </c>
    </row>
    <row r="1266" spans="1:5" x14ac:dyDescent="0.25">
      <c r="A1266" s="58">
        <v>45062</v>
      </c>
      <c r="B1266" s="59" t="s">
        <v>72</v>
      </c>
      <c r="C1266" s="59" t="str">
        <f t="shared" si="19"/>
        <v>QUARTER2</v>
      </c>
      <c r="D1266" s="59">
        <v>33.75</v>
      </c>
      <c r="E1266" s="59">
        <v>75.7</v>
      </c>
    </row>
    <row r="1267" spans="1:5" x14ac:dyDescent="0.25">
      <c r="A1267" s="58">
        <v>45062</v>
      </c>
      <c r="B1267" s="59" t="s">
        <v>59</v>
      </c>
      <c r="C1267" s="59" t="str">
        <f t="shared" si="19"/>
        <v>QUARTER2</v>
      </c>
      <c r="D1267" s="59">
        <v>229</v>
      </c>
      <c r="E1267" s="59">
        <v>48</v>
      </c>
    </row>
    <row r="1268" spans="1:5" x14ac:dyDescent="0.25">
      <c r="A1268" s="58">
        <v>45062</v>
      </c>
      <c r="B1268" s="59" t="s">
        <v>60</v>
      </c>
      <c r="C1268" s="59" t="str">
        <f t="shared" si="19"/>
        <v>QUARTER2</v>
      </c>
      <c r="D1268" s="59">
        <v>35.299999999999997</v>
      </c>
      <c r="E1268" s="59">
        <v>7.2000000000000028</v>
      </c>
    </row>
    <row r="1269" spans="1:5" x14ac:dyDescent="0.25">
      <c r="A1269" s="58">
        <v>45062</v>
      </c>
      <c r="B1269" s="59" t="s">
        <v>74</v>
      </c>
      <c r="C1269" s="59" t="str">
        <f t="shared" si="19"/>
        <v>QUARTER2</v>
      </c>
      <c r="D1269" s="59">
        <v>6.1</v>
      </c>
      <c r="E1269" s="59">
        <v>-0.75</v>
      </c>
    </row>
    <row r="1270" spans="1:5" x14ac:dyDescent="0.25">
      <c r="A1270" s="58">
        <v>45062</v>
      </c>
      <c r="B1270" s="59" t="s">
        <v>63</v>
      </c>
      <c r="C1270" s="59" t="str">
        <f t="shared" si="19"/>
        <v>QUARTER2</v>
      </c>
      <c r="D1270" s="59">
        <v>37.5</v>
      </c>
      <c r="E1270" s="59">
        <v>27.5</v>
      </c>
    </row>
    <row r="1271" spans="1:5" x14ac:dyDescent="0.25">
      <c r="A1271" s="58">
        <v>45062</v>
      </c>
      <c r="B1271" s="59" t="s">
        <v>69</v>
      </c>
      <c r="C1271" s="59" t="str">
        <f t="shared" si="19"/>
        <v>QUARTER2</v>
      </c>
      <c r="D1271" s="59">
        <v>217.5</v>
      </c>
      <c r="E1271" s="59">
        <v>167.5</v>
      </c>
    </row>
    <row r="1272" spans="1:5" x14ac:dyDescent="0.25">
      <c r="A1272" s="58">
        <v>45062</v>
      </c>
      <c r="B1272" s="59" t="s">
        <v>64</v>
      </c>
      <c r="C1272" s="59" t="str">
        <f t="shared" si="19"/>
        <v>QUARTER2</v>
      </c>
      <c r="D1272" s="59">
        <v>8.6</v>
      </c>
      <c r="E1272" s="59">
        <v>5.6</v>
      </c>
    </row>
    <row r="1273" spans="1:5" x14ac:dyDescent="0.25">
      <c r="A1273" s="58">
        <v>45062</v>
      </c>
      <c r="B1273" s="59" t="s">
        <v>58</v>
      </c>
      <c r="C1273" s="59" t="str">
        <f t="shared" si="19"/>
        <v>QUARTER2</v>
      </c>
      <c r="D1273" s="59">
        <v>12.9</v>
      </c>
      <c r="E1273" s="59">
        <v>1.5</v>
      </c>
    </row>
    <row r="1274" spans="1:5" x14ac:dyDescent="0.25">
      <c r="A1274" s="58">
        <v>45062</v>
      </c>
      <c r="B1274" s="59" t="s">
        <v>56</v>
      </c>
      <c r="C1274" s="59" t="str">
        <f t="shared" si="19"/>
        <v>QUARTER2</v>
      </c>
      <c r="D1274" s="59">
        <v>19</v>
      </c>
      <c r="E1274" s="59">
        <v>1.8999999999999986</v>
      </c>
    </row>
    <row r="1275" spans="1:5" x14ac:dyDescent="0.25">
      <c r="A1275" s="58">
        <v>45062</v>
      </c>
      <c r="B1275" s="59" t="s">
        <v>65</v>
      </c>
      <c r="C1275" s="59" t="str">
        <f t="shared" si="19"/>
        <v>QUARTER2</v>
      </c>
      <c r="D1275" s="59">
        <v>25</v>
      </c>
      <c r="E1275" s="59">
        <v>3</v>
      </c>
    </row>
    <row r="1276" spans="1:5" x14ac:dyDescent="0.25">
      <c r="A1276" s="58">
        <v>45062</v>
      </c>
      <c r="B1276" s="59" t="s">
        <v>75</v>
      </c>
      <c r="C1276" s="59" t="str">
        <f t="shared" si="19"/>
        <v>QUARTER2</v>
      </c>
      <c r="D1276" s="59">
        <v>4.1500000000000004</v>
      </c>
      <c r="E1276" s="59">
        <v>0.5699999999999994</v>
      </c>
    </row>
    <row r="1277" spans="1:5" x14ac:dyDescent="0.25">
      <c r="A1277" s="58">
        <v>45062</v>
      </c>
      <c r="B1277" s="59" t="s">
        <v>57</v>
      </c>
      <c r="C1277" s="59" t="str">
        <f t="shared" si="19"/>
        <v>QUARTER2</v>
      </c>
      <c r="D1277" s="59">
        <v>24.5</v>
      </c>
      <c r="E1277" s="59">
        <v>9.6000000000000014</v>
      </c>
    </row>
    <row r="1278" spans="1:5" x14ac:dyDescent="0.25">
      <c r="A1278" s="58">
        <v>45061</v>
      </c>
      <c r="B1278" s="59" t="s">
        <v>68</v>
      </c>
      <c r="C1278" s="59" t="str">
        <f t="shared" si="19"/>
        <v>QUARTER2</v>
      </c>
      <c r="D1278" s="59">
        <v>10</v>
      </c>
      <c r="E1278" s="59">
        <v>7.1000000000000014</v>
      </c>
    </row>
    <row r="1279" spans="1:5" x14ac:dyDescent="0.25">
      <c r="A1279" s="58">
        <v>45061</v>
      </c>
      <c r="B1279" s="59" t="s">
        <v>66</v>
      </c>
      <c r="C1279" s="59" t="str">
        <f t="shared" si="19"/>
        <v>QUARTER2</v>
      </c>
      <c r="D1279" s="59">
        <v>5.4</v>
      </c>
      <c r="E1279" s="59">
        <v>0.79999999999999982</v>
      </c>
    </row>
    <row r="1280" spans="1:5" x14ac:dyDescent="0.25">
      <c r="A1280" s="58">
        <v>45061</v>
      </c>
      <c r="B1280" s="59" t="s">
        <v>70</v>
      </c>
      <c r="C1280" s="59" t="str">
        <f t="shared" si="19"/>
        <v>QUARTER2</v>
      </c>
      <c r="D1280" s="59">
        <v>13.65</v>
      </c>
      <c r="E1280" s="59">
        <v>0.29999999999999893</v>
      </c>
    </row>
    <row r="1281" spans="1:5" x14ac:dyDescent="0.25">
      <c r="A1281" s="58">
        <v>45061</v>
      </c>
      <c r="B1281" s="59" t="s">
        <v>78</v>
      </c>
      <c r="C1281" s="59" t="str">
        <f t="shared" si="19"/>
        <v>QUARTER2</v>
      </c>
      <c r="D1281" s="59">
        <v>48.4</v>
      </c>
      <c r="E1281" s="59">
        <v>61.6</v>
      </c>
    </row>
    <row r="1282" spans="1:5" x14ac:dyDescent="0.25">
      <c r="A1282" s="58">
        <v>45061</v>
      </c>
      <c r="B1282" s="59" t="s">
        <v>62</v>
      </c>
      <c r="C1282" s="59" t="str">
        <f t="shared" ref="C1282:C1345" si="20">"QUARTER"&amp;ROUNDUP(MONTH(A1282)/3,0)</f>
        <v>QUARTER2</v>
      </c>
      <c r="D1282" s="59">
        <v>5.8</v>
      </c>
      <c r="E1282" s="59">
        <v>2</v>
      </c>
    </row>
    <row r="1283" spans="1:5" x14ac:dyDescent="0.25">
      <c r="A1283" s="58">
        <v>45061</v>
      </c>
      <c r="B1283" s="59" t="s">
        <v>61</v>
      </c>
      <c r="C1283" s="59" t="str">
        <f t="shared" si="20"/>
        <v>QUARTER2</v>
      </c>
      <c r="D1283" s="59">
        <v>18.899999999999999</v>
      </c>
      <c r="E1283" s="59">
        <v>18.600000000000001</v>
      </c>
    </row>
    <row r="1284" spans="1:5" x14ac:dyDescent="0.25">
      <c r="A1284" s="58">
        <v>45061</v>
      </c>
      <c r="B1284" s="59" t="s">
        <v>67</v>
      </c>
      <c r="C1284" s="59" t="str">
        <f t="shared" si="20"/>
        <v>QUARTER2</v>
      </c>
      <c r="D1284" s="59">
        <v>6.5</v>
      </c>
      <c r="E1284" s="59">
        <v>14.600000000000001</v>
      </c>
    </row>
    <row r="1285" spans="1:5" x14ac:dyDescent="0.25">
      <c r="A1285" s="58">
        <v>45061</v>
      </c>
      <c r="B1285" s="59" t="s">
        <v>71</v>
      </c>
      <c r="C1285" s="59" t="str">
        <f t="shared" si="20"/>
        <v>QUARTER2</v>
      </c>
      <c r="D1285" s="59">
        <v>12</v>
      </c>
      <c r="E1285" s="59">
        <v>6</v>
      </c>
    </row>
    <row r="1286" spans="1:5" x14ac:dyDescent="0.25">
      <c r="A1286" s="58">
        <v>45061</v>
      </c>
      <c r="B1286" s="59" t="s">
        <v>73</v>
      </c>
      <c r="C1286" s="59" t="str">
        <f t="shared" si="20"/>
        <v>QUARTER2</v>
      </c>
      <c r="D1286" s="59">
        <v>31.1</v>
      </c>
      <c r="E1286" s="59">
        <v>-1.6000000000000014</v>
      </c>
    </row>
    <row r="1287" spans="1:5" x14ac:dyDescent="0.25">
      <c r="A1287" s="58">
        <v>45061</v>
      </c>
      <c r="B1287" s="59" t="s">
        <v>55</v>
      </c>
      <c r="C1287" s="59" t="str">
        <f t="shared" si="20"/>
        <v>QUARTER2</v>
      </c>
      <c r="D1287" s="59">
        <v>24.1</v>
      </c>
      <c r="E1287" s="59">
        <v>12.299999999999997</v>
      </c>
    </row>
    <row r="1288" spans="1:5" x14ac:dyDescent="0.25">
      <c r="A1288" s="58">
        <v>45061</v>
      </c>
      <c r="B1288" s="59" t="s">
        <v>76</v>
      </c>
      <c r="C1288" s="59" t="str">
        <f t="shared" si="20"/>
        <v>QUARTER2</v>
      </c>
      <c r="D1288" s="59">
        <v>1.71</v>
      </c>
      <c r="E1288" s="59">
        <v>0.91000000000000014</v>
      </c>
    </row>
    <row r="1289" spans="1:5" x14ac:dyDescent="0.25">
      <c r="A1289" s="58">
        <v>45061</v>
      </c>
      <c r="B1289" s="59" t="s">
        <v>77</v>
      </c>
      <c r="C1289" s="59" t="str">
        <f t="shared" si="20"/>
        <v>QUARTER2</v>
      </c>
      <c r="D1289" s="59">
        <v>2.5</v>
      </c>
      <c r="E1289" s="59">
        <v>1.48</v>
      </c>
    </row>
    <row r="1290" spans="1:5" x14ac:dyDescent="0.25">
      <c r="A1290" s="58">
        <v>45061</v>
      </c>
      <c r="B1290" s="59" t="s">
        <v>72</v>
      </c>
      <c r="C1290" s="59" t="str">
        <f t="shared" si="20"/>
        <v>QUARTER2</v>
      </c>
      <c r="D1290" s="59">
        <v>33.75</v>
      </c>
      <c r="E1290" s="59">
        <v>75.7</v>
      </c>
    </row>
    <row r="1291" spans="1:5" x14ac:dyDescent="0.25">
      <c r="A1291" s="58">
        <v>45061</v>
      </c>
      <c r="B1291" s="59" t="s">
        <v>59</v>
      </c>
      <c r="C1291" s="59" t="str">
        <f t="shared" si="20"/>
        <v>QUARTER2</v>
      </c>
      <c r="D1291" s="59">
        <v>229</v>
      </c>
      <c r="E1291" s="59">
        <v>48</v>
      </c>
    </row>
    <row r="1292" spans="1:5" x14ac:dyDescent="0.25">
      <c r="A1292" s="58">
        <v>45061</v>
      </c>
      <c r="B1292" s="59" t="s">
        <v>60</v>
      </c>
      <c r="C1292" s="59" t="str">
        <f t="shared" si="20"/>
        <v>QUARTER2</v>
      </c>
      <c r="D1292" s="59">
        <v>32.1</v>
      </c>
      <c r="E1292" s="59">
        <v>10.399999999999999</v>
      </c>
    </row>
    <row r="1293" spans="1:5" x14ac:dyDescent="0.25">
      <c r="A1293" s="58">
        <v>45061</v>
      </c>
      <c r="B1293" s="59" t="s">
        <v>74</v>
      </c>
      <c r="C1293" s="59" t="str">
        <f t="shared" si="20"/>
        <v>QUARTER2</v>
      </c>
      <c r="D1293" s="59">
        <v>6.1</v>
      </c>
      <c r="E1293" s="59">
        <v>-0.75</v>
      </c>
    </row>
    <row r="1294" spans="1:5" x14ac:dyDescent="0.25">
      <c r="A1294" s="58">
        <v>45061</v>
      </c>
      <c r="B1294" s="59" t="s">
        <v>63</v>
      </c>
      <c r="C1294" s="59" t="str">
        <f t="shared" si="20"/>
        <v>QUARTER2</v>
      </c>
      <c r="D1294" s="59">
        <v>37.5</v>
      </c>
      <c r="E1294" s="59">
        <v>27.5</v>
      </c>
    </row>
    <row r="1295" spans="1:5" x14ac:dyDescent="0.25">
      <c r="A1295" s="58">
        <v>45061</v>
      </c>
      <c r="B1295" s="59" t="s">
        <v>69</v>
      </c>
      <c r="C1295" s="59" t="str">
        <f t="shared" si="20"/>
        <v>QUARTER2</v>
      </c>
      <c r="D1295" s="59">
        <v>217.5</v>
      </c>
      <c r="E1295" s="59">
        <v>167.5</v>
      </c>
    </row>
    <row r="1296" spans="1:5" x14ac:dyDescent="0.25">
      <c r="A1296" s="58">
        <v>45061</v>
      </c>
      <c r="B1296" s="59" t="s">
        <v>64</v>
      </c>
      <c r="C1296" s="59" t="str">
        <f t="shared" si="20"/>
        <v>QUARTER2</v>
      </c>
      <c r="D1296" s="59">
        <v>8.4</v>
      </c>
      <c r="E1296" s="59">
        <v>5.7999999999999989</v>
      </c>
    </row>
    <row r="1297" spans="1:5" x14ac:dyDescent="0.25">
      <c r="A1297" s="58">
        <v>45061</v>
      </c>
      <c r="B1297" s="59" t="s">
        <v>58</v>
      </c>
      <c r="C1297" s="59" t="str">
        <f t="shared" si="20"/>
        <v>QUARTER2</v>
      </c>
      <c r="D1297" s="59">
        <v>12.9</v>
      </c>
      <c r="E1297" s="59">
        <v>1.5</v>
      </c>
    </row>
    <row r="1298" spans="1:5" x14ac:dyDescent="0.25">
      <c r="A1298" s="58">
        <v>45061</v>
      </c>
      <c r="B1298" s="59" t="s">
        <v>56</v>
      </c>
      <c r="C1298" s="59" t="str">
        <f t="shared" si="20"/>
        <v>QUARTER2</v>
      </c>
      <c r="D1298" s="59">
        <v>19</v>
      </c>
      <c r="E1298" s="59">
        <v>1.8999999999999986</v>
      </c>
    </row>
    <row r="1299" spans="1:5" x14ac:dyDescent="0.25">
      <c r="A1299" s="58">
        <v>45061</v>
      </c>
      <c r="B1299" s="59" t="s">
        <v>65</v>
      </c>
      <c r="C1299" s="59" t="str">
        <f t="shared" si="20"/>
        <v>QUARTER2</v>
      </c>
      <c r="D1299" s="59">
        <v>24.75</v>
      </c>
      <c r="E1299" s="59">
        <v>3.25</v>
      </c>
    </row>
    <row r="1300" spans="1:5" x14ac:dyDescent="0.25">
      <c r="A1300" s="58">
        <v>45061</v>
      </c>
      <c r="B1300" s="59" t="s">
        <v>75</v>
      </c>
      <c r="C1300" s="59" t="str">
        <f t="shared" si="20"/>
        <v>QUARTER2</v>
      </c>
      <c r="D1300" s="59">
        <v>4.2</v>
      </c>
      <c r="E1300" s="59">
        <v>0.51999999999999957</v>
      </c>
    </row>
    <row r="1301" spans="1:5" x14ac:dyDescent="0.25">
      <c r="A1301" s="58">
        <v>45061</v>
      </c>
      <c r="B1301" s="59" t="s">
        <v>57</v>
      </c>
      <c r="C1301" s="59" t="str">
        <f t="shared" si="20"/>
        <v>QUARTER2</v>
      </c>
      <c r="D1301" s="59">
        <v>24.15</v>
      </c>
      <c r="E1301" s="59">
        <v>9.9500000000000028</v>
      </c>
    </row>
    <row r="1302" spans="1:5" x14ac:dyDescent="0.25">
      <c r="A1302" s="58">
        <v>45058</v>
      </c>
      <c r="B1302" s="59" t="s">
        <v>68</v>
      </c>
      <c r="C1302" s="59" t="str">
        <f t="shared" si="20"/>
        <v>QUARTER2</v>
      </c>
      <c r="D1302" s="59">
        <v>9.9</v>
      </c>
      <c r="E1302" s="59">
        <v>7.2000000000000011</v>
      </c>
    </row>
    <row r="1303" spans="1:5" x14ac:dyDescent="0.25">
      <c r="A1303" s="58">
        <v>45058</v>
      </c>
      <c r="B1303" s="59" t="s">
        <v>66</v>
      </c>
      <c r="C1303" s="59" t="str">
        <f t="shared" si="20"/>
        <v>QUARTER2</v>
      </c>
      <c r="D1303" s="59">
        <v>5.4</v>
      </c>
      <c r="E1303" s="59">
        <v>0.79999999999999982</v>
      </c>
    </row>
    <row r="1304" spans="1:5" x14ac:dyDescent="0.25">
      <c r="A1304" s="58">
        <v>45058</v>
      </c>
      <c r="B1304" s="59" t="s">
        <v>70</v>
      </c>
      <c r="C1304" s="59" t="str">
        <f t="shared" si="20"/>
        <v>QUARTER2</v>
      </c>
      <c r="D1304" s="59">
        <v>13.6</v>
      </c>
      <c r="E1304" s="59">
        <v>0.34999999999999964</v>
      </c>
    </row>
    <row r="1305" spans="1:5" x14ac:dyDescent="0.25">
      <c r="A1305" s="58">
        <v>45058</v>
      </c>
      <c r="B1305" s="59" t="s">
        <v>78</v>
      </c>
      <c r="C1305" s="59" t="str">
        <f t="shared" si="20"/>
        <v>QUARTER2</v>
      </c>
      <c r="D1305" s="59">
        <v>48.4</v>
      </c>
      <c r="E1305" s="59">
        <v>61.6</v>
      </c>
    </row>
    <row r="1306" spans="1:5" x14ac:dyDescent="0.25">
      <c r="A1306" s="58">
        <v>45058</v>
      </c>
      <c r="B1306" s="59" t="s">
        <v>62</v>
      </c>
      <c r="C1306" s="59" t="str">
        <f t="shared" si="20"/>
        <v>QUARTER2</v>
      </c>
      <c r="D1306" s="59">
        <v>5.95</v>
      </c>
      <c r="E1306" s="59">
        <v>1.8499999999999996</v>
      </c>
    </row>
    <row r="1307" spans="1:5" x14ac:dyDescent="0.25">
      <c r="A1307" s="58">
        <v>45058</v>
      </c>
      <c r="B1307" s="59" t="s">
        <v>61</v>
      </c>
      <c r="C1307" s="59" t="str">
        <f t="shared" si="20"/>
        <v>QUARTER2</v>
      </c>
      <c r="D1307" s="59">
        <v>18.899999999999999</v>
      </c>
      <c r="E1307" s="59">
        <v>18.600000000000001</v>
      </c>
    </row>
    <row r="1308" spans="1:5" x14ac:dyDescent="0.25">
      <c r="A1308" s="58">
        <v>45058</v>
      </c>
      <c r="B1308" s="59" t="s">
        <v>67</v>
      </c>
      <c r="C1308" s="59" t="str">
        <f t="shared" si="20"/>
        <v>QUARTER2</v>
      </c>
      <c r="D1308" s="59">
        <v>6.5</v>
      </c>
      <c r="E1308" s="59">
        <v>14.600000000000001</v>
      </c>
    </row>
    <row r="1309" spans="1:5" x14ac:dyDescent="0.25">
      <c r="A1309" s="58">
        <v>45058</v>
      </c>
      <c r="B1309" s="59" t="s">
        <v>71</v>
      </c>
      <c r="C1309" s="59" t="str">
        <f t="shared" si="20"/>
        <v>QUARTER2</v>
      </c>
      <c r="D1309" s="59">
        <v>12.05</v>
      </c>
      <c r="E1309" s="59">
        <v>5.9499999999999993</v>
      </c>
    </row>
    <row r="1310" spans="1:5" x14ac:dyDescent="0.25">
      <c r="A1310" s="58">
        <v>45058</v>
      </c>
      <c r="B1310" s="59" t="s">
        <v>73</v>
      </c>
      <c r="C1310" s="59" t="str">
        <f t="shared" si="20"/>
        <v>QUARTER2</v>
      </c>
      <c r="D1310" s="59">
        <v>31.1</v>
      </c>
      <c r="E1310" s="59">
        <v>-1.6000000000000014</v>
      </c>
    </row>
    <row r="1311" spans="1:5" x14ac:dyDescent="0.25">
      <c r="A1311" s="58">
        <v>45058</v>
      </c>
      <c r="B1311" s="59" t="s">
        <v>55</v>
      </c>
      <c r="C1311" s="59" t="str">
        <f t="shared" si="20"/>
        <v>QUARTER2</v>
      </c>
      <c r="D1311" s="59">
        <v>24.25</v>
      </c>
      <c r="E1311" s="59">
        <v>12.149999999999999</v>
      </c>
    </row>
    <row r="1312" spans="1:5" x14ac:dyDescent="0.25">
      <c r="A1312" s="58">
        <v>45058</v>
      </c>
      <c r="B1312" s="59" t="s">
        <v>76</v>
      </c>
      <c r="C1312" s="59" t="str">
        <f t="shared" si="20"/>
        <v>QUARTER2</v>
      </c>
      <c r="D1312" s="59">
        <v>1.56</v>
      </c>
      <c r="E1312" s="59">
        <v>1.06</v>
      </c>
    </row>
    <row r="1313" spans="1:5" x14ac:dyDescent="0.25">
      <c r="A1313" s="58">
        <v>45058</v>
      </c>
      <c r="B1313" s="59" t="s">
        <v>77</v>
      </c>
      <c r="C1313" s="59" t="str">
        <f t="shared" si="20"/>
        <v>QUARTER2</v>
      </c>
      <c r="D1313" s="59">
        <v>2.5099999999999998</v>
      </c>
      <c r="E1313" s="59">
        <v>1.4700000000000002</v>
      </c>
    </row>
    <row r="1314" spans="1:5" x14ac:dyDescent="0.25">
      <c r="A1314" s="58">
        <v>45058</v>
      </c>
      <c r="B1314" s="59" t="s">
        <v>72</v>
      </c>
      <c r="C1314" s="59" t="str">
        <f t="shared" si="20"/>
        <v>QUARTER2</v>
      </c>
      <c r="D1314" s="59">
        <v>33.75</v>
      </c>
      <c r="E1314" s="59">
        <v>75.7</v>
      </c>
    </row>
    <row r="1315" spans="1:5" x14ac:dyDescent="0.25">
      <c r="A1315" s="58">
        <v>45058</v>
      </c>
      <c r="B1315" s="59" t="s">
        <v>59</v>
      </c>
      <c r="C1315" s="59" t="str">
        <f t="shared" si="20"/>
        <v>QUARTER2</v>
      </c>
      <c r="D1315" s="59">
        <v>229</v>
      </c>
      <c r="E1315" s="59">
        <v>48</v>
      </c>
    </row>
    <row r="1316" spans="1:5" x14ac:dyDescent="0.25">
      <c r="A1316" s="58">
        <v>45058</v>
      </c>
      <c r="B1316" s="59" t="s">
        <v>60</v>
      </c>
      <c r="C1316" s="59" t="str">
        <f t="shared" si="20"/>
        <v>QUARTER2</v>
      </c>
      <c r="D1316" s="59">
        <v>32.1</v>
      </c>
      <c r="E1316" s="59">
        <v>10.399999999999999</v>
      </c>
    </row>
    <row r="1317" spans="1:5" x14ac:dyDescent="0.25">
      <c r="A1317" s="58">
        <v>45058</v>
      </c>
      <c r="B1317" s="59" t="s">
        <v>74</v>
      </c>
      <c r="C1317" s="59" t="str">
        <f t="shared" si="20"/>
        <v>QUARTER2</v>
      </c>
      <c r="D1317" s="59">
        <v>5.55</v>
      </c>
      <c r="E1317" s="59">
        <v>-0.20000000000000018</v>
      </c>
    </row>
    <row r="1318" spans="1:5" x14ac:dyDescent="0.25">
      <c r="A1318" s="58">
        <v>45058</v>
      </c>
      <c r="B1318" s="59" t="s">
        <v>63</v>
      </c>
      <c r="C1318" s="59" t="str">
        <f t="shared" si="20"/>
        <v>QUARTER2</v>
      </c>
      <c r="D1318" s="59">
        <v>37.6</v>
      </c>
      <c r="E1318" s="59">
        <v>27.4</v>
      </c>
    </row>
    <row r="1319" spans="1:5" x14ac:dyDescent="0.25">
      <c r="A1319" s="58">
        <v>45058</v>
      </c>
      <c r="B1319" s="59" t="s">
        <v>69</v>
      </c>
      <c r="C1319" s="59" t="str">
        <f t="shared" si="20"/>
        <v>QUARTER2</v>
      </c>
      <c r="D1319" s="59">
        <v>217.5</v>
      </c>
      <c r="E1319" s="59">
        <v>167.5</v>
      </c>
    </row>
    <row r="1320" spans="1:5" x14ac:dyDescent="0.25">
      <c r="A1320" s="58">
        <v>45058</v>
      </c>
      <c r="B1320" s="59" t="s">
        <v>64</v>
      </c>
      <c r="C1320" s="59" t="str">
        <f t="shared" si="20"/>
        <v>QUARTER2</v>
      </c>
      <c r="D1320" s="59">
        <v>8.25</v>
      </c>
      <c r="E1320" s="59">
        <v>5.9499999999999993</v>
      </c>
    </row>
    <row r="1321" spans="1:5" x14ac:dyDescent="0.25">
      <c r="A1321" s="58">
        <v>45058</v>
      </c>
      <c r="B1321" s="59" t="s">
        <v>58</v>
      </c>
      <c r="C1321" s="59" t="str">
        <f t="shared" si="20"/>
        <v>QUARTER2</v>
      </c>
      <c r="D1321" s="59">
        <v>13</v>
      </c>
      <c r="E1321" s="59">
        <v>1.4000000000000004</v>
      </c>
    </row>
    <row r="1322" spans="1:5" x14ac:dyDescent="0.25">
      <c r="A1322" s="58">
        <v>45058</v>
      </c>
      <c r="B1322" s="59" t="s">
        <v>56</v>
      </c>
      <c r="C1322" s="59" t="str">
        <f t="shared" si="20"/>
        <v>QUARTER2</v>
      </c>
      <c r="D1322" s="59">
        <v>18.399999999999999</v>
      </c>
      <c r="E1322" s="59">
        <v>2.5</v>
      </c>
    </row>
    <row r="1323" spans="1:5" x14ac:dyDescent="0.25">
      <c r="A1323" s="58">
        <v>45058</v>
      </c>
      <c r="B1323" s="59" t="s">
        <v>65</v>
      </c>
      <c r="C1323" s="59" t="str">
        <f t="shared" si="20"/>
        <v>QUARTER2</v>
      </c>
      <c r="D1323" s="59">
        <v>24.65</v>
      </c>
      <c r="E1323" s="59">
        <v>3.3500000000000014</v>
      </c>
    </row>
    <row r="1324" spans="1:5" x14ac:dyDescent="0.25">
      <c r="A1324" s="58">
        <v>45058</v>
      </c>
      <c r="B1324" s="59" t="s">
        <v>75</v>
      </c>
      <c r="C1324" s="59" t="str">
        <f t="shared" si="20"/>
        <v>QUARTER2</v>
      </c>
      <c r="D1324" s="59">
        <v>4.2</v>
      </c>
      <c r="E1324" s="59">
        <v>0.51999999999999957</v>
      </c>
    </row>
    <row r="1325" spans="1:5" x14ac:dyDescent="0.25">
      <c r="A1325" s="58">
        <v>45058</v>
      </c>
      <c r="B1325" s="59" t="s">
        <v>57</v>
      </c>
      <c r="C1325" s="59" t="str">
        <f t="shared" si="20"/>
        <v>QUARTER2</v>
      </c>
      <c r="D1325" s="59">
        <v>24</v>
      </c>
      <c r="E1325" s="59">
        <v>10.100000000000001</v>
      </c>
    </row>
    <row r="1326" spans="1:5" x14ac:dyDescent="0.25">
      <c r="A1326" s="58">
        <v>45057</v>
      </c>
      <c r="B1326" s="59" t="s">
        <v>68</v>
      </c>
      <c r="C1326" s="59" t="str">
        <f t="shared" si="20"/>
        <v>QUARTER2</v>
      </c>
      <c r="D1326" s="59">
        <v>10.199999999999999</v>
      </c>
      <c r="E1326" s="59">
        <v>6.9000000000000021</v>
      </c>
    </row>
    <row r="1327" spans="1:5" x14ac:dyDescent="0.25">
      <c r="A1327" s="58">
        <v>45057</v>
      </c>
      <c r="B1327" s="59" t="s">
        <v>66</v>
      </c>
      <c r="C1327" s="59" t="str">
        <f t="shared" si="20"/>
        <v>QUARTER2</v>
      </c>
      <c r="D1327" s="59">
        <v>5.35</v>
      </c>
      <c r="E1327" s="59">
        <v>0.85000000000000053</v>
      </c>
    </row>
    <row r="1328" spans="1:5" x14ac:dyDescent="0.25">
      <c r="A1328" s="58">
        <v>45057</v>
      </c>
      <c r="B1328" s="59" t="s">
        <v>70</v>
      </c>
      <c r="C1328" s="59" t="str">
        <f t="shared" si="20"/>
        <v>QUARTER2</v>
      </c>
      <c r="D1328" s="59">
        <v>13.6</v>
      </c>
      <c r="E1328" s="59">
        <v>0.34999999999999964</v>
      </c>
    </row>
    <row r="1329" spans="1:5" x14ac:dyDescent="0.25">
      <c r="A1329" s="58">
        <v>45057</v>
      </c>
      <c r="B1329" s="59" t="s">
        <v>78</v>
      </c>
      <c r="C1329" s="59" t="str">
        <f t="shared" si="20"/>
        <v>QUARTER2</v>
      </c>
      <c r="D1329" s="59">
        <v>48.4</v>
      </c>
      <c r="E1329" s="59">
        <v>61.6</v>
      </c>
    </row>
    <row r="1330" spans="1:5" x14ac:dyDescent="0.25">
      <c r="A1330" s="58">
        <v>45057</v>
      </c>
      <c r="B1330" s="59" t="s">
        <v>62</v>
      </c>
      <c r="C1330" s="59" t="str">
        <f t="shared" si="20"/>
        <v>QUARTER2</v>
      </c>
      <c r="D1330" s="59">
        <v>5.95</v>
      </c>
      <c r="E1330" s="59">
        <v>1.8499999999999996</v>
      </c>
    </row>
    <row r="1331" spans="1:5" x14ac:dyDescent="0.25">
      <c r="A1331" s="58">
        <v>45057</v>
      </c>
      <c r="B1331" s="59" t="s">
        <v>61</v>
      </c>
      <c r="C1331" s="59" t="str">
        <f t="shared" si="20"/>
        <v>QUARTER2</v>
      </c>
      <c r="D1331" s="59">
        <v>18.899999999999999</v>
      </c>
      <c r="E1331" s="59">
        <v>18.600000000000001</v>
      </c>
    </row>
    <row r="1332" spans="1:5" x14ac:dyDescent="0.25">
      <c r="A1332" s="58">
        <v>45057</v>
      </c>
      <c r="B1332" s="59" t="s">
        <v>67</v>
      </c>
      <c r="C1332" s="59" t="str">
        <f t="shared" si="20"/>
        <v>QUARTER2</v>
      </c>
      <c r="D1332" s="59">
        <v>6.5</v>
      </c>
      <c r="E1332" s="59">
        <v>14.600000000000001</v>
      </c>
    </row>
    <row r="1333" spans="1:5" x14ac:dyDescent="0.25">
      <c r="A1333" s="58">
        <v>45057</v>
      </c>
      <c r="B1333" s="59" t="s">
        <v>71</v>
      </c>
      <c r="C1333" s="59" t="str">
        <f t="shared" si="20"/>
        <v>QUARTER2</v>
      </c>
      <c r="D1333" s="59">
        <v>12</v>
      </c>
      <c r="E1333" s="59">
        <v>6</v>
      </c>
    </row>
    <row r="1334" spans="1:5" x14ac:dyDescent="0.25">
      <c r="A1334" s="58">
        <v>45057</v>
      </c>
      <c r="B1334" s="59" t="s">
        <v>73</v>
      </c>
      <c r="C1334" s="59" t="str">
        <f t="shared" si="20"/>
        <v>QUARTER2</v>
      </c>
      <c r="D1334" s="59">
        <v>31.1</v>
      </c>
      <c r="E1334" s="59">
        <v>-1.6000000000000014</v>
      </c>
    </row>
    <row r="1335" spans="1:5" x14ac:dyDescent="0.25">
      <c r="A1335" s="58">
        <v>45057</v>
      </c>
      <c r="B1335" s="59" t="s">
        <v>55</v>
      </c>
      <c r="C1335" s="59" t="str">
        <f t="shared" si="20"/>
        <v>QUARTER2</v>
      </c>
      <c r="D1335" s="59">
        <v>24</v>
      </c>
      <c r="E1335" s="59">
        <v>12.399999999999999</v>
      </c>
    </row>
    <row r="1336" spans="1:5" x14ac:dyDescent="0.25">
      <c r="A1336" s="58">
        <v>45057</v>
      </c>
      <c r="B1336" s="59" t="s">
        <v>76</v>
      </c>
      <c r="C1336" s="59" t="str">
        <f t="shared" si="20"/>
        <v>QUARTER2</v>
      </c>
      <c r="D1336" s="59">
        <v>1.42</v>
      </c>
      <c r="E1336" s="59">
        <v>1.2000000000000002</v>
      </c>
    </row>
    <row r="1337" spans="1:5" x14ac:dyDescent="0.25">
      <c r="A1337" s="58">
        <v>45057</v>
      </c>
      <c r="B1337" s="59" t="s">
        <v>77</v>
      </c>
      <c r="C1337" s="59" t="str">
        <f t="shared" si="20"/>
        <v>QUARTER2</v>
      </c>
      <c r="D1337" s="59">
        <v>2.4700000000000002</v>
      </c>
      <c r="E1337" s="59">
        <v>1.5099999999999998</v>
      </c>
    </row>
    <row r="1338" spans="1:5" x14ac:dyDescent="0.25">
      <c r="A1338" s="58">
        <v>45057</v>
      </c>
      <c r="B1338" s="59" t="s">
        <v>72</v>
      </c>
      <c r="C1338" s="59" t="str">
        <f t="shared" si="20"/>
        <v>QUARTER2</v>
      </c>
      <c r="D1338" s="59">
        <v>30.7</v>
      </c>
      <c r="E1338" s="59">
        <v>78.75</v>
      </c>
    </row>
    <row r="1339" spans="1:5" x14ac:dyDescent="0.25">
      <c r="A1339" s="58">
        <v>45057</v>
      </c>
      <c r="B1339" s="59" t="s">
        <v>59</v>
      </c>
      <c r="C1339" s="59" t="str">
        <f t="shared" si="20"/>
        <v>QUARTER2</v>
      </c>
      <c r="D1339" s="59">
        <v>229</v>
      </c>
      <c r="E1339" s="59">
        <v>48</v>
      </c>
    </row>
    <row r="1340" spans="1:5" x14ac:dyDescent="0.25">
      <c r="A1340" s="58">
        <v>45057</v>
      </c>
      <c r="B1340" s="59" t="s">
        <v>60</v>
      </c>
      <c r="C1340" s="59" t="str">
        <f t="shared" si="20"/>
        <v>QUARTER2</v>
      </c>
      <c r="D1340" s="59">
        <v>32.1</v>
      </c>
      <c r="E1340" s="59">
        <v>10.399999999999999</v>
      </c>
    </row>
    <row r="1341" spans="1:5" x14ac:dyDescent="0.25">
      <c r="A1341" s="58">
        <v>45057</v>
      </c>
      <c r="B1341" s="59" t="s">
        <v>74</v>
      </c>
      <c r="C1341" s="59" t="str">
        <f t="shared" si="20"/>
        <v>QUARTER2</v>
      </c>
      <c r="D1341" s="59">
        <v>5.5</v>
      </c>
      <c r="E1341" s="59">
        <v>-0.15000000000000036</v>
      </c>
    </row>
    <row r="1342" spans="1:5" x14ac:dyDescent="0.25">
      <c r="A1342" s="58">
        <v>45057</v>
      </c>
      <c r="B1342" s="59" t="s">
        <v>63</v>
      </c>
      <c r="C1342" s="59" t="str">
        <f t="shared" si="20"/>
        <v>QUARTER2</v>
      </c>
      <c r="D1342" s="59">
        <v>37.5</v>
      </c>
      <c r="E1342" s="59">
        <v>27.5</v>
      </c>
    </row>
    <row r="1343" spans="1:5" x14ac:dyDescent="0.25">
      <c r="A1343" s="58">
        <v>45057</v>
      </c>
      <c r="B1343" s="59" t="s">
        <v>69</v>
      </c>
      <c r="C1343" s="59" t="str">
        <f t="shared" si="20"/>
        <v>QUARTER2</v>
      </c>
      <c r="D1343" s="59">
        <v>217.5</v>
      </c>
      <c r="E1343" s="59">
        <v>167.5</v>
      </c>
    </row>
    <row r="1344" spans="1:5" x14ac:dyDescent="0.25">
      <c r="A1344" s="58">
        <v>45057</v>
      </c>
      <c r="B1344" s="59" t="s">
        <v>64</v>
      </c>
      <c r="C1344" s="59" t="str">
        <f t="shared" si="20"/>
        <v>QUARTER2</v>
      </c>
      <c r="D1344" s="59">
        <v>8.1</v>
      </c>
      <c r="E1344" s="59">
        <v>6.1</v>
      </c>
    </row>
    <row r="1345" spans="1:5" x14ac:dyDescent="0.25">
      <c r="A1345" s="58">
        <v>45057</v>
      </c>
      <c r="B1345" s="59" t="s">
        <v>58</v>
      </c>
      <c r="C1345" s="59" t="str">
        <f t="shared" si="20"/>
        <v>QUARTER2</v>
      </c>
      <c r="D1345" s="59">
        <v>12.95</v>
      </c>
      <c r="E1345" s="59">
        <v>1.4500000000000011</v>
      </c>
    </row>
    <row r="1346" spans="1:5" x14ac:dyDescent="0.25">
      <c r="A1346" s="58">
        <v>45057</v>
      </c>
      <c r="B1346" s="59" t="s">
        <v>56</v>
      </c>
      <c r="C1346" s="59" t="str">
        <f t="shared" ref="C1346:C1409" si="21">"QUARTER"&amp;ROUNDUP(MONTH(A1346)/3,0)</f>
        <v>QUARTER2</v>
      </c>
      <c r="D1346" s="59">
        <v>18.399999999999999</v>
      </c>
      <c r="E1346" s="59">
        <v>2.5</v>
      </c>
    </row>
    <row r="1347" spans="1:5" x14ac:dyDescent="0.25">
      <c r="A1347" s="58">
        <v>45057</v>
      </c>
      <c r="B1347" s="59" t="s">
        <v>65</v>
      </c>
      <c r="C1347" s="59" t="str">
        <f t="shared" si="21"/>
        <v>QUARTER2</v>
      </c>
      <c r="D1347" s="59">
        <v>24.55</v>
      </c>
      <c r="E1347" s="59">
        <v>3.4499999999999993</v>
      </c>
    </row>
    <row r="1348" spans="1:5" x14ac:dyDescent="0.25">
      <c r="A1348" s="58">
        <v>45057</v>
      </c>
      <c r="B1348" s="59" t="s">
        <v>75</v>
      </c>
      <c r="C1348" s="59" t="str">
        <f t="shared" si="21"/>
        <v>QUARTER2</v>
      </c>
      <c r="D1348" s="59">
        <v>4.2</v>
      </c>
      <c r="E1348" s="59">
        <v>0.51999999999999957</v>
      </c>
    </row>
    <row r="1349" spans="1:5" x14ac:dyDescent="0.25">
      <c r="A1349" s="58">
        <v>45057</v>
      </c>
      <c r="B1349" s="59" t="s">
        <v>57</v>
      </c>
      <c r="C1349" s="59" t="str">
        <f t="shared" si="21"/>
        <v>QUARTER2</v>
      </c>
      <c r="D1349" s="59">
        <v>23.9</v>
      </c>
      <c r="E1349" s="59">
        <v>10.200000000000003</v>
      </c>
    </row>
    <row r="1350" spans="1:5" x14ac:dyDescent="0.25">
      <c r="A1350" s="58">
        <v>45056</v>
      </c>
      <c r="B1350" s="59" t="s">
        <v>68</v>
      </c>
      <c r="C1350" s="59" t="str">
        <f t="shared" si="21"/>
        <v>QUARTER2</v>
      </c>
      <c r="D1350" s="59">
        <v>10.6</v>
      </c>
      <c r="E1350" s="59">
        <v>6.5000000000000018</v>
      </c>
    </row>
    <row r="1351" spans="1:5" x14ac:dyDescent="0.25">
      <c r="A1351" s="58">
        <v>45056</v>
      </c>
      <c r="B1351" s="59" t="s">
        <v>66</v>
      </c>
      <c r="C1351" s="59" t="str">
        <f t="shared" si="21"/>
        <v>QUARTER2</v>
      </c>
      <c r="D1351" s="59">
        <v>5.35</v>
      </c>
      <c r="E1351" s="59">
        <v>0.85000000000000053</v>
      </c>
    </row>
    <row r="1352" spans="1:5" x14ac:dyDescent="0.25">
      <c r="A1352" s="58">
        <v>45056</v>
      </c>
      <c r="B1352" s="59" t="s">
        <v>70</v>
      </c>
      <c r="C1352" s="59" t="str">
        <f t="shared" si="21"/>
        <v>QUARTER2</v>
      </c>
      <c r="D1352" s="59">
        <v>13.6</v>
      </c>
      <c r="E1352" s="59">
        <v>0.34999999999999964</v>
      </c>
    </row>
    <row r="1353" spans="1:5" x14ac:dyDescent="0.25">
      <c r="A1353" s="58">
        <v>45056</v>
      </c>
      <c r="B1353" s="59" t="s">
        <v>78</v>
      </c>
      <c r="C1353" s="59" t="str">
        <f t="shared" si="21"/>
        <v>QUARTER2</v>
      </c>
      <c r="D1353" s="59">
        <v>48.4</v>
      </c>
      <c r="E1353" s="59">
        <v>61.6</v>
      </c>
    </row>
    <row r="1354" spans="1:5" x14ac:dyDescent="0.25">
      <c r="A1354" s="58">
        <v>45056</v>
      </c>
      <c r="B1354" s="59" t="s">
        <v>62</v>
      </c>
      <c r="C1354" s="59" t="str">
        <f t="shared" si="21"/>
        <v>QUARTER2</v>
      </c>
      <c r="D1354" s="59">
        <v>5.95</v>
      </c>
      <c r="E1354" s="59">
        <v>1.8499999999999996</v>
      </c>
    </row>
    <row r="1355" spans="1:5" x14ac:dyDescent="0.25">
      <c r="A1355" s="58">
        <v>45056</v>
      </c>
      <c r="B1355" s="59" t="s">
        <v>61</v>
      </c>
      <c r="C1355" s="59" t="str">
        <f t="shared" si="21"/>
        <v>QUARTER2</v>
      </c>
      <c r="D1355" s="59">
        <v>18.899999999999999</v>
      </c>
      <c r="E1355" s="59">
        <v>18.600000000000001</v>
      </c>
    </row>
    <row r="1356" spans="1:5" x14ac:dyDescent="0.25">
      <c r="A1356" s="58">
        <v>45056</v>
      </c>
      <c r="B1356" s="59" t="s">
        <v>67</v>
      </c>
      <c r="C1356" s="59" t="str">
        <f t="shared" si="21"/>
        <v>QUARTER2</v>
      </c>
      <c r="D1356" s="59">
        <v>6.5</v>
      </c>
      <c r="E1356" s="59">
        <v>14.600000000000001</v>
      </c>
    </row>
    <row r="1357" spans="1:5" x14ac:dyDescent="0.25">
      <c r="A1357" s="58">
        <v>45056</v>
      </c>
      <c r="B1357" s="59" t="s">
        <v>71</v>
      </c>
      <c r="C1357" s="59" t="str">
        <f t="shared" si="21"/>
        <v>QUARTER2</v>
      </c>
      <c r="D1357" s="59">
        <v>11.75</v>
      </c>
      <c r="E1357" s="59">
        <v>6.25</v>
      </c>
    </row>
    <row r="1358" spans="1:5" x14ac:dyDescent="0.25">
      <c r="A1358" s="58">
        <v>45056</v>
      </c>
      <c r="B1358" s="59" t="s">
        <v>73</v>
      </c>
      <c r="C1358" s="59" t="str">
        <f t="shared" si="21"/>
        <v>QUARTER2</v>
      </c>
      <c r="D1358" s="59">
        <v>31.1</v>
      </c>
      <c r="E1358" s="59">
        <v>-1.6000000000000014</v>
      </c>
    </row>
    <row r="1359" spans="1:5" x14ac:dyDescent="0.25">
      <c r="A1359" s="58">
        <v>45056</v>
      </c>
      <c r="B1359" s="59" t="s">
        <v>55</v>
      </c>
      <c r="C1359" s="59" t="str">
        <f t="shared" si="21"/>
        <v>QUARTER2</v>
      </c>
      <c r="D1359" s="59">
        <v>24.6</v>
      </c>
      <c r="E1359" s="59">
        <v>11.799999999999997</v>
      </c>
    </row>
    <row r="1360" spans="1:5" x14ac:dyDescent="0.25">
      <c r="A1360" s="58">
        <v>45056</v>
      </c>
      <c r="B1360" s="59" t="s">
        <v>76</v>
      </c>
      <c r="C1360" s="59" t="str">
        <f t="shared" si="21"/>
        <v>QUARTER2</v>
      </c>
      <c r="D1360" s="59">
        <v>1.42</v>
      </c>
      <c r="E1360" s="59">
        <v>1.2000000000000002</v>
      </c>
    </row>
    <row r="1361" spans="1:5" x14ac:dyDescent="0.25">
      <c r="A1361" s="58">
        <v>45056</v>
      </c>
      <c r="B1361" s="59" t="s">
        <v>77</v>
      </c>
      <c r="C1361" s="59" t="str">
        <f t="shared" si="21"/>
        <v>QUARTER2</v>
      </c>
      <c r="D1361" s="59">
        <v>2.4700000000000002</v>
      </c>
      <c r="E1361" s="59">
        <v>1.5099999999999998</v>
      </c>
    </row>
    <row r="1362" spans="1:5" x14ac:dyDescent="0.25">
      <c r="A1362" s="58">
        <v>45056</v>
      </c>
      <c r="B1362" s="59" t="s">
        <v>72</v>
      </c>
      <c r="C1362" s="59" t="str">
        <f t="shared" si="21"/>
        <v>QUARTER2</v>
      </c>
      <c r="D1362" s="59">
        <v>27.95</v>
      </c>
      <c r="E1362" s="59">
        <v>81.5</v>
      </c>
    </row>
    <row r="1363" spans="1:5" x14ac:dyDescent="0.25">
      <c r="A1363" s="58">
        <v>45056</v>
      </c>
      <c r="B1363" s="59" t="s">
        <v>59</v>
      </c>
      <c r="C1363" s="59" t="str">
        <f t="shared" si="21"/>
        <v>QUARTER2</v>
      </c>
      <c r="D1363" s="59">
        <v>229</v>
      </c>
      <c r="E1363" s="59">
        <v>48</v>
      </c>
    </row>
    <row r="1364" spans="1:5" x14ac:dyDescent="0.25">
      <c r="A1364" s="58">
        <v>45056</v>
      </c>
      <c r="B1364" s="59" t="s">
        <v>60</v>
      </c>
      <c r="C1364" s="59" t="str">
        <f t="shared" si="21"/>
        <v>QUARTER2</v>
      </c>
      <c r="D1364" s="59">
        <v>32.1</v>
      </c>
      <c r="E1364" s="59">
        <v>10.399999999999999</v>
      </c>
    </row>
    <row r="1365" spans="1:5" x14ac:dyDescent="0.25">
      <c r="A1365" s="58">
        <v>45056</v>
      </c>
      <c r="B1365" s="59" t="s">
        <v>74</v>
      </c>
      <c r="C1365" s="59" t="str">
        <f t="shared" si="21"/>
        <v>QUARTER2</v>
      </c>
      <c r="D1365" s="59">
        <v>5.54</v>
      </c>
      <c r="E1365" s="59">
        <v>-0.19000000000000039</v>
      </c>
    </row>
    <row r="1366" spans="1:5" x14ac:dyDescent="0.25">
      <c r="A1366" s="58">
        <v>45056</v>
      </c>
      <c r="B1366" s="59" t="s">
        <v>63</v>
      </c>
      <c r="C1366" s="59" t="str">
        <f t="shared" si="21"/>
        <v>QUARTER2</v>
      </c>
      <c r="D1366" s="59">
        <v>37</v>
      </c>
      <c r="E1366" s="59">
        <v>28</v>
      </c>
    </row>
    <row r="1367" spans="1:5" x14ac:dyDescent="0.25">
      <c r="A1367" s="58">
        <v>45056</v>
      </c>
      <c r="B1367" s="59" t="s">
        <v>69</v>
      </c>
      <c r="C1367" s="59" t="str">
        <f t="shared" si="21"/>
        <v>QUARTER2</v>
      </c>
      <c r="D1367" s="59">
        <v>217.5</v>
      </c>
      <c r="E1367" s="59">
        <v>167.5</v>
      </c>
    </row>
    <row r="1368" spans="1:5" x14ac:dyDescent="0.25">
      <c r="A1368" s="58">
        <v>45056</v>
      </c>
      <c r="B1368" s="59" t="s">
        <v>64</v>
      </c>
      <c r="C1368" s="59" t="str">
        <f t="shared" si="21"/>
        <v>QUARTER2</v>
      </c>
      <c r="D1368" s="59">
        <v>8</v>
      </c>
      <c r="E1368" s="59">
        <v>6.1999999999999993</v>
      </c>
    </row>
    <row r="1369" spans="1:5" x14ac:dyDescent="0.25">
      <c r="A1369" s="58">
        <v>45056</v>
      </c>
      <c r="B1369" s="59" t="s">
        <v>58</v>
      </c>
      <c r="C1369" s="59" t="str">
        <f t="shared" si="21"/>
        <v>QUARTER2</v>
      </c>
      <c r="D1369" s="59">
        <v>13</v>
      </c>
      <c r="E1369" s="59">
        <v>1.4000000000000004</v>
      </c>
    </row>
    <row r="1370" spans="1:5" x14ac:dyDescent="0.25">
      <c r="A1370" s="58">
        <v>45056</v>
      </c>
      <c r="B1370" s="59" t="s">
        <v>56</v>
      </c>
      <c r="C1370" s="59" t="str">
        <f t="shared" si="21"/>
        <v>QUARTER2</v>
      </c>
      <c r="D1370" s="59">
        <v>18.5</v>
      </c>
      <c r="E1370" s="59">
        <v>2.3999999999999986</v>
      </c>
    </row>
    <row r="1371" spans="1:5" x14ac:dyDescent="0.25">
      <c r="A1371" s="58">
        <v>45056</v>
      </c>
      <c r="B1371" s="59" t="s">
        <v>65</v>
      </c>
      <c r="C1371" s="59" t="str">
        <f t="shared" si="21"/>
        <v>QUARTER2</v>
      </c>
      <c r="D1371" s="59">
        <v>24.6</v>
      </c>
      <c r="E1371" s="59">
        <v>3.3999999999999986</v>
      </c>
    </row>
    <row r="1372" spans="1:5" x14ac:dyDescent="0.25">
      <c r="A1372" s="58">
        <v>45056</v>
      </c>
      <c r="B1372" s="59" t="s">
        <v>75</v>
      </c>
      <c r="C1372" s="59" t="str">
        <f t="shared" si="21"/>
        <v>QUARTER2</v>
      </c>
      <c r="D1372" s="59">
        <v>4.2</v>
      </c>
      <c r="E1372" s="59">
        <v>0.51999999999999957</v>
      </c>
    </row>
    <row r="1373" spans="1:5" x14ac:dyDescent="0.25">
      <c r="A1373" s="58">
        <v>45056</v>
      </c>
      <c r="B1373" s="59" t="s">
        <v>57</v>
      </c>
      <c r="C1373" s="59" t="str">
        <f t="shared" si="21"/>
        <v>QUARTER2</v>
      </c>
      <c r="D1373" s="59">
        <v>24.4</v>
      </c>
      <c r="E1373" s="59">
        <v>9.7000000000000028</v>
      </c>
    </row>
    <row r="1374" spans="1:5" x14ac:dyDescent="0.25">
      <c r="A1374" s="58">
        <v>45055</v>
      </c>
      <c r="B1374" s="59" t="s">
        <v>68</v>
      </c>
      <c r="C1374" s="59" t="str">
        <f t="shared" si="21"/>
        <v>QUARTER2</v>
      </c>
      <c r="D1374" s="59">
        <v>11.4</v>
      </c>
      <c r="E1374" s="59">
        <v>5.7000000000000011</v>
      </c>
    </row>
    <row r="1375" spans="1:5" x14ac:dyDescent="0.25">
      <c r="A1375" s="58">
        <v>45055</v>
      </c>
      <c r="B1375" s="59" t="s">
        <v>66</v>
      </c>
      <c r="C1375" s="59" t="str">
        <f t="shared" si="21"/>
        <v>QUARTER2</v>
      </c>
      <c r="D1375" s="59">
        <v>5.6</v>
      </c>
      <c r="E1375" s="59">
        <v>0.60000000000000053</v>
      </c>
    </row>
    <row r="1376" spans="1:5" x14ac:dyDescent="0.25">
      <c r="A1376" s="58">
        <v>45055</v>
      </c>
      <c r="B1376" s="59" t="s">
        <v>70</v>
      </c>
      <c r="C1376" s="59" t="str">
        <f t="shared" si="21"/>
        <v>QUARTER2</v>
      </c>
      <c r="D1376" s="59">
        <v>13.7</v>
      </c>
      <c r="E1376" s="59">
        <v>0.25</v>
      </c>
    </row>
    <row r="1377" spans="1:5" x14ac:dyDescent="0.25">
      <c r="A1377" s="58">
        <v>45055</v>
      </c>
      <c r="B1377" s="59" t="s">
        <v>78</v>
      </c>
      <c r="C1377" s="59" t="str">
        <f t="shared" si="21"/>
        <v>QUARTER2</v>
      </c>
      <c r="D1377" s="59">
        <v>48.4</v>
      </c>
      <c r="E1377" s="59">
        <v>61.6</v>
      </c>
    </row>
    <row r="1378" spans="1:5" x14ac:dyDescent="0.25">
      <c r="A1378" s="58">
        <v>45055</v>
      </c>
      <c r="B1378" s="59" t="s">
        <v>62</v>
      </c>
      <c r="C1378" s="59" t="str">
        <f t="shared" si="21"/>
        <v>QUARTER2</v>
      </c>
      <c r="D1378" s="59">
        <v>5.95</v>
      </c>
      <c r="E1378" s="59">
        <v>1.8499999999999996</v>
      </c>
    </row>
    <row r="1379" spans="1:5" x14ac:dyDescent="0.25">
      <c r="A1379" s="58">
        <v>45055</v>
      </c>
      <c r="B1379" s="59" t="s">
        <v>61</v>
      </c>
      <c r="C1379" s="59" t="str">
        <f t="shared" si="21"/>
        <v>QUARTER2</v>
      </c>
      <c r="D1379" s="59">
        <v>18.95</v>
      </c>
      <c r="E1379" s="59">
        <v>18.55</v>
      </c>
    </row>
    <row r="1380" spans="1:5" x14ac:dyDescent="0.25">
      <c r="A1380" s="58">
        <v>45055</v>
      </c>
      <c r="B1380" s="59" t="s">
        <v>67</v>
      </c>
      <c r="C1380" s="59" t="str">
        <f t="shared" si="21"/>
        <v>QUARTER2</v>
      </c>
      <c r="D1380" s="59">
        <v>6.5</v>
      </c>
      <c r="E1380" s="59">
        <v>14.600000000000001</v>
      </c>
    </row>
    <row r="1381" spans="1:5" x14ac:dyDescent="0.25">
      <c r="A1381" s="58">
        <v>45055</v>
      </c>
      <c r="B1381" s="59" t="s">
        <v>71</v>
      </c>
      <c r="C1381" s="59" t="str">
        <f t="shared" si="21"/>
        <v>QUARTER2</v>
      </c>
      <c r="D1381" s="59">
        <v>11.45</v>
      </c>
      <c r="E1381" s="59">
        <v>6.5500000000000007</v>
      </c>
    </row>
    <row r="1382" spans="1:5" x14ac:dyDescent="0.25">
      <c r="A1382" s="58">
        <v>45055</v>
      </c>
      <c r="B1382" s="59" t="s">
        <v>73</v>
      </c>
      <c r="C1382" s="59" t="str">
        <f t="shared" si="21"/>
        <v>QUARTER2</v>
      </c>
      <c r="D1382" s="59">
        <v>31.1</v>
      </c>
      <c r="E1382" s="59">
        <v>-1.6000000000000014</v>
      </c>
    </row>
    <row r="1383" spans="1:5" x14ac:dyDescent="0.25">
      <c r="A1383" s="58">
        <v>45055</v>
      </c>
      <c r="B1383" s="59" t="s">
        <v>55</v>
      </c>
      <c r="C1383" s="59" t="str">
        <f t="shared" si="21"/>
        <v>QUARTER2</v>
      </c>
      <c r="D1383" s="59">
        <v>24.6</v>
      </c>
      <c r="E1383" s="59">
        <v>11.799999999999997</v>
      </c>
    </row>
    <row r="1384" spans="1:5" x14ac:dyDescent="0.25">
      <c r="A1384" s="58">
        <v>45055</v>
      </c>
      <c r="B1384" s="59" t="s">
        <v>76</v>
      </c>
      <c r="C1384" s="59" t="str">
        <f t="shared" si="21"/>
        <v>QUARTER2</v>
      </c>
      <c r="D1384" s="59">
        <v>1.42</v>
      </c>
      <c r="E1384" s="59">
        <v>1.2000000000000002</v>
      </c>
    </row>
    <row r="1385" spans="1:5" x14ac:dyDescent="0.25">
      <c r="A1385" s="58">
        <v>45055</v>
      </c>
      <c r="B1385" s="59" t="s">
        <v>77</v>
      </c>
      <c r="C1385" s="59" t="str">
        <f t="shared" si="21"/>
        <v>QUARTER2</v>
      </c>
      <c r="D1385" s="59">
        <v>2.4500000000000002</v>
      </c>
      <c r="E1385" s="59">
        <v>1.5299999999999998</v>
      </c>
    </row>
    <row r="1386" spans="1:5" x14ac:dyDescent="0.25">
      <c r="A1386" s="58">
        <v>45055</v>
      </c>
      <c r="B1386" s="59" t="s">
        <v>72</v>
      </c>
      <c r="C1386" s="59" t="str">
        <f t="shared" si="21"/>
        <v>QUARTER2</v>
      </c>
      <c r="D1386" s="59">
        <v>27.95</v>
      </c>
      <c r="E1386" s="59">
        <v>81.5</v>
      </c>
    </row>
    <row r="1387" spans="1:5" x14ac:dyDescent="0.25">
      <c r="A1387" s="58">
        <v>45055</v>
      </c>
      <c r="B1387" s="59" t="s">
        <v>59</v>
      </c>
      <c r="C1387" s="59" t="str">
        <f t="shared" si="21"/>
        <v>QUARTER2</v>
      </c>
      <c r="D1387" s="59">
        <v>228.9</v>
      </c>
      <c r="E1387" s="59">
        <v>48.099999999999994</v>
      </c>
    </row>
    <row r="1388" spans="1:5" x14ac:dyDescent="0.25">
      <c r="A1388" s="58">
        <v>45055</v>
      </c>
      <c r="B1388" s="59" t="s">
        <v>60</v>
      </c>
      <c r="C1388" s="59" t="str">
        <f t="shared" si="21"/>
        <v>QUARTER2</v>
      </c>
      <c r="D1388" s="59">
        <v>32.1</v>
      </c>
      <c r="E1388" s="59">
        <v>10.399999999999999</v>
      </c>
    </row>
    <row r="1389" spans="1:5" x14ac:dyDescent="0.25">
      <c r="A1389" s="58">
        <v>45055</v>
      </c>
      <c r="B1389" s="59" t="s">
        <v>74</v>
      </c>
      <c r="C1389" s="59" t="str">
        <f t="shared" si="21"/>
        <v>QUARTER2</v>
      </c>
      <c r="D1389" s="59">
        <v>5.53</v>
      </c>
      <c r="E1389" s="59">
        <v>-0.1800000000000006</v>
      </c>
    </row>
    <row r="1390" spans="1:5" x14ac:dyDescent="0.25">
      <c r="A1390" s="58">
        <v>45055</v>
      </c>
      <c r="B1390" s="59" t="s">
        <v>63</v>
      </c>
      <c r="C1390" s="59" t="str">
        <f t="shared" si="21"/>
        <v>QUARTER2</v>
      </c>
      <c r="D1390" s="59">
        <v>37.5</v>
      </c>
      <c r="E1390" s="59">
        <v>27.5</v>
      </c>
    </row>
    <row r="1391" spans="1:5" x14ac:dyDescent="0.25">
      <c r="A1391" s="58">
        <v>45055</v>
      </c>
      <c r="B1391" s="59" t="s">
        <v>69</v>
      </c>
      <c r="C1391" s="59" t="str">
        <f t="shared" si="21"/>
        <v>QUARTER2</v>
      </c>
      <c r="D1391" s="59">
        <v>217.5</v>
      </c>
      <c r="E1391" s="59">
        <v>167.5</v>
      </c>
    </row>
    <row r="1392" spans="1:5" x14ac:dyDescent="0.25">
      <c r="A1392" s="58">
        <v>45055</v>
      </c>
      <c r="B1392" s="59" t="s">
        <v>64</v>
      </c>
      <c r="C1392" s="59" t="str">
        <f t="shared" si="21"/>
        <v>QUARTER2</v>
      </c>
      <c r="D1392" s="59">
        <v>7.95</v>
      </c>
      <c r="E1392" s="59">
        <v>6.2499999999999991</v>
      </c>
    </row>
    <row r="1393" spans="1:5" x14ac:dyDescent="0.25">
      <c r="A1393" s="58">
        <v>45055</v>
      </c>
      <c r="B1393" s="59" t="s">
        <v>58</v>
      </c>
      <c r="C1393" s="59" t="str">
        <f t="shared" si="21"/>
        <v>QUARTER2</v>
      </c>
      <c r="D1393" s="59">
        <v>12.5</v>
      </c>
      <c r="E1393" s="59">
        <v>1.9000000000000004</v>
      </c>
    </row>
    <row r="1394" spans="1:5" x14ac:dyDescent="0.25">
      <c r="A1394" s="58">
        <v>45055</v>
      </c>
      <c r="B1394" s="59" t="s">
        <v>56</v>
      </c>
      <c r="C1394" s="59" t="str">
        <f t="shared" si="21"/>
        <v>QUARTER2</v>
      </c>
      <c r="D1394" s="59">
        <v>18.5</v>
      </c>
      <c r="E1394" s="59">
        <v>2.3999999999999986</v>
      </c>
    </row>
    <row r="1395" spans="1:5" x14ac:dyDescent="0.25">
      <c r="A1395" s="58">
        <v>45055</v>
      </c>
      <c r="B1395" s="59" t="s">
        <v>65</v>
      </c>
      <c r="C1395" s="59" t="str">
        <f t="shared" si="21"/>
        <v>QUARTER2</v>
      </c>
      <c r="D1395" s="59">
        <v>24.65</v>
      </c>
      <c r="E1395" s="59">
        <v>3.3500000000000014</v>
      </c>
    </row>
    <row r="1396" spans="1:5" x14ac:dyDescent="0.25">
      <c r="A1396" s="58">
        <v>45055</v>
      </c>
      <c r="B1396" s="59" t="s">
        <v>75</v>
      </c>
      <c r="C1396" s="59" t="str">
        <f t="shared" si="21"/>
        <v>QUARTER2</v>
      </c>
      <c r="D1396" s="59">
        <v>4.43</v>
      </c>
      <c r="E1396" s="59">
        <v>0.29000000000000004</v>
      </c>
    </row>
    <row r="1397" spans="1:5" x14ac:dyDescent="0.25">
      <c r="A1397" s="58">
        <v>45055</v>
      </c>
      <c r="B1397" s="59" t="s">
        <v>57</v>
      </c>
      <c r="C1397" s="59" t="str">
        <f t="shared" si="21"/>
        <v>QUARTER2</v>
      </c>
      <c r="D1397" s="59">
        <v>24.5</v>
      </c>
      <c r="E1397" s="59">
        <v>9.6000000000000014</v>
      </c>
    </row>
    <row r="1398" spans="1:5" x14ac:dyDescent="0.25">
      <c r="A1398" s="58">
        <v>45054</v>
      </c>
      <c r="B1398" s="59" t="s">
        <v>68</v>
      </c>
      <c r="C1398" s="59" t="str">
        <f t="shared" si="21"/>
        <v>QUARTER2</v>
      </c>
      <c r="D1398" s="59">
        <v>11.55</v>
      </c>
      <c r="E1398" s="59">
        <v>5.5500000000000007</v>
      </c>
    </row>
    <row r="1399" spans="1:5" x14ac:dyDescent="0.25">
      <c r="A1399" s="58">
        <v>45054</v>
      </c>
      <c r="B1399" s="59" t="s">
        <v>66</v>
      </c>
      <c r="C1399" s="59" t="str">
        <f t="shared" si="21"/>
        <v>QUARTER2</v>
      </c>
      <c r="D1399" s="59">
        <v>5.6</v>
      </c>
      <c r="E1399" s="59">
        <v>0.60000000000000053</v>
      </c>
    </row>
    <row r="1400" spans="1:5" x14ac:dyDescent="0.25">
      <c r="A1400" s="58">
        <v>45054</v>
      </c>
      <c r="B1400" s="59" t="s">
        <v>70</v>
      </c>
      <c r="C1400" s="59" t="str">
        <f t="shared" si="21"/>
        <v>QUARTER2</v>
      </c>
      <c r="D1400" s="59">
        <v>13.7</v>
      </c>
      <c r="E1400" s="59">
        <v>0.25</v>
      </c>
    </row>
    <row r="1401" spans="1:5" x14ac:dyDescent="0.25">
      <c r="A1401" s="58">
        <v>45054</v>
      </c>
      <c r="B1401" s="59" t="s">
        <v>78</v>
      </c>
      <c r="C1401" s="59" t="str">
        <f t="shared" si="21"/>
        <v>QUARTER2</v>
      </c>
      <c r="D1401" s="59">
        <v>44</v>
      </c>
      <c r="E1401" s="59">
        <v>66</v>
      </c>
    </row>
    <row r="1402" spans="1:5" x14ac:dyDescent="0.25">
      <c r="A1402" s="58">
        <v>45054</v>
      </c>
      <c r="B1402" s="59" t="s">
        <v>62</v>
      </c>
      <c r="C1402" s="59" t="str">
        <f t="shared" si="21"/>
        <v>QUARTER2</v>
      </c>
      <c r="D1402" s="59">
        <v>5.95</v>
      </c>
      <c r="E1402" s="59">
        <v>1.8499999999999996</v>
      </c>
    </row>
    <row r="1403" spans="1:5" x14ac:dyDescent="0.25">
      <c r="A1403" s="58">
        <v>45054</v>
      </c>
      <c r="B1403" s="59" t="s">
        <v>61</v>
      </c>
      <c r="C1403" s="59" t="str">
        <f t="shared" si="21"/>
        <v>QUARTER2</v>
      </c>
      <c r="D1403" s="59">
        <v>19.05</v>
      </c>
      <c r="E1403" s="59">
        <v>18.45</v>
      </c>
    </row>
    <row r="1404" spans="1:5" x14ac:dyDescent="0.25">
      <c r="A1404" s="58">
        <v>45054</v>
      </c>
      <c r="B1404" s="59" t="s">
        <v>67</v>
      </c>
      <c r="C1404" s="59" t="str">
        <f t="shared" si="21"/>
        <v>QUARTER2</v>
      </c>
      <c r="D1404" s="59">
        <v>6.5</v>
      </c>
      <c r="E1404" s="59">
        <v>14.600000000000001</v>
      </c>
    </row>
    <row r="1405" spans="1:5" x14ac:dyDescent="0.25">
      <c r="A1405" s="58">
        <v>45054</v>
      </c>
      <c r="B1405" s="59" t="s">
        <v>71</v>
      </c>
      <c r="C1405" s="59" t="str">
        <f t="shared" si="21"/>
        <v>QUARTER2</v>
      </c>
      <c r="D1405" s="59">
        <v>11.2</v>
      </c>
      <c r="E1405" s="59">
        <v>6.8000000000000007</v>
      </c>
    </row>
    <row r="1406" spans="1:5" x14ac:dyDescent="0.25">
      <c r="A1406" s="58">
        <v>45054</v>
      </c>
      <c r="B1406" s="59" t="s">
        <v>73</v>
      </c>
      <c r="C1406" s="59" t="str">
        <f t="shared" si="21"/>
        <v>QUARTER2</v>
      </c>
      <c r="D1406" s="59">
        <v>31</v>
      </c>
      <c r="E1406" s="59">
        <v>-1.5</v>
      </c>
    </row>
    <row r="1407" spans="1:5" x14ac:dyDescent="0.25">
      <c r="A1407" s="58">
        <v>45054</v>
      </c>
      <c r="B1407" s="59" t="s">
        <v>55</v>
      </c>
      <c r="C1407" s="59" t="str">
        <f t="shared" si="21"/>
        <v>QUARTER2</v>
      </c>
      <c r="D1407" s="59">
        <v>24.5</v>
      </c>
      <c r="E1407" s="59">
        <v>11.899999999999999</v>
      </c>
    </row>
    <row r="1408" spans="1:5" x14ac:dyDescent="0.25">
      <c r="A1408" s="58">
        <v>45054</v>
      </c>
      <c r="B1408" s="59" t="s">
        <v>76</v>
      </c>
      <c r="C1408" s="59" t="str">
        <f t="shared" si="21"/>
        <v>QUARTER2</v>
      </c>
      <c r="D1408" s="59">
        <v>1.36</v>
      </c>
      <c r="E1408" s="59">
        <v>1.26</v>
      </c>
    </row>
    <row r="1409" spans="1:5" x14ac:dyDescent="0.25">
      <c r="A1409" s="58">
        <v>45054</v>
      </c>
      <c r="B1409" s="59" t="s">
        <v>77</v>
      </c>
      <c r="C1409" s="59" t="str">
        <f t="shared" si="21"/>
        <v>QUARTER2</v>
      </c>
      <c r="D1409" s="59">
        <v>2.52</v>
      </c>
      <c r="E1409" s="59">
        <v>1.46</v>
      </c>
    </row>
    <row r="1410" spans="1:5" x14ac:dyDescent="0.25">
      <c r="A1410" s="58">
        <v>45054</v>
      </c>
      <c r="B1410" s="59" t="s">
        <v>72</v>
      </c>
      <c r="C1410" s="59" t="str">
        <f t="shared" ref="C1410:C1473" si="22">"QUARTER"&amp;ROUNDUP(MONTH(A1410)/3,0)</f>
        <v>QUARTER2</v>
      </c>
      <c r="D1410" s="59">
        <v>27.95</v>
      </c>
      <c r="E1410" s="59">
        <v>81.5</v>
      </c>
    </row>
    <row r="1411" spans="1:5" x14ac:dyDescent="0.25">
      <c r="A1411" s="58">
        <v>45054</v>
      </c>
      <c r="B1411" s="59" t="s">
        <v>59</v>
      </c>
      <c r="C1411" s="59" t="str">
        <f t="shared" si="22"/>
        <v>QUARTER2</v>
      </c>
      <c r="D1411" s="59">
        <v>228.9</v>
      </c>
      <c r="E1411" s="59">
        <v>48.099999999999994</v>
      </c>
    </row>
    <row r="1412" spans="1:5" x14ac:dyDescent="0.25">
      <c r="A1412" s="58">
        <v>45054</v>
      </c>
      <c r="B1412" s="59" t="s">
        <v>60</v>
      </c>
      <c r="C1412" s="59" t="str">
        <f t="shared" si="22"/>
        <v>QUARTER2</v>
      </c>
      <c r="D1412" s="59">
        <v>35</v>
      </c>
      <c r="E1412" s="59">
        <v>7.5</v>
      </c>
    </row>
    <row r="1413" spans="1:5" x14ac:dyDescent="0.25">
      <c r="A1413" s="58">
        <v>45054</v>
      </c>
      <c r="B1413" s="59" t="s">
        <v>74</v>
      </c>
      <c r="C1413" s="59" t="str">
        <f t="shared" si="22"/>
        <v>QUARTER2</v>
      </c>
      <c r="D1413" s="59">
        <v>5.5</v>
      </c>
      <c r="E1413" s="59">
        <v>-0.15000000000000036</v>
      </c>
    </row>
    <row r="1414" spans="1:5" x14ac:dyDescent="0.25">
      <c r="A1414" s="58">
        <v>45054</v>
      </c>
      <c r="B1414" s="59" t="s">
        <v>63</v>
      </c>
      <c r="C1414" s="59" t="str">
        <f t="shared" si="22"/>
        <v>QUARTER2</v>
      </c>
      <c r="D1414" s="59">
        <v>37.5</v>
      </c>
      <c r="E1414" s="59">
        <v>27.5</v>
      </c>
    </row>
    <row r="1415" spans="1:5" x14ac:dyDescent="0.25">
      <c r="A1415" s="58">
        <v>45054</v>
      </c>
      <c r="B1415" s="59" t="s">
        <v>69</v>
      </c>
      <c r="C1415" s="59" t="str">
        <f t="shared" si="22"/>
        <v>QUARTER2</v>
      </c>
      <c r="D1415" s="59">
        <v>217.5</v>
      </c>
      <c r="E1415" s="59">
        <v>167.5</v>
      </c>
    </row>
    <row r="1416" spans="1:5" x14ac:dyDescent="0.25">
      <c r="A1416" s="58">
        <v>45054</v>
      </c>
      <c r="B1416" s="59" t="s">
        <v>64</v>
      </c>
      <c r="C1416" s="59" t="str">
        <f t="shared" si="22"/>
        <v>QUARTER2</v>
      </c>
      <c r="D1416" s="59">
        <v>7.95</v>
      </c>
      <c r="E1416" s="59">
        <v>6.2499999999999991</v>
      </c>
    </row>
    <row r="1417" spans="1:5" x14ac:dyDescent="0.25">
      <c r="A1417" s="58">
        <v>45054</v>
      </c>
      <c r="B1417" s="59" t="s">
        <v>58</v>
      </c>
      <c r="C1417" s="59" t="str">
        <f t="shared" si="22"/>
        <v>QUARTER2</v>
      </c>
      <c r="D1417" s="59">
        <v>12.2</v>
      </c>
      <c r="E1417" s="59">
        <v>2.2000000000000011</v>
      </c>
    </row>
    <row r="1418" spans="1:5" x14ac:dyDescent="0.25">
      <c r="A1418" s="58">
        <v>45054</v>
      </c>
      <c r="B1418" s="59" t="s">
        <v>56</v>
      </c>
      <c r="C1418" s="59" t="str">
        <f t="shared" si="22"/>
        <v>QUARTER2</v>
      </c>
      <c r="D1418" s="59">
        <v>18.5</v>
      </c>
      <c r="E1418" s="59">
        <v>2.3999999999999986</v>
      </c>
    </row>
    <row r="1419" spans="1:5" x14ac:dyDescent="0.25">
      <c r="A1419" s="58">
        <v>45054</v>
      </c>
      <c r="B1419" s="59" t="s">
        <v>65</v>
      </c>
      <c r="C1419" s="59" t="str">
        <f t="shared" si="22"/>
        <v>QUARTER2</v>
      </c>
      <c r="D1419" s="59">
        <v>24.65</v>
      </c>
      <c r="E1419" s="59">
        <v>3.3500000000000014</v>
      </c>
    </row>
    <row r="1420" spans="1:5" x14ac:dyDescent="0.25">
      <c r="A1420" s="58">
        <v>45054</v>
      </c>
      <c r="B1420" s="59" t="s">
        <v>75</v>
      </c>
      <c r="C1420" s="59" t="str">
        <f t="shared" si="22"/>
        <v>QUARTER2</v>
      </c>
      <c r="D1420" s="59">
        <v>4.43</v>
      </c>
      <c r="E1420" s="59">
        <v>0.29000000000000004</v>
      </c>
    </row>
    <row r="1421" spans="1:5" x14ac:dyDescent="0.25">
      <c r="A1421" s="58">
        <v>45054</v>
      </c>
      <c r="B1421" s="59" t="s">
        <v>57</v>
      </c>
      <c r="C1421" s="59" t="str">
        <f t="shared" si="22"/>
        <v>QUARTER2</v>
      </c>
      <c r="D1421" s="59">
        <v>24.4</v>
      </c>
      <c r="E1421" s="59">
        <v>9.7000000000000028</v>
      </c>
    </row>
    <row r="1422" spans="1:5" x14ac:dyDescent="0.25">
      <c r="A1422" s="58">
        <v>45051</v>
      </c>
      <c r="B1422" s="59" t="s">
        <v>68</v>
      </c>
      <c r="C1422" s="59" t="str">
        <f t="shared" si="22"/>
        <v>QUARTER2</v>
      </c>
      <c r="D1422" s="59">
        <v>11.25</v>
      </c>
      <c r="E1422" s="59">
        <v>5.8500000000000014</v>
      </c>
    </row>
    <row r="1423" spans="1:5" x14ac:dyDescent="0.25">
      <c r="A1423" s="58">
        <v>45051</v>
      </c>
      <c r="B1423" s="59" t="s">
        <v>66</v>
      </c>
      <c r="C1423" s="59" t="str">
        <f t="shared" si="22"/>
        <v>QUARTER2</v>
      </c>
      <c r="D1423" s="59">
        <v>5.5</v>
      </c>
      <c r="E1423" s="59">
        <v>0.70000000000000018</v>
      </c>
    </row>
    <row r="1424" spans="1:5" x14ac:dyDescent="0.25">
      <c r="A1424" s="58">
        <v>45051</v>
      </c>
      <c r="B1424" s="59" t="s">
        <v>70</v>
      </c>
      <c r="C1424" s="59" t="str">
        <f t="shared" si="22"/>
        <v>QUARTER2</v>
      </c>
      <c r="D1424" s="59">
        <v>13.7</v>
      </c>
      <c r="E1424" s="59">
        <v>0.25</v>
      </c>
    </row>
    <row r="1425" spans="1:5" x14ac:dyDescent="0.25">
      <c r="A1425" s="58">
        <v>45051</v>
      </c>
      <c r="B1425" s="59" t="s">
        <v>78</v>
      </c>
      <c r="C1425" s="59" t="str">
        <f t="shared" si="22"/>
        <v>QUARTER2</v>
      </c>
      <c r="D1425" s="59">
        <v>44</v>
      </c>
      <c r="E1425" s="59">
        <v>66</v>
      </c>
    </row>
    <row r="1426" spans="1:5" x14ac:dyDescent="0.25">
      <c r="A1426" s="58">
        <v>45051</v>
      </c>
      <c r="B1426" s="59" t="s">
        <v>62</v>
      </c>
      <c r="C1426" s="59" t="str">
        <f t="shared" si="22"/>
        <v>QUARTER2</v>
      </c>
      <c r="D1426" s="59">
        <v>6.25</v>
      </c>
      <c r="E1426" s="59">
        <v>1.5499999999999998</v>
      </c>
    </row>
    <row r="1427" spans="1:5" x14ac:dyDescent="0.25">
      <c r="A1427" s="58">
        <v>45051</v>
      </c>
      <c r="B1427" s="59" t="s">
        <v>61</v>
      </c>
      <c r="C1427" s="59" t="str">
        <f t="shared" si="22"/>
        <v>QUARTER2</v>
      </c>
      <c r="D1427" s="59">
        <v>19</v>
      </c>
      <c r="E1427" s="59">
        <v>18.5</v>
      </c>
    </row>
    <row r="1428" spans="1:5" x14ac:dyDescent="0.25">
      <c r="A1428" s="58">
        <v>45051</v>
      </c>
      <c r="B1428" s="59" t="s">
        <v>67</v>
      </c>
      <c r="C1428" s="59" t="str">
        <f t="shared" si="22"/>
        <v>QUARTER2</v>
      </c>
      <c r="D1428" s="59">
        <v>6.5</v>
      </c>
      <c r="E1428" s="59">
        <v>14.600000000000001</v>
      </c>
    </row>
    <row r="1429" spans="1:5" x14ac:dyDescent="0.25">
      <c r="A1429" s="58">
        <v>45051</v>
      </c>
      <c r="B1429" s="59" t="s">
        <v>71</v>
      </c>
      <c r="C1429" s="59" t="str">
        <f t="shared" si="22"/>
        <v>QUARTER2</v>
      </c>
      <c r="D1429" s="59">
        <v>11.05</v>
      </c>
      <c r="E1429" s="59">
        <v>6.9499999999999993</v>
      </c>
    </row>
    <row r="1430" spans="1:5" x14ac:dyDescent="0.25">
      <c r="A1430" s="58">
        <v>45051</v>
      </c>
      <c r="B1430" s="59" t="s">
        <v>73</v>
      </c>
      <c r="C1430" s="59" t="str">
        <f t="shared" si="22"/>
        <v>QUARTER2</v>
      </c>
      <c r="D1430" s="59">
        <v>31</v>
      </c>
      <c r="E1430" s="59">
        <v>-1.5</v>
      </c>
    </row>
    <row r="1431" spans="1:5" x14ac:dyDescent="0.25">
      <c r="A1431" s="58">
        <v>45051</v>
      </c>
      <c r="B1431" s="59" t="s">
        <v>55</v>
      </c>
      <c r="C1431" s="59" t="str">
        <f t="shared" si="22"/>
        <v>QUARTER2</v>
      </c>
      <c r="D1431" s="59">
        <v>24.05</v>
      </c>
      <c r="E1431" s="59">
        <v>12.349999999999998</v>
      </c>
    </row>
    <row r="1432" spans="1:5" x14ac:dyDescent="0.25">
      <c r="A1432" s="58">
        <v>45051</v>
      </c>
      <c r="B1432" s="59" t="s">
        <v>76</v>
      </c>
      <c r="C1432" s="59" t="str">
        <f t="shared" si="22"/>
        <v>QUARTER2</v>
      </c>
      <c r="D1432" s="59">
        <v>1.36</v>
      </c>
      <c r="E1432" s="59">
        <v>1.26</v>
      </c>
    </row>
    <row r="1433" spans="1:5" x14ac:dyDescent="0.25">
      <c r="A1433" s="58">
        <v>45051</v>
      </c>
      <c r="B1433" s="59" t="s">
        <v>77</v>
      </c>
      <c r="C1433" s="59" t="str">
        <f t="shared" si="22"/>
        <v>QUARTER2</v>
      </c>
      <c r="D1433" s="59">
        <v>2.4500000000000002</v>
      </c>
      <c r="E1433" s="59">
        <v>1.5299999999999998</v>
      </c>
    </row>
    <row r="1434" spans="1:5" x14ac:dyDescent="0.25">
      <c r="A1434" s="58">
        <v>45051</v>
      </c>
      <c r="B1434" s="59" t="s">
        <v>72</v>
      </c>
      <c r="C1434" s="59" t="str">
        <f t="shared" si="22"/>
        <v>QUARTER2</v>
      </c>
      <c r="D1434" s="59">
        <v>27.95</v>
      </c>
      <c r="E1434" s="59">
        <v>81.5</v>
      </c>
    </row>
    <row r="1435" spans="1:5" x14ac:dyDescent="0.25">
      <c r="A1435" s="58">
        <v>45051</v>
      </c>
      <c r="B1435" s="59" t="s">
        <v>59</v>
      </c>
      <c r="C1435" s="59" t="str">
        <f t="shared" si="22"/>
        <v>QUARTER2</v>
      </c>
      <c r="D1435" s="59">
        <v>228.9</v>
      </c>
      <c r="E1435" s="59">
        <v>48.099999999999994</v>
      </c>
    </row>
    <row r="1436" spans="1:5" x14ac:dyDescent="0.25">
      <c r="A1436" s="58">
        <v>45051</v>
      </c>
      <c r="B1436" s="59" t="s">
        <v>60</v>
      </c>
      <c r="C1436" s="59" t="str">
        <f t="shared" si="22"/>
        <v>QUARTER2</v>
      </c>
      <c r="D1436" s="59">
        <v>33.700000000000003</v>
      </c>
      <c r="E1436" s="59">
        <v>8.7999999999999972</v>
      </c>
    </row>
    <row r="1437" spans="1:5" x14ac:dyDescent="0.25">
      <c r="A1437" s="58">
        <v>45051</v>
      </c>
      <c r="B1437" s="59" t="s">
        <v>74</v>
      </c>
      <c r="C1437" s="59" t="str">
        <f t="shared" si="22"/>
        <v>QUARTER2</v>
      </c>
      <c r="D1437" s="59">
        <v>5.6</v>
      </c>
      <c r="E1437" s="59">
        <v>-0.25</v>
      </c>
    </row>
    <row r="1438" spans="1:5" x14ac:dyDescent="0.25">
      <c r="A1438" s="58">
        <v>45051</v>
      </c>
      <c r="B1438" s="59" t="s">
        <v>63</v>
      </c>
      <c r="C1438" s="59" t="str">
        <f t="shared" si="22"/>
        <v>QUARTER2</v>
      </c>
      <c r="D1438" s="59">
        <v>37</v>
      </c>
      <c r="E1438" s="59">
        <v>28</v>
      </c>
    </row>
    <row r="1439" spans="1:5" x14ac:dyDescent="0.25">
      <c r="A1439" s="58">
        <v>45051</v>
      </c>
      <c r="B1439" s="59" t="s">
        <v>69</v>
      </c>
      <c r="C1439" s="59" t="str">
        <f t="shared" si="22"/>
        <v>QUARTER2</v>
      </c>
      <c r="D1439" s="59">
        <v>217.5</v>
      </c>
      <c r="E1439" s="59">
        <v>167.5</v>
      </c>
    </row>
    <row r="1440" spans="1:5" x14ac:dyDescent="0.25">
      <c r="A1440" s="58">
        <v>45051</v>
      </c>
      <c r="B1440" s="59" t="s">
        <v>64</v>
      </c>
      <c r="C1440" s="59" t="str">
        <f t="shared" si="22"/>
        <v>QUARTER2</v>
      </c>
      <c r="D1440" s="59">
        <v>7.9</v>
      </c>
      <c r="E1440" s="59">
        <v>6.2999999999999989</v>
      </c>
    </row>
    <row r="1441" spans="1:5" x14ac:dyDescent="0.25">
      <c r="A1441" s="58">
        <v>45051</v>
      </c>
      <c r="B1441" s="59" t="s">
        <v>58</v>
      </c>
      <c r="C1441" s="59" t="str">
        <f t="shared" si="22"/>
        <v>QUARTER2</v>
      </c>
      <c r="D1441" s="59">
        <v>12.35</v>
      </c>
      <c r="E1441" s="59">
        <v>2.0500000000000007</v>
      </c>
    </row>
    <row r="1442" spans="1:5" x14ac:dyDescent="0.25">
      <c r="A1442" s="58">
        <v>45051</v>
      </c>
      <c r="B1442" s="59" t="s">
        <v>56</v>
      </c>
      <c r="C1442" s="59" t="str">
        <f t="shared" si="22"/>
        <v>QUARTER2</v>
      </c>
      <c r="D1442" s="59">
        <v>18.5</v>
      </c>
      <c r="E1442" s="59">
        <v>2.3999999999999986</v>
      </c>
    </row>
    <row r="1443" spans="1:5" x14ac:dyDescent="0.25">
      <c r="A1443" s="58">
        <v>45051</v>
      </c>
      <c r="B1443" s="59" t="s">
        <v>65</v>
      </c>
      <c r="C1443" s="59" t="str">
        <f t="shared" si="22"/>
        <v>QUARTER2</v>
      </c>
      <c r="D1443" s="59">
        <v>24.5</v>
      </c>
      <c r="E1443" s="59">
        <v>3.5</v>
      </c>
    </row>
    <row r="1444" spans="1:5" x14ac:dyDescent="0.25">
      <c r="A1444" s="58">
        <v>45051</v>
      </c>
      <c r="B1444" s="59" t="s">
        <v>75</v>
      </c>
      <c r="C1444" s="59" t="str">
        <f t="shared" si="22"/>
        <v>QUARTER2</v>
      </c>
      <c r="D1444" s="59">
        <v>4.43</v>
      </c>
      <c r="E1444" s="59">
        <v>0.29000000000000004</v>
      </c>
    </row>
    <row r="1445" spans="1:5" x14ac:dyDescent="0.25">
      <c r="A1445" s="58">
        <v>45051</v>
      </c>
      <c r="B1445" s="59" t="s">
        <v>57</v>
      </c>
      <c r="C1445" s="59" t="str">
        <f t="shared" si="22"/>
        <v>QUARTER2</v>
      </c>
      <c r="D1445" s="59">
        <v>24.05</v>
      </c>
      <c r="E1445" s="59">
        <v>10.050000000000001</v>
      </c>
    </row>
    <row r="1446" spans="1:5" x14ac:dyDescent="0.25">
      <c r="A1446" s="58">
        <v>45050</v>
      </c>
      <c r="B1446" s="59" t="s">
        <v>68</v>
      </c>
      <c r="C1446" s="59" t="str">
        <f t="shared" si="22"/>
        <v>QUARTER2</v>
      </c>
      <c r="D1446" s="59">
        <v>10.7</v>
      </c>
      <c r="E1446" s="59">
        <v>6.4000000000000021</v>
      </c>
    </row>
    <row r="1447" spans="1:5" x14ac:dyDescent="0.25">
      <c r="A1447" s="58">
        <v>45050</v>
      </c>
      <c r="B1447" s="59" t="s">
        <v>66</v>
      </c>
      <c r="C1447" s="59" t="str">
        <f t="shared" si="22"/>
        <v>QUARTER2</v>
      </c>
      <c r="D1447" s="59">
        <v>5.3</v>
      </c>
      <c r="E1447" s="59">
        <v>0.90000000000000036</v>
      </c>
    </row>
    <row r="1448" spans="1:5" x14ac:dyDescent="0.25">
      <c r="A1448" s="58">
        <v>45050</v>
      </c>
      <c r="B1448" s="59" t="s">
        <v>70</v>
      </c>
      <c r="C1448" s="59" t="str">
        <f t="shared" si="22"/>
        <v>QUARTER2</v>
      </c>
      <c r="D1448" s="59">
        <v>13.2</v>
      </c>
      <c r="E1448" s="59">
        <v>0.75</v>
      </c>
    </row>
    <row r="1449" spans="1:5" x14ac:dyDescent="0.25">
      <c r="A1449" s="58">
        <v>45050</v>
      </c>
      <c r="B1449" s="59" t="s">
        <v>78</v>
      </c>
      <c r="C1449" s="59" t="str">
        <f t="shared" si="22"/>
        <v>QUARTER2</v>
      </c>
      <c r="D1449" s="59">
        <v>44</v>
      </c>
      <c r="E1449" s="59">
        <v>66</v>
      </c>
    </row>
    <row r="1450" spans="1:5" x14ac:dyDescent="0.25">
      <c r="A1450" s="58">
        <v>45050</v>
      </c>
      <c r="B1450" s="59" t="s">
        <v>62</v>
      </c>
      <c r="C1450" s="59" t="str">
        <f t="shared" si="22"/>
        <v>QUARTER2</v>
      </c>
      <c r="D1450" s="59">
        <v>5.7</v>
      </c>
      <c r="E1450" s="59">
        <v>2.0999999999999996</v>
      </c>
    </row>
    <row r="1451" spans="1:5" x14ac:dyDescent="0.25">
      <c r="A1451" s="58">
        <v>45050</v>
      </c>
      <c r="B1451" s="59" t="s">
        <v>61</v>
      </c>
      <c r="C1451" s="59" t="str">
        <f t="shared" si="22"/>
        <v>QUARTER2</v>
      </c>
      <c r="D1451" s="59">
        <v>19</v>
      </c>
      <c r="E1451" s="59">
        <v>18.5</v>
      </c>
    </row>
    <row r="1452" spans="1:5" x14ac:dyDescent="0.25">
      <c r="A1452" s="58">
        <v>45050</v>
      </c>
      <c r="B1452" s="59" t="s">
        <v>67</v>
      </c>
      <c r="C1452" s="59" t="str">
        <f t="shared" si="22"/>
        <v>QUARTER2</v>
      </c>
      <c r="D1452" s="59">
        <v>5.95</v>
      </c>
      <c r="E1452" s="59">
        <v>15.150000000000002</v>
      </c>
    </row>
    <row r="1453" spans="1:5" x14ac:dyDescent="0.25">
      <c r="A1453" s="58">
        <v>45050</v>
      </c>
      <c r="B1453" s="59" t="s">
        <v>71</v>
      </c>
      <c r="C1453" s="59" t="str">
        <f t="shared" si="22"/>
        <v>QUARTER2</v>
      </c>
      <c r="D1453" s="59">
        <v>10.95</v>
      </c>
      <c r="E1453" s="59">
        <v>7.0500000000000007</v>
      </c>
    </row>
    <row r="1454" spans="1:5" x14ac:dyDescent="0.25">
      <c r="A1454" s="58">
        <v>45050</v>
      </c>
      <c r="B1454" s="59" t="s">
        <v>73</v>
      </c>
      <c r="C1454" s="59" t="str">
        <f t="shared" si="22"/>
        <v>QUARTER2</v>
      </c>
      <c r="D1454" s="59">
        <v>31</v>
      </c>
      <c r="E1454" s="59">
        <v>-1.5</v>
      </c>
    </row>
    <row r="1455" spans="1:5" x14ac:dyDescent="0.25">
      <c r="A1455" s="58">
        <v>45050</v>
      </c>
      <c r="B1455" s="59" t="s">
        <v>55</v>
      </c>
      <c r="C1455" s="59" t="str">
        <f t="shared" si="22"/>
        <v>QUARTER2</v>
      </c>
      <c r="D1455" s="59">
        <v>24</v>
      </c>
      <c r="E1455" s="59">
        <v>12.399999999999999</v>
      </c>
    </row>
    <row r="1456" spans="1:5" x14ac:dyDescent="0.25">
      <c r="A1456" s="58">
        <v>45050</v>
      </c>
      <c r="B1456" s="59" t="s">
        <v>76</v>
      </c>
      <c r="C1456" s="59" t="str">
        <f t="shared" si="22"/>
        <v>QUARTER2</v>
      </c>
      <c r="D1456" s="59">
        <v>1.36</v>
      </c>
      <c r="E1456" s="59">
        <v>1.26</v>
      </c>
    </row>
    <row r="1457" spans="1:5" x14ac:dyDescent="0.25">
      <c r="A1457" s="58">
        <v>45050</v>
      </c>
      <c r="B1457" s="59" t="s">
        <v>77</v>
      </c>
      <c r="C1457" s="59" t="str">
        <f t="shared" si="22"/>
        <v>QUARTER2</v>
      </c>
      <c r="D1457" s="59">
        <v>2.4300000000000002</v>
      </c>
      <c r="E1457" s="59">
        <v>1.5499999999999998</v>
      </c>
    </row>
    <row r="1458" spans="1:5" x14ac:dyDescent="0.25">
      <c r="A1458" s="58">
        <v>45050</v>
      </c>
      <c r="B1458" s="59" t="s">
        <v>72</v>
      </c>
      <c r="C1458" s="59" t="str">
        <f t="shared" si="22"/>
        <v>QUARTER2</v>
      </c>
      <c r="D1458" s="59">
        <v>27.95</v>
      </c>
      <c r="E1458" s="59">
        <v>81.5</v>
      </c>
    </row>
    <row r="1459" spans="1:5" x14ac:dyDescent="0.25">
      <c r="A1459" s="58">
        <v>45050</v>
      </c>
      <c r="B1459" s="59" t="s">
        <v>59</v>
      </c>
      <c r="C1459" s="59" t="str">
        <f t="shared" si="22"/>
        <v>QUARTER2</v>
      </c>
      <c r="D1459" s="59">
        <v>229</v>
      </c>
      <c r="E1459" s="59">
        <v>48</v>
      </c>
    </row>
    <row r="1460" spans="1:5" x14ac:dyDescent="0.25">
      <c r="A1460" s="58">
        <v>45050</v>
      </c>
      <c r="B1460" s="59" t="s">
        <v>60</v>
      </c>
      <c r="C1460" s="59" t="str">
        <f t="shared" si="22"/>
        <v>QUARTER2</v>
      </c>
      <c r="D1460" s="59">
        <v>32</v>
      </c>
      <c r="E1460" s="59">
        <v>10.5</v>
      </c>
    </row>
    <row r="1461" spans="1:5" x14ac:dyDescent="0.25">
      <c r="A1461" s="58">
        <v>45050</v>
      </c>
      <c r="B1461" s="59" t="s">
        <v>74</v>
      </c>
      <c r="C1461" s="59" t="str">
        <f t="shared" si="22"/>
        <v>QUARTER2</v>
      </c>
      <c r="D1461" s="59">
        <v>5.5</v>
      </c>
      <c r="E1461" s="59">
        <v>-0.15000000000000036</v>
      </c>
    </row>
    <row r="1462" spans="1:5" x14ac:dyDescent="0.25">
      <c r="A1462" s="58">
        <v>45050</v>
      </c>
      <c r="B1462" s="59" t="s">
        <v>63</v>
      </c>
      <c r="C1462" s="59" t="str">
        <f t="shared" si="22"/>
        <v>QUARTER2</v>
      </c>
      <c r="D1462" s="59">
        <v>37</v>
      </c>
      <c r="E1462" s="59">
        <v>28</v>
      </c>
    </row>
    <row r="1463" spans="1:5" x14ac:dyDescent="0.25">
      <c r="A1463" s="58">
        <v>45050</v>
      </c>
      <c r="B1463" s="59" t="s">
        <v>69</v>
      </c>
      <c r="C1463" s="59" t="str">
        <f t="shared" si="22"/>
        <v>QUARTER2</v>
      </c>
      <c r="D1463" s="59">
        <v>217.5</v>
      </c>
      <c r="E1463" s="59">
        <v>167.5</v>
      </c>
    </row>
    <row r="1464" spans="1:5" x14ac:dyDescent="0.25">
      <c r="A1464" s="58">
        <v>45050</v>
      </c>
      <c r="B1464" s="59" t="s">
        <v>64</v>
      </c>
      <c r="C1464" s="59" t="str">
        <f t="shared" si="22"/>
        <v>QUARTER2</v>
      </c>
      <c r="D1464" s="59">
        <v>7.85</v>
      </c>
      <c r="E1464" s="59">
        <v>6.35</v>
      </c>
    </row>
    <row r="1465" spans="1:5" x14ac:dyDescent="0.25">
      <c r="A1465" s="58">
        <v>45050</v>
      </c>
      <c r="B1465" s="59" t="s">
        <v>58</v>
      </c>
      <c r="C1465" s="59" t="str">
        <f t="shared" si="22"/>
        <v>QUARTER2</v>
      </c>
      <c r="D1465" s="59">
        <v>11.9</v>
      </c>
      <c r="E1465" s="59">
        <v>2.5</v>
      </c>
    </row>
    <row r="1466" spans="1:5" x14ac:dyDescent="0.25">
      <c r="A1466" s="58">
        <v>45050</v>
      </c>
      <c r="B1466" s="59" t="s">
        <v>56</v>
      </c>
      <c r="C1466" s="59" t="str">
        <f t="shared" si="22"/>
        <v>QUARTER2</v>
      </c>
      <c r="D1466" s="59">
        <v>18.5</v>
      </c>
      <c r="E1466" s="59">
        <v>2.3999999999999986</v>
      </c>
    </row>
    <row r="1467" spans="1:5" x14ac:dyDescent="0.25">
      <c r="A1467" s="58">
        <v>45050</v>
      </c>
      <c r="B1467" s="59" t="s">
        <v>65</v>
      </c>
      <c r="C1467" s="59" t="str">
        <f t="shared" si="22"/>
        <v>QUARTER2</v>
      </c>
      <c r="D1467" s="59">
        <v>24.1</v>
      </c>
      <c r="E1467" s="59">
        <v>3.8999999999999986</v>
      </c>
    </row>
    <row r="1468" spans="1:5" x14ac:dyDescent="0.25">
      <c r="A1468" s="58">
        <v>45050</v>
      </c>
      <c r="B1468" s="59" t="s">
        <v>75</v>
      </c>
      <c r="C1468" s="59" t="str">
        <f t="shared" si="22"/>
        <v>QUARTER2</v>
      </c>
      <c r="D1468" s="59">
        <v>4.37</v>
      </c>
      <c r="E1468" s="59">
        <v>0.34999999999999964</v>
      </c>
    </row>
    <row r="1469" spans="1:5" x14ac:dyDescent="0.25">
      <c r="A1469" s="58">
        <v>45050</v>
      </c>
      <c r="B1469" s="59" t="s">
        <v>57</v>
      </c>
      <c r="C1469" s="59" t="str">
        <f t="shared" si="22"/>
        <v>QUARTER2</v>
      </c>
      <c r="D1469" s="59">
        <v>24</v>
      </c>
      <c r="E1469" s="59">
        <v>10.100000000000001</v>
      </c>
    </row>
    <row r="1470" spans="1:5" x14ac:dyDescent="0.25">
      <c r="A1470" s="58">
        <v>45049</v>
      </c>
      <c r="B1470" s="59" t="s">
        <v>68</v>
      </c>
      <c r="C1470" s="59" t="str">
        <f t="shared" si="22"/>
        <v>QUARTER2</v>
      </c>
      <c r="D1470" s="59">
        <v>10.5</v>
      </c>
      <c r="E1470" s="59">
        <v>6.6000000000000014</v>
      </c>
    </row>
    <row r="1471" spans="1:5" x14ac:dyDescent="0.25">
      <c r="A1471" s="58">
        <v>45049</v>
      </c>
      <c r="B1471" s="59" t="s">
        <v>66</v>
      </c>
      <c r="C1471" s="59" t="str">
        <f t="shared" si="22"/>
        <v>QUARTER2</v>
      </c>
      <c r="D1471" s="59">
        <v>5.3</v>
      </c>
      <c r="E1471" s="59">
        <v>0.90000000000000036</v>
      </c>
    </row>
    <row r="1472" spans="1:5" x14ac:dyDescent="0.25">
      <c r="A1472" s="58">
        <v>45049</v>
      </c>
      <c r="B1472" s="59" t="s">
        <v>70</v>
      </c>
      <c r="C1472" s="59" t="str">
        <f t="shared" si="22"/>
        <v>QUARTER2</v>
      </c>
      <c r="D1472" s="59">
        <v>13.2</v>
      </c>
      <c r="E1472" s="59">
        <v>0.75</v>
      </c>
    </row>
    <row r="1473" spans="1:5" x14ac:dyDescent="0.25">
      <c r="A1473" s="58">
        <v>45049</v>
      </c>
      <c r="B1473" s="59" t="s">
        <v>78</v>
      </c>
      <c r="C1473" s="59" t="str">
        <f t="shared" si="22"/>
        <v>QUARTER2</v>
      </c>
      <c r="D1473" s="59">
        <v>44</v>
      </c>
      <c r="E1473" s="59">
        <v>66</v>
      </c>
    </row>
    <row r="1474" spans="1:5" x14ac:dyDescent="0.25">
      <c r="A1474" s="58">
        <v>45049</v>
      </c>
      <c r="B1474" s="59" t="s">
        <v>62</v>
      </c>
      <c r="C1474" s="59" t="str">
        <f t="shared" ref="C1474:C1537" si="23">"QUARTER"&amp;ROUNDUP(MONTH(A1474)/3,0)</f>
        <v>QUARTER2</v>
      </c>
      <c r="D1474" s="59">
        <v>5.7</v>
      </c>
      <c r="E1474" s="59">
        <v>2.0999999999999996</v>
      </c>
    </row>
    <row r="1475" spans="1:5" x14ac:dyDescent="0.25">
      <c r="A1475" s="58">
        <v>45049</v>
      </c>
      <c r="B1475" s="59" t="s">
        <v>61</v>
      </c>
      <c r="C1475" s="59" t="str">
        <f t="shared" si="23"/>
        <v>QUARTER2</v>
      </c>
      <c r="D1475" s="59">
        <v>19.25</v>
      </c>
      <c r="E1475" s="59">
        <v>18.25</v>
      </c>
    </row>
    <row r="1476" spans="1:5" x14ac:dyDescent="0.25">
      <c r="A1476" s="58">
        <v>45049</v>
      </c>
      <c r="B1476" s="59" t="s">
        <v>67</v>
      </c>
      <c r="C1476" s="59" t="str">
        <f t="shared" si="23"/>
        <v>QUARTER2</v>
      </c>
      <c r="D1476" s="59">
        <v>5.9</v>
      </c>
      <c r="E1476" s="59">
        <v>15.200000000000001</v>
      </c>
    </row>
    <row r="1477" spans="1:5" x14ac:dyDescent="0.25">
      <c r="A1477" s="58">
        <v>45049</v>
      </c>
      <c r="B1477" s="59" t="s">
        <v>71</v>
      </c>
      <c r="C1477" s="59" t="str">
        <f t="shared" si="23"/>
        <v>QUARTER2</v>
      </c>
      <c r="D1477" s="59">
        <v>11</v>
      </c>
      <c r="E1477" s="59">
        <v>7</v>
      </c>
    </row>
    <row r="1478" spans="1:5" x14ac:dyDescent="0.25">
      <c r="A1478" s="58">
        <v>45049</v>
      </c>
      <c r="B1478" s="59" t="s">
        <v>73</v>
      </c>
      <c r="C1478" s="59" t="str">
        <f t="shared" si="23"/>
        <v>QUARTER2</v>
      </c>
      <c r="D1478" s="59">
        <v>31</v>
      </c>
      <c r="E1478" s="59">
        <v>-1.5</v>
      </c>
    </row>
    <row r="1479" spans="1:5" x14ac:dyDescent="0.25">
      <c r="A1479" s="58">
        <v>45049</v>
      </c>
      <c r="B1479" s="59" t="s">
        <v>55</v>
      </c>
      <c r="C1479" s="59" t="str">
        <f t="shared" si="23"/>
        <v>QUARTER2</v>
      </c>
      <c r="D1479" s="59">
        <v>23.05</v>
      </c>
      <c r="E1479" s="59">
        <v>13.349999999999998</v>
      </c>
    </row>
    <row r="1480" spans="1:5" x14ac:dyDescent="0.25">
      <c r="A1480" s="58">
        <v>45049</v>
      </c>
      <c r="B1480" s="59" t="s">
        <v>76</v>
      </c>
      <c r="C1480" s="59" t="str">
        <f t="shared" si="23"/>
        <v>QUARTER2</v>
      </c>
      <c r="D1480" s="59">
        <v>1.36</v>
      </c>
      <c r="E1480" s="59">
        <v>1.26</v>
      </c>
    </row>
    <row r="1481" spans="1:5" x14ac:dyDescent="0.25">
      <c r="A1481" s="58">
        <v>45049</v>
      </c>
      <c r="B1481" s="59" t="s">
        <v>77</v>
      </c>
      <c r="C1481" s="59" t="str">
        <f t="shared" si="23"/>
        <v>QUARTER2</v>
      </c>
      <c r="D1481" s="59">
        <v>2.41</v>
      </c>
      <c r="E1481" s="59">
        <v>1.5699999999999998</v>
      </c>
    </row>
    <row r="1482" spans="1:5" x14ac:dyDescent="0.25">
      <c r="A1482" s="58">
        <v>45049</v>
      </c>
      <c r="B1482" s="59" t="s">
        <v>72</v>
      </c>
      <c r="C1482" s="59" t="str">
        <f t="shared" si="23"/>
        <v>QUARTER2</v>
      </c>
      <c r="D1482" s="59">
        <v>27.95</v>
      </c>
      <c r="E1482" s="59">
        <v>81.5</v>
      </c>
    </row>
    <row r="1483" spans="1:5" x14ac:dyDescent="0.25">
      <c r="A1483" s="58">
        <v>45049</v>
      </c>
      <c r="B1483" s="59" t="s">
        <v>59</v>
      </c>
      <c r="C1483" s="59" t="str">
        <f t="shared" si="23"/>
        <v>QUARTER2</v>
      </c>
      <c r="D1483" s="59">
        <v>228.5</v>
      </c>
      <c r="E1483" s="59">
        <v>48.5</v>
      </c>
    </row>
    <row r="1484" spans="1:5" x14ac:dyDescent="0.25">
      <c r="A1484" s="58">
        <v>45049</v>
      </c>
      <c r="B1484" s="59" t="s">
        <v>60</v>
      </c>
      <c r="C1484" s="59" t="str">
        <f t="shared" si="23"/>
        <v>QUARTER2</v>
      </c>
      <c r="D1484" s="59">
        <v>32.85</v>
      </c>
      <c r="E1484" s="59">
        <v>9.6499999999999986</v>
      </c>
    </row>
    <row r="1485" spans="1:5" x14ac:dyDescent="0.25">
      <c r="A1485" s="58">
        <v>45049</v>
      </c>
      <c r="B1485" s="59" t="s">
        <v>74</v>
      </c>
      <c r="C1485" s="59" t="str">
        <f t="shared" si="23"/>
        <v>QUARTER2</v>
      </c>
      <c r="D1485" s="59">
        <v>5.55</v>
      </c>
      <c r="E1485" s="59">
        <v>-0.20000000000000018</v>
      </c>
    </row>
    <row r="1486" spans="1:5" x14ac:dyDescent="0.25">
      <c r="A1486" s="58">
        <v>45049</v>
      </c>
      <c r="B1486" s="59" t="s">
        <v>63</v>
      </c>
      <c r="C1486" s="59" t="str">
        <f t="shared" si="23"/>
        <v>QUARTER2</v>
      </c>
      <c r="D1486" s="59">
        <v>37</v>
      </c>
      <c r="E1486" s="59">
        <v>28</v>
      </c>
    </row>
    <row r="1487" spans="1:5" x14ac:dyDescent="0.25">
      <c r="A1487" s="58">
        <v>45049</v>
      </c>
      <c r="B1487" s="59" t="s">
        <v>69</v>
      </c>
      <c r="C1487" s="59" t="str">
        <f t="shared" si="23"/>
        <v>QUARTER2</v>
      </c>
      <c r="D1487" s="59">
        <v>217.5</v>
      </c>
      <c r="E1487" s="59">
        <v>167.5</v>
      </c>
    </row>
    <row r="1488" spans="1:5" x14ac:dyDescent="0.25">
      <c r="A1488" s="58">
        <v>45049</v>
      </c>
      <c r="B1488" s="59" t="s">
        <v>64</v>
      </c>
      <c r="C1488" s="59" t="str">
        <f t="shared" si="23"/>
        <v>QUARTER2</v>
      </c>
      <c r="D1488" s="59">
        <v>7.9</v>
      </c>
      <c r="E1488" s="59">
        <v>6.2999999999999989</v>
      </c>
    </row>
    <row r="1489" spans="1:5" x14ac:dyDescent="0.25">
      <c r="A1489" s="58">
        <v>45049</v>
      </c>
      <c r="B1489" s="59" t="s">
        <v>58</v>
      </c>
      <c r="C1489" s="59" t="str">
        <f t="shared" si="23"/>
        <v>QUARTER2</v>
      </c>
      <c r="D1489" s="59">
        <v>11.5</v>
      </c>
      <c r="E1489" s="59">
        <v>2.9000000000000004</v>
      </c>
    </row>
    <row r="1490" spans="1:5" x14ac:dyDescent="0.25">
      <c r="A1490" s="58">
        <v>45049</v>
      </c>
      <c r="B1490" s="59" t="s">
        <v>56</v>
      </c>
      <c r="C1490" s="59" t="str">
        <f t="shared" si="23"/>
        <v>QUARTER2</v>
      </c>
      <c r="D1490" s="59">
        <v>18.5</v>
      </c>
      <c r="E1490" s="59">
        <v>2.3999999999999986</v>
      </c>
    </row>
    <row r="1491" spans="1:5" x14ac:dyDescent="0.25">
      <c r="A1491" s="58">
        <v>45049</v>
      </c>
      <c r="B1491" s="59" t="s">
        <v>65</v>
      </c>
      <c r="C1491" s="59" t="str">
        <f t="shared" si="23"/>
        <v>QUARTER2</v>
      </c>
      <c r="D1491" s="59">
        <v>24</v>
      </c>
      <c r="E1491" s="59">
        <v>4</v>
      </c>
    </row>
    <row r="1492" spans="1:5" x14ac:dyDescent="0.25">
      <c r="A1492" s="58">
        <v>45049</v>
      </c>
      <c r="B1492" s="59" t="s">
        <v>75</v>
      </c>
      <c r="C1492" s="59" t="str">
        <f t="shared" si="23"/>
        <v>QUARTER2</v>
      </c>
      <c r="D1492" s="59">
        <v>4.25</v>
      </c>
      <c r="E1492" s="59">
        <v>0.46999999999999975</v>
      </c>
    </row>
    <row r="1493" spans="1:5" x14ac:dyDescent="0.25">
      <c r="A1493" s="58">
        <v>45049</v>
      </c>
      <c r="B1493" s="59" t="s">
        <v>57</v>
      </c>
      <c r="C1493" s="59" t="str">
        <f t="shared" si="23"/>
        <v>QUARTER2</v>
      </c>
      <c r="D1493" s="59">
        <v>24</v>
      </c>
      <c r="E1493" s="59">
        <v>10.100000000000001</v>
      </c>
    </row>
    <row r="1494" spans="1:5" x14ac:dyDescent="0.25">
      <c r="A1494" s="58">
        <v>45048</v>
      </c>
      <c r="B1494" s="59" t="s">
        <v>68</v>
      </c>
      <c r="C1494" s="59" t="str">
        <f t="shared" si="23"/>
        <v>QUARTER2</v>
      </c>
      <c r="D1494" s="59">
        <v>10.4</v>
      </c>
      <c r="E1494" s="59">
        <v>6.7000000000000011</v>
      </c>
    </row>
    <row r="1495" spans="1:5" x14ac:dyDescent="0.25">
      <c r="A1495" s="58">
        <v>45048</v>
      </c>
      <c r="B1495" s="59" t="s">
        <v>66</v>
      </c>
      <c r="C1495" s="59" t="str">
        <f t="shared" si="23"/>
        <v>QUARTER2</v>
      </c>
      <c r="D1495" s="59">
        <v>5.3</v>
      </c>
      <c r="E1495" s="59">
        <v>0.90000000000000036</v>
      </c>
    </row>
    <row r="1496" spans="1:5" x14ac:dyDescent="0.25">
      <c r="A1496" s="58">
        <v>45048</v>
      </c>
      <c r="B1496" s="59" t="s">
        <v>70</v>
      </c>
      <c r="C1496" s="59" t="str">
        <f t="shared" si="23"/>
        <v>QUARTER2</v>
      </c>
      <c r="D1496" s="59">
        <v>13.2</v>
      </c>
      <c r="E1496" s="59">
        <v>0.75</v>
      </c>
    </row>
    <row r="1497" spans="1:5" x14ac:dyDescent="0.25">
      <c r="A1497" s="58">
        <v>45048</v>
      </c>
      <c r="B1497" s="59" t="s">
        <v>78</v>
      </c>
      <c r="C1497" s="59" t="str">
        <f t="shared" si="23"/>
        <v>QUARTER2</v>
      </c>
      <c r="D1497" s="59">
        <v>44</v>
      </c>
      <c r="E1497" s="59">
        <v>66</v>
      </c>
    </row>
    <row r="1498" spans="1:5" x14ac:dyDescent="0.25">
      <c r="A1498" s="58">
        <v>45048</v>
      </c>
      <c r="B1498" s="59" t="s">
        <v>62</v>
      </c>
      <c r="C1498" s="59" t="str">
        <f t="shared" si="23"/>
        <v>QUARTER2</v>
      </c>
      <c r="D1498" s="59">
        <v>5.7</v>
      </c>
      <c r="E1498" s="59">
        <v>2.0999999999999996</v>
      </c>
    </row>
    <row r="1499" spans="1:5" x14ac:dyDescent="0.25">
      <c r="A1499" s="58">
        <v>45048</v>
      </c>
      <c r="B1499" s="59" t="s">
        <v>61</v>
      </c>
      <c r="C1499" s="59" t="str">
        <f t="shared" si="23"/>
        <v>QUARTER2</v>
      </c>
      <c r="D1499" s="59">
        <v>19.3</v>
      </c>
      <c r="E1499" s="59">
        <v>18.2</v>
      </c>
    </row>
    <row r="1500" spans="1:5" x14ac:dyDescent="0.25">
      <c r="A1500" s="58">
        <v>45048</v>
      </c>
      <c r="B1500" s="59" t="s">
        <v>67</v>
      </c>
      <c r="C1500" s="59" t="str">
        <f t="shared" si="23"/>
        <v>QUARTER2</v>
      </c>
      <c r="D1500" s="59">
        <v>5.85</v>
      </c>
      <c r="E1500" s="59">
        <v>15.250000000000002</v>
      </c>
    </row>
    <row r="1501" spans="1:5" x14ac:dyDescent="0.25">
      <c r="A1501" s="58">
        <v>45048</v>
      </c>
      <c r="B1501" s="59" t="s">
        <v>71</v>
      </c>
      <c r="C1501" s="59" t="str">
        <f t="shared" si="23"/>
        <v>QUARTER2</v>
      </c>
      <c r="D1501" s="59">
        <v>10.95</v>
      </c>
      <c r="E1501" s="59">
        <v>7.0500000000000007</v>
      </c>
    </row>
    <row r="1502" spans="1:5" x14ac:dyDescent="0.25">
      <c r="A1502" s="58">
        <v>45048</v>
      </c>
      <c r="B1502" s="59" t="s">
        <v>73</v>
      </c>
      <c r="C1502" s="59" t="str">
        <f t="shared" si="23"/>
        <v>QUARTER2</v>
      </c>
      <c r="D1502" s="59">
        <v>31</v>
      </c>
      <c r="E1502" s="59">
        <v>-1.5</v>
      </c>
    </row>
    <row r="1503" spans="1:5" x14ac:dyDescent="0.25">
      <c r="A1503" s="58">
        <v>45048</v>
      </c>
      <c r="B1503" s="59" t="s">
        <v>55</v>
      </c>
      <c r="C1503" s="59" t="str">
        <f t="shared" si="23"/>
        <v>QUARTER2</v>
      </c>
      <c r="D1503" s="59">
        <v>22.75</v>
      </c>
      <c r="E1503" s="59">
        <v>13.649999999999999</v>
      </c>
    </row>
    <row r="1504" spans="1:5" x14ac:dyDescent="0.25">
      <c r="A1504" s="58">
        <v>45048</v>
      </c>
      <c r="B1504" s="59" t="s">
        <v>76</v>
      </c>
      <c r="C1504" s="59" t="str">
        <f t="shared" si="23"/>
        <v>QUARTER2</v>
      </c>
      <c r="D1504" s="59">
        <v>1.36</v>
      </c>
      <c r="E1504" s="59">
        <v>1.26</v>
      </c>
    </row>
    <row r="1505" spans="1:5" x14ac:dyDescent="0.25">
      <c r="A1505" s="58">
        <v>45048</v>
      </c>
      <c r="B1505" s="59" t="s">
        <v>77</v>
      </c>
      <c r="C1505" s="59" t="str">
        <f t="shared" si="23"/>
        <v>QUARTER2</v>
      </c>
      <c r="D1505" s="59">
        <v>2.44</v>
      </c>
      <c r="E1505" s="59">
        <v>1.54</v>
      </c>
    </row>
    <row r="1506" spans="1:5" x14ac:dyDescent="0.25">
      <c r="A1506" s="58">
        <v>45048</v>
      </c>
      <c r="B1506" s="59" t="s">
        <v>72</v>
      </c>
      <c r="C1506" s="59" t="str">
        <f t="shared" si="23"/>
        <v>QUARTER2</v>
      </c>
      <c r="D1506" s="59">
        <v>27.95</v>
      </c>
      <c r="E1506" s="59">
        <v>81.5</v>
      </c>
    </row>
    <row r="1507" spans="1:5" x14ac:dyDescent="0.25">
      <c r="A1507" s="58">
        <v>45048</v>
      </c>
      <c r="B1507" s="59" t="s">
        <v>59</v>
      </c>
      <c r="C1507" s="59" t="str">
        <f t="shared" si="23"/>
        <v>QUARTER2</v>
      </c>
      <c r="D1507" s="59">
        <v>230</v>
      </c>
      <c r="E1507" s="59">
        <v>47</v>
      </c>
    </row>
    <row r="1508" spans="1:5" x14ac:dyDescent="0.25">
      <c r="A1508" s="58">
        <v>45048</v>
      </c>
      <c r="B1508" s="59" t="s">
        <v>60</v>
      </c>
      <c r="C1508" s="59" t="str">
        <f t="shared" si="23"/>
        <v>QUARTER2</v>
      </c>
      <c r="D1508" s="59">
        <v>35</v>
      </c>
      <c r="E1508" s="59">
        <v>7.5</v>
      </c>
    </row>
    <row r="1509" spans="1:5" x14ac:dyDescent="0.25">
      <c r="A1509" s="58">
        <v>45048</v>
      </c>
      <c r="B1509" s="59" t="s">
        <v>74</v>
      </c>
      <c r="C1509" s="59" t="str">
        <f t="shared" si="23"/>
        <v>QUARTER2</v>
      </c>
      <c r="D1509" s="59">
        <v>5.51</v>
      </c>
      <c r="E1509" s="59">
        <v>-0.16000000000000014</v>
      </c>
    </row>
    <row r="1510" spans="1:5" x14ac:dyDescent="0.25">
      <c r="A1510" s="58">
        <v>45048</v>
      </c>
      <c r="B1510" s="59" t="s">
        <v>63</v>
      </c>
      <c r="C1510" s="59" t="str">
        <f t="shared" si="23"/>
        <v>QUARTER2</v>
      </c>
      <c r="D1510" s="59">
        <v>37.049999999999997</v>
      </c>
      <c r="E1510" s="59">
        <v>27.950000000000003</v>
      </c>
    </row>
    <row r="1511" spans="1:5" x14ac:dyDescent="0.25">
      <c r="A1511" s="58">
        <v>45048</v>
      </c>
      <c r="B1511" s="59" t="s">
        <v>69</v>
      </c>
      <c r="C1511" s="59" t="str">
        <f t="shared" si="23"/>
        <v>QUARTER2</v>
      </c>
      <c r="D1511" s="59">
        <v>217.5</v>
      </c>
      <c r="E1511" s="59">
        <v>167.5</v>
      </c>
    </row>
    <row r="1512" spans="1:5" x14ac:dyDescent="0.25">
      <c r="A1512" s="58">
        <v>45048</v>
      </c>
      <c r="B1512" s="59" t="s">
        <v>64</v>
      </c>
      <c r="C1512" s="59" t="str">
        <f t="shared" si="23"/>
        <v>QUARTER2</v>
      </c>
      <c r="D1512" s="59">
        <v>7.9</v>
      </c>
      <c r="E1512" s="59">
        <v>6.2999999999999989</v>
      </c>
    </row>
    <row r="1513" spans="1:5" x14ac:dyDescent="0.25">
      <c r="A1513" s="58">
        <v>45048</v>
      </c>
      <c r="B1513" s="59" t="s">
        <v>58</v>
      </c>
      <c r="C1513" s="59" t="str">
        <f t="shared" si="23"/>
        <v>QUARTER2</v>
      </c>
      <c r="D1513" s="59">
        <v>11.75</v>
      </c>
      <c r="E1513" s="59">
        <v>2.6500000000000004</v>
      </c>
    </row>
    <row r="1514" spans="1:5" x14ac:dyDescent="0.25">
      <c r="A1514" s="58">
        <v>45048</v>
      </c>
      <c r="B1514" s="59" t="s">
        <v>56</v>
      </c>
      <c r="C1514" s="59" t="str">
        <f t="shared" si="23"/>
        <v>QUARTER2</v>
      </c>
      <c r="D1514" s="59">
        <v>17.95</v>
      </c>
      <c r="E1514" s="59">
        <v>2.9499999999999993</v>
      </c>
    </row>
    <row r="1515" spans="1:5" x14ac:dyDescent="0.25">
      <c r="A1515" s="58">
        <v>45048</v>
      </c>
      <c r="B1515" s="59" t="s">
        <v>65</v>
      </c>
      <c r="C1515" s="59" t="str">
        <f t="shared" si="23"/>
        <v>QUARTER2</v>
      </c>
      <c r="D1515" s="59">
        <v>23.7</v>
      </c>
      <c r="E1515" s="59">
        <v>4.3000000000000007</v>
      </c>
    </row>
    <row r="1516" spans="1:5" x14ac:dyDescent="0.25">
      <c r="A1516" s="58">
        <v>45048</v>
      </c>
      <c r="B1516" s="59" t="s">
        <v>75</v>
      </c>
      <c r="C1516" s="59" t="str">
        <f t="shared" si="23"/>
        <v>QUARTER2</v>
      </c>
      <c r="D1516" s="59">
        <v>4.0999999999999996</v>
      </c>
      <c r="E1516" s="59">
        <v>0.62000000000000011</v>
      </c>
    </row>
    <row r="1517" spans="1:5" x14ac:dyDescent="0.25">
      <c r="A1517" s="58">
        <v>45048</v>
      </c>
      <c r="B1517" s="59" t="s">
        <v>57</v>
      </c>
      <c r="C1517" s="59" t="str">
        <f t="shared" si="23"/>
        <v>QUARTER2</v>
      </c>
      <c r="D1517" s="59">
        <v>23.5</v>
      </c>
      <c r="E1517" s="59">
        <v>10.600000000000001</v>
      </c>
    </row>
    <row r="1518" spans="1:5" x14ac:dyDescent="0.25">
      <c r="A1518" s="58">
        <v>45044</v>
      </c>
      <c r="B1518" s="59" t="s">
        <v>68</v>
      </c>
      <c r="C1518" s="59" t="str">
        <f t="shared" si="23"/>
        <v>QUARTER2</v>
      </c>
      <c r="D1518" s="59">
        <v>10.15</v>
      </c>
      <c r="E1518" s="59">
        <v>6.9500000000000011</v>
      </c>
    </row>
    <row r="1519" spans="1:5" x14ac:dyDescent="0.25">
      <c r="A1519" s="58">
        <v>45044</v>
      </c>
      <c r="B1519" s="59" t="s">
        <v>66</v>
      </c>
      <c r="C1519" s="59" t="str">
        <f t="shared" si="23"/>
        <v>QUARTER2</v>
      </c>
      <c r="D1519" s="59">
        <v>5.85</v>
      </c>
      <c r="E1519" s="59">
        <v>0.35000000000000053</v>
      </c>
    </row>
    <row r="1520" spans="1:5" x14ac:dyDescent="0.25">
      <c r="A1520" s="58">
        <v>45044</v>
      </c>
      <c r="B1520" s="59" t="s">
        <v>70</v>
      </c>
      <c r="C1520" s="59" t="str">
        <f t="shared" si="23"/>
        <v>QUARTER2</v>
      </c>
      <c r="D1520" s="59">
        <v>13.5</v>
      </c>
      <c r="E1520" s="59">
        <v>0.44999999999999929</v>
      </c>
    </row>
    <row r="1521" spans="1:5" x14ac:dyDescent="0.25">
      <c r="A1521" s="58">
        <v>45044</v>
      </c>
      <c r="B1521" s="59" t="s">
        <v>78</v>
      </c>
      <c r="C1521" s="59" t="str">
        <f t="shared" si="23"/>
        <v>QUARTER2</v>
      </c>
      <c r="D1521" s="59">
        <v>40</v>
      </c>
      <c r="E1521" s="59">
        <v>70</v>
      </c>
    </row>
    <row r="1522" spans="1:5" x14ac:dyDescent="0.25">
      <c r="A1522" s="58">
        <v>45044</v>
      </c>
      <c r="B1522" s="59" t="s">
        <v>62</v>
      </c>
      <c r="C1522" s="59" t="str">
        <f t="shared" si="23"/>
        <v>QUARTER2</v>
      </c>
      <c r="D1522" s="59">
        <v>6</v>
      </c>
      <c r="E1522" s="59">
        <v>1.7999999999999998</v>
      </c>
    </row>
    <row r="1523" spans="1:5" x14ac:dyDescent="0.25">
      <c r="A1523" s="58">
        <v>45044</v>
      </c>
      <c r="B1523" s="59" t="s">
        <v>61</v>
      </c>
      <c r="C1523" s="59" t="str">
        <f t="shared" si="23"/>
        <v>QUARTER2</v>
      </c>
      <c r="D1523" s="59">
        <v>19.5</v>
      </c>
      <c r="E1523" s="59">
        <v>18</v>
      </c>
    </row>
    <row r="1524" spans="1:5" x14ac:dyDescent="0.25">
      <c r="A1524" s="58">
        <v>45044</v>
      </c>
      <c r="B1524" s="59" t="s">
        <v>67</v>
      </c>
      <c r="C1524" s="59" t="str">
        <f t="shared" si="23"/>
        <v>QUARTER2</v>
      </c>
      <c r="D1524" s="59">
        <v>5.85</v>
      </c>
      <c r="E1524" s="59">
        <v>15.250000000000002</v>
      </c>
    </row>
    <row r="1525" spans="1:5" x14ac:dyDescent="0.25">
      <c r="A1525" s="58">
        <v>45044</v>
      </c>
      <c r="B1525" s="59" t="s">
        <v>71</v>
      </c>
      <c r="C1525" s="59" t="str">
        <f t="shared" si="23"/>
        <v>QUARTER2</v>
      </c>
      <c r="D1525" s="59">
        <v>10.85</v>
      </c>
      <c r="E1525" s="59">
        <v>7.15</v>
      </c>
    </row>
    <row r="1526" spans="1:5" x14ac:dyDescent="0.25">
      <c r="A1526" s="58">
        <v>45044</v>
      </c>
      <c r="B1526" s="59" t="s">
        <v>73</v>
      </c>
      <c r="C1526" s="59" t="str">
        <f t="shared" si="23"/>
        <v>QUARTER2</v>
      </c>
      <c r="D1526" s="59">
        <v>31</v>
      </c>
      <c r="E1526" s="59">
        <v>-1.5</v>
      </c>
    </row>
    <row r="1527" spans="1:5" x14ac:dyDescent="0.25">
      <c r="A1527" s="58">
        <v>45044</v>
      </c>
      <c r="B1527" s="59" t="s">
        <v>55</v>
      </c>
      <c r="C1527" s="59" t="str">
        <f t="shared" si="23"/>
        <v>QUARTER2</v>
      </c>
      <c r="D1527" s="59">
        <v>24.85</v>
      </c>
      <c r="E1527" s="59">
        <v>11.549999999999997</v>
      </c>
    </row>
    <row r="1528" spans="1:5" x14ac:dyDescent="0.25">
      <c r="A1528" s="58">
        <v>45044</v>
      </c>
      <c r="B1528" s="59" t="s">
        <v>76</v>
      </c>
      <c r="C1528" s="59" t="str">
        <f t="shared" si="23"/>
        <v>QUARTER2</v>
      </c>
      <c r="D1528" s="59">
        <v>1.46</v>
      </c>
      <c r="E1528" s="59">
        <v>1.1600000000000001</v>
      </c>
    </row>
    <row r="1529" spans="1:5" x14ac:dyDescent="0.25">
      <c r="A1529" s="58">
        <v>45044</v>
      </c>
      <c r="B1529" s="59" t="s">
        <v>77</v>
      </c>
      <c r="C1529" s="59" t="str">
        <f t="shared" si="23"/>
        <v>QUARTER2</v>
      </c>
      <c r="D1529" s="59">
        <v>2.37</v>
      </c>
      <c r="E1529" s="59">
        <v>1.6099999999999999</v>
      </c>
    </row>
    <row r="1530" spans="1:5" x14ac:dyDescent="0.25">
      <c r="A1530" s="58">
        <v>45044</v>
      </c>
      <c r="B1530" s="59" t="s">
        <v>72</v>
      </c>
      <c r="C1530" s="59" t="str">
        <f t="shared" si="23"/>
        <v>QUARTER2</v>
      </c>
      <c r="D1530" s="59">
        <v>27.95</v>
      </c>
      <c r="E1530" s="59">
        <v>81.5</v>
      </c>
    </row>
    <row r="1531" spans="1:5" x14ac:dyDescent="0.25">
      <c r="A1531" s="58">
        <v>45044</v>
      </c>
      <c r="B1531" s="59" t="s">
        <v>59</v>
      </c>
      <c r="C1531" s="59" t="str">
        <f t="shared" si="23"/>
        <v>QUARTER2</v>
      </c>
      <c r="D1531" s="59">
        <v>228.7</v>
      </c>
      <c r="E1531" s="59">
        <v>48.300000000000011</v>
      </c>
    </row>
    <row r="1532" spans="1:5" x14ac:dyDescent="0.25">
      <c r="A1532" s="58">
        <v>45044</v>
      </c>
      <c r="B1532" s="59" t="s">
        <v>60</v>
      </c>
      <c r="C1532" s="59" t="str">
        <f t="shared" si="23"/>
        <v>QUARTER2</v>
      </c>
      <c r="D1532" s="59">
        <v>32</v>
      </c>
      <c r="E1532" s="59">
        <v>10.5</v>
      </c>
    </row>
    <row r="1533" spans="1:5" x14ac:dyDescent="0.25">
      <c r="A1533" s="58">
        <v>45044</v>
      </c>
      <c r="B1533" s="59" t="s">
        <v>74</v>
      </c>
      <c r="C1533" s="59" t="str">
        <f t="shared" si="23"/>
        <v>QUARTER2</v>
      </c>
      <c r="D1533" s="59">
        <v>5.56</v>
      </c>
      <c r="E1533" s="59">
        <v>-0.20999999999999996</v>
      </c>
    </row>
    <row r="1534" spans="1:5" x14ac:dyDescent="0.25">
      <c r="A1534" s="58">
        <v>45044</v>
      </c>
      <c r="B1534" s="59" t="s">
        <v>63</v>
      </c>
      <c r="C1534" s="59" t="str">
        <f t="shared" si="23"/>
        <v>QUARTER2</v>
      </c>
      <c r="D1534" s="59">
        <v>37.049999999999997</v>
      </c>
      <c r="E1534" s="59">
        <v>27.950000000000003</v>
      </c>
    </row>
    <row r="1535" spans="1:5" x14ac:dyDescent="0.25">
      <c r="A1535" s="58">
        <v>45044</v>
      </c>
      <c r="B1535" s="59" t="s">
        <v>69</v>
      </c>
      <c r="C1535" s="59" t="str">
        <f t="shared" si="23"/>
        <v>QUARTER2</v>
      </c>
      <c r="D1535" s="59">
        <v>217.5</v>
      </c>
      <c r="E1535" s="59">
        <v>167.5</v>
      </c>
    </row>
    <row r="1536" spans="1:5" x14ac:dyDescent="0.25">
      <c r="A1536" s="58">
        <v>45044</v>
      </c>
      <c r="B1536" s="59" t="s">
        <v>64</v>
      </c>
      <c r="C1536" s="59" t="str">
        <f t="shared" si="23"/>
        <v>QUARTER2</v>
      </c>
      <c r="D1536" s="59">
        <v>7.75</v>
      </c>
      <c r="E1536" s="59">
        <v>6.4499999999999993</v>
      </c>
    </row>
    <row r="1537" spans="1:5" x14ac:dyDescent="0.25">
      <c r="A1537" s="58">
        <v>45044</v>
      </c>
      <c r="B1537" s="59" t="s">
        <v>58</v>
      </c>
      <c r="C1537" s="59" t="str">
        <f t="shared" si="23"/>
        <v>QUARTER2</v>
      </c>
      <c r="D1537" s="59">
        <v>11.75</v>
      </c>
      <c r="E1537" s="59">
        <v>2.6500000000000004</v>
      </c>
    </row>
    <row r="1538" spans="1:5" x14ac:dyDescent="0.25">
      <c r="A1538" s="58">
        <v>45044</v>
      </c>
      <c r="B1538" s="59" t="s">
        <v>56</v>
      </c>
      <c r="C1538" s="59" t="str">
        <f t="shared" ref="C1538:C1601" si="24">"QUARTER"&amp;ROUNDUP(MONTH(A1538)/3,0)</f>
        <v>QUARTER2</v>
      </c>
      <c r="D1538" s="59">
        <v>16.899999999999999</v>
      </c>
      <c r="E1538" s="59">
        <v>4</v>
      </c>
    </row>
    <row r="1539" spans="1:5" x14ac:dyDescent="0.25">
      <c r="A1539" s="58">
        <v>45044</v>
      </c>
      <c r="B1539" s="59" t="s">
        <v>65</v>
      </c>
      <c r="C1539" s="59" t="str">
        <f t="shared" si="24"/>
        <v>QUARTER2</v>
      </c>
      <c r="D1539" s="59">
        <v>24.1</v>
      </c>
      <c r="E1539" s="59">
        <v>3.8999999999999986</v>
      </c>
    </row>
    <row r="1540" spans="1:5" x14ac:dyDescent="0.25">
      <c r="A1540" s="58">
        <v>45044</v>
      </c>
      <c r="B1540" s="59" t="s">
        <v>75</v>
      </c>
      <c r="C1540" s="59" t="str">
        <f t="shared" si="24"/>
        <v>QUARTER2</v>
      </c>
      <c r="D1540" s="59">
        <v>3.8</v>
      </c>
      <c r="E1540" s="59">
        <v>0.91999999999999993</v>
      </c>
    </row>
    <row r="1541" spans="1:5" x14ac:dyDescent="0.25">
      <c r="A1541" s="58">
        <v>45044</v>
      </c>
      <c r="B1541" s="59" t="s">
        <v>57</v>
      </c>
      <c r="C1541" s="59" t="str">
        <f t="shared" si="24"/>
        <v>QUARTER2</v>
      </c>
      <c r="D1541" s="59">
        <v>22.8</v>
      </c>
      <c r="E1541" s="59">
        <v>11.3</v>
      </c>
    </row>
    <row r="1542" spans="1:5" x14ac:dyDescent="0.25">
      <c r="A1542" s="58">
        <v>45043</v>
      </c>
      <c r="B1542" s="59" t="s">
        <v>68</v>
      </c>
      <c r="C1542" s="59" t="str">
        <f t="shared" si="24"/>
        <v>QUARTER2</v>
      </c>
      <c r="D1542" s="59">
        <v>10</v>
      </c>
      <c r="E1542" s="59">
        <v>7.1000000000000014</v>
      </c>
    </row>
    <row r="1543" spans="1:5" x14ac:dyDescent="0.25">
      <c r="A1543" s="58">
        <v>45043</v>
      </c>
      <c r="B1543" s="59" t="s">
        <v>66</v>
      </c>
      <c r="C1543" s="59" t="str">
        <f t="shared" si="24"/>
        <v>QUARTER2</v>
      </c>
      <c r="D1543" s="59">
        <v>5.4</v>
      </c>
      <c r="E1543" s="59">
        <v>0.79999999999999982</v>
      </c>
    </row>
    <row r="1544" spans="1:5" x14ac:dyDescent="0.25">
      <c r="A1544" s="58">
        <v>45043</v>
      </c>
      <c r="B1544" s="59" t="s">
        <v>70</v>
      </c>
      <c r="C1544" s="59" t="str">
        <f t="shared" si="24"/>
        <v>QUARTER2</v>
      </c>
      <c r="D1544" s="59">
        <v>12.3</v>
      </c>
      <c r="E1544" s="59">
        <v>1.6499999999999986</v>
      </c>
    </row>
    <row r="1545" spans="1:5" x14ac:dyDescent="0.25">
      <c r="A1545" s="58">
        <v>45043</v>
      </c>
      <c r="B1545" s="59" t="s">
        <v>78</v>
      </c>
      <c r="C1545" s="59" t="str">
        <f t="shared" si="24"/>
        <v>QUARTER2</v>
      </c>
      <c r="D1545" s="59">
        <v>40</v>
      </c>
      <c r="E1545" s="59">
        <v>70</v>
      </c>
    </row>
    <row r="1546" spans="1:5" x14ac:dyDescent="0.25">
      <c r="A1546" s="58">
        <v>45043</v>
      </c>
      <c r="B1546" s="59" t="s">
        <v>62</v>
      </c>
      <c r="C1546" s="59" t="str">
        <f t="shared" si="24"/>
        <v>QUARTER2</v>
      </c>
      <c r="D1546" s="59">
        <v>5.7</v>
      </c>
      <c r="E1546" s="59">
        <v>2.0999999999999996</v>
      </c>
    </row>
    <row r="1547" spans="1:5" x14ac:dyDescent="0.25">
      <c r="A1547" s="58">
        <v>45043</v>
      </c>
      <c r="B1547" s="59" t="s">
        <v>61</v>
      </c>
      <c r="C1547" s="59" t="str">
        <f t="shared" si="24"/>
        <v>QUARTER2</v>
      </c>
      <c r="D1547" s="59">
        <v>18.45</v>
      </c>
      <c r="E1547" s="59">
        <v>19.05</v>
      </c>
    </row>
    <row r="1548" spans="1:5" x14ac:dyDescent="0.25">
      <c r="A1548" s="58">
        <v>45043</v>
      </c>
      <c r="B1548" s="59" t="s">
        <v>67</v>
      </c>
      <c r="C1548" s="59" t="str">
        <f t="shared" si="24"/>
        <v>QUARTER2</v>
      </c>
      <c r="D1548" s="59">
        <v>6.2</v>
      </c>
      <c r="E1548" s="59">
        <v>14.900000000000002</v>
      </c>
    </row>
    <row r="1549" spans="1:5" x14ac:dyDescent="0.25">
      <c r="A1549" s="58">
        <v>45043</v>
      </c>
      <c r="B1549" s="59" t="s">
        <v>71</v>
      </c>
      <c r="C1549" s="59" t="str">
        <f t="shared" si="24"/>
        <v>QUARTER2</v>
      </c>
      <c r="D1549" s="59">
        <v>11</v>
      </c>
      <c r="E1549" s="59">
        <v>7</v>
      </c>
    </row>
    <row r="1550" spans="1:5" x14ac:dyDescent="0.25">
      <c r="A1550" s="58">
        <v>45043</v>
      </c>
      <c r="B1550" s="59" t="s">
        <v>73</v>
      </c>
      <c r="C1550" s="59" t="str">
        <f t="shared" si="24"/>
        <v>QUARTER2</v>
      </c>
      <c r="D1550" s="59">
        <v>29.7</v>
      </c>
      <c r="E1550" s="59">
        <v>-0.19999999999999929</v>
      </c>
    </row>
    <row r="1551" spans="1:5" x14ac:dyDescent="0.25">
      <c r="A1551" s="58">
        <v>45043</v>
      </c>
      <c r="B1551" s="59" t="s">
        <v>55</v>
      </c>
      <c r="C1551" s="59" t="str">
        <f t="shared" si="24"/>
        <v>QUARTER2</v>
      </c>
      <c r="D1551" s="59">
        <v>24.9</v>
      </c>
      <c r="E1551" s="59">
        <v>11.5</v>
      </c>
    </row>
    <row r="1552" spans="1:5" x14ac:dyDescent="0.25">
      <c r="A1552" s="58">
        <v>45043</v>
      </c>
      <c r="B1552" s="59" t="s">
        <v>76</v>
      </c>
      <c r="C1552" s="59" t="str">
        <f t="shared" si="24"/>
        <v>QUARTER2</v>
      </c>
      <c r="D1552" s="59">
        <v>1.61</v>
      </c>
      <c r="E1552" s="59">
        <v>1.01</v>
      </c>
    </row>
    <row r="1553" spans="1:5" x14ac:dyDescent="0.25">
      <c r="A1553" s="58">
        <v>45043</v>
      </c>
      <c r="B1553" s="59" t="s">
        <v>77</v>
      </c>
      <c r="C1553" s="59" t="str">
        <f t="shared" si="24"/>
        <v>QUARTER2</v>
      </c>
      <c r="D1553" s="59">
        <v>2.4500000000000002</v>
      </c>
      <c r="E1553" s="59">
        <v>1.5299999999999998</v>
      </c>
    </row>
    <row r="1554" spans="1:5" x14ac:dyDescent="0.25">
      <c r="A1554" s="58">
        <v>45043</v>
      </c>
      <c r="B1554" s="59" t="s">
        <v>72</v>
      </c>
      <c r="C1554" s="59" t="str">
        <f t="shared" si="24"/>
        <v>QUARTER2</v>
      </c>
      <c r="D1554" s="59">
        <v>27.95</v>
      </c>
      <c r="E1554" s="59">
        <v>81.5</v>
      </c>
    </row>
    <row r="1555" spans="1:5" x14ac:dyDescent="0.25">
      <c r="A1555" s="58">
        <v>45043</v>
      </c>
      <c r="B1555" s="59" t="s">
        <v>59</v>
      </c>
      <c r="C1555" s="59" t="str">
        <f t="shared" si="24"/>
        <v>QUARTER2</v>
      </c>
      <c r="D1555" s="59">
        <v>230</v>
      </c>
      <c r="E1555" s="59">
        <v>47</v>
      </c>
    </row>
    <row r="1556" spans="1:5" x14ac:dyDescent="0.25">
      <c r="A1556" s="58">
        <v>45043</v>
      </c>
      <c r="B1556" s="59" t="s">
        <v>60</v>
      </c>
      <c r="C1556" s="59" t="str">
        <f t="shared" si="24"/>
        <v>QUARTER2</v>
      </c>
      <c r="D1556" s="59">
        <v>32.85</v>
      </c>
      <c r="E1556" s="59">
        <v>9.6499999999999986</v>
      </c>
    </row>
    <row r="1557" spans="1:5" x14ac:dyDescent="0.25">
      <c r="A1557" s="58">
        <v>45043</v>
      </c>
      <c r="B1557" s="59" t="s">
        <v>74</v>
      </c>
      <c r="C1557" s="59" t="str">
        <f t="shared" si="24"/>
        <v>QUARTER2</v>
      </c>
      <c r="D1557" s="59">
        <v>5.7</v>
      </c>
      <c r="E1557" s="59">
        <v>-0.35000000000000053</v>
      </c>
    </row>
    <row r="1558" spans="1:5" x14ac:dyDescent="0.25">
      <c r="A1558" s="58">
        <v>45043</v>
      </c>
      <c r="B1558" s="59" t="s">
        <v>63</v>
      </c>
      <c r="C1558" s="59" t="str">
        <f t="shared" si="24"/>
        <v>QUARTER2</v>
      </c>
      <c r="D1558" s="59">
        <v>37.200000000000003</v>
      </c>
      <c r="E1558" s="59">
        <v>27.799999999999997</v>
      </c>
    </row>
    <row r="1559" spans="1:5" x14ac:dyDescent="0.25">
      <c r="A1559" s="58">
        <v>45043</v>
      </c>
      <c r="B1559" s="59" t="s">
        <v>69</v>
      </c>
      <c r="C1559" s="59" t="str">
        <f t="shared" si="24"/>
        <v>QUARTER2</v>
      </c>
      <c r="D1559" s="59">
        <v>217.5</v>
      </c>
      <c r="E1559" s="59">
        <v>167.5</v>
      </c>
    </row>
    <row r="1560" spans="1:5" x14ac:dyDescent="0.25">
      <c r="A1560" s="58">
        <v>45043</v>
      </c>
      <c r="B1560" s="59" t="s">
        <v>64</v>
      </c>
      <c r="C1560" s="59" t="str">
        <f t="shared" si="24"/>
        <v>QUARTER2</v>
      </c>
      <c r="D1560" s="59">
        <v>7.85</v>
      </c>
      <c r="E1560" s="59">
        <v>6.35</v>
      </c>
    </row>
    <row r="1561" spans="1:5" x14ac:dyDescent="0.25">
      <c r="A1561" s="58">
        <v>45043</v>
      </c>
      <c r="B1561" s="59" t="s">
        <v>58</v>
      </c>
      <c r="C1561" s="59" t="str">
        <f t="shared" si="24"/>
        <v>QUARTER2</v>
      </c>
      <c r="D1561" s="59">
        <v>11.75</v>
      </c>
      <c r="E1561" s="59">
        <v>2.6500000000000004</v>
      </c>
    </row>
    <row r="1562" spans="1:5" x14ac:dyDescent="0.25">
      <c r="A1562" s="58">
        <v>45043</v>
      </c>
      <c r="B1562" s="59" t="s">
        <v>56</v>
      </c>
      <c r="C1562" s="59" t="str">
        <f t="shared" si="24"/>
        <v>QUARTER2</v>
      </c>
      <c r="D1562" s="59">
        <v>16.899999999999999</v>
      </c>
      <c r="E1562" s="59">
        <v>4</v>
      </c>
    </row>
    <row r="1563" spans="1:5" x14ac:dyDescent="0.25">
      <c r="A1563" s="58">
        <v>45043</v>
      </c>
      <c r="B1563" s="59" t="s">
        <v>65</v>
      </c>
      <c r="C1563" s="59" t="str">
        <f t="shared" si="24"/>
        <v>QUARTER2</v>
      </c>
      <c r="D1563" s="59">
        <v>24</v>
      </c>
      <c r="E1563" s="59">
        <v>4</v>
      </c>
    </row>
    <row r="1564" spans="1:5" x14ac:dyDescent="0.25">
      <c r="A1564" s="58">
        <v>45043</v>
      </c>
      <c r="B1564" s="59" t="s">
        <v>75</v>
      </c>
      <c r="C1564" s="59" t="str">
        <f t="shared" si="24"/>
        <v>QUARTER2</v>
      </c>
      <c r="D1564" s="59">
        <v>3.72</v>
      </c>
      <c r="E1564" s="59">
        <v>0.99999999999999956</v>
      </c>
    </row>
    <row r="1565" spans="1:5" x14ac:dyDescent="0.25">
      <c r="A1565" s="58">
        <v>45043</v>
      </c>
      <c r="B1565" s="59" t="s">
        <v>57</v>
      </c>
      <c r="C1565" s="59" t="str">
        <f t="shared" si="24"/>
        <v>QUARTER2</v>
      </c>
      <c r="D1565" s="59">
        <v>22.8</v>
      </c>
      <c r="E1565" s="59">
        <v>11.3</v>
      </c>
    </row>
    <row r="1566" spans="1:5" x14ac:dyDescent="0.25">
      <c r="A1566" s="58">
        <v>45042</v>
      </c>
      <c r="B1566" s="59" t="s">
        <v>68</v>
      </c>
      <c r="C1566" s="59" t="str">
        <f t="shared" si="24"/>
        <v>QUARTER2</v>
      </c>
      <c r="D1566" s="59">
        <v>10.35</v>
      </c>
      <c r="E1566" s="59">
        <v>6.7500000000000018</v>
      </c>
    </row>
    <row r="1567" spans="1:5" x14ac:dyDescent="0.25">
      <c r="A1567" s="58">
        <v>45042</v>
      </c>
      <c r="B1567" s="59" t="s">
        <v>66</v>
      </c>
      <c r="C1567" s="59" t="str">
        <f t="shared" si="24"/>
        <v>QUARTER2</v>
      </c>
      <c r="D1567" s="59">
        <v>5.4</v>
      </c>
      <c r="E1567" s="59">
        <v>0.79999999999999982</v>
      </c>
    </row>
    <row r="1568" spans="1:5" x14ac:dyDescent="0.25">
      <c r="A1568" s="58">
        <v>45042</v>
      </c>
      <c r="B1568" s="59" t="s">
        <v>70</v>
      </c>
      <c r="C1568" s="59" t="str">
        <f t="shared" si="24"/>
        <v>QUARTER2</v>
      </c>
      <c r="D1568" s="59">
        <v>11.2</v>
      </c>
      <c r="E1568" s="59">
        <v>2.75</v>
      </c>
    </row>
    <row r="1569" spans="1:5" x14ac:dyDescent="0.25">
      <c r="A1569" s="58">
        <v>45042</v>
      </c>
      <c r="B1569" s="59" t="s">
        <v>78</v>
      </c>
      <c r="C1569" s="59" t="str">
        <f t="shared" si="24"/>
        <v>QUARTER2</v>
      </c>
      <c r="D1569" s="59">
        <v>40</v>
      </c>
      <c r="E1569" s="59">
        <v>70</v>
      </c>
    </row>
    <row r="1570" spans="1:5" x14ac:dyDescent="0.25">
      <c r="A1570" s="58">
        <v>45042</v>
      </c>
      <c r="B1570" s="59" t="s">
        <v>62</v>
      </c>
      <c r="C1570" s="59" t="str">
        <f t="shared" si="24"/>
        <v>QUARTER2</v>
      </c>
      <c r="D1570" s="59">
        <v>5.7</v>
      </c>
      <c r="E1570" s="59">
        <v>2.0999999999999996</v>
      </c>
    </row>
    <row r="1571" spans="1:5" x14ac:dyDescent="0.25">
      <c r="A1571" s="58">
        <v>45042</v>
      </c>
      <c r="B1571" s="59" t="s">
        <v>61</v>
      </c>
      <c r="C1571" s="59" t="str">
        <f t="shared" si="24"/>
        <v>QUARTER2</v>
      </c>
      <c r="D1571" s="59">
        <v>18.350000000000001</v>
      </c>
      <c r="E1571" s="59">
        <v>19.149999999999999</v>
      </c>
    </row>
    <row r="1572" spans="1:5" x14ac:dyDescent="0.25">
      <c r="A1572" s="58">
        <v>45042</v>
      </c>
      <c r="B1572" s="59" t="s">
        <v>67</v>
      </c>
      <c r="C1572" s="59" t="str">
        <f t="shared" si="24"/>
        <v>QUARTER2</v>
      </c>
      <c r="D1572" s="59">
        <v>5.9</v>
      </c>
      <c r="E1572" s="59">
        <v>15.200000000000001</v>
      </c>
    </row>
    <row r="1573" spans="1:5" x14ac:dyDescent="0.25">
      <c r="A1573" s="58">
        <v>45042</v>
      </c>
      <c r="B1573" s="59" t="s">
        <v>71</v>
      </c>
      <c r="C1573" s="59" t="str">
        <f t="shared" si="24"/>
        <v>QUARTER2</v>
      </c>
      <c r="D1573" s="59">
        <v>11</v>
      </c>
      <c r="E1573" s="59">
        <v>7</v>
      </c>
    </row>
    <row r="1574" spans="1:5" x14ac:dyDescent="0.25">
      <c r="A1574" s="58">
        <v>45042</v>
      </c>
      <c r="B1574" s="59" t="s">
        <v>73</v>
      </c>
      <c r="C1574" s="59" t="str">
        <f t="shared" si="24"/>
        <v>QUARTER2</v>
      </c>
      <c r="D1574" s="59">
        <v>29.7</v>
      </c>
      <c r="E1574" s="59">
        <v>-0.19999999999999929</v>
      </c>
    </row>
    <row r="1575" spans="1:5" x14ac:dyDescent="0.25">
      <c r="A1575" s="58">
        <v>45042</v>
      </c>
      <c r="B1575" s="59" t="s">
        <v>55</v>
      </c>
      <c r="C1575" s="59" t="str">
        <f t="shared" si="24"/>
        <v>QUARTER2</v>
      </c>
      <c r="D1575" s="59">
        <v>25</v>
      </c>
      <c r="E1575" s="59">
        <v>11.399999999999999</v>
      </c>
    </row>
    <row r="1576" spans="1:5" x14ac:dyDescent="0.25">
      <c r="A1576" s="58">
        <v>45042</v>
      </c>
      <c r="B1576" s="59" t="s">
        <v>76</v>
      </c>
      <c r="C1576" s="59" t="str">
        <f t="shared" si="24"/>
        <v>QUARTER2</v>
      </c>
      <c r="D1576" s="59">
        <v>1.65</v>
      </c>
      <c r="E1576" s="59">
        <v>0.9700000000000002</v>
      </c>
    </row>
    <row r="1577" spans="1:5" x14ac:dyDescent="0.25">
      <c r="A1577" s="58">
        <v>45042</v>
      </c>
      <c r="B1577" s="59" t="s">
        <v>77</v>
      </c>
      <c r="C1577" s="59" t="str">
        <f t="shared" si="24"/>
        <v>QUARTER2</v>
      </c>
      <c r="D1577" s="59">
        <v>2.36</v>
      </c>
      <c r="E1577" s="59">
        <v>1.62</v>
      </c>
    </row>
    <row r="1578" spans="1:5" x14ac:dyDescent="0.25">
      <c r="A1578" s="58">
        <v>45042</v>
      </c>
      <c r="B1578" s="59" t="s">
        <v>72</v>
      </c>
      <c r="C1578" s="59" t="str">
        <f t="shared" si="24"/>
        <v>QUARTER2</v>
      </c>
      <c r="D1578" s="59">
        <v>27.95</v>
      </c>
      <c r="E1578" s="59">
        <v>81.5</v>
      </c>
    </row>
    <row r="1579" spans="1:5" x14ac:dyDescent="0.25">
      <c r="A1579" s="58">
        <v>45042</v>
      </c>
      <c r="B1579" s="59" t="s">
        <v>59</v>
      </c>
      <c r="C1579" s="59" t="str">
        <f t="shared" si="24"/>
        <v>QUARTER2</v>
      </c>
      <c r="D1579" s="59">
        <v>230</v>
      </c>
      <c r="E1579" s="59">
        <v>47</v>
      </c>
    </row>
    <row r="1580" spans="1:5" x14ac:dyDescent="0.25">
      <c r="A1580" s="58">
        <v>45042</v>
      </c>
      <c r="B1580" s="59" t="s">
        <v>60</v>
      </c>
      <c r="C1580" s="59" t="str">
        <f t="shared" si="24"/>
        <v>QUARTER2</v>
      </c>
      <c r="D1580" s="59">
        <v>36.5</v>
      </c>
      <c r="E1580" s="59">
        <v>6</v>
      </c>
    </row>
    <row r="1581" spans="1:5" x14ac:dyDescent="0.25">
      <c r="A1581" s="58">
        <v>45042</v>
      </c>
      <c r="B1581" s="59" t="s">
        <v>74</v>
      </c>
      <c r="C1581" s="59" t="str">
        <f t="shared" si="24"/>
        <v>QUARTER2</v>
      </c>
      <c r="D1581" s="59">
        <v>5.75</v>
      </c>
      <c r="E1581" s="59">
        <v>-0.40000000000000036</v>
      </c>
    </row>
    <row r="1582" spans="1:5" x14ac:dyDescent="0.25">
      <c r="A1582" s="58">
        <v>45042</v>
      </c>
      <c r="B1582" s="59" t="s">
        <v>63</v>
      </c>
      <c r="C1582" s="59" t="str">
        <f t="shared" si="24"/>
        <v>QUARTER2</v>
      </c>
      <c r="D1582" s="59">
        <v>37</v>
      </c>
      <c r="E1582" s="59">
        <v>28</v>
      </c>
    </row>
    <row r="1583" spans="1:5" x14ac:dyDescent="0.25">
      <c r="A1583" s="58">
        <v>45042</v>
      </c>
      <c r="B1583" s="59" t="s">
        <v>69</v>
      </c>
      <c r="C1583" s="59" t="str">
        <f t="shared" si="24"/>
        <v>QUARTER2</v>
      </c>
      <c r="D1583" s="59">
        <v>217.5</v>
      </c>
      <c r="E1583" s="59">
        <v>167.5</v>
      </c>
    </row>
    <row r="1584" spans="1:5" x14ac:dyDescent="0.25">
      <c r="A1584" s="58">
        <v>45042</v>
      </c>
      <c r="B1584" s="59" t="s">
        <v>64</v>
      </c>
      <c r="C1584" s="59" t="str">
        <f t="shared" si="24"/>
        <v>QUARTER2</v>
      </c>
      <c r="D1584" s="59">
        <v>7.9</v>
      </c>
      <c r="E1584" s="59">
        <v>6.2999999999999989</v>
      </c>
    </row>
    <row r="1585" spans="1:5" x14ac:dyDescent="0.25">
      <c r="A1585" s="58">
        <v>45042</v>
      </c>
      <c r="B1585" s="59" t="s">
        <v>58</v>
      </c>
      <c r="C1585" s="59" t="str">
        <f t="shared" si="24"/>
        <v>QUARTER2</v>
      </c>
      <c r="D1585" s="59">
        <v>11.75</v>
      </c>
      <c r="E1585" s="59">
        <v>2.6500000000000004</v>
      </c>
    </row>
    <row r="1586" spans="1:5" x14ac:dyDescent="0.25">
      <c r="A1586" s="58">
        <v>45042</v>
      </c>
      <c r="B1586" s="59" t="s">
        <v>56</v>
      </c>
      <c r="C1586" s="59" t="str">
        <f t="shared" si="24"/>
        <v>QUARTER2</v>
      </c>
      <c r="D1586" s="59">
        <v>16.899999999999999</v>
      </c>
      <c r="E1586" s="59">
        <v>4</v>
      </c>
    </row>
    <row r="1587" spans="1:5" x14ac:dyDescent="0.25">
      <c r="A1587" s="58">
        <v>45042</v>
      </c>
      <c r="B1587" s="59" t="s">
        <v>65</v>
      </c>
      <c r="C1587" s="59" t="str">
        <f t="shared" si="24"/>
        <v>QUARTER2</v>
      </c>
      <c r="D1587" s="59">
        <v>24.2</v>
      </c>
      <c r="E1587" s="59">
        <v>3.8000000000000007</v>
      </c>
    </row>
    <row r="1588" spans="1:5" x14ac:dyDescent="0.25">
      <c r="A1588" s="58">
        <v>45042</v>
      </c>
      <c r="B1588" s="59" t="s">
        <v>75</v>
      </c>
      <c r="C1588" s="59" t="str">
        <f t="shared" si="24"/>
        <v>QUARTER2</v>
      </c>
      <c r="D1588" s="59">
        <v>3.72</v>
      </c>
      <c r="E1588" s="59">
        <v>0.99999999999999956</v>
      </c>
    </row>
    <row r="1589" spans="1:5" x14ac:dyDescent="0.25">
      <c r="A1589" s="58">
        <v>45042</v>
      </c>
      <c r="B1589" s="59" t="s">
        <v>57</v>
      </c>
      <c r="C1589" s="59" t="str">
        <f t="shared" si="24"/>
        <v>QUARTER2</v>
      </c>
      <c r="D1589" s="59">
        <v>22.55</v>
      </c>
      <c r="E1589" s="59">
        <v>11.55</v>
      </c>
    </row>
    <row r="1590" spans="1:5" x14ac:dyDescent="0.25">
      <c r="A1590" s="58">
        <v>45041</v>
      </c>
      <c r="B1590" s="59" t="s">
        <v>68</v>
      </c>
      <c r="C1590" s="59" t="str">
        <f t="shared" si="24"/>
        <v>QUARTER2</v>
      </c>
      <c r="D1590" s="59">
        <v>10.6</v>
      </c>
      <c r="E1590" s="59">
        <v>6.5000000000000018</v>
      </c>
    </row>
    <row r="1591" spans="1:5" x14ac:dyDescent="0.25">
      <c r="A1591" s="58">
        <v>45041</v>
      </c>
      <c r="B1591" s="59" t="s">
        <v>66</v>
      </c>
      <c r="C1591" s="59" t="str">
        <f t="shared" si="24"/>
        <v>QUARTER2</v>
      </c>
      <c r="D1591" s="59">
        <v>5.4</v>
      </c>
      <c r="E1591" s="59">
        <v>0.79999999999999982</v>
      </c>
    </row>
    <row r="1592" spans="1:5" x14ac:dyDescent="0.25">
      <c r="A1592" s="58">
        <v>45041</v>
      </c>
      <c r="B1592" s="59" t="s">
        <v>70</v>
      </c>
      <c r="C1592" s="59" t="str">
        <f t="shared" si="24"/>
        <v>QUARTER2</v>
      </c>
      <c r="D1592" s="59">
        <v>10.199999999999999</v>
      </c>
      <c r="E1592" s="59">
        <v>3.75</v>
      </c>
    </row>
    <row r="1593" spans="1:5" x14ac:dyDescent="0.25">
      <c r="A1593" s="58">
        <v>45041</v>
      </c>
      <c r="B1593" s="59" t="s">
        <v>78</v>
      </c>
      <c r="C1593" s="59" t="str">
        <f t="shared" si="24"/>
        <v>QUARTER2</v>
      </c>
      <c r="D1593" s="59">
        <v>40</v>
      </c>
      <c r="E1593" s="59">
        <v>70</v>
      </c>
    </row>
    <row r="1594" spans="1:5" x14ac:dyDescent="0.25">
      <c r="A1594" s="58">
        <v>45041</v>
      </c>
      <c r="B1594" s="59" t="s">
        <v>62</v>
      </c>
      <c r="C1594" s="59" t="str">
        <f t="shared" si="24"/>
        <v>QUARTER2</v>
      </c>
      <c r="D1594" s="59">
        <v>5.65</v>
      </c>
      <c r="E1594" s="59">
        <v>2.1499999999999995</v>
      </c>
    </row>
    <row r="1595" spans="1:5" x14ac:dyDescent="0.25">
      <c r="A1595" s="58">
        <v>45041</v>
      </c>
      <c r="B1595" s="59" t="s">
        <v>61</v>
      </c>
      <c r="C1595" s="59" t="str">
        <f t="shared" si="24"/>
        <v>QUARTER2</v>
      </c>
      <c r="D1595" s="59">
        <v>17.5</v>
      </c>
      <c r="E1595" s="59">
        <v>20</v>
      </c>
    </row>
    <row r="1596" spans="1:5" x14ac:dyDescent="0.25">
      <c r="A1596" s="58">
        <v>45041</v>
      </c>
      <c r="B1596" s="59" t="s">
        <v>67</v>
      </c>
      <c r="C1596" s="59" t="str">
        <f t="shared" si="24"/>
        <v>QUARTER2</v>
      </c>
      <c r="D1596" s="59">
        <v>5.65</v>
      </c>
      <c r="E1596" s="59">
        <v>15.450000000000001</v>
      </c>
    </row>
    <row r="1597" spans="1:5" x14ac:dyDescent="0.25">
      <c r="A1597" s="58">
        <v>45041</v>
      </c>
      <c r="B1597" s="59" t="s">
        <v>71</v>
      </c>
      <c r="C1597" s="59" t="str">
        <f t="shared" si="24"/>
        <v>QUARTER2</v>
      </c>
      <c r="D1597" s="59">
        <v>11</v>
      </c>
      <c r="E1597" s="59">
        <v>7</v>
      </c>
    </row>
    <row r="1598" spans="1:5" x14ac:dyDescent="0.25">
      <c r="A1598" s="58">
        <v>45041</v>
      </c>
      <c r="B1598" s="59" t="s">
        <v>73</v>
      </c>
      <c r="C1598" s="59" t="str">
        <f t="shared" si="24"/>
        <v>QUARTER2</v>
      </c>
      <c r="D1598" s="59">
        <v>29.7</v>
      </c>
      <c r="E1598" s="59">
        <v>-0.19999999999999929</v>
      </c>
    </row>
    <row r="1599" spans="1:5" x14ac:dyDescent="0.25">
      <c r="A1599" s="58">
        <v>45041</v>
      </c>
      <c r="B1599" s="59" t="s">
        <v>55</v>
      </c>
      <c r="C1599" s="59" t="str">
        <f t="shared" si="24"/>
        <v>QUARTER2</v>
      </c>
      <c r="D1599" s="59">
        <v>25</v>
      </c>
      <c r="E1599" s="59">
        <v>11.399999999999999</v>
      </c>
    </row>
    <row r="1600" spans="1:5" x14ac:dyDescent="0.25">
      <c r="A1600" s="58">
        <v>45041</v>
      </c>
      <c r="B1600" s="59" t="s">
        <v>76</v>
      </c>
      <c r="C1600" s="59" t="str">
        <f t="shared" si="24"/>
        <v>QUARTER2</v>
      </c>
      <c r="D1600" s="59">
        <v>1.52</v>
      </c>
      <c r="E1600" s="59">
        <v>1.1000000000000001</v>
      </c>
    </row>
    <row r="1601" spans="1:5" x14ac:dyDescent="0.25">
      <c r="A1601" s="58">
        <v>45041</v>
      </c>
      <c r="B1601" s="59" t="s">
        <v>77</v>
      </c>
      <c r="C1601" s="59" t="str">
        <f t="shared" si="24"/>
        <v>QUARTER2</v>
      </c>
      <c r="D1601" s="59">
        <v>2.44</v>
      </c>
      <c r="E1601" s="59">
        <v>1.54</v>
      </c>
    </row>
    <row r="1602" spans="1:5" x14ac:dyDescent="0.25">
      <c r="A1602" s="58">
        <v>45041</v>
      </c>
      <c r="B1602" s="59" t="s">
        <v>72</v>
      </c>
      <c r="C1602" s="59" t="str">
        <f t="shared" ref="C1602:C1665" si="25">"QUARTER"&amp;ROUNDUP(MONTH(A1602)/3,0)</f>
        <v>QUARTER2</v>
      </c>
      <c r="D1602" s="59">
        <v>27.95</v>
      </c>
      <c r="E1602" s="59">
        <v>81.5</v>
      </c>
    </row>
    <row r="1603" spans="1:5" x14ac:dyDescent="0.25">
      <c r="A1603" s="58">
        <v>45041</v>
      </c>
      <c r="B1603" s="59" t="s">
        <v>59</v>
      </c>
      <c r="C1603" s="59" t="str">
        <f t="shared" si="25"/>
        <v>QUARTER2</v>
      </c>
      <c r="D1603" s="59">
        <v>229</v>
      </c>
      <c r="E1603" s="59">
        <v>48</v>
      </c>
    </row>
    <row r="1604" spans="1:5" x14ac:dyDescent="0.25">
      <c r="A1604" s="58">
        <v>45041</v>
      </c>
      <c r="B1604" s="59" t="s">
        <v>60</v>
      </c>
      <c r="C1604" s="59" t="str">
        <f t="shared" si="25"/>
        <v>QUARTER2</v>
      </c>
      <c r="D1604" s="59">
        <v>36.15</v>
      </c>
      <c r="E1604" s="59">
        <v>6.3500000000000014</v>
      </c>
    </row>
    <row r="1605" spans="1:5" x14ac:dyDescent="0.25">
      <c r="A1605" s="58">
        <v>45041</v>
      </c>
      <c r="B1605" s="59" t="s">
        <v>74</v>
      </c>
      <c r="C1605" s="59" t="str">
        <f t="shared" si="25"/>
        <v>QUARTER2</v>
      </c>
      <c r="D1605" s="59">
        <v>5.7</v>
      </c>
      <c r="E1605" s="59">
        <v>-0.35000000000000053</v>
      </c>
    </row>
    <row r="1606" spans="1:5" x14ac:dyDescent="0.25">
      <c r="A1606" s="58">
        <v>45041</v>
      </c>
      <c r="B1606" s="59" t="s">
        <v>63</v>
      </c>
      <c r="C1606" s="59" t="str">
        <f t="shared" si="25"/>
        <v>QUARTER2</v>
      </c>
      <c r="D1606" s="59">
        <v>37</v>
      </c>
      <c r="E1606" s="59">
        <v>28</v>
      </c>
    </row>
    <row r="1607" spans="1:5" x14ac:dyDescent="0.25">
      <c r="A1607" s="58">
        <v>45041</v>
      </c>
      <c r="B1607" s="59" t="s">
        <v>69</v>
      </c>
      <c r="C1607" s="59" t="str">
        <f t="shared" si="25"/>
        <v>QUARTER2</v>
      </c>
      <c r="D1607" s="59">
        <v>218.8</v>
      </c>
      <c r="E1607" s="59">
        <v>166.2</v>
      </c>
    </row>
    <row r="1608" spans="1:5" x14ac:dyDescent="0.25">
      <c r="A1608" s="58">
        <v>45041</v>
      </c>
      <c r="B1608" s="59" t="s">
        <v>64</v>
      </c>
      <c r="C1608" s="59" t="str">
        <f t="shared" si="25"/>
        <v>QUARTER2</v>
      </c>
      <c r="D1608" s="59">
        <v>7.9</v>
      </c>
      <c r="E1608" s="59">
        <v>6.2999999999999989</v>
      </c>
    </row>
    <row r="1609" spans="1:5" x14ac:dyDescent="0.25">
      <c r="A1609" s="58">
        <v>45041</v>
      </c>
      <c r="B1609" s="59" t="s">
        <v>58</v>
      </c>
      <c r="C1609" s="59" t="str">
        <f t="shared" si="25"/>
        <v>QUARTER2</v>
      </c>
      <c r="D1609" s="59">
        <v>11.75</v>
      </c>
      <c r="E1609" s="59">
        <v>2.6500000000000004</v>
      </c>
    </row>
    <row r="1610" spans="1:5" x14ac:dyDescent="0.25">
      <c r="A1610" s="58">
        <v>45041</v>
      </c>
      <c r="B1610" s="59" t="s">
        <v>56</v>
      </c>
      <c r="C1610" s="59" t="str">
        <f t="shared" si="25"/>
        <v>QUARTER2</v>
      </c>
      <c r="D1610" s="59">
        <v>16.899999999999999</v>
      </c>
      <c r="E1610" s="59">
        <v>4</v>
      </c>
    </row>
    <row r="1611" spans="1:5" x14ac:dyDescent="0.25">
      <c r="A1611" s="58">
        <v>45041</v>
      </c>
      <c r="B1611" s="59" t="s">
        <v>65</v>
      </c>
      <c r="C1611" s="59" t="str">
        <f t="shared" si="25"/>
        <v>QUARTER2</v>
      </c>
      <c r="D1611" s="59">
        <v>23.45</v>
      </c>
      <c r="E1611" s="59">
        <v>4.5500000000000007</v>
      </c>
    </row>
    <row r="1612" spans="1:5" x14ac:dyDescent="0.25">
      <c r="A1612" s="58">
        <v>45041</v>
      </c>
      <c r="B1612" s="59" t="s">
        <v>75</v>
      </c>
      <c r="C1612" s="59" t="str">
        <f t="shared" si="25"/>
        <v>QUARTER2</v>
      </c>
      <c r="D1612" s="59">
        <v>3.72</v>
      </c>
      <c r="E1612" s="59">
        <v>0.99999999999999956</v>
      </c>
    </row>
    <row r="1613" spans="1:5" x14ac:dyDescent="0.25">
      <c r="A1613" s="58">
        <v>45041</v>
      </c>
      <c r="B1613" s="59" t="s">
        <v>57</v>
      </c>
      <c r="C1613" s="59" t="str">
        <f t="shared" si="25"/>
        <v>QUARTER2</v>
      </c>
      <c r="D1613" s="59">
        <v>22.05</v>
      </c>
      <c r="E1613" s="59">
        <v>12.05</v>
      </c>
    </row>
    <row r="1614" spans="1:5" x14ac:dyDescent="0.25">
      <c r="A1614" s="58">
        <v>45036</v>
      </c>
      <c r="B1614" s="59" t="s">
        <v>68</v>
      </c>
      <c r="C1614" s="59" t="str">
        <f t="shared" si="25"/>
        <v>QUARTER2</v>
      </c>
      <c r="D1614" s="59">
        <v>9.9</v>
      </c>
      <c r="E1614" s="59">
        <v>7.2000000000000011</v>
      </c>
    </row>
    <row r="1615" spans="1:5" x14ac:dyDescent="0.25">
      <c r="A1615" s="58">
        <v>45036</v>
      </c>
      <c r="B1615" s="59" t="s">
        <v>66</v>
      </c>
      <c r="C1615" s="59" t="str">
        <f t="shared" si="25"/>
        <v>QUARTER2</v>
      </c>
      <c r="D1615" s="59">
        <v>5.4</v>
      </c>
      <c r="E1615" s="59">
        <v>0.79999999999999982</v>
      </c>
    </row>
    <row r="1616" spans="1:5" x14ac:dyDescent="0.25">
      <c r="A1616" s="58">
        <v>45036</v>
      </c>
      <c r="B1616" s="59" t="s">
        <v>70</v>
      </c>
      <c r="C1616" s="59" t="str">
        <f t="shared" si="25"/>
        <v>QUARTER2</v>
      </c>
      <c r="D1616" s="59">
        <v>10.199999999999999</v>
      </c>
      <c r="E1616" s="59">
        <v>3.75</v>
      </c>
    </row>
    <row r="1617" spans="1:5" x14ac:dyDescent="0.25">
      <c r="A1617" s="58">
        <v>45036</v>
      </c>
      <c r="B1617" s="59" t="s">
        <v>78</v>
      </c>
      <c r="C1617" s="59" t="str">
        <f t="shared" si="25"/>
        <v>QUARTER2</v>
      </c>
      <c r="D1617" s="59">
        <v>40</v>
      </c>
      <c r="E1617" s="59">
        <v>70</v>
      </c>
    </row>
    <row r="1618" spans="1:5" x14ac:dyDescent="0.25">
      <c r="A1618" s="58">
        <v>45036</v>
      </c>
      <c r="B1618" s="59" t="s">
        <v>62</v>
      </c>
      <c r="C1618" s="59" t="str">
        <f t="shared" si="25"/>
        <v>QUARTER2</v>
      </c>
      <c r="D1618" s="59">
        <v>5.65</v>
      </c>
      <c r="E1618" s="59">
        <v>2.1499999999999995</v>
      </c>
    </row>
    <row r="1619" spans="1:5" x14ac:dyDescent="0.25">
      <c r="A1619" s="58">
        <v>45036</v>
      </c>
      <c r="B1619" s="59" t="s">
        <v>61</v>
      </c>
      <c r="C1619" s="59" t="str">
        <f t="shared" si="25"/>
        <v>QUARTER2</v>
      </c>
      <c r="D1619" s="59">
        <v>17.100000000000001</v>
      </c>
      <c r="E1619" s="59">
        <v>20.399999999999999</v>
      </c>
    </row>
    <row r="1620" spans="1:5" x14ac:dyDescent="0.25">
      <c r="A1620" s="58">
        <v>45036</v>
      </c>
      <c r="B1620" s="59" t="s">
        <v>67</v>
      </c>
      <c r="C1620" s="59" t="str">
        <f t="shared" si="25"/>
        <v>QUARTER2</v>
      </c>
      <c r="D1620" s="59">
        <v>5.8</v>
      </c>
      <c r="E1620" s="59">
        <v>15.3</v>
      </c>
    </row>
    <row r="1621" spans="1:5" x14ac:dyDescent="0.25">
      <c r="A1621" s="58">
        <v>45036</v>
      </c>
      <c r="B1621" s="59" t="s">
        <v>71</v>
      </c>
      <c r="C1621" s="59" t="str">
        <f t="shared" si="25"/>
        <v>QUARTER2</v>
      </c>
      <c r="D1621" s="59">
        <v>11.2</v>
      </c>
      <c r="E1621" s="59">
        <v>6.8000000000000007</v>
      </c>
    </row>
    <row r="1622" spans="1:5" x14ac:dyDescent="0.25">
      <c r="A1622" s="58">
        <v>45036</v>
      </c>
      <c r="B1622" s="59" t="s">
        <v>73</v>
      </c>
      <c r="C1622" s="59" t="str">
        <f t="shared" si="25"/>
        <v>QUARTER2</v>
      </c>
      <c r="D1622" s="59">
        <v>29.7</v>
      </c>
      <c r="E1622" s="59">
        <v>-0.19999999999999929</v>
      </c>
    </row>
    <row r="1623" spans="1:5" x14ac:dyDescent="0.25">
      <c r="A1623" s="58">
        <v>45036</v>
      </c>
      <c r="B1623" s="59" t="s">
        <v>55</v>
      </c>
      <c r="C1623" s="59" t="str">
        <f t="shared" si="25"/>
        <v>QUARTER2</v>
      </c>
      <c r="D1623" s="59">
        <v>25</v>
      </c>
      <c r="E1623" s="59">
        <v>11.399999999999999</v>
      </c>
    </row>
    <row r="1624" spans="1:5" x14ac:dyDescent="0.25">
      <c r="A1624" s="58">
        <v>45036</v>
      </c>
      <c r="B1624" s="59" t="s">
        <v>76</v>
      </c>
      <c r="C1624" s="59" t="str">
        <f t="shared" si="25"/>
        <v>QUARTER2</v>
      </c>
      <c r="D1624" s="59">
        <v>1.39</v>
      </c>
      <c r="E1624" s="59">
        <v>1.2300000000000002</v>
      </c>
    </row>
    <row r="1625" spans="1:5" x14ac:dyDescent="0.25">
      <c r="A1625" s="58">
        <v>45036</v>
      </c>
      <c r="B1625" s="59" t="s">
        <v>77</v>
      </c>
      <c r="C1625" s="59" t="str">
        <f t="shared" si="25"/>
        <v>QUARTER2</v>
      </c>
      <c r="D1625" s="59">
        <v>2.4</v>
      </c>
      <c r="E1625" s="59">
        <v>1.58</v>
      </c>
    </row>
    <row r="1626" spans="1:5" x14ac:dyDescent="0.25">
      <c r="A1626" s="58">
        <v>45036</v>
      </c>
      <c r="B1626" s="59" t="s">
        <v>72</v>
      </c>
      <c r="C1626" s="59" t="str">
        <f t="shared" si="25"/>
        <v>QUARTER2</v>
      </c>
      <c r="D1626" s="59">
        <v>27.95</v>
      </c>
      <c r="E1626" s="59">
        <v>81.5</v>
      </c>
    </row>
    <row r="1627" spans="1:5" x14ac:dyDescent="0.25">
      <c r="A1627" s="58">
        <v>45036</v>
      </c>
      <c r="B1627" s="59" t="s">
        <v>59</v>
      </c>
      <c r="C1627" s="59" t="str">
        <f t="shared" si="25"/>
        <v>QUARTER2</v>
      </c>
      <c r="D1627" s="59">
        <v>224</v>
      </c>
      <c r="E1627" s="59">
        <v>53</v>
      </c>
    </row>
    <row r="1628" spans="1:5" x14ac:dyDescent="0.25">
      <c r="A1628" s="58">
        <v>45036</v>
      </c>
      <c r="B1628" s="59" t="s">
        <v>60</v>
      </c>
      <c r="C1628" s="59" t="str">
        <f t="shared" si="25"/>
        <v>QUARTER2</v>
      </c>
      <c r="D1628" s="59">
        <v>36.15</v>
      </c>
      <c r="E1628" s="59">
        <v>6.3500000000000014</v>
      </c>
    </row>
    <row r="1629" spans="1:5" x14ac:dyDescent="0.25">
      <c r="A1629" s="58">
        <v>45036</v>
      </c>
      <c r="B1629" s="59" t="s">
        <v>74</v>
      </c>
      <c r="C1629" s="59" t="str">
        <f t="shared" si="25"/>
        <v>QUARTER2</v>
      </c>
      <c r="D1629" s="59">
        <v>5.55</v>
      </c>
      <c r="E1629" s="59">
        <v>-0.20000000000000018</v>
      </c>
    </row>
    <row r="1630" spans="1:5" x14ac:dyDescent="0.25">
      <c r="A1630" s="58">
        <v>45036</v>
      </c>
      <c r="B1630" s="59" t="s">
        <v>63</v>
      </c>
      <c r="C1630" s="59" t="str">
        <f t="shared" si="25"/>
        <v>QUARTER2</v>
      </c>
      <c r="D1630" s="59">
        <v>35.6</v>
      </c>
      <c r="E1630" s="59">
        <v>29.4</v>
      </c>
    </row>
    <row r="1631" spans="1:5" x14ac:dyDescent="0.25">
      <c r="A1631" s="58">
        <v>45036</v>
      </c>
      <c r="B1631" s="59" t="s">
        <v>69</v>
      </c>
      <c r="C1631" s="59" t="str">
        <f t="shared" si="25"/>
        <v>QUARTER2</v>
      </c>
      <c r="D1631" s="59">
        <v>218.8</v>
      </c>
      <c r="E1631" s="59">
        <v>166.2</v>
      </c>
    </row>
    <row r="1632" spans="1:5" x14ac:dyDescent="0.25">
      <c r="A1632" s="58">
        <v>45036</v>
      </c>
      <c r="B1632" s="59" t="s">
        <v>64</v>
      </c>
      <c r="C1632" s="59" t="str">
        <f t="shared" si="25"/>
        <v>QUARTER2</v>
      </c>
      <c r="D1632" s="59">
        <v>7.85</v>
      </c>
      <c r="E1632" s="59">
        <v>6.35</v>
      </c>
    </row>
    <row r="1633" spans="1:5" x14ac:dyDescent="0.25">
      <c r="A1633" s="58">
        <v>45036</v>
      </c>
      <c r="B1633" s="59" t="s">
        <v>58</v>
      </c>
      <c r="C1633" s="59" t="str">
        <f t="shared" si="25"/>
        <v>QUARTER2</v>
      </c>
      <c r="D1633" s="59">
        <v>11.75</v>
      </c>
      <c r="E1633" s="59">
        <v>2.6500000000000004</v>
      </c>
    </row>
    <row r="1634" spans="1:5" x14ac:dyDescent="0.25">
      <c r="A1634" s="58">
        <v>45036</v>
      </c>
      <c r="B1634" s="59" t="s">
        <v>56</v>
      </c>
      <c r="C1634" s="59" t="str">
        <f t="shared" si="25"/>
        <v>QUARTER2</v>
      </c>
      <c r="D1634" s="59">
        <v>16.899999999999999</v>
      </c>
      <c r="E1634" s="59">
        <v>4</v>
      </c>
    </row>
    <row r="1635" spans="1:5" x14ac:dyDescent="0.25">
      <c r="A1635" s="58">
        <v>45036</v>
      </c>
      <c r="B1635" s="59" t="s">
        <v>65</v>
      </c>
      <c r="C1635" s="59" t="str">
        <f t="shared" si="25"/>
        <v>QUARTER2</v>
      </c>
      <c r="D1635" s="59">
        <v>23</v>
      </c>
      <c r="E1635" s="59">
        <v>5</v>
      </c>
    </row>
    <row r="1636" spans="1:5" x14ac:dyDescent="0.25">
      <c r="A1636" s="58">
        <v>45036</v>
      </c>
      <c r="B1636" s="59" t="s">
        <v>75</v>
      </c>
      <c r="C1636" s="59" t="str">
        <f t="shared" si="25"/>
        <v>QUARTER2</v>
      </c>
      <c r="D1636" s="59">
        <v>3.7</v>
      </c>
      <c r="E1636" s="59">
        <v>1.0199999999999996</v>
      </c>
    </row>
    <row r="1637" spans="1:5" x14ac:dyDescent="0.25">
      <c r="A1637" s="58">
        <v>45036</v>
      </c>
      <c r="B1637" s="59" t="s">
        <v>57</v>
      </c>
      <c r="C1637" s="59" t="str">
        <f t="shared" si="25"/>
        <v>QUARTER2</v>
      </c>
      <c r="D1637" s="59">
        <v>21.95</v>
      </c>
      <c r="E1637" s="59">
        <v>12.150000000000002</v>
      </c>
    </row>
    <row r="1638" spans="1:5" x14ac:dyDescent="0.25">
      <c r="A1638" s="58">
        <v>45035</v>
      </c>
      <c r="B1638" s="59" t="s">
        <v>68</v>
      </c>
      <c r="C1638" s="59" t="str">
        <f t="shared" si="25"/>
        <v>QUARTER2</v>
      </c>
      <c r="D1638" s="59">
        <v>9</v>
      </c>
      <c r="E1638" s="59">
        <v>8.1000000000000014</v>
      </c>
    </row>
    <row r="1639" spans="1:5" x14ac:dyDescent="0.25">
      <c r="A1639" s="58">
        <v>45035</v>
      </c>
      <c r="B1639" s="59" t="s">
        <v>66</v>
      </c>
      <c r="C1639" s="59" t="str">
        <f t="shared" si="25"/>
        <v>QUARTER2</v>
      </c>
      <c r="D1639" s="59">
        <v>5.4</v>
      </c>
      <c r="E1639" s="59">
        <v>0.79999999999999982</v>
      </c>
    </row>
    <row r="1640" spans="1:5" x14ac:dyDescent="0.25">
      <c r="A1640" s="58">
        <v>45035</v>
      </c>
      <c r="B1640" s="59" t="s">
        <v>70</v>
      </c>
      <c r="C1640" s="59" t="str">
        <f t="shared" si="25"/>
        <v>QUARTER2</v>
      </c>
      <c r="D1640" s="59">
        <v>10.199999999999999</v>
      </c>
      <c r="E1640" s="59">
        <v>3.75</v>
      </c>
    </row>
    <row r="1641" spans="1:5" x14ac:dyDescent="0.25">
      <c r="A1641" s="58">
        <v>45035</v>
      </c>
      <c r="B1641" s="59" t="s">
        <v>78</v>
      </c>
      <c r="C1641" s="59" t="str">
        <f t="shared" si="25"/>
        <v>QUARTER2</v>
      </c>
      <c r="D1641" s="59">
        <v>40</v>
      </c>
      <c r="E1641" s="59">
        <v>70</v>
      </c>
    </row>
    <row r="1642" spans="1:5" x14ac:dyDescent="0.25">
      <c r="A1642" s="58">
        <v>45035</v>
      </c>
      <c r="B1642" s="59" t="s">
        <v>62</v>
      </c>
      <c r="C1642" s="59" t="str">
        <f t="shared" si="25"/>
        <v>QUARTER2</v>
      </c>
      <c r="D1642" s="59">
        <v>5.65</v>
      </c>
      <c r="E1642" s="59">
        <v>2.1499999999999995</v>
      </c>
    </row>
    <row r="1643" spans="1:5" x14ac:dyDescent="0.25">
      <c r="A1643" s="58">
        <v>45035</v>
      </c>
      <c r="B1643" s="59" t="s">
        <v>61</v>
      </c>
      <c r="C1643" s="59" t="str">
        <f t="shared" si="25"/>
        <v>QUARTER2</v>
      </c>
      <c r="D1643" s="59">
        <v>17.100000000000001</v>
      </c>
      <c r="E1643" s="59">
        <v>20.399999999999999</v>
      </c>
    </row>
    <row r="1644" spans="1:5" x14ac:dyDescent="0.25">
      <c r="A1644" s="58">
        <v>45035</v>
      </c>
      <c r="B1644" s="59" t="s">
        <v>67</v>
      </c>
      <c r="C1644" s="59" t="str">
        <f t="shared" si="25"/>
        <v>QUARTER2</v>
      </c>
      <c r="D1644" s="59">
        <v>5.95</v>
      </c>
      <c r="E1644" s="59">
        <v>15.150000000000002</v>
      </c>
    </row>
    <row r="1645" spans="1:5" x14ac:dyDescent="0.25">
      <c r="A1645" s="58">
        <v>45035</v>
      </c>
      <c r="B1645" s="59" t="s">
        <v>71</v>
      </c>
      <c r="C1645" s="59" t="str">
        <f t="shared" si="25"/>
        <v>QUARTER2</v>
      </c>
      <c r="D1645" s="59">
        <v>10.45</v>
      </c>
      <c r="E1645" s="59">
        <v>7.5500000000000007</v>
      </c>
    </row>
    <row r="1646" spans="1:5" x14ac:dyDescent="0.25">
      <c r="A1646" s="58">
        <v>45035</v>
      </c>
      <c r="B1646" s="59" t="s">
        <v>73</v>
      </c>
      <c r="C1646" s="59" t="str">
        <f t="shared" si="25"/>
        <v>QUARTER2</v>
      </c>
      <c r="D1646" s="59">
        <v>29.7</v>
      </c>
      <c r="E1646" s="59">
        <v>-0.19999999999999929</v>
      </c>
    </row>
    <row r="1647" spans="1:5" x14ac:dyDescent="0.25">
      <c r="A1647" s="58">
        <v>45035</v>
      </c>
      <c r="B1647" s="59" t="s">
        <v>55</v>
      </c>
      <c r="C1647" s="59" t="str">
        <f t="shared" si="25"/>
        <v>QUARTER2</v>
      </c>
      <c r="D1647" s="59">
        <v>25.15</v>
      </c>
      <c r="E1647" s="59">
        <v>11.25</v>
      </c>
    </row>
    <row r="1648" spans="1:5" x14ac:dyDescent="0.25">
      <c r="A1648" s="58">
        <v>45035</v>
      </c>
      <c r="B1648" s="59" t="s">
        <v>76</v>
      </c>
      <c r="C1648" s="59" t="str">
        <f t="shared" si="25"/>
        <v>QUARTER2</v>
      </c>
      <c r="D1648" s="59">
        <v>1.27</v>
      </c>
      <c r="E1648" s="59">
        <v>1.35</v>
      </c>
    </row>
    <row r="1649" spans="1:5" x14ac:dyDescent="0.25">
      <c r="A1649" s="58">
        <v>45035</v>
      </c>
      <c r="B1649" s="59" t="s">
        <v>77</v>
      </c>
      <c r="C1649" s="59" t="str">
        <f t="shared" si="25"/>
        <v>QUARTER2</v>
      </c>
      <c r="D1649" s="59">
        <v>2.34</v>
      </c>
      <c r="E1649" s="59">
        <v>1.6400000000000001</v>
      </c>
    </row>
    <row r="1650" spans="1:5" x14ac:dyDescent="0.25">
      <c r="A1650" s="58">
        <v>45035</v>
      </c>
      <c r="B1650" s="59" t="s">
        <v>72</v>
      </c>
      <c r="C1650" s="59" t="str">
        <f t="shared" si="25"/>
        <v>QUARTER2</v>
      </c>
      <c r="D1650" s="59">
        <v>27.95</v>
      </c>
      <c r="E1650" s="59">
        <v>81.5</v>
      </c>
    </row>
    <row r="1651" spans="1:5" x14ac:dyDescent="0.25">
      <c r="A1651" s="58">
        <v>45035</v>
      </c>
      <c r="B1651" s="59" t="s">
        <v>59</v>
      </c>
      <c r="C1651" s="59" t="str">
        <f t="shared" si="25"/>
        <v>QUARTER2</v>
      </c>
      <c r="D1651" s="59">
        <v>224</v>
      </c>
      <c r="E1651" s="59">
        <v>53</v>
      </c>
    </row>
    <row r="1652" spans="1:5" x14ac:dyDescent="0.25">
      <c r="A1652" s="58">
        <v>45035</v>
      </c>
      <c r="B1652" s="59" t="s">
        <v>60</v>
      </c>
      <c r="C1652" s="59" t="str">
        <f t="shared" si="25"/>
        <v>QUARTER2</v>
      </c>
      <c r="D1652" s="59">
        <v>36.200000000000003</v>
      </c>
      <c r="E1652" s="59">
        <v>6.2999999999999972</v>
      </c>
    </row>
    <row r="1653" spans="1:5" x14ac:dyDescent="0.25">
      <c r="A1653" s="58">
        <v>45035</v>
      </c>
      <c r="B1653" s="59" t="s">
        <v>74</v>
      </c>
      <c r="C1653" s="59" t="str">
        <f t="shared" si="25"/>
        <v>QUARTER2</v>
      </c>
      <c r="D1653" s="59">
        <v>5.58</v>
      </c>
      <c r="E1653" s="59">
        <v>-0.23000000000000043</v>
      </c>
    </row>
    <row r="1654" spans="1:5" x14ac:dyDescent="0.25">
      <c r="A1654" s="58">
        <v>45035</v>
      </c>
      <c r="B1654" s="59" t="s">
        <v>63</v>
      </c>
      <c r="C1654" s="59" t="str">
        <f t="shared" si="25"/>
        <v>QUARTER2</v>
      </c>
      <c r="D1654" s="59">
        <v>35.6</v>
      </c>
      <c r="E1654" s="59">
        <v>29.4</v>
      </c>
    </row>
    <row r="1655" spans="1:5" x14ac:dyDescent="0.25">
      <c r="A1655" s="58">
        <v>45035</v>
      </c>
      <c r="B1655" s="59" t="s">
        <v>69</v>
      </c>
      <c r="C1655" s="59" t="str">
        <f t="shared" si="25"/>
        <v>QUARTER2</v>
      </c>
      <c r="D1655" s="59">
        <v>218.8</v>
      </c>
      <c r="E1655" s="59">
        <v>166.2</v>
      </c>
    </row>
    <row r="1656" spans="1:5" x14ac:dyDescent="0.25">
      <c r="A1656" s="58">
        <v>45035</v>
      </c>
      <c r="B1656" s="59" t="s">
        <v>64</v>
      </c>
      <c r="C1656" s="59" t="str">
        <f t="shared" si="25"/>
        <v>QUARTER2</v>
      </c>
      <c r="D1656" s="59">
        <v>7.9</v>
      </c>
      <c r="E1656" s="59">
        <v>6.2999999999999989</v>
      </c>
    </row>
    <row r="1657" spans="1:5" x14ac:dyDescent="0.25">
      <c r="A1657" s="58">
        <v>45035</v>
      </c>
      <c r="B1657" s="59" t="s">
        <v>58</v>
      </c>
      <c r="C1657" s="59" t="str">
        <f t="shared" si="25"/>
        <v>QUARTER2</v>
      </c>
      <c r="D1657" s="59">
        <v>11.7</v>
      </c>
      <c r="E1657" s="59">
        <v>2.7000000000000011</v>
      </c>
    </row>
    <row r="1658" spans="1:5" x14ac:dyDescent="0.25">
      <c r="A1658" s="58">
        <v>45035</v>
      </c>
      <c r="B1658" s="59" t="s">
        <v>56</v>
      </c>
      <c r="C1658" s="59" t="str">
        <f t="shared" si="25"/>
        <v>QUARTER2</v>
      </c>
      <c r="D1658" s="59">
        <v>16.899999999999999</v>
      </c>
      <c r="E1658" s="59">
        <v>4</v>
      </c>
    </row>
    <row r="1659" spans="1:5" x14ac:dyDescent="0.25">
      <c r="A1659" s="58">
        <v>45035</v>
      </c>
      <c r="B1659" s="59" t="s">
        <v>65</v>
      </c>
      <c r="C1659" s="59" t="str">
        <f t="shared" si="25"/>
        <v>QUARTER2</v>
      </c>
      <c r="D1659" s="59">
        <v>23.4</v>
      </c>
      <c r="E1659" s="59">
        <v>4.6000000000000014</v>
      </c>
    </row>
    <row r="1660" spans="1:5" x14ac:dyDescent="0.25">
      <c r="A1660" s="58">
        <v>45035</v>
      </c>
      <c r="B1660" s="59" t="s">
        <v>75</v>
      </c>
      <c r="C1660" s="59" t="str">
        <f t="shared" si="25"/>
        <v>QUARTER2</v>
      </c>
      <c r="D1660" s="59">
        <v>3.7</v>
      </c>
      <c r="E1660" s="59">
        <v>1.0199999999999996</v>
      </c>
    </row>
    <row r="1661" spans="1:5" x14ac:dyDescent="0.25">
      <c r="A1661" s="58">
        <v>45035</v>
      </c>
      <c r="B1661" s="59" t="s">
        <v>57</v>
      </c>
      <c r="C1661" s="59" t="str">
        <f t="shared" si="25"/>
        <v>QUARTER2</v>
      </c>
      <c r="D1661" s="59">
        <v>21.85</v>
      </c>
      <c r="E1661" s="59">
        <v>12.25</v>
      </c>
    </row>
    <row r="1662" spans="1:5" x14ac:dyDescent="0.25">
      <c r="A1662" s="58">
        <v>45034</v>
      </c>
      <c r="B1662" s="59" t="s">
        <v>68</v>
      </c>
      <c r="C1662" s="59" t="str">
        <f t="shared" si="25"/>
        <v>QUARTER2</v>
      </c>
      <c r="D1662" s="59">
        <v>8.85</v>
      </c>
      <c r="E1662" s="59">
        <v>8.2500000000000018</v>
      </c>
    </row>
    <row r="1663" spans="1:5" x14ac:dyDescent="0.25">
      <c r="A1663" s="58">
        <v>45034</v>
      </c>
      <c r="B1663" s="59" t="s">
        <v>66</v>
      </c>
      <c r="C1663" s="59" t="str">
        <f t="shared" si="25"/>
        <v>QUARTER2</v>
      </c>
      <c r="D1663" s="59">
        <v>5.45</v>
      </c>
      <c r="E1663" s="59">
        <v>0.75</v>
      </c>
    </row>
    <row r="1664" spans="1:5" x14ac:dyDescent="0.25">
      <c r="A1664" s="58">
        <v>45034</v>
      </c>
      <c r="B1664" s="59" t="s">
        <v>70</v>
      </c>
      <c r="C1664" s="59" t="str">
        <f t="shared" si="25"/>
        <v>QUARTER2</v>
      </c>
      <c r="D1664" s="59">
        <v>10.199999999999999</v>
      </c>
      <c r="E1664" s="59">
        <v>3.75</v>
      </c>
    </row>
    <row r="1665" spans="1:5" x14ac:dyDescent="0.25">
      <c r="A1665" s="58">
        <v>45034</v>
      </c>
      <c r="B1665" s="59" t="s">
        <v>78</v>
      </c>
      <c r="C1665" s="59" t="str">
        <f t="shared" si="25"/>
        <v>QUARTER2</v>
      </c>
      <c r="D1665" s="59">
        <v>40</v>
      </c>
      <c r="E1665" s="59">
        <v>70</v>
      </c>
    </row>
    <row r="1666" spans="1:5" x14ac:dyDescent="0.25">
      <c r="A1666" s="58">
        <v>45034</v>
      </c>
      <c r="B1666" s="59" t="s">
        <v>62</v>
      </c>
      <c r="C1666" s="59" t="str">
        <f t="shared" ref="C1666:C1729" si="26">"QUARTER"&amp;ROUNDUP(MONTH(A1666)/3,0)</f>
        <v>QUARTER2</v>
      </c>
      <c r="D1666" s="59">
        <v>5.65</v>
      </c>
      <c r="E1666" s="59">
        <v>2.1499999999999995</v>
      </c>
    </row>
    <row r="1667" spans="1:5" x14ac:dyDescent="0.25">
      <c r="A1667" s="58">
        <v>45034</v>
      </c>
      <c r="B1667" s="59" t="s">
        <v>61</v>
      </c>
      <c r="C1667" s="59" t="str">
        <f t="shared" si="26"/>
        <v>QUARTER2</v>
      </c>
      <c r="D1667" s="59">
        <v>17.100000000000001</v>
      </c>
      <c r="E1667" s="59">
        <v>20.399999999999999</v>
      </c>
    </row>
    <row r="1668" spans="1:5" x14ac:dyDescent="0.25">
      <c r="A1668" s="58">
        <v>45034</v>
      </c>
      <c r="B1668" s="59" t="s">
        <v>67</v>
      </c>
      <c r="C1668" s="59" t="str">
        <f t="shared" si="26"/>
        <v>QUARTER2</v>
      </c>
      <c r="D1668" s="59">
        <v>5.75</v>
      </c>
      <c r="E1668" s="59">
        <v>15.350000000000001</v>
      </c>
    </row>
    <row r="1669" spans="1:5" x14ac:dyDescent="0.25">
      <c r="A1669" s="58">
        <v>45034</v>
      </c>
      <c r="B1669" s="59" t="s">
        <v>71</v>
      </c>
      <c r="C1669" s="59" t="str">
        <f t="shared" si="26"/>
        <v>QUARTER2</v>
      </c>
      <c r="D1669" s="59">
        <v>10.45</v>
      </c>
      <c r="E1669" s="59">
        <v>7.5500000000000007</v>
      </c>
    </row>
    <row r="1670" spans="1:5" x14ac:dyDescent="0.25">
      <c r="A1670" s="58">
        <v>45034</v>
      </c>
      <c r="B1670" s="59" t="s">
        <v>73</v>
      </c>
      <c r="C1670" s="59" t="str">
        <f t="shared" si="26"/>
        <v>QUARTER2</v>
      </c>
      <c r="D1670" s="59">
        <v>29.7</v>
      </c>
      <c r="E1670" s="59">
        <v>-0.19999999999999929</v>
      </c>
    </row>
    <row r="1671" spans="1:5" x14ac:dyDescent="0.25">
      <c r="A1671" s="58">
        <v>45034</v>
      </c>
      <c r="B1671" s="59" t="s">
        <v>55</v>
      </c>
      <c r="C1671" s="59" t="str">
        <f t="shared" si="26"/>
        <v>QUARTER2</v>
      </c>
      <c r="D1671" s="59">
        <v>25.15</v>
      </c>
      <c r="E1671" s="59">
        <v>11.25</v>
      </c>
    </row>
    <row r="1672" spans="1:5" x14ac:dyDescent="0.25">
      <c r="A1672" s="58">
        <v>45034</v>
      </c>
      <c r="B1672" s="59" t="s">
        <v>76</v>
      </c>
      <c r="C1672" s="59" t="str">
        <f t="shared" si="26"/>
        <v>QUARTER2</v>
      </c>
      <c r="D1672" s="59">
        <v>1.27</v>
      </c>
      <c r="E1672" s="59">
        <v>1.35</v>
      </c>
    </row>
    <row r="1673" spans="1:5" x14ac:dyDescent="0.25">
      <c r="A1673" s="58">
        <v>45034</v>
      </c>
      <c r="B1673" s="59" t="s">
        <v>77</v>
      </c>
      <c r="C1673" s="59" t="str">
        <f t="shared" si="26"/>
        <v>QUARTER2</v>
      </c>
      <c r="D1673" s="59">
        <v>2.29</v>
      </c>
      <c r="E1673" s="59">
        <v>1.69</v>
      </c>
    </row>
    <row r="1674" spans="1:5" x14ac:dyDescent="0.25">
      <c r="A1674" s="58">
        <v>45034</v>
      </c>
      <c r="B1674" s="59" t="s">
        <v>72</v>
      </c>
      <c r="C1674" s="59" t="str">
        <f t="shared" si="26"/>
        <v>QUARTER2</v>
      </c>
      <c r="D1674" s="59">
        <v>27.95</v>
      </c>
      <c r="E1674" s="59">
        <v>81.5</v>
      </c>
    </row>
    <row r="1675" spans="1:5" x14ac:dyDescent="0.25">
      <c r="A1675" s="58">
        <v>45034</v>
      </c>
      <c r="B1675" s="59" t="s">
        <v>59</v>
      </c>
      <c r="C1675" s="59" t="str">
        <f t="shared" si="26"/>
        <v>QUARTER2</v>
      </c>
      <c r="D1675" s="59">
        <v>224</v>
      </c>
      <c r="E1675" s="59">
        <v>53</v>
      </c>
    </row>
    <row r="1676" spans="1:5" x14ac:dyDescent="0.25">
      <c r="A1676" s="58">
        <v>45034</v>
      </c>
      <c r="B1676" s="59" t="s">
        <v>60</v>
      </c>
      <c r="C1676" s="59" t="str">
        <f t="shared" si="26"/>
        <v>QUARTER2</v>
      </c>
      <c r="D1676" s="59">
        <v>36.75</v>
      </c>
      <c r="E1676" s="59">
        <v>5.75</v>
      </c>
    </row>
    <row r="1677" spans="1:5" x14ac:dyDescent="0.25">
      <c r="A1677" s="58">
        <v>45034</v>
      </c>
      <c r="B1677" s="59" t="s">
        <v>74</v>
      </c>
      <c r="C1677" s="59" t="str">
        <f t="shared" si="26"/>
        <v>QUARTER2</v>
      </c>
      <c r="D1677" s="59">
        <v>5.55</v>
      </c>
      <c r="E1677" s="59">
        <v>-0.20000000000000018</v>
      </c>
    </row>
    <row r="1678" spans="1:5" x14ac:dyDescent="0.25">
      <c r="A1678" s="58">
        <v>45034</v>
      </c>
      <c r="B1678" s="59" t="s">
        <v>63</v>
      </c>
      <c r="C1678" s="59" t="str">
        <f t="shared" si="26"/>
        <v>QUARTER2</v>
      </c>
      <c r="D1678" s="59">
        <v>34.5</v>
      </c>
      <c r="E1678" s="59">
        <v>30.5</v>
      </c>
    </row>
    <row r="1679" spans="1:5" x14ac:dyDescent="0.25">
      <c r="A1679" s="58">
        <v>45034</v>
      </c>
      <c r="B1679" s="59" t="s">
        <v>69</v>
      </c>
      <c r="C1679" s="59" t="str">
        <f t="shared" si="26"/>
        <v>QUARTER2</v>
      </c>
      <c r="D1679" s="59">
        <v>218.8</v>
      </c>
      <c r="E1679" s="59">
        <v>166.2</v>
      </c>
    </row>
    <row r="1680" spans="1:5" x14ac:dyDescent="0.25">
      <c r="A1680" s="58">
        <v>45034</v>
      </c>
      <c r="B1680" s="59" t="s">
        <v>64</v>
      </c>
      <c r="C1680" s="59" t="str">
        <f t="shared" si="26"/>
        <v>QUARTER2</v>
      </c>
      <c r="D1680" s="59">
        <v>7.85</v>
      </c>
      <c r="E1680" s="59">
        <v>6.35</v>
      </c>
    </row>
    <row r="1681" spans="1:5" x14ac:dyDescent="0.25">
      <c r="A1681" s="58">
        <v>45034</v>
      </c>
      <c r="B1681" s="59" t="s">
        <v>58</v>
      </c>
      <c r="C1681" s="59" t="str">
        <f t="shared" si="26"/>
        <v>QUARTER2</v>
      </c>
      <c r="D1681" s="59">
        <v>11.5</v>
      </c>
      <c r="E1681" s="59">
        <v>2.9000000000000004</v>
      </c>
    </row>
    <row r="1682" spans="1:5" x14ac:dyDescent="0.25">
      <c r="A1682" s="58">
        <v>45034</v>
      </c>
      <c r="B1682" s="59" t="s">
        <v>56</v>
      </c>
      <c r="C1682" s="59" t="str">
        <f t="shared" si="26"/>
        <v>QUARTER2</v>
      </c>
      <c r="D1682" s="59">
        <v>16.899999999999999</v>
      </c>
      <c r="E1682" s="59">
        <v>4</v>
      </c>
    </row>
    <row r="1683" spans="1:5" x14ac:dyDescent="0.25">
      <c r="A1683" s="58">
        <v>45034</v>
      </c>
      <c r="B1683" s="59" t="s">
        <v>65</v>
      </c>
      <c r="C1683" s="59" t="str">
        <f t="shared" si="26"/>
        <v>QUARTER2</v>
      </c>
      <c r="D1683" s="59">
        <v>23.75</v>
      </c>
      <c r="E1683" s="59">
        <v>4.25</v>
      </c>
    </row>
    <row r="1684" spans="1:5" x14ac:dyDescent="0.25">
      <c r="A1684" s="58">
        <v>45034</v>
      </c>
      <c r="B1684" s="59" t="s">
        <v>75</v>
      </c>
      <c r="C1684" s="59" t="str">
        <f t="shared" si="26"/>
        <v>QUARTER2</v>
      </c>
      <c r="D1684" s="59">
        <v>3.65</v>
      </c>
      <c r="E1684" s="59">
        <v>1.0699999999999998</v>
      </c>
    </row>
    <row r="1685" spans="1:5" x14ac:dyDescent="0.25">
      <c r="A1685" s="58">
        <v>45034</v>
      </c>
      <c r="B1685" s="59" t="s">
        <v>57</v>
      </c>
      <c r="C1685" s="59" t="str">
        <f t="shared" si="26"/>
        <v>QUARTER2</v>
      </c>
      <c r="D1685" s="59">
        <v>21.8</v>
      </c>
      <c r="E1685" s="59">
        <v>12.3</v>
      </c>
    </row>
    <row r="1686" spans="1:5" x14ac:dyDescent="0.25">
      <c r="A1686" s="58">
        <v>45033</v>
      </c>
      <c r="B1686" s="59" t="s">
        <v>68</v>
      </c>
      <c r="C1686" s="59" t="str">
        <f t="shared" si="26"/>
        <v>QUARTER2</v>
      </c>
      <c r="D1686" s="59">
        <v>8.9</v>
      </c>
      <c r="E1686" s="59">
        <v>8.2000000000000011</v>
      </c>
    </row>
    <row r="1687" spans="1:5" x14ac:dyDescent="0.25">
      <c r="A1687" s="58">
        <v>45033</v>
      </c>
      <c r="B1687" s="59" t="s">
        <v>66</v>
      </c>
      <c r="C1687" s="59" t="str">
        <f t="shared" si="26"/>
        <v>QUARTER2</v>
      </c>
      <c r="D1687" s="59">
        <v>5.2</v>
      </c>
      <c r="E1687" s="59">
        <v>1</v>
      </c>
    </row>
    <row r="1688" spans="1:5" x14ac:dyDescent="0.25">
      <c r="A1688" s="58">
        <v>45033</v>
      </c>
      <c r="B1688" s="59" t="s">
        <v>70</v>
      </c>
      <c r="C1688" s="59" t="str">
        <f t="shared" si="26"/>
        <v>QUARTER2</v>
      </c>
      <c r="D1688" s="59">
        <v>10.199999999999999</v>
      </c>
      <c r="E1688" s="59">
        <v>3.75</v>
      </c>
    </row>
    <row r="1689" spans="1:5" x14ac:dyDescent="0.25">
      <c r="A1689" s="58">
        <v>45033</v>
      </c>
      <c r="B1689" s="59" t="s">
        <v>78</v>
      </c>
      <c r="C1689" s="59" t="str">
        <f t="shared" si="26"/>
        <v>QUARTER2</v>
      </c>
      <c r="D1689" s="59">
        <v>40</v>
      </c>
      <c r="E1689" s="59">
        <v>70</v>
      </c>
    </row>
    <row r="1690" spans="1:5" x14ac:dyDescent="0.25">
      <c r="A1690" s="58">
        <v>45033</v>
      </c>
      <c r="B1690" s="59" t="s">
        <v>62</v>
      </c>
      <c r="C1690" s="59" t="str">
        <f t="shared" si="26"/>
        <v>QUARTER2</v>
      </c>
      <c r="D1690" s="59">
        <v>5.65</v>
      </c>
      <c r="E1690" s="59">
        <v>2.1499999999999995</v>
      </c>
    </row>
    <row r="1691" spans="1:5" x14ac:dyDescent="0.25">
      <c r="A1691" s="58">
        <v>45033</v>
      </c>
      <c r="B1691" s="59" t="s">
        <v>61</v>
      </c>
      <c r="C1691" s="59" t="str">
        <f t="shared" si="26"/>
        <v>QUARTER2</v>
      </c>
      <c r="D1691" s="59">
        <v>17</v>
      </c>
      <c r="E1691" s="59">
        <v>20.5</v>
      </c>
    </row>
    <row r="1692" spans="1:5" x14ac:dyDescent="0.25">
      <c r="A1692" s="58">
        <v>45033</v>
      </c>
      <c r="B1692" s="59" t="s">
        <v>67</v>
      </c>
      <c r="C1692" s="59" t="str">
        <f t="shared" si="26"/>
        <v>QUARTER2</v>
      </c>
      <c r="D1692" s="59">
        <v>5.5</v>
      </c>
      <c r="E1692" s="59">
        <v>15.600000000000001</v>
      </c>
    </row>
    <row r="1693" spans="1:5" x14ac:dyDescent="0.25">
      <c r="A1693" s="58">
        <v>45033</v>
      </c>
      <c r="B1693" s="59" t="s">
        <v>71</v>
      </c>
      <c r="C1693" s="59" t="str">
        <f t="shared" si="26"/>
        <v>QUARTER2</v>
      </c>
      <c r="D1693" s="59">
        <v>10.3</v>
      </c>
      <c r="E1693" s="59">
        <v>7.6999999999999993</v>
      </c>
    </row>
    <row r="1694" spans="1:5" x14ac:dyDescent="0.25">
      <c r="A1694" s="58">
        <v>45033</v>
      </c>
      <c r="B1694" s="59" t="s">
        <v>73</v>
      </c>
      <c r="C1694" s="59" t="str">
        <f t="shared" si="26"/>
        <v>QUARTER2</v>
      </c>
      <c r="D1694" s="59">
        <v>29.5</v>
      </c>
      <c r="E1694" s="59">
        <v>0</v>
      </c>
    </row>
    <row r="1695" spans="1:5" x14ac:dyDescent="0.25">
      <c r="A1695" s="58">
        <v>45033</v>
      </c>
      <c r="B1695" s="59" t="s">
        <v>55</v>
      </c>
      <c r="C1695" s="59" t="str">
        <f t="shared" si="26"/>
        <v>QUARTER2</v>
      </c>
      <c r="D1695" s="59">
        <v>25</v>
      </c>
      <c r="E1695" s="59">
        <v>11.399999999999999</v>
      </c>
    </row>
    <row r="1696" spans="1:5" x14ac:dyDescent="0.25">
      <c r="A1696" s="58">
        <v>45033</v>
      </c>
      <c r="B1696" s="59" t="s">
        <v>76</v>
      </c>
      <c r="C1696" s="59" t="str">
        <f t="shared" si="26"/>
        <v>QUARTER2</v>
      </c>
      <c r="D1696" s="59">
        <v>1.27</v>
      </c>
      <c r="E1696" s="59">
        <v>1.35</v>
      </c>
    </row>
    <row r="1697" spans="1:5" x14ac:dyDescent="0.25">
      <c r="A1697" s="58">
        <v>45033</v>
      </c>
      <c r="B1697" s="59" t="s">
        <v>77</v>
      </c>
      <c r="C1697" s="59" t="str">
        <f t="shared" si="26"/>
        <v>QUARTER2</v>
      </c>
      <c r="D1697" s="59">
        <v>2.2799999999999998</v>
      </c>
      <c r="E1697" s="59">
        <v>1.7000000000000002</v>
      </c>
    </row>
    <row r="1698" spans="1:5" x14ac:dyDescent="0.25">
      <c r="A1698" s="58">
        <v>45033</v>
      </c>
      <c r="B1698" s="59" t="s">
        <v>72</v>
      </c>
      <c r="C1698" s="59" t="str">
        <f t="shared" si="26"/>
        <v>QUARTER2</v>
      </c>
      <c r="D1698" s="59">
        <v>27.95</v>
      </c>
      <c r="E1698" s="59">
        <v>81.5</v>
      </c>
    </row>
    <row r="1699" spans="1:5" x14ac:dyDescent="0.25">
      <c r="A1699" s="58">
        <v>45033</v>
      </c>
      <c r="B1699" s="59" t="s">
        <v>59</v>
      </c>
      <c r="C1699" s="59" t="str">
        <f t="shared" si="26"/>
        <v>QUARTER2</v>
      </c>
      <c r="D1699" s="59">
        <v>224</v>
      </c>
      <c r="E1699" s="59">
        <v>53</v>
      </c>
    </row>
    <row r="1700" spans="1:5" x14ac:dyDescent="0.25">
      <c r="A1700" s="58">
        <v>45033</v>
      </c>
      <c r="B1700" s="59" t="s">
        <v>60</v>
      </c>
      <c r="C1700" s="59" t="str">
        <f t="shared" si="26"/>
        <v>QUARTER2</v>
      </c>
      <c r="D1700" s="59">
        <v>36.35</v>
      </c>
      <c r="E1700" s="59">
        <v>6.1499999999999986</v>
      </c>
    </row>
    <row r="1701" spans="1:5" x14ac:dyDescent="0.25">
      <c r="A1701" s="58">
        <v>45033</v>
      </c>
      <c r="B1701" s="59" t="s">
        <v>74</v>
      </c>
      <c r="C1701" s="59" t="str">
        <f t="shared" si="26"/>
        <v>QUARTER2</v>
      </c>
      <c r="D1701" s="59">
        <v>5.6</v>
      </c>
      <c r="E1701" s="59">
        <v>-0.25</v>
      </c>
    </row>
    <row r="1702" spans="1:5" x14ac:dyDescent="0.25">
      <c r="A1702" s="58">
        <v>45033</v>
      </c>
      <c r="B1702" s="59" t="s">
        <v>63</v>
      </c>
      <c r="C1702" s="59" t="str">
        <f t="shared" si="26"/>
        <v>QUARTER2</v>
      </c>
      <c r="D1702" s="59">
        <v>34.5</v>
      </c>
      <c r="E1702" s="59">
        <v>30.5</v>
      </c>
    </row>
    <row r="1703" spans="1:5" x14ac:dyDescent="0.25">
      <c r="A1703" s="58">
        <v>45033</v>
      </c>
      <c r="B1703" s="59" t="s">
        <v>69</v>
      </c>
      <c r="C1703" s="59" t="str">
        <f t="shared" si="26"/>
        <v>QUARTER2</v>
      </c>
      <c r="D1703" s="59">
        <v>218.8</v>
      </c>
      <c r="E1703" s="59">
        <v>166.2</v>
      </c>
    </row>
    <row r="1704" spans="1:5" x14ac:dyDescent="0.25">
      <c r="A1704" s="58">
        <v>45033</v>
      </c>
      <c r="B1704" s="59" t="s">
        <v>64</v>
      </c>
      <c r="C1704" s="59" t="str">
        <f t="shared" si="26"/>
        <v>QUARTER2</v>
      </c>
      <c r="D1704" s="59">
        <v>7.9</v>
      </c>
      <c r="E1704" s="59">
        <v>6.2999999999999989</v>
      </c>
    </row>
    <row r="1705" spans="1:5" x14ac:dyDescent="0.25">
      <c r="A1705" s="58">
        <v>45033</v>
      </c>
      <c r="B1705" s="59" t="s">
        <v>58</v>
      </c>
      <c r="C1705" s="59" t="str">
        <f t="shared" si="26"/>
        <v>QUARTER2</v>
      </c>
      <c r="D1705" s="59">
        <v>11.75</v>
      </c>
      <c r="E1705" s="59">
        <v>2.6500000000000004</v>
      </c>
    </row>
    <row r="1706" spans="1:5" x14ac:dyDescent="0.25">
      <c r="A1706" s="58">
        <v>45033</v>
      </c>
      <c r="B1706" s="59" t="s">
        <v>56</v>
      </c>
      <c r="C1706" s="59" t="str">
        <f t="shared" si="26"/>
        <v>QUARTER2</v>
      </c>
      <c r="D1706" s="59">
        <v>18.5</v>
      </c>
      <c r="E1706" s="59">
        <v>2.3999999999999986</v>
      </c>
    </row>
    <row r="1707" spans="1:5" x14ac:dyDescent="0.25">
      <c r="A1707" s="58">
        <v>45033</v>
      </c>
      <c r="B1707" s="59" t="s">
        <v>65</v>
      </c>
      <c r="C1707" s="59" t="str">
        <f t="shared" si="26"/>
        <v>QUARTER2</v>
      </c>
      <c r="D1707" s="59">
        <v>23.8</v>
      </c>
      <c r="E1707" s="59">
        <v>4.1999999999999993</v>
      </c>
    </row>
    <row r="1708" spans="1:5" x14ac:dyDescent="0.25">
      <c r="A1708" s="58">
        <v>45033</v>
      </c>
      <c r="B1708" s="59" t="s">
        <v>75</v>
      </c>
      <c r="C1708" s="59" t="str">
        <f t="shared" si="26"/>
        <v>QUARTER2</v>
      </c>
      <c r="D1708" s="59">
        <v>3.66</v>
      </c>
      <c r="E1708" s="59">
        <v>1.0599999999999996</v>
      </c>
    </row>
    <row r="1709" spans="1:5" x14ac:dyDescent="0.25">
      <c r="A1709" s="58">
        <v>45033</v>
      </c>
      <c r="B1709" s="59" t="s">
        <v>57</v>
      </c>
      <c r="C1709" s="59" t="str">
        <f t="shared" si="26"/>
        <v>QUARTER2</v>
      </c>
      <c r="D1709" s="59">
        <v>22</v>
      </c>
      <c r="E1709" s="59">
        <v>12.100000000000001</v>
      </c>
    </row>
    <row r="1710" spans="1:5" x14ac:dyDescent="0.25">
      <c r="A1710" s="58">
        <v>45030</v>
      </c>
      <c r="B1710" s="59" t="s">
        <v>68</v>
      </c>
      <c r="C1710" s="59" t="str">
        <f t="shared" si="26"/>
        <v>QUARTER2</v>
      </c>
      <c r="D1710" s="59">
        <v>8.85</v>
      </c>
      <c r="E1710" s="59">
        <v>8.2500000000000018</v>
      </c>
    </row>
    <row r="1711" spans="1:5" x14ac:dyDescent="0.25">
      <c r="A1711" s="58">
        <v>45030</v>
      </c>
      <c r="B1711" s="59" t="s">
        <v>66</v>
      </c>
      <c r="C1711" s="59" t="str">
        <f t="shared" si="26"/>
        <v>QUARTER2</v>
      </c>
      <c r="D1711" s="59">
        <v>6</v>
      </c>
      <c r="E1711" s="59">
        <v>0.20000000000000018</v>
      </c>
    </row>
    <row r="1712" spans="1:5" x14ac:dyDescent="0.25">
      <c r="A1712" s="58">
        <v>45030</v>
      </c>
      <c r="B1712" s="59" t="s">
        <v>70</v>
      </c>
      <c r="C1712" s="59" t="str">
        <f t="shared" si="26"/>
        <v>QUARTER2</v>
      </c>
      <c r="D1712" s="59">
        <v>10.199999999999999</v>
      </c>
      <c r="E1712" s="59">
        <v>3.75</v>
      </c>
    </row>
    <row r="1713" spans="1:5" x14ac:dyDescent="0.25">
      <c r="A1713" s="58">
        <v>45030</v>
      </c>
      <c r="B1713" s="59" t="s">
        <v>78</v>
      </c>
      <c r="C1713" s="59" t="str">
        <f t="shared" si="26"/>
        <v>QUARTER2</v>
      </c>
      <c r="D1713" s="59">
        <v>40</v>
      </c>
      <c r="E1713" s="59">
        <v>70</v>
      </c>
    </row>
    <row r="1714" spans="1:5" x14ac:dyDescent="0.25">
      <c r="A1714" s="58">
        <v>45030</v>
      </c>
      <c r="B1714" s="59" t="s">
        <v>62</v>
      </c>
      <c r="C1714" s="59" t="str">
        <f t="shared" si="26"/>
        <v>QUARTER2</v>
      </c>
      <c r="D1714" s="59">
        <v>5.65</v>
      </c>
      <c r="E1714" s="59">
        <v>2.1499999999999995</v>
      </c>
    </row>
    <row r="1715" spans="1:5" x14ac:dyDescent="0.25">
      <c r="A1715" s="58">
        <v>45030</v>
      </c>
      <c r="B1715" s="59" t="s">
        <v>61</v>
      </c>
      <c r="C1715" s="59" t="str">
        <f t="shared" si="26"/>
        <v>QUARTER2</v>
      </c>
      <c r="D1715" s="59">
        <v>17</v>
      </c>
      <c r="E1715" s="59">
        <v>20.5</v>
      </c>
    </row>
    <row r="1716" spans="1:5" x14ac:dyDescent="0.25">
      <c r="A1716" s="58">
        <v>45030</v>
      </c>
      <c r="B1716" s="59" t="s">
        <v>67</v>
      </c>
      <c r="C1716" s="59" t="str">
        <f t="shared" si="26"/>
        <v>QUARTER2</v>
      </c>
      <c r="D1716" s="59">
        <v>5.5</v>
      </c>
      <c r="E1716" s="59">
        <v>15.600000000000001</v>
      </c>
    </row>
    <row r="1717" spans="1:5" x14ac:dyDescent="0.25">
      <c r="A1717" s="58">
        <v>45030</v>
      </c>
      <c r="B1717" s="59" t="s">
        <v>71</v>
      </c>
      <c r="C1717" s="59" t="str">
        <f t="shared" si="26"/>
        <v>QUARTER2</v>
      </c>
      <c r="D1717" s="59">
        <v>10.45</v>
      </c>
      <c r="E1717" s="59">
        <v>7.5500000000000007</v>
      </c>
    </row>
    <row r="1718" spans="1:5" x14ac:dyDescent="0.25">
      <c r="A1718" s="58">
        <v>45030</v>
      </c>
      <c r="B1718" s="59" t="s">
        <v>73</v>
      </c>
      <c r="C1718" s="59" t="str">
        <f t="shared" si="26"/>
        <v>QUARTER2</v>
      </c>
      <c r="D1718" s="59">
        <v>29.5</v>
      </c>
      <c r="E1718" s="59">
        <v>0</v>
      </c>
    </row>
    <row r="1719" spans="1:5" x14ac:dyDescent="0.25">
      <c r="A1719" s="58">
        <v>45030</v>
      </c>
      <c r="B1719" s="59" t="s">
        <v>55</v>
      </c>
      <c r="C1719" s="59" t="str">
        <f t="shared" si="26"/>
        <v>QUARTER2</v>
      </c>
      <c r="D1719" s="59">
        <v>24.4</v>
      </c>
      <c r="E1719" s="59">
        <v>12</v>
      </c>
    </row>
    <row r="1720" spans="1:5" x14ac:dyDescent="0.25">
      <c r="A1720" s="58">
        <v>45030</v>
      </c>
      <c r="B1720" s="59" t="s">
        <v>76</v>
      </c>
      <c r="C1720" s="59" t="str">
        <f t="shared" si="26"/>
        <v>QUARTER2</v>
      </c>
      <c r="D1720" s="59">
        <v>1.1599999999999999</v>
      </c>
      <c r="E1720" s="59">
        <v>1.4600000000000002</v>
      </c>
    </row>
    <row r="1721" spans="1:5" x14ac:dyDescent="0.25">
      <c r="A1721" s="58">
        <v>45030</v>
      </c>
      <c r="B1721" s="59" t="s">
        <v>77</v>
      </c>
      <c r="C1721" s="59" t="str">
        <f t="shared" si="26"/>
        <v>QUARTER2</v>
      </c>
      <c r="D1721" s="59">
        <v>2.2000000000000002</v>
      </c>
      <c r="E1721" s="59">
        <v>1.7799999999999998</v>
      </c>
    </row>
    <row r="1722" spans="1:5" x14ac:dyDescent="0.25">
      <c r="A1722" s="58">
        <v>45030</v>
      </c>
      <c r="B1722" s="59" t="s">
        <v>72</v>
      </c>
      <c r="C1722" s="59" t="str">
        <f t="shared" si="26"/>
        <v>QUARTER2</v>
      </c>
      <c r="D1722" s="59">
        <v>27.95</v>
      </c>
      <c r="E1722" s="59">
        <v>81.5</v>
      </c>
    </row>
    <row r="1723" spans="1:5" x14ac:dyDescent="0.25">
      <c r="A1723" s="58">
        <v>45030</v>
      </c>
      <c r="B1723" s="59" t="s">
        <v>59</v>
      </c>
      <c r="C1723" s="59" t="str">
        <f t="shared" si="26"/>
        <v>QUARTER2</v>
      </c>
      <c r="D1723" s="59">
        <v>240</v>
      </c>
      <c r="E1723" s="59">
        <v>37</v>
      </c>
    </row>
    <row r="1724" spans="1:5" x14ac:dyDescent="0.25">
      <c r="A1724" s="58">
        <v>45030</v>
      </c>
      <c r="B1724" s="59" t="s">
        <v>60</v>
      </c>
      <c r="C1724" s="59" t="str">
        <f t="shared" si="26"/>
        <v>QUARTER2</v>
      </c>
      <c r="D1724" s="59">
        <v>36.35</v>
      </c>
      <c r="E1724" s="59">
        <v>6.1499999999999986</v>
      </c>
    </row>
    <row r="1725" spans="1:5" x14ac:dyDescent="0.25">
      <c r="A1725" s="58">
        <v>45030</v>
      </c>
      <c r="B1725" s="59" t="s">
        <v>74</v>
      </c>
      <c r="C1725" s="59" t="str">
        <f t="shared" si="26"/>
        <v>QUARTER2</v>
      </c>
      <c r="D1725" s="59">
        <v>5.61</v>
      </c>
      <c r="E1725" s="59">
        <v>-0.26000000000000068</v>
      </c>
    </row>
    <row r="1726" spans="1:5" x14ac:dyDescent="0.25">
      <c r="A1726" s="58">
        <v>45030</v>
      </c>
      <c r="B1726" s="59" t="s">
        <v>63</v>
      </c>
      <c r="C1726" s="59" t="str">
        <f t="shared" si="26"/>
        <v>QUARTER2</v>
      </c>
      <c r="D1726" s="59">
        <v>34.5</v>
      </c>
      <c r="E1726" s="59">
        <v>30.5</v>
      </c>
    </row>
    <row r="1727" spans="1:5" x14ac:dyDescent="0.25">
      <c r="A1727" s="58">
        <v>45030</v>
      </c>
      <c r="B1727" s="59" t="s">
        <v>69</v>
      </c>
      <c r="C1727" s="59" t="str">
        <f t="shared" si="26"/>
        <v>QUARTER2</v>
      </c>
      <c r="D1727" s="59">
        <v>218.8</v>
      </c>
      <c r="E1727" s="59">
        <v>166.2</v>
      </c>
    </row>
    <row r="1728" spans="1:5" x14ac:dyDescent="0.25">
      <c r="A1728" s="58">
        <v>45030</v>
      </c>
      <c r="B1728" s="59" t="s">
        <v>64</v>
      </c>
      <c r="C1728" s="59" t="str">
        <f t="shared" si="26"/>
        <v>QUARTER2</v>
      </c>
      <c r="D1728" s="59">
        <v>8.5</v>
      </c>
      <c r="E1728" s="59">
        <v>5.6999999999999993</v>
      </c>
    </row>
    <row r="1729" spans="1:5" x14ac:dyDescent="0.25">
      <c r="A1729" s="58">
        <v>45030</v>
      </c>
      <c r="B1729" s="59" t="s">
        <v>58</v>
      </c>
      <c r="C1729" s="59" t="str">
        <f t="shared" si="26"/>
        <v>QUARTER2</v>
      </c>
      <c r="D1729" s="59">
        <v>11.8</v>
      </c>
      <c r="E1729" s="59">
        <v>2.5999999999999996</v>
      </c>
    </row>
    <row r="1730" spans="1:5" x14ac:dyDescent="0.25">
      <c r="A1730" s="58">
        <v>45030</v>
      </c>
      <c r="B1730" s="59" t="s">
        <v>56</v>
      </c>
      <c r="C1730" s="59" t="str">
        <f t="shared" ref="C1730:C1793" si="27">"QUARTER"&amp;ROUNDUP(MONTH(A1730)/3,0)</f>
        <v>QUARTER2</v>
      </c>
      <c r="D1730" s="59">
        <v>18.5</v>
      </c>
      <c r="E1730" s="59">
        <v>2.3999999999999986</v>
      </c>
    </row>
    <row r="1731" spans="1:5" x14ac:dyDescent="0.25">
      <c r="A1731" s="58">
        <v>45030</v>
      </c>
      <c r="B1731" s="59" t="s">
        <v>65</v>
      </c>
      <c r="C1731" s="59" t="str">
        <f t="shared" si="27"/>
        <v>QUARTER2</v>
      </c>
      <c r="D1731" s="59">
        <v>23.8</v>
      </c>
      <c r="E1731" s="59">
        <v>4.1999999999999993</v>
      </c>
    </row>
    <row r="1732" spans="1:5" x14ac:dyDescent="0.25">
      <c r="A1732" s="58">
        <v>45030</v>
      </c>
      <c r="B1732" s="59" t="s">
        <v>75</v>
      </c>
      <c r="C1732" s="59" t="str">
        <f t="shared" si="27"/>
        <v>QUARTER2</v>
      </c>
      <c r="D1732" s="59">
        <v>3.8</v>
      </c>
      <c r="E1732" s="59">
        <v>0.91999999999999993</v>
      </c>
    </row>
    <row r="1733" spans="1:5" x14ac:dyDescent="0.25">
      <c r="A1733" s="58">
        <v>45030</v>
      </c>
      <c r="B1733" s="59" t="s">
        <v>57</v>
      </c>
      <c r="C1733" s="59" t="str">
        <f t="shared" si="27"/>
        <v>QUARTER2</v>
      </c>
      <c r="D1733" s="59">
        <v>25</v>
      </c>
      <c r="E1733" s="59">
        <v>9.1000000000000014</v>
      </c>
    </row>
    <row r="1734" spans="1:5" x14ac:dyDescent="0.25">
      <c r="A1734" s="58">
        <v>45029</v>
      </c>
      <c r="B1734" s="59" t="s">
        <v>68</v>
      </c>
      <c r="C1734" s="59" t="str">
        <f t="shared" si="27"/>
        <v>QUARTER2</v>
      </c>
      <c r="D1734" s="59">
        <v>8.8000000000000007</v>
      </c>
      <c r="E1734" s="59">
        <v>8.3000000000000007</v>
      </c>
    </row>
    <row r="1735" spans="1:5" x14ac:dyDescent="0.25">
      <c r="A1735" s="58">
        <v>45029</v>
      </c>
      <c r="B1735" s="59" t="s">
        <v>66</v>
      </c>
      <c r="C1735" s="59" t="str">
        <f t="shared" si="27"/>
        <v>QUARTER2</v>
      </c>
      <c r="D1735" s="59">
        <v>5.85</v>
      </c>
      <c r="E1735" s="59">
        <v>0.35000000000000053</v>
      </c>
    </row>
    <row r="1736" spans="1:5" x14ac:dyDescent="0.25">
      <c r="A1736" s="58">
        <v>45029</v>
      </c>
      <c r="B1736" s="59" t="s">
        <v>70</v>
      </c>
      <c r="C1736" s="59" t="str">
        <f t="shared" si="27"/>
        <v>QUARTER2</v>
      </c>
      <c r="D1736" s="59">
        <v>11.3</v>
      </c>
      <c r="E1736" s="59">
        <v>2.6499999999999986</v>
      </c>
    </row>
    <row r="1737" spans="1:5" x14ac:dyDescent="0.25">
      <c r="A1737" s="58">
        <v>45029</v>
      </c>
      <c r="B1737" s="59" t="s">
        <v>78</v>
      </c>
      <c r="C1737" s="59" t="str">
        <f t="shared" si="27"/>
        <v>QUARTER2</v>
      </c>
      <c r="D1737" s="59">
        <v>40</v>
      </c>
      <c r="E1737" s="59">
        <v>70</v>
      </c>
    </row>
    <row r="1738" spans="1:5" x14ac:dyDescent="0.25">
      <c r="A1738" s="58">
        <v>45029</v>
      </c>
      <c r="B1738" s="59" t="s">
        <v>62</v>
      </c>
      <c r="C1738" s="59" t="str">
        <f t="shared" si="27"/>
        <v>QUARTER2</v>
      </c>
      <c r="D1738" s="59">
        <v>5.65</v>
      </c>
      <c r="E1738" s="59">
        <v>2.1499999999999995</v>
      </c>
    </row>
    <row r="1739" spans="1:5" x14ac:dyDescent="0.25">
      <c r="A1739" s="58">
        <v>45029</v>
      </c>
      <c r="B1739" s="59" t="s">
        <v>61</v>
      </c>
      <c r="C1739" s="59" t="str">
        <f t="shared" si="27"/>
        <v>QUARTER2</v>
      </c>
      <c r="D1739" s="59">
        <v>17.25</v>
      </c>
      <c r="E1739" s="59">
        <v>20.25</v>
      </c>
    </row>
    <row r="1740" spans="1:5" x14ac:dyDescent="0.25">
      <c r="A1740" s="58">
        <v>45029</v>
      </c>
      <c r="B1740" s="59" t="s">
        <v>67</v>
      </c>
      <c r="C1740" s="59" t="str">
        <f t="shared" si="27"/>
        <v>QUARTER2</v>
      </c>
      <c r="D1740" s="59">
        <v>5.5</v>
      </c>
      <c r="E1740" s="59">
        <v>15.600000000000001</v>
      </c>
    </row>
    <row r="1741" spans="1:5" x14ac:dyDescent="0.25">
      <c r="A1741" s="58">
        <v>45029</v>
      </c>
      <c r="B1741" s="59" t="s">
        <v>71</v>
      </c>
      <c r="C1741" s="59" t="str">
        <f t="shared" si="27"/>
        <v>QUARTER2</v>
      </c>
      <c r="D1741" s="59">
        <v>10.9</v>
      </c>
      <c r="E1741" s="59">
        <v>7.1</v>
      </c>
    </row>
    <row r="1742" spans="1:5" x14ac:dyDescent="0.25">
      <c r="A1742" s="58">
        <v>45029</v>
      </c>
      <c r="B1742" s="59" t="s">
        <v>73</v>
      </c>
      <c r="C1742" s="59" t="str">
        <f t="shared" si="27"/>
        <v>QUARTER2</v>
      </c>
      <c r="D1742" s="59">
        <v>29.5</v>
      </c>
      <c r="E1742" s="59">
        <v>0</v>
      </c>
    </row>
    <row r="1743" spans="1:5" x14ac:dyDescent="0.25">
      <c r="A1743" s="58">
        <v>45029</v>
      </c>
      <c r="B1743" s="59" t="s">
        <v>55</v>
      </c>
      <c r="C1743" s="59" t="str">
        <f t="shared" si="27"/>
        <v>QUARTER2</v>
      </c>
      <c r="D1743" s="59">
        <v>24.35</v>
      </c>
      <c r="E1743" s="59">
        <v>12.049999999999997</v>
      </c>
    </row>
    <row r="1744" spans="1:5" x14ac:dyDescent="0.25">
      <c r="A1744" s="58">
        <v>45029</v>
      </c>
      <c r="B1744" s="59" t="s">
        <v>76</v>
      </c>
      <c r="C1744" s="59" t="str">
        <f t="shared" si="27"/>
        <v>QUARTER2</v>
      </c>
      <c r="D1744" s="59">
        <v>1.08</v>
      </c>
      <c r="E1744" s="59">
        <v>1.54</v>
      </c>
    </row>
    <row r="1745" spans="1:5" x14ac:dyDescent="0.25">
      <c r="A1745" s="58">
        <v>45029</v>
      </c>
      <c r="B1745" s="59" t="s">
        <v>77</v>
      </c>
      <c r="C1745" s="59" t="str">
        <f t="shared" si="27"/>
        <v>QUARTER2</v>
      </c>
      <c r="D1745" s="59">
        <v>2.2000000000000002</v>
      </c>
      <c r="E1745" s="59">
        <v>1.7799999999999998</v>
      </c>
    </row>
    <row r="1746" spans="1:5" x14ac:dyDescent="0.25">
      <c r="A1746" s="58">
        <v>45029</v>
      </c>
      <c r="B1746" s="59" t="s">
        <v>72</v>
      </c>
      <c r="C1746" s="59" t="str">
        <f t="shared" si="27"/>
        <v>QUARTER2</v>
      </c>
      <c r="D1746" s="59">
        <v>27.95</v>
      </c>
      <c r="E1746" s="59">
        <v>81.5</v>
      </c>
    </row>
    <row r="1747" spans="1:5" x14ac:dyDescent="0.25">
      <c r="A1747" s="58">
        <v>45029</v>
      </c>
      <c r="B1747" s="59" t="s">
        <v>59</v>
      </c>
      <c r="C1747" s="59" t="str">
        <f t="shared" si="27"/>
        <v>QUARTER2</v>
      </c>
      <c r="D1747" s="59">
        <v>240</v>
      </c>
      <c r="E1747" s="59">
        <v>37</v>
      </c>
    </row>
    <row r="1748" spans="1:5" x14ac:dyDescent="0.25">
      <c r="A1748" s="58">
        <v>45029</v>
      </c>
      <c r="B1748" s="59" t="s">
        <v>60</v>
      </c>
      <c r="C1748" s="59" t="str">
        <f t="shared" si="27"/>
        <v>QUARTER2</v>
      </c>
      <c r="D1748" s="59">
        <v>36.35</v>
      </c>
      <c r="E1748" s="59">
        <v>6.1499999999999986</v>
      </c>
    </row>
    <row r="1749" spans="1:5" x14ac:dyDescent="0.25">
      <c r="A1749" s="58">
        <v>45029</v>
      </c>
      <c r="B1749" s="59" t="s">
        <v>74</v>
      </c>
      <c r="C1749" s="59" t="str">
        <f t="shared" si="27"/>
        <v>QUARTER2</v>
      </c>
      <c r="D1749" s="59">
        <v>5.61</v>
      </c>
      <c r="E1749" s="59">
        <v>-0.26000000000000068</v>
      </c>
    </row>
    <row r="1750" spans="1:5" x14ac:dyDescent="0.25">
      <c r="A1750" s="58">
        <v>45029</v>
      </c>
      <c r="B1750" s="59" t="s">
        <v>63</v>
      </c>
      <c r="C1750" s="59" t="str">
        <f t="shared" si="27"/>
        <v>QUARTER2</v>
      </c>
      <c r="D1750" s="59">
        <v>35.6</v>
      </c>
      <c r="E1750" s="59">
        <v>29.4</v>
      </c>
    </row>
    <row r="1751" spans="1:5" x14ac:dyDescent="0.25">
      <c r="A1751" s="58">
        <v>45029</v>
      </c>
      <c r="B1751" s="59" t="s">
        <v>69</v>
      </c>
      <c r="C1751" s="59" t="str">
        <f t="shared" si="27"/>
        <v>QUARTER2</v>
      </c>
      <c r="D1751" s="59">
        <v>218.8</v>
      </c>
      <c r="E1751" s="59">
        <v>166.2</v>
      </c>
    </row>
    <row r="1752" spans="1:5" x14ac:dyDescent="0.25">
      <c r="A1752" s="58">
        <v>45029</v>
      </c>
      <c r="B1752" s="59" t="s">
        <v>64</v>
      </c>
      <c r="C1752" s="59" t="str">
        <f t="shared" si="27"/>
        <v>QUARTER2</v>
      </c>
      <c r="D1752" s="59">
        <v>8.4499999999999993</v>
      </c>
      <c r="E1752" s="59">
        <v>5.75</v>
      </c>
    </row>
    <row r="1753" spans="1:5" x14ac:dyDescent="0.25">
      <c r="A1753" s="58">
        <v>45029</v>
      </c>
      <c r="B1753" s="59" t="s">
        <v>58</v>
      </c>
      <c r="C1753" s="59" t="str">
        <f t="shared" si="27"/>
        <v>QUARTER2</v>
      </c>
      <c r="D1753" s="59">
        <v>11.95</v>
      </c>
      <c r="E1753" s="59">
        <v>2.4500000000000011</v>
      </c>
    </row>
    <row r="1754" spans="1:5" x14ac:dyDescent="0.25">
      <c r="A1754" s="58">
        <v>45029</v>
      </c>
      <c r="B1754" s="59" t="s">
        <v>56</v>
      </c>
      <c r="C1754" s="59" t="str">
        <f t="shared" si="27"/>
        <v>QUARTER2</v>
      </c>
      <c r="D1754" s="59">
        <v>18.5</v>
      </c>
      <c r="E1754" s="59">
        <v>2.3999999999999986</v>
      </c>
    </row>
    <row r="1755" spans="1:5" x14ac:dyDescent="0.25">
      <c r="A1755" s="58">
        <v>45029</v>
      </c>
      <c r="B1755" s="59" t="s">
        <v>65</v>
      </c>
      <c r="C1755" s="59" t="str">
        <f t="shared" si="27"/>
        <v>QUARTER2</v>
      </c>
      <c r="D1755" s="59">
        <v>23.8</v>
      </c>
      <c r="E1755" s="59">
        <v>4.1999999999999993</v>
      </c>
    </row>
    <row r="1756" spans="1:5" x14ac:dyDescent="0.25">
      <c r="A1756" s="58">
        <v>45029</v>
      </c>
      <c r="B1756" s="59" t="s">
        <v>75</v>
      </c>
      <c r="C1756" s="59" t="str">
        <f t="shared" si="27"/>
        <v>QUARTER2</v>
      </c>
      <c r="D1756" s="59">
        <v>4</v>
      </c>
      <c r="E1756" s="59">
        <v>0.71999999999999975</v>
      </c>
    </row>
    <row r="1757" spans="1:5" x14ac:dyDescent="0.25">
      <c r="A1757" s="58">
        <v>45029</v>
      </c>
      <c r="B1757" s="59" t="s">
        <v>57</v>
      </c>
      <c r="C1757" s="59" t="str">
        <f t="shared" si="27"/>
        <v>QUARTER2</v>
      </c>
      <c r="D1757" s="59">
        <v>25.05</v>
      </c>
      <c r="E1757" s="59">
        <v>9.0500000000000007</v>
      </c>
    </row>
    <row r="1758" spans="1:5" x14ac:dyDescent="0.25">
      <c r="A1758" s="58">
        <v>45028</v>
      </c>
      <c r="B1758" s="59" t="s">
        <v>68</v>
      </c>
      <c r="C1758" s="59" t="str">
        <f t="shared" si="27"/>
        <v>QUARTER2</v>
      </c>
      <c r="D1758" s="59">
        <v>8.6999999999999993</v>
      </c>
      <c r="E1758" s="59">
        <v>8.4000000000000021</v>
      </c>
    </row>
    <row r="1759" spans="1:5" x14ac:dyDescent="0.25">
      <c r="A1759" s="58">
        <v>45028</v>
      </c>
      <c r="B1759" s="59" t="s">
        <v>66</v>
      </c>
      <c r="C1759" s="59" t="str">
        <f t="shared" si="27"/>
        <v>QUARTER2</v>
      </c>
      <c r="D1759" s="59">
        <v>6.1</v>
      </c>
      <c r="E1759" s="59">
        <v>0.10000000000000053</v>
      </c>
    </row>
    <row r="1760" spans="1:5" x14ac:dyDescent="0.25">
      <c r="A1760" s="58">
        <v>45028</v>
      </c>
      <c r="B1760" s="59" t="s">
        <v>70</v>
      </c>
      <c r="C1760" s="59" t="str">
        <f t="shared" si="27"/>
        <v>QUARTER2</v>
      </c>
      <c r="D1760" s="59">
        <v>11.3</v>
      </c>
      <c r="E1760" s="59">
        <v>2.6499999999999986</v>
      </c>
    </row>
    <row r="1761" spans="1:5" x14ac:dyDescent="0.25">
      <c r="A1761" s="58">
        <v>45028</v>
      </c>
      <c r="B1761" s="59" t="s">
        <v>78</v>
      </c>
      <c r="C1761" s="59" t="str">
        <f t="shared" si="27"/>
        <v>QUARTER2</v>
      </c>
      <c r="D1761" s="59">
        <v>40</v>
      </c>
      <c r="E1761" s="59">
        <v>70</v>
      </c>
    </row>
    <row r="1762" spans="1:5" x14ac:dyDescent="0.25">
      <c r="A1762" s="58">
        <v>45028</v>
      </c>
      <c r="B1762" s="59" t="s">
        <v>62</v>
      </c>
      <c r="C1762" s="59" t="str">
        <f t="shared" si="27"/>
        <v>QUARTER2</v>
      </c>
      <c r="D1762" s="59">
        <v>5.65</v>
      </c>
      <c r="E1762" s="59">
        <v>2.1499999999999995</v>
      </c>
    </row>
    <row r="1763" spans="1:5" x14ac:dyDescent="0.25">
      <c r="A1763" s="58">
        <v>45028</v>
      </c>
      <c r="B1763" s="59" t="s">
        <v>61</v>
      </c>
      <c r="C1763" s="59" t="str">
        <f t="shared" si="27"/>
        <v>QUARTER2</v>
      </c>
      <c r="D1763" s="59">
        <v>17.25</v>
      </c>
      <c r="E1763" s="59">
        <v>20.25</v>
      </c>
    </row>
    <row r="1764" spans="1:5" x14ac:dyDescent="0.25">
      <c r="A1764" s="58">
        <v>45028</v>
      </c>
      <c r="B1764" s="59" t="s">
        <v>67</v>
      </c>
      <c r="C1764" s="59" t="str">
        <f t="shared" si="27"/>
        <v>QUARTER2</v>
      </c>
      <c r="D1764" s="59">
        <v>5.5</v>
      </c>
      <c r="E1764" s="59">
        <v>15.600000000000001</v>
      </c>
    </row>
    <row r="1765" spans="1:5" x14ac:dyDescent="0.25">
      <c r="A1765" s="58">
        <v>45028</v>
      </c>
      <c r="B1765" s="59" t="s">
        <v>71</v>
      </c>
      <c r="C1765" s="59" t="str">
        <f t="shared" si="27"/>
        <v>QUARTER2</v>
      </c>
      <c r="D1765" s="59">
        <v>11</v>
      </c>
      <c r="E1765" s="59">
        <v>7</v>
      </c>
    </row>
    <row r="1766" spans="1:5" x14ac:dyDescent="0.25">
      <c r="A1766" s="58">
        <v>45028</v>
      </c>
      <c r="B1766" s="59" t="s">
        <v>73</v>
      </c>
      <c r="C1766" s="59" t="str">
        <f t="shared" si="27"/>
        <v>QUARTER2</v>
      </c>
      <c r="D1766" s="59">
        <v>29.5</v>
      </c>
      <c r="E1766" s="59">
        <v>0</v>
      </c>
    </row>
    <row r="1767" spans="1:5" x14ac:dyDescent="0.25">
      <c r="A1767" s="58">
        <v>45028</v>
      </c>
      <c r="B1767" s="59" t="s">
        <v>55</v>
      </c>
      <c r="C1767" s="59" t="str">
        <f t="shared" si="27"/>
        <v>QUARTER2</v>
      </c>
      <c r="D1767" s="59">
        <v>24.3</v>
      </c>
      <c r="E1767" s="59">
        <v>12.099999999999998</v>
      </c>
    </row>
    <row r="1768" spans="1:5" x14ac:dyDescent="0.25">
      <c r="A1768" s="58">
        <v>45028</v>
      </c>
      <c r="B1768" s="59" t="s">
        <v>76</v>
      </c>
      <c r="C1768" s="59" t="str">
        <f t="shared" si="27"/>
        <v>QUARTER2</v>
      </c>
      <c r="D1768" s="59">
        <v>1.19</v>
      </c>
      <c r="E1768" s="59">
        <v>1.4300000000000002</v>
      </c>
    </row>
    <row r="1769" spans="1:5" x14ac:dyDescent="0.25">
      <c r="A1769" s="58">
        <v>45028</v>
      </c>
      <c r="B1769" s="59" t="s">
        <v>77</v>
      </c>
      <c r="C1769" s="59" t="str">
        <f t="shared" si="27"/>
        <v>QUARTER2</v>
      </c>
      <c r="D1769" s="59">
        <v>2.2000000000000002</v>
      </c>
      <c r="E1769" s="59">
        <v>1.7799999999999998</v>
      </c>
    </row>
    <row r="1770" spans="1:5" x14ac:dyDescent="0.25">
      <c r="A1770" s="58">
        <v>45028</v>
      </c>
      <c r="B1770" s="59" t="s">
        <v>72</v>
      </c>
      <c r="C1770" s="59" t="str">
        <f t="shared" si="27"/>
        <v>QUARTER2</v>
      </c>
      <c r="D1770" s="59">
        <v>27.95</v>
      </c>
      <c r="E1770" s="59">
        <v>81.5</v>
      </c>
    </row>
    <row r="1771" spans="1:5" x14ac:dyDescent="0.25">
      <c r="A1771" s="58">
        <v>45028</v>
      </c>
      <c r="B1771" s="59" t="s">
        <v>59</v>
      </c>
      <c r="C1771" s="59" t="str">
        <f t="shared" si="27"/>
        <v>QUARTER2</v>
      </c>
      <c r="D1771" s="59">
        <v>240</v>
      </c>
      <c r="E1771" s="59">
        <v>37</v>
      </c>
    </row>
    <row r="1772" spans="1:5" x14ac:dyDescent="0.25">
      <c r="A1772" s="58">
        <v>45028</v>
      </c>
      <c r="B1772" s="59" t="s">
        <v>60</v>
      </c>
      <c r="C1772" s="59" t="str">
        <f t="shared" si="27"/>
        <v>QUARTER2</v>
      </c>
      <c r="D1772" s="59">
        <v>36.5</v>
      </c>
      <c r="E1772" s="59">
        <v>6</v>
      </c>
    </row>
    <row r="1773" spans="1:5" x14ac:dyDescent="0.25">
      <c r="A1773" s="58">
        <v>45028</v>
      </c>
      <c r="B1773" s="59" t="s">
        <v>74</v>
      </c>
      <c r="C1773" s="59" t="str">
        <f t="shared" si="27"/>
        <v>QUARTER2</v>
      </c>
      <c r="D1773" s="59">
        <v>5.63</v>
      </c>
      <c r="E1773" s="59">
        <v>-0.28000000000000025</v>
      </c>
    </row>
    <row r="1774" spans="1:5" x14ac:dyDescent="0.25">
      <c r="A1774" s="58">
        <v>45028</v>
      </c>
      <c r="B1774" s="59" t="s">
        <v>63</v>
      </c>
      <c r="C1774" s="59" t="str">
        <f t="shared" si="27"/>
        <v>QUARTER2</v>
      </c>
      <c r="D1774" s="59">
        <v>35.6</v>
      </c>
      <c r="E1774" s="59">
        <v>29.4</v>
      </c>
    </row>
    <row r="1775" spans="1:5" x14ac:dyDescent="0.25">
      <c r="A1775" s="58">
        <v>45028</v>
      </c>
      <c r="B1775" s="59" t="s">
        <v>69</v>
      </c>
      <c r="C1775" s="59" t="str">
        <f t="shared" si="27"/>
        <v>QUARTER2</v>
      </c>
      <c r="D1775" s="59">
        <v>218.8</v>
      </c>
      <c r="E1775" s="59">
        <v>166.2</v>
      </c>
    </row>
    <row r="1776" spans="1:5" x14ac:dyDescent="0.25">
      <c r="A1776" s="58">
        <v>45028</v>
      </c>
      <c r="B1776" s="59" t="s">
        <v>64</v>
      </c>
      <c r="C1776" s="59" t="str">
        <f t="shared" si="27"/>
        <v>QUARTER2</v>
      </c>
      <c r="D1776" s="59">
        <v>8.4499999999999993</v>
      </c>
      <c r="E1776" s="59">
        <v>5.75</v>
      </c>
    </row>
    <row r="1777" spans="1:5" x14ac:dyDescent="0.25">
      <c r="A1777" s="58">
        <v>45028</v>
      </c>
      <c r="B1777" s="59" t="s">
        <v>58</v>
      </c>
      <c r="C1777" s="59" t="str">
        <f t="shared" si="27"/>
        <v>QUARTER2</v>
      </c>
      <c r="D1777" s="59">
        <v>11.5</v>
      </c>
      <c r="E1777" s="59">
        <v>2.9000000000000004</v>
      </c>
    </row>
    <row r="1778" spans="1:5" x14ac:dyDescent="0.25">
      <c r="A1778" s="58">
        <v>45028</v>
      </c>
      <c r="B1778" s="59" t="s">
        <v>56</v>
      </c>
      <c r="C1778" s="59" t="str">
        <f t="shared" si="27"/>
        <v>QUARTER2</v>
      </c>
      <c r="D1778" s="59">
        <v>18.5</v>
      </c>
      <c r="E1778" s="59">
        <v>2.3999999999999986</v>
      </c>
    </row>
    <row r="1779" spans="1:5" x14ac:dyDescent="0.25">
      <c r="A1779" s="58">
        <v>45028</v>
      </c>
      <c r="B1779" s="59" t="s">
        <v>65</v>
      </c>
      <c r="C1779" s="59" t="str">
        <f t="shared" si="27"/>
        <v>QUARTER2</v>
      </c>
      <c r="D1779" s="59">
        <v>23</v>
      </c>
      <c r="E1779" s="59">
        <v>5</v>
      </c>
    </row>
    <row r="1780" spans="1:5" x14ac:dyDescent="0.25">
      <c r="A1780" s="58">
        <v>45028</v>
      </c>
      <c r="B1780" s="59" t="s">
        <v>75</v>
      </c>
      <c r="C1780" s="59" t="str">
        <f t="shared" si="27"/>
        <v>QUARTER2</v>
      </c>
      <c r="D1780" s="59">
        <v>4</v>
      </c>
      <c r="E1780" s="59">
        <v>0.71999999999999975</v>
      </c>
    </row>
    <row r="1781" spans="1:5" x14ac:dyDescent="0.25">
      <c r="A1781" s="58">
        <v>45028</v>
      </c>
      <c r="B1781" s="59" t="s">
        <v>57</v>
      </c>
      <c r="C1781" s="59" t="str">
        <f t="shared" si="27"/>
        <v>QUARTER2</v>
      </c>
      <c r="D1781" s="59">
        <v>25.5</v>
      </c>
      <c r="E1781" s="59">
        <v>8.6000000000000014</v>
      </c>
    </row>
    <row r="1782" spans="1:5" x14ac:dyDescent="0.25">
      <c r="A1782" s="58">
        <v>45027</v>
      </c>
      <c r="B1782" s="59" t="s">
        <v>68</v>
      </c>
      <c r="C1782" s="59" t="str">
        <f t="shared" si="27"/>
        <v>QUARTER2</v>
      </c>
      <c r="D1782" s="59">
        <v>8.75</v>
      </c>
      <c r="E1782" s="59">
        <v>8.3500000000000014</v>
      </c>
    </row>
    <row r="1783" spans="1:5" x14ac:dyDescent="0.25">
      <c r="A1783" s="58">
        <v>45027</v>
      </c>
      <c r="B1783" s="59" t="s">
        <v>66</v>
      </c>
      <c r="C1783" s="59" t="str">
        <f t="shared" si="27"/>
        <v>QUARTER2</v>
      </c>
      <c r="D1783" s="59">
        <v>6.1</v>
      </c>
      <c r="E1783" s="59">
        <v>0.10000000000000053</v>
      </c>
    </row>
    <row r="1784" spans="1:5" x14ac:dyDescent="0.25">
      <c r="A1784" s="58">
        <v>45027</v>
      </c>
      <c r="B1784" s="59" t="s">
        <v>70</v>
      </c>
      <c r="C1784" s="59" t="str">
        <f t="shared" si="27"/>
        <v>QUARTER2</v>
      </c>
      <c r="D1784" s="59">
        <v>11.3</v>
      </c>
      <c r="E1784" s="59">
        <v>2.6499999999999986</v>
      </c>
    </row>
    <row r="1785" spans="1:5" x14ac:dyDescent="0.25">
      <c r="A1785" s="58">
        <v>45027</v>
      </c>
      <c r="B1785" s="59" t="s">
        <v>78</v>
      </c>
      <c r="C1785" s="59" t="str">
        <f t="shared" si="27"/>
        <v>QUARTER2</v>
      </c>
      <c r="D1785" s="59">
        <v>40</v>
      </c>
      <c r="E1785" s="59">
        <v>70</v>
      </c>
    </row>
    <row r="1786" spans="1:5" x14ac:dyDescent="0.25">
      <c r="A1786" s="58">
        <v>45027</v>
      </c>
      <c r="B1786" s="59" t="s">
        <v>62</v>
      </c>
      <c r="C1786" s="59" t="str">
        <f t="shared" si="27"/>
        <v>QUARTER2</v>
      </c>
      <c r="D1786" s="59">
        <v>5.65</v>
      </c>
      <c r="E1786" s="59">
        <v>2.1499999999999995</v>
      </c>
    </row>
    <row r="1787" spans="1:5" x14ac:dyDescent="0.25">
      <c r="A1787" s="58">
        <v>45027</v>
      </c>
      <c r="B1787" s="59" t="s">
        <v>61</v>
      </c>
      <c r="C1787" s="59" t="str">
        <f t="shared" si="27"/>
        <v>QUARTER2</v>
      </c>
      <c r="D1787" s="59">
        <v>17</v>
      </c>
      <c r="E1787" s="59">
        <v>20.5</v>
      </c>
    </row>
    <row r="1788" spans="1:5" x14ac:dyDescent="0.25">
      <c r="A1788" s="58">
        <v>45027</v>
      </c>
      <c r="B1788" s="59" t="s">
        <v>67</v>
      </c>
      <c r="C1788" s="59" t="str">
        <f t="shared" si="27"/>
        <v>QUARTER2</v>
      </c>
      <c r="D1788" s="59">
        <v>5.5</v>
      </c>
      <c r="E1788" s="59">
        <v>15.600000000000001</v>
      </c>
    </row>
    <row r="1789" spans="1:5" x14ac:dyDescent="0.25">
      <c r="A1789" s="58">
        <v>45027</v>
      </c>
      <c r="B1789" s="59" t="s">
        <v>71</v>
      </c>
      <c r="C1789" s="59" t="str">
        <f t="shared" si="27"/>
        <v>QUARTER2</v>
      </c>
      <c r="D1789" s="59">
        <v>11.1</v>
      </c>
      <c r="E1789" s="59">
        <v>6.9</v>
      </c>
    </row>
    <row r="1790" spans="1:5" x14ac:dyDescent="0.25">
      <c r="A1790" s="58">
        <v>45027</v>
      </c>
      <c r="B1790" s="59" t="s">
        <v>73</v>
      </c>
      <c r="C1790" s="59" t="str">
        <f t="shared" si="27"/>
        <v>QUARTER2</v>
      </c>
      <c r="D1790" s="59">
        <v>29.5</v>
      </c>
      <c r="E1790" s="59">
        <v>0</v>
      </c>
    </row>
    <row r="1791" spans="1:5" x14ac:dyDescent="0.25">
      <c r="A1791" s="58">
        <v>45027</v>
      </c>
      <c r="B1791" s="59" t="s">
        <v>55</v>
      </c>
      <c r="C1791" s="59" t="str">
        <f t="shared" si="27"/>
        <v>QUARTER2</v>
      </c>
      <c r="D1791" s="59">
        <v>24.3</v>
      </c>
      <c r="E1791" s="59">
        <v>12.099999999999998</v>
      </c>
    </row>
    <row r="1792" spans="1:5" x14ac:dyDescent="0.25">
      <c r="A1792" s="58">
        <v>45027</v>
      </c>
      <c r="B1792" s="59" t="s">
        <v>76</v>
      </c>
      <c r="C1792" s="59" t="str">
        <f t="shared" si="27"/>
        <v>QUARTER2</v>
      </c>
      <c r="D1792" s="59">
        <v>1.19</v>
      </c>
      <c r="E1792" s="59">
        <v>1.4300000000000002</v>
      </c>
    </row>
    <row r="1793" spans="1:5" x14ac:dyDescent="0.25">
      <c r="A1793" s="58">
        <v>45027</v>
      </c>
      <c r="B1793" s="59" t="s">
        <v>77</v>
      </c>
      <c r="C1793" s="59" t="str">
        <f t="shared" si="27"/>
        <v>QUARTER2</v>
      </c>
      <c r="D1793" s="59">
        <v>2.2000000000000002</v>
      </c>
      <c r="E1793" s="59">
        <v>1.7799999999999998</v>
      </c>
    </row>
    <row r="1794" spans="1:5" x14ac:dyDescent="0.25">
      <c r="A1794" s="58">
        <v>45027</v>
      </c>
      <c r="B1794" s="59" t="s">
        <v>72</v>
      </c>
      <c r="C1794" s="59" t="str">
        <f t="shared" ref="C1794:C1857" si="28">"QUARTER"&amp;ROUNDUP(MONTH(A1794)/3,0)</f>
        <v>QUARTER2</v>
      </c>
      <c r="D1794" s="59">
        <v>27.95</v>
      </c>
      <c r="E1794" s="59">
        <v>81.5</v>
      </c>
    </row>
    <row r="1795" spans="1:5" x14ac:dyDescent="0.25">
      <c r="A1795" s="58">
        <v>45027</v>
      </c>
      <c r="B1795" s="59" t="s">
        <v>59</v>
      </c>
      <c r="C1795" s="59" t="str">
        <f t="shared" si="28"/>
        <v>QUARTER2</v>
      </c>
      <c r="D1795" s="59">
        <v>240</v>
      </c>
      <c r="E1795" s="59">
        <v>37</v>
      </c>
    </row>
    <row r="1796" spans="1:5" x14ac:dyDescent="0.25">
      <c r="A1796" s="58">
        <v>45027</v>
      </c>
      <c r="B1796" s="59" t="s">
        <v>60</v>
      </c>
      <c r="C1796" s="59" t="str">
        <f t="shared" si="28"/>
        <v>QUARTER2</v>
      </c>
      <c r="D1796" s="59">
        <v>36.5</v>
      </c>
      <c r="E1796" s="59">
        <v>6</v>
      </c>
    </row>
    <row r="1797" spans="1:5" x14ac:dyDescent="0.25">
      <c r="A1797" s="58">
        <v>45027</v>
      </c>
      <c r="B1797" s="59" t="s">
        <v>74</v>
      </c>
      <c r="C1797" s="59" t="str">
        <f t="shared" si="28"/>
        <v>QUARTER2</v>
      </c>
      <c r="D1797" s="59">
        <v>5.65</v>
      </c>
      <c r="E1797" s="59">
        <v>-0.30000000000000071</v>
      </c>
    </row>
    <row r="1798" spans="1:5" x14ac:dyDescent="0.25">
      <c r="A1798" s="58">
        <v>45027</v>
      </c>
      <c r="B1798" s="59" t="s">
        <v>63</v>
      </c>
      <c r="C1798" s="59" t="str">
        <f t="shared" si="28"/>
        <v>QUARTER2</v>
      </c>
      <c r="D1798" s="59">
        <v>35.6</v>
      </c>
      <c r="E1798" s="59">
        <v>29.4</v>
      </c>
    </row>
    <row r="1799" spans="1:5" x14ac:dyDescent="0.25">
      <c r="A1799" s="58">
        <v>45027</v>
      </c>
      <c r="B1799" s="59" t="s">
        <v>69</v>
      </c>
      <c r="C1799" s="59" t="str">
        <f t="shared" si="28"/>
        <v>QUARTER2</v>
      </c>
      <c r="D1799" s="59">
        <v>218.8</v>
      </c>
      <c r="E1799" s="59">
        <v>166.2</v>
      </c>
    </row>
    <row r="1800" spans="1:5" x14ac:dyDescent="0.25">
      <c r="A1800" s="58">
        <v>45027</v>
      </c>
      <c r="B1800" s="59" t="s">
        <v>64</v>
      </c>
      <c r="C1800" s="59" t="str">
        <f t="shared" si="28"/>
        <v>QUARTER2</v>
      </c>
      <c r="D1800" s="59">
        <v>8.5500000000000007</v>
      </c>
      <c r="E1800" s="59">
        <v>5.6499999999999986</v>
      </c>
    </row>
    <row r="1801" spans="1:5" x14ac:dyDescent="0.25">
      <c r="A1801" s="58">
        <v>45027</v>
      </c>
      <c r="B1801" s="59" t="s">
        <v>58</v>
      </c>
      <c r="C1801" s="59" t="str">
        <f t="shared" si="28"/>
        <v>QUARTER2</v>
      </c>
      <c r="D1801" s="59">
        <v>11.6</v>
      </c>
      <c r="E1801" s="59">
        <v>2.8000000000000007</v>
      </c>
    </row>
    <row r="1802" spans="1:5" x14ac:dyDescent="0.25">
      <c r="A1802" s="58">
        <v>45027</v>
      </c>
      <c r="B1802" s="59" t="s">
        <v>56</v>
      </c>
      <c r="C1802" s="59" t="str">
        <f t="shared" si="28"/>
        <v>QUARTER2</v>
      </c>
      <c r="D1802" s="59">
        <v>18.5</v>
      </c>
      <c r="E1802" s="59">
        <v>2.3999999999999986</v>
      </c>
    </row>
    <row r="1803" spans="1:5" x14ac:dyDescent="0.25">
      <c r="A1803" s="58">
        <v>45027</v>
      </c>
      <c r="B1803" s="59" t="s">
        <v>65</v>
      </c>
      <c r="C1803" s="59" t="str">
        <f t="shared" si="28"/>
        <v>QUARTER2</v>
      </c>
      <c r="D1803" s="59">
        <v>23</v>
      </c>
      <c r="E1803" s="59">
        <v>5</v>
      </c>
    </row>
    <row r="1804" spans="1:5" x14ac:dyDescent="0.25">
      <c r="A1804" s="58">
        <v>45027</v>
      </c>
      <c r="B1804" s="59" t="s">
        <v>75</v>
      </c>
      <c r="C1804" s="59" t="str">
        <f t="shared" si="28"/>
        <v>QUARTER2</v>
      </c>
      <c r="D1804" s="59">
        <v>4</v>
      </c>
      <c r="E1804" s="59">
        <v>0.71999999999999975</v>
      </c>
    </row>
    <row r="1805" spans="1:5" x14ac:dyDescent="0.25">
      <c r="A1805" s="58">
        <v>45027</v>
      </c>
      <c r="B1805" s="59" t="s">
        <v>57</v>
      </c>
      <c r="C1805" s="59" t="str">
        <f t="shared" si="28"/>
        <v>QUARTER2</v>
      </c>
      <c r="D1805" s="59">
        <v>25.5</v>
      </c>
      <c r="E1805" s="59">
        <v>8.6000000000000014</v>
      </c>
    </row>
    <row r="1806" spans="1:5" x14ac:dyDescent="0.25">
      <c r="A1806" s="58">
        <v>45021</v>
      </c>
      <c r="B1806" s="59" t="s">
        <v>68</v>
      </c>
      <c r="C1806" s="59" t="str">
        <f t="shared" si="28"/>
        <v>QUARTER2</v>
      </c>
      <c r="D1806" s="59">
        <v>9</v>
      </c>
      <c r="E1806" s="59">
        <v>8.1000000000000014</v>
      </c>
    </row>
    <row r="1807" spans="1:5" x14ac:dyDescent="0.25">
      <c r="A1807" s="58">
        <v>45021</v>
      </c>
      <c r="B1807" s="59" t="s">
        <v>66</v>
      </c>
      <c r="C1807" s="59" t="str">
        <f t="shared" si="28"/>
        <v>QUARTER2</v>
      </c>
      <c r="D1807" s="59">
        <v>6.1</v>
      </c>
      <c r="E1807" s="59">
        <v>0.10000000000000053</v>
      </c>
    </row>
    <row r="1808" spans="1:5" x14ac:dyDescent="0.25">
      <c r="A1808" s="58">
        <v>45021</v>
      </c>
      <c r="B1808" s="59" t="s">
        <v>70</v>
      </c>
      <c r="C1808" s="59" t="str">
        <f t="shared" si="28"/>
        <v>QUARTER2</v>
      </c>
      <c r="D1808" s="59">
        <v>11.3</v>
      </c>
      <c r="E1808" s="59">
        <v>2.6499999999999986</v>
      </c>
    </row>
    <row r="1809" spans="1:5" x14ac:dyDescent="0.25">
      <c r="A1809" s="58">
        <v>45021</v>
      </c>
      <c r="B1809" s="59" t="s">
        <v>78</v>
      </c>
      <c r="C1809" s="59" t="str">
        <f t="shared" si="28"/>
        <v>QUARTER2</v>
      </c>
      <c r="D1809" s="59">
        <v>40</v>
      </c>
      <c r="E1809" s="59">
        <v>70</v>
      </c>
    </row>
    <row r="1810" spans="1:5" x14ac:dyDescent="0.25">
      <c r="A1810" s="58">
        <v>45021</v>
      </c>
      <c r="B1810" s="59" t="s">
        <v>62</v>
      </c>
      <c r="C1810" s="59" t="str">
        <f t="shared" si="28"/>
        <v>QUARTER2</v>
      </c>
      <c r="D1810" s="59">
        <v>5.65</v>
      </c>
      <c r="E1810" s="59">
        <v>2.1499999999999995</v>
      </c>
    </row>
    <row r="1811" spans="1:5" x14ac:dyDescent="0.25">
      <c r="A1811" s="58">
        <v>45021</v>
      </c>
      <c r="B1811" s="59" t="s">
        <v>61</v>
      </c>
      <c r="C1811" s="59" t="str">
        <f t="shared" si="28"/>
        <v>QUARTER2</v>
      </c>
      <c r="D1811" s="59">
        <v>17.5</v>
      </c>
      <c r="E1811" s="59">
        <v>20</v>
      </c>
    </row>
    <row r="1812" spans="1:5" x14ac:dyDescent="0.25">
      <c r="A1812" s="58">
        <v>45021</v>
      </c>
      <c r="B1812" s="59" t="s">
        <v>67</v>
      </c>
      <c r="C1812" s="59" t="str">
        <f t="shared" si="28"/>
        <v>QUARTER2</v>
      </c>
      <c r="D1812" s="59">
        <v>5.85</v>
      </c>
      <c r="E1812" s="59">
        <v>15.250000000000002</v>
      </c>
    </row>
    <row r="1813" spans="1:5" x14ac:dyDescent="0.25">
      <c r="A1813" s="58">
        <v>45021</v>
      </c>
      <c r="B1813" s="59" t="s">
        <v>71</v>
      </c>
      <c r="C1813" s="59" t="str">
        <f t="shared" si="28"/>
        <v>QUARTER2</v>
      </c>
      <c r="D1813" s="59">
        <v>11</v>
      </c>
      <c r="E1813" s="59">
        <v>7</v>
      </c>
    </row>
    <row r="1814" spans="1:5" x14ac:dyDescent="0.25">
      <c r="A1814" s="58">
        <v>45021</v>
      </c>
      <c r="B1814" s="59" t="s">
        <v>73</v>
      </c>
      <c r="C1814" s="59" t="str">
        <f t="shared" si="28"/>
        <v>QUARTER2</v>
      </c>
      <c r="D1814" s="59">
        <v>29.5</v>
      </c>
      <c r="E1814" s="59">
        <v>0</v>
      </c>
    </row>
    <row r="1815" spans="1:5" x14ac:dyDescent="0.25">
      <c r="A1815" s="58">
        <v>45021</v>
      </c>
      <c r="B1815" s="59" t="s">
        <v>55</v>
      </c>
      <c r="C1815" s="59" t="str">
        <f t="shared" si="28"/>
        <v>QUARTER2</v>
      </c>
      <c r="D1815" s="59">
        <v>24.7</v>
      </c>
      <c r="E1815" s="59">
        <v>11.7</v>
      </c>
    </row>
    <row r="1816" spans="1:5" x14ac:dyDescent="0.25">
      <c r="A1816" s="58">
        <v>45021</v>
      </c>
      <c r="B1816" s="59" t="s">
        <v>76</v>
      </c>
      <c r="C1816" s="59" t="str">
        <f t="shared" si="28"/>
        <v>QUARTER2</v>
      </c>
      <c r="D1816" s="59">
        <v>1.19</v>
      </c>
      <c r="E1816" s="59">
        <v>1.4300000000000002</v>
      </c>
    </row>
    <row r="1817" spans="1:5" x14ac:dyDescent="0.25">
      <c r="A1817" s="58">
        <v>45021</v>
      </c>
      <c r="B1817" s="59" t="s">
        <v>77</v>
      </c>
      <c r="C1817" s="59" t="str">
        <f t="shared" si="28"/>
        <v>QUARTER2</v>
      </c>
      <c r="D1817" s="59">
        <v>2.2000000000000002</v>
      </c>
      <c r="E1817" s="59">
        <v>1.7799999999999998</v>
      </c>
    </row>
    <row r="1818" spans="1:5" x14ac:dyDescent="0.25">
      <c r="A1818" s="58">
        <v>45021</v>
      </c>
      <c r="B1818" s="59" t="s">
        <v>72</v>
      </c>
      <c r="C1818" s="59" t="str">
        <f t="shared" si="28"/>
        <v>QUARTER2</v>
      </c>
      <c r="D1818" s="59">
        <v>27.95</v>
      </c>
      <c r="E1818" s="59">
        <v>81.5</v>
      </c>
    </row>
    <row r="1819" spans="1:5" x14ac:dyDescent="0.25">
      <c r="A1819" s="58">
        <v>45021</v>
      </c>
      <c r="B1819" s="59" t="s">
        <v>59</v>
      </c>
      <c r="C1819" s="59" t="str">
        <f t="shared" si="28"/>
        <v>QUARTER2</v>
      </c>
      <c r="D1819" s="59">
        <v>240</v>
      </c>
      <c r="E1819" s="59">
        <v>37</v>
      </c>
    </row>
    <row r="1820" spans="1:5" x14ac:dyDescent="0.25">
      <c r="A1820" s="58">
        <v>45021</v>
      </c>
      <c r="B1820" s="59" t="s">
        <v>60</v>
      </c>
      <c r="C1820" s="59" t="str">
        <f t="shared" si="28"/>
        <v>QUARTER2</v>
      </c>
      <c r="D1820" s="59">
        <v>37</v>
      </c>
      <c r="E1820" s="59">
        <v>5.5</v>
      </c>
    </row>
    <row r="1821" spans="1:5" x14ac:dyDescent="0.25">
      <c r="A1821" s="58">
        <v>45021</v>
      </c>
      <c r="B1821" s="59" t="s">
        <v>74</v>
      </c>
      <c r="C1821" s="59" t="str">
        <f t="shared" si="28"/>
        <v>QUARTER2</v>
      </c>
      <c r="D1821" s="59">
        <v>5.61</v>
      </c>
      <c r="E1821" s="59">
        <v>-0.26000000000000068</v>
      </c>
    </row>
    <row r="1822" spans="1:5" x14ac:dyDescent="0.25">
      <c r="A1822" s="58">
        <v>45021</v>
      </c>
      <c r="B1822" s="59" t="s">
        <v>63</v>
      </c>
      <c r="C1822" s="59" t="str">
        <f t="shared" si="28"/>
        <v>QUARTER2</v>
      </c>
      <c r="D1822" s="59">
        <v>35.6</v>
      </c>
      <c r="E1822" s="59">
        <v>29.4</v>
      </c>
    </row>
    <row r="1823" spans="1:5" x14ac:dyDescent="0.25">
      <c r="A1823" s="58">
        <v>45021</v>
      </c>
      <c r="B1823" s="59" t="s">
        <v>69</v>
      </c>
      <c r="C1823" s="59" t="str">
        <f t="shared" si="28"/>
        <v>QUARTER2</v>
      </c>
      <c r="D1823" s="59">
        <v>218.8</v>
      </c>
      <c r="E1823" s="59">
        <v>166.2</v>
      </c>
    </row>
    <row r="1824" spans="1:5" x14ac:dyDescent="0.25">
      <c r="A1824" s="58">
        <v>45021</v>
      </c>
      <c r="B1824" s="59" t="s">
        <v>64</v>
      </c>
      <c r="C1824" s="59" t="str">
        <f t="shared" si="28"/>
        <v>QUARTER2</v>
      </c>
      <c r="D1824" s="59">
        <v>8.35</v>
      </c>
      <c r="E1824" s="59">
        <v>5.85</v>
      </c>
    </row>
    <row r="1825" spans="1:5" x14ac:dyDescent="0.25">
      <c r="A1825" s="58">
        <v>45021</v>
      </c>
      <c r="B1825" s="59" t="s">
        <v>58</v>
      </c>
      <c r="C1825" s="59" t="str">
        <f t="shared" si="28"/>
        <v>QUARTER2</v>
      </c>
      <c r="D1825" s="59">
        <v>11.55</v>
      </c>
      <c r="E1825" s="59">
        <v>2.8499999999999996</v>
      </c>
    </row>
    <row r="1826" spans="1:5" x14ac:dyDescent="0.25">
      <c r="A1826" s="58">
        <v>45021</v>
      </c>
      <c r="B1826" s="59" t="s">
        <v>56</v>
      </c>
      <c r="C1826" s="59" t="str">
        <f t="shared" si="28"/>
        <v>QUARTER2</v>
      </c>
      <c r="D1826" s="59">
        <v>18.5</v>
      </c>
      <c r="E1826" s="59">
        <v>2.3999999999999986</v>
      </c>
    </row>
    <row r="1827" spans="1:5" x14ac:dyDescent="0.25">
      <c r="A1827" s="58">
        <v>45021</v>
      </c>
      <c r="B1827" s="59" t="s">
        <v>65</v>
      </c>
      <c r="C1827" s="59" t="str">
        <f t="shared" si="28"/>
        <v>QUARTER2</v>
      </c>
      <c r="D1827" s="59">
        <v>26</v>
      </c>
      <c r="E1827" s="59">
        <v>2</v>
      </c>
    </row>
    <row r="1828" spans="1:5" x14ac:dyDescent="0.25">
      <c r="A1828" s="58">
        <v>45021</v>
      </c>
      <c r="B1828" s="59" t="s">
        <v>75</v>
      </c>
      <c r="C1828" s="59" t="str">
        <f t="shared" si="28"/>
        <v>QUARTER2</v>
      </c>
      <c r="D1828" s="59">
        <v>4</v>
      </c>
      <c r="E1828" s="59">
        <v>0.71999999999999975</v>
      </c>
    </row>
    <row r="1829" spans="1:5" x14ac:dyDescent="0.25">
      <c r="A1829" s="58">
        <v>45021</v>
      </c>
      <c r="B1829" s="59" t="s">
        <v>57</v>
      </c>
      <c r="C1829" s="59" t="str">
        <f t="shared" si="28"/>
        <v>QUARTER2</v>
      </c>
      <c r="D1829" s="59">
        <v>25.5</v>
      </c>
      <c r="E1829" s="59">
        <v>8.6000000000000014</v>
      </c>
    </row>
    <row r="1830" spans="1:5" x14ac:dyDescent="0.25">
      <c r="A1830" s="58">
        <v>45020</v>
      </c>
      <c r="B1830" s="59" t="s">
        <v>68</v>
      </c>
      <c r="C1830" s="59" t="str">
        <f t="shared" si="28"/>
        <v>QUARTER2</v>
      </c>
      <c r="D1830" s="59">
        <v>9</v>
      </c>
      <c r="E1830" s="59">
        <v>8.1000000000000014</v>
      </c>
    </row>
    <row r="1831" spans="1:5" x14ac:dyDescent="0.25">
      <c r="A1831" s="58">
        <v>45020</v>
      </c>
      <c r="B1831" s="59" t="s">
        <v>66</v>
      </c>
      <c r="C1831" s="59" t="str">
        <f t="shared" si="28"/>
        <v>QUARTER2</v>
      </c>
      <c r="D1831" s="59">
        <v>6.1</v>
      </c>
      <c r="E1831" s="59">
        <v>0.10000000000000053</v>
      </c>
    </row>
    <row r="1832" spans="1:5" x14ac:dyDescent="0.25">
      <c r="A1832" s="58">
        <v>45020</v>
      </c>
      <c r="B1832" s="59" t="s">
        <v>70</v>
      </c>
      <c r="C1832" s="59" t="str">
        <f t="shared" si="28"/>
        <v>QUARTER2</v>
      </c>
      <c r="D1832" s="59">
        <v>11.3</v>
      </c>
      <c r="E1832" s="59">
        <v>2.6499999999999986</v>
      </c>
    </row>
    <row r="1833" spans="1:5" x14ac:dyDescent="0.25">
      <c r="A1833" s="58">
        <v>45020</v>
      </c>
      <c r="B1833" s="59" t="s">
        <v>78</v>
      </c>
      <c r="C1833" s="59" t="str">
        <f t="shared" si="28"/>
        <v>QUARTER2</v>
      </c>
      <c r="D1833" s="59">
        <v>40</v>
      </c>
      <c r="E1833" s="59">
        <v>70</v>
      </c>
    </row>
    <row r="1834" spans="1:5" x14ac:dyDescent="0.25">
      <c r="A1834" s="58">
        <v>45020</v>
      </c>
      <c r="B1834" s="59" t="s">
        <v>62</v>
      </c>
      <c r="C1834" s="59" t="str">
        <f t="shared" si="28"/>
        <v>QUARTER2</v>
      </c>
      <c r="D1834" s="59">
        <v>5.65</v>
      </c>
      <c r="E1834" s="59">
        <v>2.1499999999999995</v>
      </c>
    </row>
    <row r="1835" spans="1:5" x14ac:dyDescent="0.25">
      <c r="A1835" s="58">
        <v>45020</v>
      </c>
      <c r="B1835" s="59" t="s">
        <v>61</v>
      </c>
      <c r="C1835" s="59" t="str">
        <f t="shared" si="28"/>
        <v>QUARTER2</v>
      </c>
      <c r="D1835" s="59">
        <v>17.5</v>
      </c>
      <c r="E1835" s="59">
        <v>20</v>
      </c>
    </row>
    <row r="1836" spans="1:5" x14ac:dyDescent="0.25">
      <c r="A1836" s="58">
        <v>45020</v>
      </c>
      <c r="B1836" s="59" t="s">
        <v>67</v>
      </c>
      <c r="C1836" s="59" t="str">
        <f t="shared" si="28"/>
        <v>QUARTER2</v>
      </c>
      <c r="D1836" s="59">
        <v>5.6</v>
      </c>
      <c r="E1836" s="59">
        <v>15.500000000000002</v>
      </c>
    </row>
    <row r="1837" spans="1:5" x14ac:dyDescent="0.25">
      <c r="A1837" s="58">
        <v>45020</v>
      </c>
      <c r="B1837" s="59" t="s">
        <v>71</v>
      </c>
      <c r="C1837" s="59" t="str">
        <f t="shared" si="28"/>
        <v>QUARTER2</v>
      </c>
      <c r="D1837" s="59">
        <v>11.05</v>
      </c>
      <c r="E1837" s="59">
        <v>6.9499999999999993</v>
      </c>
    </row>
    <row r="1838" spans="1:5" x14ac:dyDescent="0.25">
      <c r="A1838" s="58">
        <v>45020</v>
      </c>
      <c r="B1838" s="59" t="s">
        <v>73</v>
      </c>
      <c r="C1838" s="59" t="str">
        <f t="shared" si="28"/>
        <v>QUARTER2</v>
      </c>
      <c r="D1838" s="59">
        <v>31</v>
      </c>
      <c r="E1838" s="59">
        <v>-1.5</v>
      </c>
    </row>
    <row r="1839" spans="1:5" x14ac:dyDescent="0.25">
      <c r="A1839" s="58">
        <v>45020</v>
      </c>
      <c r="B1839" s="59" t="s">
        <v>55</v>
      </c>
      <c r="C1839" s="59" t="str">
        <f t="shared" si="28"/>
        <v>QUARTER2</v>
      </c>
      <c r="D1839" s="59">
        <v>24.6</v>
      </c>
      <c r="E1839" s="59">
        <v>11.799999999999997</v>
      </c>
    </row>
    <row r="1840" spans="1:5" x14ac:dyDescent="0.25">
      <c r="A1840" s="58">
        <v>45020</v>
      </c>
      <c r="B1840" s="59" t="s">
        <v>76</v>
      </c>
      <c r="C1840" s="59" t="str">
        <f t="shared" si="28"/>
        <v>QUARTER2</v>
      </c>
      <c r="D1840" s="59">
        <v>1.32</v>
      </c>
      <c r="E1840" s="59">
        <v>1.3</v>
      </c>
    </row>
    <row r="1841" spans="1:5" x14ac:dyDescent="0.25">
      <c r="A1841" s="58">
        <v>45020</v>
      </c>
      <c r="B1841" s="59" t="s">
        <v>77</v>
      </c>
      <c r="C1841" s="59" t="str">
        <f t="shared" si="28"/>
        <v>QUARTER2</v>
      </c>
      <c r="D1841" s="59">
        <v>2.2000000000000002</v>
      </c>
      <c r="E1841" s="59">
        <v>1.7799999999999998</v>
      </c>
    </row>
    <row r="1842" spans="1:5" x14ac:dyDescent="0.25">
      <c r="A1842" s="58">
        <v>45020</v>
      </c>
      <c r="B1842" s="59" t="s">
        <v>72</v>
      </c>
      <c r="C1842" s="59" t="str">
        <f t="shared" si="28"/>
        <v>QUARTER2</v>
      </c>
      <c r="D1842" s="59">
        <v>27.95</v>
      </c>
      <c r="E1842" s="59">
        <v>81.5</v>
      </c>
    </row>
    <row r="1843" spans="1:5" x14ac:dyDescent="0.25">
      <c r="A1843" s="58">
        <v>45020</v>
      </c>
      <c r="B1843" s="59" t="s">
        <v>59</v>
      </c>
      <c r="C1843" s="59" t="str">
        <f t="shared" si="28"/>
        <v>QUARTER2</v>
      </c>
      <c r="D1843" s="59">
        <v>240</v>
      </c>
      <c r="E1843" s="59">
        <v>37</v>
      </c>
    </row>
    <row r="1844" spans="1:5" x14ac:dyDescent="0.25">
      <c r="A1844" s="58">
        <v>45020</v>
      </c>
      <c r="B1844" s="59" t="s">
        <v>60</v>
      </c>
      <c r="C1844" s="59" t="str">
        <f t="shared" si="28"/>
        <v>QUARTER2</v>
      </c>
      <c r="D1844" s="59">
        <v>37</v>
      </c>
      <c r="E1844" s="59">
        <v>5.5</v>
      </c>
    </row>
    <row r="1845" spans="1:5" x14ac:dyDescent="0.25">
      <c r="A1845" s="58">
        <v>45020</v>
      </c>
      <c r="B1845" s="59" t="s">
        <v>74</v>
      </c>
      <c r="C1845" s="59" t="str">
        <f t="shared" si="28"/>
        <v>QUARTER2</v>
      </c>
      <c r="D1845" s="59">
        <v>5.56</v>
      </c>
      <c r="E1845" s="59">
        <v>-0.20999999999999996</v>
      </c>
    </row>
    <row r="1846" spans="1:5" x14ac:dyDescent="0.25">
      <c r="A1846" s="58">
        <v>45020</v>
      </c>
      <c r="B1846" s="59" t="s">
        <v>63</v>
      </c>
      <c r="C1846" s="59" t="str">
        <f t="shared" si="28"/>
        <v>QUARTER2</v>
      </c>
      <c r="D1846" s="59">
        <v>35.6</v>
      </c>
      <c r="E1846" s="59">
        <v>29.4</v>
      </c>
    </row>
    <row r="1847" spans="1:5" x14ac:dyDescent="0.25">
      <c r="A1847" s="58">
        <v>45020</v>
      </c>
      <c r="B1847" s="59" t="s">
        <v>69</v>
      </c>
      <c r="C1847" s="59" t="str">
        <f t="shared" si="28"/>
        <v>QUARTER2</v>
      </c>
      <c r="D1847" s="59">
        <v>218.8</v>
      </c>
      <c r="E1847" s="59">
        <v>166.2</v>
      </c>
    </row>
    <row r="1848" spans="1:5" x14ac:dyDescent="0.25">
      <c r="A1848" s="58">
        <v>45020</v>
      </c>
      <c r="B1848" s="59" t="s">
        <v>64</v>
      </c>
      <c r="C1848" s="59" t="str">
        <f t="shared" si="28"/>
        <v>QUARTER2</v>
      </c>
      <c r="D1848" s="59">
        <v>8.35</v>
      </c>
      <c r="E1848" s="59">
        <v>5.85</v>
      </c>
    </row>
    <row r="1849" spans="1:5" x14ac:dyDescent="0.25">
      <c r="A1849" s="58">
        <v>45020</v>
      </c>
      <c r="B1849" s="59" t="s">
        <v>58</v>
      </c>
      <c r="C1849" s="59" t="str">
        <f t="shared" si="28"/>
        <v>QUARTER2</v>
      </c>
      <c r="D1849" s="59">
        <v>11.55</v>
      </c>
      <c r="E1849" s="59">
        <v>2.8499999999999996</v>
      </c>
    </row>
    <row r="1850" spans="1:5" x14ac:dyDescent="0.25">
      <c r="A1850" s="58">
        <v>45020</v>
      </c>
      <c r="B1850" s="59" t="s">
        <v>56</v>
      </c>
      <c r="C1850" s="59" t="str">
        <f t="shared" si="28"/>
        <v>QUARTER2</v>
      </c>
      <c r="D1850" s="59">
        <v>18.5</v>
      </c>
      <c r="E1850" s="59">
        <v>2.3999999999999986</v>
      </c>
    </row>
    <row r="1851" spans="1:5" x14ac:dyDescent="0.25">
      <c r="A1851" s="58">
        <v>45020</v>
      </c>
      <c r="B1851" s="59" t="s">
        <v>65</v>
      </c>
      <c r="C1851" s="59" t="str">
        <f t="shared" si="28"/>
        <v>QUARTER2</v>
      </c>
      <c r="D1851" s="59">
        <v>25.8</v>
      </c>
      <c r="E1851" s="59">
        <v>2.1999999999999993</v>
      </c>
    </row>
    <row r="1852" spans="1:5" x14ac:dyDescent="0.25">
      <c r="A1852" s="58">
        <v>45020</v>
      </c>
      <c r="B1852" s="59" t="s">
        <v>75</v>
      </c>
      <c r="C1852" s="59" t="str">
        <f t="shared" si="28"/>
        <v>QUARTER2</v>
      </c>
      <c r="D1852" s="59">
        <v>4</v>
      </c>
      <c r="E1852" s="59">
        <v>0.71999999999999975</v>
      </c>
    </row>
    <row r="1853" spans="1:5" x14ac:dyDescent="0.25">
      <c r="A1853" s="58">
        <v>45020</v>
      </c>
      <c r="B1853" s="59" t="s">
        <v>57</v>
      </c>
      <c r="C1853" s="59" t="str">
        <f t="shared" si="28"/>
        <v>QUARTER2</v>
      </c>
      <c r="D1853" s="59">
        <v>25.15</v>
      </c>
      <c r="E1853" s="59">
        <v>8.9500000000000028</v>
      </c>
    </row>
    <row r="1854" spans="1:5" x14ac:dyDescent="0.25">
      <c r="A1854" s="58">
        <v>45019</v>
      </c>
      <c r="B1854" s="59" t="s">
        <v>68</v>
      </c>
      <c r="C1854" s="59" t="str">
        <f t="shared" si="28"/>
        <v>QUARTER2</v>
      </c>
      <c r="D1854" s="59">
        <v>9</v>
      </c>
      <c r="E1854" s="59">
        <v>8.1000000000000014</v>
      </c>
    </row>
    <row r="1855" spans="1:5" x14ac:dyDescent="0.25">
      <c r="A1855" s="58">
        <v>45019</v>
      </c>
      <c r="B1855" s="59" t="s">
        <v>66</v>
      </c>
      <c r="C1855" s="59" t="str">
        <f t="shared" si="28"/>
        <v>QUARTER2</v>
      </c>
      <c r="D1855" s="59">
        <v>6.05</v>
      </c>
      <c r="E1855" s="59">
        <v>0.15000000000000036</v>
      </c>
    </row>
    <row r="1856" spans="1:5" x14ac:dyDescent="0.25">
      <c r="A1856" s="58">
        <v>45019</v>
      </c>
      <c r="B1856" s="59" t="s">
        <v>70</v>
      </c>
      <c r="C1856" s="59" t="str">
        <f t="shared" si="28"/>
        <v>QUARTER2</v>
      </c>
      <c r="D1856" s="59">
        <v>11.3</v>
      </c>
      <c r="E1856" s="59">
        <v>2.6499999999999986</v>
      </c>
    </row>
    <row r="1857" spans="1:5" x14ac:dyDescent="0.25">
      <c r="A1857" s="58">
        <v>45019</v>
      </c>
      <c r="B1857" s="59" t="s">
        <v>78</v>
      </c>
      <c r="C1857" s="59" t="str">
        <f t="shared" si="28"/>
        <v>QUARTER2</v>
      </c>
      <c r="D1857" s="59">
        <v>38</v>
      </c>
      <c r="E1857" s="59">
        <v>72</v>
      </c>
    </row>
    <row r="1858" spans="1:5" x14ac:dyDescent="0.25">
      <c r="A1858" s="58">
        <v>45019</v>
      </c>
      <c r="B1858" s="59" t="s">
        <v>62</v>
      </c>
      <c r="C1858" s="59" t="str">
        <f t="shared" ref="C1858:C1921" si="29">"QUARTER"&amp;ROUNDUP(MONTH(A1858)/3,0)</f>
        <v>QUARTER2</v>
      </c>
      <c r="D1858" s="59">
        <v>5.65</v>
      </c>
      <c r="E1858" s="59">
        <v>2.1499999999999995</v>
      </c>
    </row>
    <row r="1859" spans="1:5" x14ac:dyDescent="0.25">
      <c r="A1859" s="58">
        <v>45019</v>
      </c>
      <c r="B1859" s="59" t="s">
        <v>61</v>
      </c>
      <c r="C1859" s="59" t="str">
        <f t="shared" si="29"/>
        <v>QUARTER2</v>
      </c>
      <c r="D1859" s="59">
        <v>17</v>
      </c>
      <c r="E1859" s="59">
        <v>20.5</v>
      </c>
    </row>
    <row r="1860" spans="1:5" x14ac:dyDescent="0.25">
      <c r="A1860" s="58">
        <v>45019</v>
      </c>
      <c r="B1860" s="59" t="s">
        <v>67</v>
      </c>
      <c r="C1860" s="59" t="str">
        <f t="shared" si="29"/>
        <v>QUARTER2</v>
      </c>
      <c r="D1860" s="59">
        <v>6.15</v>
      </c>
      <c r="E1860" s="59">
        <v>14.950000000000001</v>
      </c>
    </row>
    <row r="1861" spans="1:5" x14ac:dyDescent="0.25">
      <c r="A1861" s="58">
        <v>45019</v>
      </c>
      <c r="B1861" s="59" t="s">
        <v>71</v>
      </c>
      <c r="C1861" s="59" t="str">
        <f t="shared" si="29"/>
        <v>QUARTER2</v>
      </c>
      <c r="D1861" s="59">
        <v>11.05</v>
      </c>
      <c r="E1861" s="59">
        <v>6.9499999999999993</v>
      </c>
    </row>
    <row r="1862" spans="1:5" x14ac:dyDescent="0.25">
      <c r="A1862" s="58">
        <v>45019</v>
      </c>
      <c r="B1862" s="59" t="s">
        <v>73</v>
      </c>
      <c r="C1862" s="59" t="str">
        <f t="shared" si="29"/>
        <v>QUARTER2</v>
      </c>
      <c r="D1862" s="59">
        <v>31</v>
      </c>
      <c r="E1862" s="59">
        <v>-1.5</v>
      </c>
    </row>
    <row r="1863" spans="1:5" x14ac:dyDescent="0.25">
      <c r="A1863" s="58">
        <v>45019</v>
      </c>
      <c r="B1863" s="59" t="s">
        <v>55</v>
      </c>
      <c r="C1863" s="59" t="str">
        <f t="shared" si="29"/>
        <v>QUARTER2</v>
      </c>
      <c r="D1863" s="59">
        <v>25.4</v>
      </c>
      <c r="E1863" s="59">
        <v>11</v>
      </c>
    </row>
    <row r="1864" spans="1:5" x14ac:dyDescent="0.25">
      <c r="A1864" s="58">
        <v>45019</v>
      </c>
      <c r="B1864" s="59" t="s">
        <v>76</v>
      </c>
      <c r="C1864" s="59" t="str">
        <f t="shared" si="29"/>
        <v>QUARTER2</v>
      </c>
      <c r="D1864" s="59">
        <v>1.32</v>
      </c>
      <c r="E1864" s="59">
        <v>1.3</v>
      </c>
    </row>
    <row r="1865" spans="1:5" x14ac:dyDescent="0.25">
      <c r="A1865" s="58">
        <v>45019</v>
      </c>
      <c r="B1865" s="59" t="s">
        <v>77</v>
      </c>
      <c r="C1865" s="59" t="str">
        <f t="shared" si="29"/>
        <v>QUARTER2</v>
      </c>
      <c r="D1865" s="59">
        <v>2.09</v>
      </c>
      <c r="E1865" s="59">
        <v>1.8900000000000001</v>
      </c>
    </row>
    <row r="1866" spans="1:5" x14ac:dyDescent="0.25">
      <c r="A1866" s="58">
        <v>45019</v>
      </c>
      <c r="B1866" s="59" t="s">
        <v>72</v>
      </c>
      <c r="C1866" s="59" t="str">
        <f t="shared" si="29"/>
        <v>QUARTER2</v>
      </c>
      <c r="D1866" s="59">
        <v>27.95</v>
      </c>
      <c r="E1866" s="59">
        <v>81.5</v>
      </c>
    </row>
    <row r="1867" spans="1:5" x14ac:dyDescent="0.25">
      <c r="A1867" s="58">
        <v>45019</v>
      </c>
      <c r="B1867" s="59" t="s">
        <v>59</v>
      </c>
      <c r="C1867" s="59" t="str">
        <f t="shared" si="29"/>
        <v>QUARTER2</v>
      </c>
      <c r="D1867" s="59">
        <v>240</v>
      </c>
      <c r="E1867" s="59">
        <v>37</v>
      </c>
    </row>
    <row r="1868" spans="1:5" x14ac:dyDescent="0.25">
      <c r="A1868" s="58">
        <v>45019</v>
      </c>
      <c r="B1868" s="59" t="s">
        <v>60</v>
      </c>
      <c r="C1868" s="59" t="str">
        <f t="shared" si="29"/>
        <v>QUARTER2</v>
      </c>
      <c r="D1868" s="59">
        <v>37</v>
      </c>
      <c r="E1868" s="59">
        <v>5.5</v>
      </c>
    </row>
    <row r="1869" spans="1:5" x14ac:dyDescent="0.25">
      <c r="A1869" s="58">
        <v>45019</v>
      </c>
      <c r="B1869" s="59" t="s">
        <v>74</v>
      </c>
      <c r="C1869" s="59" t="str">
        <f t="shared" si="29"/>
        <v>QUARTER2</v>
      </c>
      <c r="D1869" s="59">
        <v>5.75</v>
      </c>
      <c r="E1869" s="59">
        <v>-0.40000000000000036</v>
      </c>
    </row>
    <row r="1870" spans="1:5" x14ac:dyDescent="0.25">
      <c r="A1870" s="58">
        <v>45019</v>
      </c>
      <c r="B1870" s="59" t="s">
        <v>63</v>
      </c>
      <c r="C1870" s="59" t="str">
        <f t="shared" si="29"/>
        <v>QUARTER2</v>
      </c>
      <c r="D1870" s="59">
        <v>37.6</v>
      </c>
      <c r="E1870" s="59">
        <v>27.4</v>
      </c>
    </row>
    <row r="1871" spans="1:5" x14ac:dyDescent="0.25">
      <c r="A1871" s="58">
        <v>45019</v>
      </c>
      <c r="B1871" s="59" t="s">
        <v>69</v>
      </c>
      <c r="C1871" s="59" t="str">
        <f t="shared" si="29"/>
        <v>QUARTER2</v>
      </c>
      <c r="D1871" s="59">
        <v>218.8</v>
      </c>
      <c r="E1871" s="59">
        <v>166.2</v>
      </c>
    </row>
    <row r="1872" spans="1:5" x14ac:dyDescent="0.25">
      <c r="A1872" s="58">
        <v>45019</v>
      </c>
      <c r="B1872" s="59" t="s">
        <v>64</v>
      </c>
      <c r="C1872" s="59" t="str">
        <f t="shared" si="29"/>
        <v>QUARTER2</v>
      </c>
      <c r="D1872" s="59">
        <v>8.4</v>
      </c>
      <c r="E1872" s="59">
        <v>5.7999999999999989</v>
      </c>
    </row>
    <row r="1873" spans="1:5" x14ac:dyDescent="0.25">
      <c r="A1873" s="58">
        <v>45019</v>
      </c>
      <c r="B1873" s="59" t="s">
        <v>58</v>
      </c>
      <c r="C1873" s="59" t="str">
        <f t="shared" si="29"/>
        <v>QUARTER2</v>
      </c>
      <c r="D1873" s="59">
        <v>11.55</v>
      </c>
      <c r="E1873" s="59">
        <v>2.8499999999999996</v>
      </c>
    </row>
    <row r="1874" spans="1:5" x14ac:dyDescent="0.25">
      <c r="A1874" s="58">
        <v>45019</v>
      </c>
      <c r="B1874" s="59" t="s">
        <v>56</v>
      </c>
      <c r="C1874" s="59" t="str">
        <f t="shared" si="29"/>
        <v>QUARTER2</v>
      </c>
      <c r="D1874" s="59">
        <v>18</v>
      </c>
      <c r="E1874" s="59">
        <v>2.8999999999999986</v>
      </c>
    </row>
    <row r="1875" spans="1:5" x14ac:dyDescent="0.25">
      <c r="A1875" s="58">
        <v>45019</v>
      </c>
      <c r="B1875" s="59" t="s">
        <v>65</v>
      </c>
      <c r="C1875" s="59" t="str">
        <f t="shared" si="29"/>
        <v>QUARTER2</v>
      </c>
      <c r="D1875" s="59">
        <v>26</v>
      </c>
      <c r="E1875" s="59">
        <v>2</v>
      </c>
    </row>
    <row r="1876" spans="1:5" x14ac:dyDescent="0.25">
      <c r="A1876" s="58">
        <v>45019</v>
      </c>
      <c r="B1876" s="59" t="s">
        <v>75</v>
      </c>
      <c r="C1876" s="59" t="str">
        <f t="shared" si="29"/>
        <v>QUARTER2</v>
      </c>
      <c r="D1876" s="59">
        <v>4</v>
      </c>
      <c r="E1876" s="59">
        <v>0.71999999999999975</v>
      </c>
    </row>
    <row r="1877" spans="1:5" x14ac:dyDescent="0.25">
      <c r="A1877" s="58">
        <v>45019</v>
      </c>
      <c r="B1877" s="59" t="s">
        <v>57</v>
      </c>
      <c r="C1877" s="59" t="str">
        <f t="shared" si="29"/>
        <v>QUARTER2</v>
      </c>
      <c r="D1877" s="59">
        <v>25.8</v>
      </c>
      <c r="E1877" s="59">
        <v>8.3000000000000007</v>
      </c>
    </row>
    <row r="1878" spans="1:5" x14ac:dyDescent="0.25">
      <c r="A1878" s="58">
        <v>45016</v>
      </c>
      <c r="B1878" s="59" t="s">
        <v>68</v>
      </c>
      <c r="C1878" s="59" t="str">
        <f t="shared" si="29"/>
        <v>QUARTER1</v>
      </c>
      <c r="D1878" s="59">
        <v>9</v>
      </c>
      <c r="E1878" s="59">
        <v>8.1000000000000014</v>
      </c>
    </row>
    <row r="1879" spans="1:5" x14ac:dyDescent="0.25">
      <c r="A1879" s="58">
        <v>45016</v>
      </c>
      <c r="B1879" s="59" t="s">
        <v>66</v>
      </c>
      <c r="C1879" s="59" t="str">
        <f t="shared" si="29"/>
        <v>QUARTER1</v>
      </c>
      <c r="D1879" s="59">
        <v>6</v>
      </c>
      <c r="E1879" s="59">
        <v>0.20000000000000018</v>
      </c>
    </row>
    <row r="1880" spans="1:5" x14ac:dyDescent="0.25">
      <c r="A1880" s="58">
        <v>45016</v>
      </c>
      <c r="B1880" s="59" t="s">
        <v>70</v>
      </c>
      <c r="C1880" s="59" t="str">
        <f t="shared" si="29"/>
        <v>QUARTER1</v>
      </c>
      <c r="D1880" s="59">
        <v>11.3</v>
      </c>
      <c r="E1880" s="59">
        <v>2.6499999999999986</v>
      </c>
    </row>
    <row r="1881" spans="1:5" x14ac:dyDescent="0.25">
      <c r="A1881" s="58">
        <v>45016</v>
      </c>
      <c r="B1881" s="59" t="s">
        <v>78</v>
      </c>
      <c r="C1881" s="59" t="str">
        <f t="shared" si="29"/>
        <v>QUARTER1</v>
      </c>
      <c r="D1881" s="59">
        <v>38</v>
      </c>
      <c r="E1881" s="59">
        <v>72</v>
      </c>
    </row>
    <row r="1882" spans="1:5" x14ac:dyDescent="0.25">
      <c r="A1882" s="58">
        <v>45016</v>
      </c>
      <c r="B1882" s="59" t="s">
        <v>62</v>
      </c>
      <c r="C1882" s="59" t="str">
        <f t="shared" si="29"/>
        <v>QUARTER1</v>
      </c>
      <c r="D1882" s="59">
        <v>6.2</v>
      </c>
      <c r="E1882" s="59">
        <v>1.5999999999999996</v>
      </c>
    </row>
    <row r="1883" spans="1:5" x14ac:dyDescent="0.25">
      <c r="A1883" s="58">
        <v>45016</v>
      </c>
      <c r="B1883" s="59" t="s">
        <v>61</v>
      </c>
      <c r="C1883" s="59" t="str">
        <f t="shared" si="29"/>
        <v>QUARTER1</v>
      </c>
      <c r="D1883" s="59">
        <v>17</v>
      </c>
      <c r="E1883" s="59">
        <v>20.5</v>
      </c>
    </row>
    <row r="1884" spans="1:5" x14ac:dyDescent="0.25">
      <c r="A1884" s="58">
        <v>45016</v>
      </c>
      <c r="B1884" s="59" t="s">
        <v>67</v>
      </c>
      <c r="C1884" s="59" t="str">
        <f t="shared" si="29"/>
        <v>QUARTER1</v>
      </c>
      <c r="D1884" s="59">
        <v>6.8</v>
      </c>
      <c r="E1884" s="59">
        <v>14.3</v>
      </c>
    </row>
    <row r="1885" spans="1:5" x14ac:dyDescent="0.25">
      <c r="A1885" s="58">
        <v>45016</v>
      </c>
      <c r="B1885" s="59" t="s">
        <v>71</v>
      </c>
      <c r="C1885" s="59" t="str">
        <f t="shared" si="29"/>
        <v>QUARTER1</v>
      </c>
      <c r="D1885" s="59">
        <v>11.1</v>
      </c>
      <c r="E1885" s="59">
        <v>6.9</v>
      </c>
    </row>
    <row r="1886" spans="1:5" x14ac:dyDescent="0.25">
      <c r="A1886" s="58">
        <v>45016</v>
      </c>
      <c r="B1886" s="59" t="s">
        <v>73</v>
      </c>
      <c r="C1886" s="59" t="str">
        <f t="shared" si="29"/>
        <v>QUARTER1</v>
      </c>
      <c r="D1886" s="59">
        <v>31</v>
      </c>
      <c r="E1886" s="59">
        <v>-1.5</v>
      </c>
    </row>
    <row r="1887" spans="1:5" x14ac:dyDescent="0.25">
      <c r="A1887" s="58">
        <v>45016</v>
      </c>
      <c r="B1887" s="59" t="s">
        <v>55</v>
      </c>
      <c r="C1887" s="59" t="str">
        <f t="shared" si="29"/>
        <v>QUARTER1</v>
      </c>
      <c r="D1887" s="59">
        <v>25.5</v>
      </c>
      <c r="E1887" s="59">
        <v>10.899999999999999</v>
      </c>
    </row>
    <row r="1888" spans="1:5" x14ac:dyDescent="0.25">
      <c r="A1888" s="58">
        <v>45016</v>
      </c>
      <c r="B1888" s="59" t="s">
        <v>76</v>
      </c>
      <c r="C1888" s="59" t="str">
        <f t="shared" si="29"/>
        <v>QUARTER1</v>
      </c>
      <c r="D1888" s="59">
        <v>1.22</v>
      </c>
      <c r="E1888" s="59">
        <v>1.4000000000000001</v>
      </c>
    </row>
    <row r="1889" spans="1:5" x14ac:dyDescent="0.25">
      <c r="A1889" s="58">
        <v>45016</v>
      </c>
      <c r="B1889" s="59" t="s">
        <v>77</v>
      </c>
      <c r="C1889" s="59" t="str">
        <f t="shared" si="29"/>
        <v>QUARTER1</v>
      </c>
      <c r="D1889" s="59">
        <v>1.9</v>
      </c>
      <c r="E1889" s="59">
        <v>2.08</v>
      </c>
    </row>
    <row r="1890" spans="1:5" x14ac:dyDescent="0.25">
      <c r="A1890" s="58">
        <v>45016</v>
      </c>
      <c r="B1890" s="59" t="s">
        <v>72</v>
      </c>
      <c r="C1890" s="59" t="str">
        <f t="shared" si="29"/>
        <v>QUARTER1</v>
      </c>
      <c r="D1890" s="59">
        <v>27.95</v>
      </c>
      <c r="E1890" s="59">
        <v>81.5</v>
      </c>
    </row>
    <row r="1891" spans="1:5" x14ac:dyDescent="0.25">
      <c r="A1891" s="58">
        <v>45016</v>
      </c>
      <c r="B1891" s="59" t="s">
        <v>59</v>
      </c>
      <c r="C1891" s="59" t="str">
        <f t="shared" si="29"/>
        <v>QUARTER1</v>
      </c>
      <c r="D1891" s="59">
        <v>240</v>
      </c>
      <c r="E1891" s="59">
        <v>37</v>
      </c>
    </row>
    <row r="1892" spans="1:5" x14ac:dyDescent="0.25">
      <c r="A1892" s="58">
        <v>45016</v>
      </c>
      <c r="B1892" s="59" t="s">
        <v>60</v>
      </c>
      <c r="C1892" s="59" t="str">
        <f t="shared" si="29"/>
        <v>QUARTER1</v>
      </c>
      <c r="D1892" s="59">
        <v>37</v>
      </c>
      <c r="E1892" s="59">
        <v>5.5</v>
      </c>
    </row>
    <row r="1893" spans="1:5" x14ac:dyDescent="0.25">
      <c r="A1893" s="58">
        <v>45016</v>
      </c>
      <c r="B1893" s="59" t="s">
        <v>74</v>
      </c>
      <c r="C1893" s="59" t="str">
        <f t="shared" si="29"/>
        <v>QUARTER1</v>
      </c>
      <c r="D1893" s="59">
        <v>5.7</v>
      </c>
      <c r="E1893" s="59">
        <v>-0.35000000000000053</v>
      </c>
    </row>
    <row r="1894" spans="1:5" x14ac:dyDescent="0.25">
      <c r="A1894" s="58">
        <v>45016</v>
      </c>
      <c r="B1894" s="59" t="s">
        <v>63</v>
      </c>
      <c r="C1894" s="59" t="str">
        <f t="shared" si="29"/>
        <v>QUARTER1</v>
      </c>
      <c r="D1894" s="59">
        <v>37.6</v>
      </c>
      <c r="E1894" s="59">
        <v>27.4</v>
      </c>
    </row>
    <row r="1895" spans="1:5" x14ac:dyDescent="0.25">
      <c r="A1895" s="58">
        <v>45016</v>
      </c>
      <c r="B1895" s="59" t="s">
        <v>69</v>
      </c>
      <c r="C1895" s="59" t="str">
        <f t="shared" si="29"/>
        <v>QUARTER1</v>
      </c>
      <c r="D1895" s="59">
        <v>218.8</v>
      </c>
      <c r="E1895" s="59">
        <v>166.2</v>
      </c>
    </row>
    <row r="1896" spans="1:5" x14ac:dyDescent="0.25">
      <c r="A1896" s="58">
        <v>45016</v>
      </c>
      <c r="B1896" s="59" t="s">
        <v>64</v>
      </c>
      <c r="C1896" s="59" t="str">
        <f t="shared" si="29"/>
        <v>QUARTER1</v>
      </c>
      <c r="D1896" s="59">
        <v>8.35</v>
      </c>
      <c r="E1896" s="59">
        <v>5.85</v>
      </c>
    </row>
    <row r="1897" spans="1:5" x14ac:dyDescent="0.25">
      <c r="A1897" s="58">
        <v>45016</v>
      </c>
      <c r="B1897" s="59" t="s">
        <v>58</v>
      </c>
      <c r="C1897" s="59" t="str">
        <f t="shared" si="29"/>
        <v>QUARTER1</v>
      </c>
      <c r="D1897" s="59">
        <v>11.2</v>
      </c>
      <c r="E1897" s="59">
        <v>3.2000000000000011</v>
      </c>
    </row>
    <row r="1898" spans="1:5" x14ac:dyDescent="0.25">
      <c r="A1898" s="58">
        <v>45016</v>
      </c>
      <c r="B1898" s="59" t="s">
        <v>56</v>
      </c>
      <c r="C1898" s="59" t="str">
        <f t="shared" si="29"/>
        <v>QUARTER1</v>
      </c>
      <c r="D1898" s="59">
        <v>18</v>
      </c>
      <c r="E1898" s="59">
        <v>2.8999999999999986</v>
      </c>
    </row>
    <row r="1899" spans="1:5" x14ac:dyDescent="0.25">
      <c r="A1899" s="58">
        <v>45016</v>
      </c>
      <c r="B1899" s="59" t="s">
        <v>65</v>
      </c>
      <c r="C1899" s="59" t="str">
        <f t="shared" si="29"/>
        <v>QUARTER1</v>
      </c>
      <c r="D1899" s="59">
        <v>26</v>
      </c>
      <c r="E1899" s="59">
        <v>2</v>
      </c>
    </row>
    <row r="1900" spans="1:5" x14ac:dyDescent="0.25">
      <c r="A1900" s="58">
        <v>45016</v>
      </c>
      <c r="B1900" s="59" t="s">
        <v>75</v>
      </c>
      <c r="C1900" s="59" t="str">
        <f t="shared" si="29"/>
        <v>QUARTER1</v>
      </c>
      <c r="D1900" s="59">
        <v>4</v>
      </c>
      <c r="E1900" s="59">
        <v>0.71999999999999975</v>
      </c>
    </row>
    <row r="1901" spans="1:5" x14ac:dyDescent="0.25">
      <c r="A1901" s="58">
        <v>45016</v>
      </c>
      <c r="B1901" s="59" t="s">
        <v>57</v>
      </c>
      <c r="C1901" s="59" t="str">
        <f t="shared" si="29"/>
        <v>QUARTER1</v>
      </c>
      <c r="D1901" s="59">
        <v>25.85</v>
      </c>
      <c r="E1901" s="59">
        <v>8.25</v>
      </c>
    </row>
    <row r="1902" spans="1:5" x14ac:dyDescent="0.25">
      <c r="A1902" s="58">
        <v>45014</v>
      </c>
      <c r="B1902" s="59" t="s">
        <v>68</v>
      </c>
      <c r="C1902" s="59" t="str">
        <f t="shared" si="29"/>
        <v>QUARTER1</v>
      </c>
      <c r="D1902" s="59">
        <v>8.9499999999999993</v>
      </c>
      <c r="E1902" s="59">
        <v>8.1500000000000021</v>
      </c>
    </row>
    <row r="1903" spans="1:5" x14ac:dyDescent="0.25">
      <c r="A1903" s="58">
        <v>45014</v>
      </c>
      <c r="B1903" s="59" t="s">
        <v>66</v>
      </c>
      <c r="C1903" s="59" t="str">
        <f t="shared" si="29"/>
        <v>QUARTER1</v>
      </c>
      <c r="D1903" s="59">
        <v>5.75</v>
      </c>
      <c r="E1903" s="59">
        <v>0.45000000000000018</v>
      </c>
    </row>
    <row r="1904" spans="1:5" x14ac:dyDescent="0.25">
      <c r="A1904" s="58">
        <v>45014</v>
      </c>
      <c r="B1904" s="59" t="s">
        <v>70</v>
      </c>
      <c r="C1904" s="59" t="str">
        <f t="shared" si="29"/>
        <v>QUARTER1</v>
      </c>
      <c r="D1904" s="59">
        <v>11.3</v>
      </c>
      <c r="E1904" s="59">
        <v>2.6499999999999986</v>
      </c>
    </row>
    <row r="1905" spans="1:5" x14ac:dyDescent="0.25">
      <c r="A1905" s="58">
        <v>45014</v>
      </c>
      <c r="B1905" s="59" t="s">
        <v>78</v>
      </c>
      <c r="C1905" s="59" t="str">
        <f t="shared" si="29"/>
        <v>QUARTER1</v>
      </c>
      <c r="D1905" s="59">
        <v>38</v>
      </c>
      <c r="E1905" s="59">
        <v>72</v>
      </c>
    </row>
    <row r="1906" spans="1:5" x14ac:dyDescent="0.25">
      <c r="A1906" s="58">
        <v>45014</v>
      </c>
      <c r="B1906" s="59" t="s">
        <v>62</v>
      </c>
      <c r="C1906" s="59" t="str">
        <f t="shared" si="29"/>
        <v>QUARTER1</v>
      </c>
      <c r="D1906" s="59">
        <v>6.15</v>
      </c>
      <c r="E1906" s="59">
        <v>1.6499999999999995</v>
      </c>
    </row>
    <row r="1907" spans="1:5" x14ac:dyDescent="0.25">
      <c r="A1907" s="58">
        <v>45014</v>
      </c>
      <c r="B1907" s="59" t="s">
        <v>61</v>
      </c>
      <c r="C1907" s="59" t="str">
        <f t="shared" si="29"/>
        <v>QUARTER1</v>
      </c>
      <c r="D1907" s="59">
        <v>16.7</v>
      </c>
      <c r="E1907" s="59">
        <v>20.8</v>
      </c>
    </row>
    <row r="1908" spans="1:5" x14ac:dyDescent="0.25">
      <c r="A1908" s="58">
        <v>45014</v>
      </c>
      <c r="B1908" s="59" t="s">
        <v>67</v>
      </c>
      <c r="C1908" s="59" t="str">
        <f t="shared" si="29"/>
        <v>QUARTER1</v>
      </c>
      <c r="D1908" s="59">
        <v>6.8</v>
      </c>
      <c r="E1908" s="59">
        <v>14.3</v>
      </c>
    </row>
    <row r="1909" spans="1:5" x14ac:dyDescent="0.25">
      <c r="A1909" s="58">
        <v>45014</v>
      </c>
      <c r="B1909" s="59" t="s">
        <v>71</v>
      </c>
      <c r="C1909" s="59" t="str">
        <f t="shared" si="29"/>
        <v>QUARTER1</v>
      </c>
      <c r="D1909" s="59">
        <v>11.15</v>
      </c>
      <c r="E1909" s="59">
        <v>6.85</v>
      </c>
    </row>
    <row r="1910" spans="1:5" x14ac:dyDescent="0.25">
      <c r="A1910" s="58">
        <v>45014</v>
      </c>
      <c r="B1910" s="59" t="s">
        <v>73</v>
      </c>
      <c r="C1910" s="59" t="str">
        <f t="shared" si="29"/>
        <v>QUARTER1</v>
      </c>
      <c r="D1910" s="59">
        <v>31</v>
      </c>
      <c r="E1910" s="59">
        <v>-1.5</v>
      </c>
    </row>
    <row r="1911" spans="1:5" x14ac:dyDescent="0.25">
      <c r="A1911" s="58">
        <v>45014</v>
      </c>
      <c r="B1911" s="59" t="s">
        <v>55</v>
      </c>
      <c r="C1911" s="59" t="str">
        <f t="shared" si="29"/>
        <v>QUARTER1</v>
      </c>
      <c r="D1911" s="59">
        <v>25.2</v>
      </c>
      <c r="E1911" s="59">
        <v>11.2</v>
      </c>
    </row>
    <row r="1912" spans="1:5" x14ac:dyDescent="0.25">
      <c r="A1912" s="58">
        <v>45014</v>
      </c>
      <c r="B1912" s="59" t="s">
        <v>76</v>
      </c>
      <c r="C1912" s="59" t="str">
        <f t="shared" si="29"/>
        <v>QUARTER1</v>
      </c>
      <c r="D1912" s="59">
        <v>1.1100000000000001</v>
      </c>
      <c r="E1912" s="59">
        <v>1.51</v>
      </c>
    </row>
    <row r="1913" spans="1:5" x14ac:dyDescent="0.25">
      <c r="A1913" s="58">
        <v>45014</v>
      </c>
      <c r="B1913" s="59" t="s">
        <v>77</v>
      </c>
      <c r="C1913" s="59" t="str">
        <f t="shared" si="29"/>
        <v>QUARTER1</v>
      </c>
      <c r="D1913" s="59">
        <v>1.92</v>
      </c>
      <c r="E1913" s="59">
        <v>2.06</v>
      </c>
    </row>
    <row r="1914" spans="1:5" x14ac:dyDescent="0.25">
      <c r="A1914" s="58">
        <v>45014</v>
      </c>
      <c r="B1914" s="59" t="s">
        <v>72</v>
      </c>
      <c r="C1914" s="59" t="str">
        <f t="shared" si="29"/>
        <v>QUARTER1</v>
      </c>
      <c r="D1914" s="59">
        <v>27.95</v>
      </c>
      <c r="E1914" s="59">
        <v>81.5</v>
      </c>
    </row>
    <row r="1915" spans="1:5" x14ac:dyDescent="0.25">
      <c r="A1915" s="58">
        <v>45014</v>
      </c>
      <c r="B1915" s="59" t="s">
        <v>59</v>
      </c>
      <c r="C1915" s="59" t="str">
        <f t="shared" si="29"/>
        <v>QUARTER1</v>
      </c>
      <c r="D1915" s="59">
        <v>220.4</v>
      </c>
      <c r="E1915" s="59">
        <v>56.599999999999994</v>
      </c>
    </row>
    <row r="1916" spans="1:5" x14ac:dyDescent="0.25">
      <c r="A1916" s="58">
        <v>45014</v>
      </c>
      <c r="B1916" s="59" t="s">
        <v>60</v>
      </c>
      <c r="C1916" s="59" t="str">
        <f t="shared" si="29"/>
        <v>QUARTER1</v>
      </c>
      <c r="D1916" s="59">
        <v>37</v>
      </c>
      <c r="E1916" s="59">
        <v>5.5</v>
      </c>
    </row>
    <row r="1917" spans="1:5" x14ac:dyDescent="0.25">
      <c r="A1917" s="58">
        <v>45014</v>
      </c>
      <c r="B1917" s="59" t="s">
        <v>74</v>
      </c>
      <c r="C1917" s="59" t="str">
        <f t="shared" si="29"/>
        <v>QUARTER1</v>
      </c>
      <c r="D1917" s="59">
        <v>4.91</v>
      </c>
      <c r="E1917" s="59">
        <v>0.4399999999999995</v>
      </c>
    </row>
    <row r="1918" spans="1:5" x14ac:dyDescent="0.25">
      <c r="A1918" s="58">
        <v>45014</v>
      </c>
      <c r="B1918" s="59" t="s">
        <v>63</v>
      </c>
      <c r="C1918" s="59" t="str">
        <f t="shared" si="29"/>
        <v>QUARTER1</v>
      </c>
      <c r="D1918" s="59">
        <v>37.6</v>
      </c>
      <c r="E1918" s="59">
        <v>27.4</v>
      </c>
    </row>
    <row r="1919" spans="1:5" x14ac:dyDescent="0.25">
      <c r="A1919" s="58">
        <v>45014</v>
      </c>
      <c r="B1919" s="59" t="s">
        <v>69</v>
      </c>
      <c r="C1919" s="59" t="str">
        <f t="shared" si="29"/>
        <v>QUARTER1</v>
      </c>
      <c r="D1919" s="59">
        <v>218.8</v>
      </c>
      <c r="E1919" s="59">
        <v>166.2</v>
      </c>
    </row>
    <row r="1920" spans="1:5" x14ac:dyDescent="0.25">
      <c r="A1920" s="58">
        <v>45014</v>
      </c>
      <c r="B1920" s="59" t="s">
        <v>64</v>
      </c>
      <c r="C1920" s="59" t="str">
        <f t="shared" si="29"/>
        <v>QUARTER1</v>
      </c>
      <c r="D1920" s="59">
        <v>8</v>
      </c>
      <c r="E1920" s="59">
        <v>6.1999999999999993</v>
      </c>
    </row>
    <row r="1921" spans="1:5" x14ac:dyDescent="0.25">
      <c r="A1921" s="58">
        <v>45014</v>
      </c>
      <c r="B1921" s="59" t="s">
        <v>58</v>
      </c>
      <c r="C1921" s="59" t="str">
        <f t="shared" si="29"/>
        <v>QUARTER1</v>
      </c>
      <c r="D1921" s="59">
        <v>11.55</v>
      </c>
      <c r="E1921" s="59">
        <v>2.8499999999999996</v>
      </c>
    </row>
    <row r="1922" spans="1:5" x14ac:dyDescent="0.25">
      <c r="A1922" s="58">
        <v>45014</v>
      </c>
      <c r="B1922" s="59" t="s">
        <v>56</v>
      </c>
      <c r="C1922" s="59" t="str">
        <f t="shared" ref="C1922:C1985" si="30">"QUARTER"&amp;ROUNDUP(MONTH(A1922)/3,0)</f>
        <v>QUARTER1</v>
      </c>
      <c r="D1922" s="59">
        <v>18</v>
      </c>
      <c r="E1922" s="59">
        <v>2.8999999999999986</v>
      </c>
    </row>
    <row r="1923" spans="1:5" x14ac:dyDescent="0.25">
      <c r="A1923" s="58">
        <v>45014</v>
      </c>
      <c r="B1923" s="59" t="s">
        <v>65</v>
      </c>
      <c r="C1923" s="59" t="str">
        <f t="shared" si="30"/>
        <v>QUARTER1</v>
      </c>
      <c r="D1923" s="59">
        <v>25.75</v>
      </c>
      <c r="E1923" s="59">
        <v>2.25</v>
      </c>
    </row>
    <row r="1924" spans="1:5" x14ac:dyDescent="0.25">
      <c r="A1924" s="58">
        <v>45014</v>
      </c>
      <c r="B1924" s="59" t="s">
        <v>75</v>
      </c>
      <c r="C1924" s="59" t="str">
        <f t="shared" si="30"/>
        <v>QUARTER1</v>
      </c>
      <c r="D1924" s="59">
        <v>4</v>
      </c>
      <c r="E1924" s="59">
        <v>0.71999999999999975</v>
      </c>
    </row>
    <row r="1925" spans="1:5" x14ac:dyDescent="0.25">
      <c r="A1925" s="58">
        <v>45014</v>
      </c>
      <c r="B1925" s="59" t="s">
        <v>57</v>
      </c>
      <c r="C1925" s="59" t="str">
        <f t="shared" si="30"/>
        <v>QUARTER1</v>
      </c>
      <c r="D1925" s="59">
        <v>25.7</v>
      </c>
      <c r="E1925" s="59">
        <v>8.4000000000000021</v>
      </c>
    </row>
    <row r="1926" spans="1:5" x14ac:dyDescent="0.25">
      <c r="A1926" s="58">
        <v>45013</v>
      </c>
      <c r="B1926" s="59" t="s">
        <v>68</v>
      </c>
      <c r="C1926" s="59" t="str">
        <f t="shared" si="30"/>
        <v>QUARTER1</v>
      </c>
      <c r="D1926" s="59">
        <v>8.6999999999999993</v>
      </c>
      <c r="E1926" s="59">
        <v>8.4000000000000021</v>
      </c>
    </row>
    <row r="1927" spans="1:5" x14ac:dyDescent="0.25">
      <c r="A1927" s="58">
        <v>45013</v>
      </c>
      <c r="B1927" s="59" t="s">
        <v>66</v>
      </c>
      <c r="C1927" s="59" t="str">
        <f t="shared" si="30"/>
        <v>QUARTER1</v>
      </c>
      <c r="D1927" s="59">
        <v>5.75</v>
      </c>
      <c r="E1927" s="59">
        <v>0.45000000000000018</v>
      </c>
    </row>
    <row r="1928" spans="1:5" x14ac:dyDescent="0.25">
      <c r="A1928" s="58">
        <v>45013</v>
      </c>
      <c r="B1928" s="59" t="s">
        <v>70</v>
      </c>
      <c r="C1928" s="59" t="str">
        <f t="shared" si="30"/>
        <v>QUARTER1</v>
      </c>
      <c r="D1928" s="59">
        <v>11.3</v>
      </c>
      <c r="E1928" s="59">
        <v>2.6499999999999986</v>
      </c>
    </row>
    <row r="1929" spans="1:5" x14ac:dyDescent="0.25">
      <c r="A1929" s="58">
        <v>45013</v>
      </c>
      <c r="B1929" s="59" t="s">
        <v>78</v>
      </c>
      <c r="C1929" s="59" t="str">
        <f t="shared" si="30"/>
        <v>QUARTER1</v>
      </c>
      <c r="D1929" s="59">
        <v>38</v>
      </c>
      <c r="E1929" s="59">
        <v>72</v>
      </c>
    </row>
    <row r="1930" spans="1:5" x14ac:dyDescent="0.25">
      <c r="A1930" s="58">
        <v>45013</v>
      </c>
      <c r="B1930" s="59" t="s">
        <v>62</v>
      </c>
      <c r="C1930" s="59" t="str">
        <f t="shared" si="30"/>
        <v>QUARTER1</v>
      </c>
      <c r="D1930" s="59">
        <v>6.1</v>
      </c>
      <c r="E1930" s="59">
        <v>1.7000000000000002</v>
      </c>
    </row>
    <row r="1931" spans="1:5" x14ac:dyDescent="0.25">
      <c r="A1931" s="58">
        <v>45013</v>
      </c>
      <c r="B1931" s="59" t="s">
        <v>61</v>
      </c>
      <c r="C1931" s="59" t="str">
        <f t="shared" si="30"/>
        <v>QUARTER1</v>
      </c>
      <c r="D1931" s="59">
        <v>16.7</v>
      </c>
      <c r="E1931" s="59">
        <v>20.8</v>
      </c>
    </row>
    <row r="1932" spans="1:5" x14ac:dyDescent="0.25">
      <c r="A1932" s="58">
        <v>45013</v>
      </c>
      <c r="B1932" s="59" t="s">
        <v>67</v>
      </c>
      <c r="C1932" s="59" t="str">
        <f t="shared" si="30"/>
        <v>QUARTER1</v>
      </c>
      <c r="D1932" s="59">
        <v>6.8</v>
      </c>
      <c r="E1932" s="59">
        <v>14.3</v>
      </c>
    </row>
    <row r="1933" spans="1:5" x14ac:dyDescent="0.25">
      <c r="A1933" s="58">
        <v>45013</v>
      </c>
      <c r="B1933" s="59" t="s">
        <v>71</v>
      </c>
      <c r="C1933" s="59" t="str">
        <f t="shared" si="30"/>
        <v>QUARTER1</v>
      </c>
      <c r="D1933" s="59">
        <v>11</v>
      </c>
      <c r="E1933" s="59">
        <v>7</v>
      </c>
    </row>
    <row r="1934" spans="1:5" x14ac:dyDescent="0.25">
      <c r="A1934" s="58">
        <v>45013</v>
      </c>
      <c r="B1934" s="59" t="s">
        <v>73</v>
      </c>
      <c r="C1934" s="59" t="str">
        <f t="shared" si="30"/>
        <v>QUARTER1</v>
      </c>
      <c r="D1934" s="59">
        <v>31</v>
      </c>
      <c r="E1934" s="59">
        <v>-1.5</v>
      </c>
    </row>
    <row r="1935" spans="1:5" x14ac:dyDescent="0.25">
      <c r="A1935" s="58">
        <v>45013</v>
      </c>
      <c r="B1935" s="59" t="s">
        <v>55</v>
      </c>
      <c r="C1935" s="59" t="str">
        <f t="shared" si="30"/>
        <v>QUARTER1</v>
      </c>
      <c r="D1935" s="59">
        <v>24.8</v>
      </c>
      <c r="E1935" s="59">
        <v>11.599999999999998</v>
      </c>
    </row>
    <row r="1936" spans="1:5" x14ac:dyDescent="0.25">
      <c r="A1936" s="58">
        <v>45013</v>
      </c>
      <c r="B1936" s="59" t="s">
        <v>76</v>
      </c>
      <c r="C1936" s="59" t="str">
        <f t="shared" si="30"/>
        <v>QUARTER1</v>
      </c>
      <c r="D1936" s="59">
        <v>1.03</v>
      </c>
      <c r="E1936" s="59">
        <v>1.59</v>
      </c>
    </row>
    <row r="1937" spans="1:5" x14ac:dyDescent="0.25">
      <c r="A1937" s="58">
        <v>45013</v>
      </c>
      <c r="B1937" s="59" t="s">
        <v>77</v>
      </c>
      <c r="C1937" s="59" t="str">
        <f t="shared" si="30"/>
        <v>QUARTER1</v>
      </c>
      <c r="D1937" s="59">
        <v>1.91</v>
      </c>
      <c r="E1937" s="59">
        <v>2.0700000000000003</v>
      </c>
    </row>
    <row r="1938" spans="1:5" x14ac:dyDescent="0.25">
      <c r="A1938" s="58">
        <v>45013</v>
      </c>
      <c r="B1938" s="59" t="s">
        <v>72</v>
      </c>
      <c r="C1938" s="59" t="str">
        <f t="shared" si="30"/>
        <v>QUARTER1</v>
      </c>
      <c r="D1938" s="59">
        <v>27.95</v>
      </c>
      <c r="E1938" s="59">
        <v>81.5</v>
      </c>
    </row>
    <row r="1939" spans="1:5" x14ac:dyDescent="0.25">
      <c r="A1939" s="58">
        <v>45013</v>
      </c>
      <c r="B1939" s="59" t="s">
        <v>59</v>
      </c>
      <c r="C1939" s="59" t="str">
        <f t="shared" si="30"/>
        <v>QUARTER1</v>
      </c>
      <c r="D1939" s="59">
        <v>223</v>
      </c>
      <c r="E1939" s="59">
        <v>54</v>
      </c>
    </row>
    <row r="1940" spans="1:5" x14ac:dyDescent="0.25">
      <c r="A1940" s="58">
        <v>45013</v>
      </c>
      <c r="B1940" s="59" t="s">
        <v>60</v>
      </c>
      <c r="C1940" s="59" t="str">
        <f t="shared" si="30"/>
        <v>QUARTER1</v>
      </c>
      <c r="D1940" s="59">
        <v>37</v>
      </c>
      <c r="E1940" s="59">
        <v>5.5</v>
      </c>
    </row>
    <row r="1941" spans="1:5" x14ac:dyDescent="0.25">
      <c r="A1941" s="58">
        <v>45013</v>
      </c>
      <c r="B1941" s="59" t="s">
        <v>74</v>
      </c>
      <c r="C1941" s="59" t="str">
        <f t="shared" si="30"/>
        <v>QUARTER1</v>
      </c>
      <c r="D1941" s="59">
        <v>4.47</v>
      </c>
      <c r="E1941" s="59">
        <v>0.87999999999999989</v>
      </c>
    </row>
    <row r="1942" spans="1:5" x14ac:dyDescent="0.25">
      <c r="A1942" s="58">
        <v>45013</v>
      </c>
      <c r="B1942" s="59" t="s">
        <v>63</v>
      </c>
      <c r="C1942" s="59" t="str">
        <f t="shared" si="30"/>
        <v>QUARTER1</v>
      </c>
      <c r="D1942" s="59">
        <v>37.6</v>
      </c>
      <c r="E1942" s="59">
        <v>27.4</v>
      </c>
    </row>
    <row r="1943" spans="1:5" x14ac:dyDescent="0.25">
      <c r="A1943" s="58">
        <v>45013</v>
      </c>
      <c r="B1943" s="59" t="s">
        <v>69</v>
      </c>
      <c r="C1943" s="59" t="str">
        <f t="shared" si="30"/>
        <v>QUARTER1</v>
      </c>
      <c r="D1943" s="59">
        <v>218.8</v>
      </c>
      <c r="E1943" s="59">
        <v>166.2</v>
      </c>
    </row>
    <row r="1944" spans="1:5" x14ac:dyDescent="0.25">
      <c r="A1944" s="58">
        <v>45013</v>
      </c>
      <c r="B1944" s="59" t="s">
        <v>64</v>
      </c>
      <c r="C1944" s="59" t="str">
        <f t="shared" si="30"/>
        <v>QUARTER1</v>
      </c>
      <c r="D1944" s="59">
        <v>8</v>
      </c>
      <c r="E1944" s="59">
        <v>6.1999999999999993</v>
      </c>
    </row>
    <row r="1945" spans="1:5" x14ac:dyDescent="0.25">
      <c r="A1945" s="58">
        <v>45013</v>
      </c>
      <c r="B1945" s="59" t="s">
        <v>58</v>
      </c>
      <c r="C1945" s="59" t="str">
        <f t="shared" si="30"/>
        <v>QUARTER1</v>
      </c>
      <c r="D1945" s="59">
        <v>11.6</v>
      </c>
      <c r="E1945" s="59">
        <v>2.8000000000000007</v>
      </c>
    </row>
    <row r="1946" spans="1:5" x14ac:dyDescent="0.25">
      <c r="A1946" s="58">
        <v>45013</v>
      </c>
      <c r="B1946" s="59" t="s">
        <v>56</v>
      </c>
      <c r="C1946" s="59" t="str">
        <f t="shared" si="30"/>
        <v>QUARTER1</v>
      </c>
      <c r="D1946" s="59">
        <v>18.600000000000001</v>
      </c>
      <c r="E1946" s="59">
        <v>2.2999999999999972</v>
      </c>
    </row>
    <row r="1947" spans="1:5" x14ac:dyDescent="0.25">
      <c r="A1947" s="58">
        <v>45013</v>
      </c>
      <c r="B1947" s="59" t="s">
        <v>65</v>
      </c>
      <c r="C1947" s="59" t="str">
        <f t="shared" si="30"/>
        <v>QUARTER1</v>
      </c>
      <c r="D1947" s="59">
        <v>25.25</v>
      </c>
      <c r="E1947" s="59">
        <v>2.75</v>
      </c>
    </row>
    <row r="1948" spans="1:5" x14ac:dyDescent="0.25">
      <c r="A1948" s="58">
        <v>45013</v>
      </c>
      <c r="B1948" s="59" t="s">
        <v>75</v>
      </c>
      <c r="C1948" s="59" t="str">
        <f t="shared" si="30"/>
        <v>QUARTER1</v>
      </c>
      <c r="D1948" s="59">
        <v>4</v>
      </c>
      <c r="E1948" s="59">
        <v>0.71999999999999975</v>
      </c>
    </row>
    <row r="1949" spans="1:5" x14ac:dyDescent="0.25">
      <c r="A1949" s="58">
        <v>45013</v>
      </c>
      <c r="B1949" s="59" t="s">
        <v>57</v>
      </c>
      <c r="C1949" s="59" t="str">
        <f t="shared" si="30"/>
        <v>QUARTER1</v>
      </c>
      <c r="D1949" s="59">
        <v>25</v>
      </c>
      <c r="E1949" s="59">
        <v>9.1000000000000014</v>
      </c>
    </row>
    <row r="1950" spans="1:5" x14ac:dyDescent="0.25">
      <c r="A1950" s="58">
        <v>45012</v>
      </c>
      <c r="B1950" s="59" t="s">
        <v>68</v>
      </c>
      <c r="C1950" s="59" t="str">
        <f t="shared" si="30"/>
        <v>QUARTER1</v>
      </c>
      <c r="D1950" s="59">
        <v>8.65</v>
      </c>
      <c r="E1950" s="59">
        <v>8.4500000000000011</v>
      </c>
    </row>
    <row r="1951" spans="1:5" x14ac:dyDescent="0.25">
      <c r="A1951" s="58">
        <v>45012</v>
      </c>
      <c r="B1951" s="59" t="s">
        <v>66</v>
      </c>
      <c r="C1951" s="59" t="str">
        <f t="shared" si="30"/>
        <v>QUARTER1</v>
      </c>
      <c r="D1951" s="59">
        <v>5.75</v>
      </c>
      <c r="E1951" s="59">
        <v>0.45000000000000018</v>
      </c>
    </row>
    <row r="1952" spans="1:5" x14ac:dyDescent="0.25">
      <c r="A1952" s="58">
        <v>45012</v>
      </c>
      <c r="B1952" s="59" t="s">
        <v>70</v>
      </c>
      <c r="C1952" s="59" t="str">
        <f t="shared" si="30"/>
        <v>QUARTER1</v>
      </c>
      <c r="D1952" s="59">
        <v>11.3</v>
      </c>
      <c r="E1952" s="59">
        <v>2.6499999999999986</v>
      </c>
    </row>
    <row r="1953" spans="1:5" x14ac:dyDescent="0.25">
      <c r="A1953" s="58">
        <v>45012</v>
      </c>
      <c r="B1953" s="59" t="s">
        <v>78</v>
      </c>
      <c r="C1953" s="59" t="str">
        <f t="shared" si="30"/>
        <v>QUARTER1</v>
      </c>
      <c r="D1953" s="59">
        <v>38</v>
      </c>
      <c r="E1953" s="59">
        <v>72</v>
      </c>
    </row>
    <row r="1954" spans="1:5" x14ac:dyDescent="0.25">
      <c r="A1954" s="58">
        <v>45012</v>
      </c>
      <c r="B1954" s="59" t="s">
        <v>62</v>
      </c>
      <c r="C1954" s="59" t="str">
        <f t="shared" si="30"/>
        <v>QUARTER1</v>
      </c>
      <c r="D1954" s="59">
        <v>6.1</v>
      </c>
      <c r="E1954" s="59">
        <v>1.7000000000000002</v>
      </c>
    </row>
    <row r="1955" spans="1:5" x14ac:dyDescent="0.25">
      <c r="A1955" s="58">
        <v>45012</v>
      </c>
      <c r="B1955" s="59" t="s">
        <v>61</v>
      </c>
      <c r="C1955" s="59" t="str">
        <f t="shared" si="30"/>
        <v>QUARTER1</v>
      </c>
      <c r="D1955" s="59">
        <v>16.8</v>
      </c>
      <c r="E1955" s="59">
        <v>20.7</v>
      </c>
    </row>
    <row r="1956" spans="1:5" x14ac:dyDescent="0.25">
      <c r="A1956" s="58">
        <v>45012</v>
      </c>
      <c r="B1956" s="59" t="s">
        <v>67</v>
      </c>
      <c r="C1956" s="59" t="str">
        <f t="shared" si="30"/>
        <v>QUARTER1</v>
      </c>
      <c r="D1956" s="59">
        <v>6.8</v>
      </c>
      <c r="E1956" s="59">
        <v>14.3</v>
      </c>
    </row>
    <row r="1957" spans="1:5" x14ac:dyDescent="0.25">
      <c r="A1957" s="58">
        <v>45012</v>
      </c>
      <c r="B1957" s="59" t="s">
        <v>71</v>
      </c>
      <c r="C1957" s="59" t="str">
        <f t="shared" si="30"/>
        <v>QUARTER1</v>
      </c>
      <c r="D1957" s="59">
        <v>11</v>
      </c>
      <c r="E1957" s="59">
        <v>7</v>
      </c>
    </row>
    <row r="1958" spans="1:5" x14ac:dyDescent="0.25">
      <c r="A1958" s="58">
        <v>45012</v>
      </c>
      <c r="B1958" s="59" t="s">
        <v>73</v>
      </c>
      <c r="C1958" s="59" t="str">
        <f t="shared" si="30"/>
        <v>QUARTER1</v>
      </c>
      <c r="D1958" s="59">
        <v>31</v>
      </c>
      <c r="E1958" s="59">
        <v>-1.5</v>
      </c>
    </row>
    <row r="1959" spans="1:5" x14ac:dyDescent="0.25">
      <c r="A1959" s="58">
        <v>45012</v>
      </c>
      <c r="B1959" s="59" t="s">
        <v>55</v>
      </c>
      <c r="C1959" s="59" t="str">
        <f t="shared" si="30"/>
        <v>QUARTER1</v>
      </c>
      <c r="D1959" s="59">
        <v>24.8</v>
      </c>
      <c r="E1959" s="59">
        <v>11.599999999999998</v>
      </c>
    </row>
    <row r="1960" spans="1:5" x14ac:dyDescent="0.25">
      <c r="A1960" s="58">
        <v>45012</v>
      </c>
      <c r="B1960" s="59" t="s">
        <v>76</v>
      </c>
      <c r="C1960" s="59" t="str">
        <f t="shared" si="30"/>
        <v>QUARTER1</v>
      </c>
      <c r="D1960" s="59">
        <v>1.03</v>
      </c>
      <c r="E1960" s="59">
        <v>1.59</v>
      </c>
    </row>
    <row r="1961" spans="1:5" x14ac:dyDescent="0.25">
      <c r="A1961" s="58">
        <v>45012</v>
      </c>
      <c r="B1961" s="59" t="s">
        <v>77</v>
      </c>
      <c r="C1961" s="59" t="str">
        <f t="shared" si="30"/>
        <v>QUARTER1</v>
      </c>
      <c r="D1961" s="59">
        <v>1.91</v>
      </c>
      <c r="E1961" s="59">
        <v>2.0700000000000003</v>
      </c>
    </row>
    <row r="1962" spans="1:5" x14ac:dyDescent="0.25">
      <c r="A1962" s="58">
        <v>45012</v>
      </c>
      <c r="B1962" s="59" t="s">
        <v>72</v>
      </c>
      <c r="C1962" s="59" t="str">
        <f t="shared" si="30"/>
        <v>QUARTER1</v>
      </c>
      <c r="D1962" s="59">
        <v>27.95</v>
      </c>
      <c r="E1962" s="59">
        <v>81.5</v>
      </c>
    </row>
    <row r="1963" spans="1:5" x14ac:dyDescent="0.25">
      <c r="A1963" s="58">
        <v>45012</v>
      </c>
      <c r="B1963" s="59" t="s">
        <v>59</v>
      </c>
      <c r="C1963" s="59" t="str">
        <f t="shared" si="30"/>
        <v>QUARTER1</v>
      </c>
      <c r="D1963" s="59">
        <v>233</v>
      </c>
      <c r="E1963" s="59">
        <v>44</v>
      </c>
    </row>
    <row r="1964" spans="1:5" x14ac:dyDescent="0.25">
      <c r="A1964" s="58">
        <v>45012</v>
      </c>
      <c r="B1964" s="59" t="s">
        <v>60</v>
      </c>
      <c r="C1964" s="59" t="str">
        <f t="shared" si="30"/>
        <v>QUARTER1</v>
      </c>
      <c r="D1964" s="59">
        <v>37</v>
      </c>
      <c r="E1964" s="59">
        <v>5.5</v>
      </c>
    </row>
    <row r="1965" spans="1:5" x14ac:dyDescent="0.25">
      <c r="A1965" s="58">
        <v>45012</v>
      </c>
      <c r="B1965" s="59" t="s">
        <v>74</v>
      </c>
      <c r="C1965" s="59" t="str">
        <f t="shared" si="30"/>
        <v>QUARTER1</v>
      </c>
      <c r="D1965" s="59">
        <v>4.25</v>
      </c>
      <c r="E1965" s="59">
        <v>1.0999999999999996</v>
      </c>
    </row>
    <row r="1966" spans="1:5" x14ac:dyDescent="0.25">
      <c r="A1966" s="58">
        <v>45012</v>
      </c>
      <c r="B1966" s="59" t="s">
        <v>63</v>
      </c>
      <c r="C1966" s="59" t="str">
        <f t="shared" si="30"/>
        <v>QUARTER1</v>
      </c>
      <c r="D1966" s="59">
        <v>37.6</v>
      </c>
      <c r="E1966" s="59">
        <v>27.4</v>
      </c>
    </row>
    <row r="1967" spans="1:5" x14ac:dyDescent="0.25">
      <c r="A1967" s="58">
        <v>45012</v>
      </c>
      <c r="B1967" s="59" t="s">
        <v>69</v>
      </c>
      <c r="C1967" s="59" t="str">
        <f t="shared" si="30"/>
        <v>QUARTER1</v>
      </c>
      <c r="D1967" s="59">
        <v>218.8</v>
      </c>
      <c r="E1967" s="59">
        <v>166.2</v>
      </c>
    </row>
    <row r="1968" spans="1:5" x14ac:dyDescent="0.25">
      <c r="A1968" s="58">
        <v>45012</v>
      </c>
      <c r="B1968" s="59" t="s">
        <v>64</v>
      </c>
      <c r="C1968" s="59" t="str">
        <f t="shared" si="30"/>
        <v>QUARTER1</v>
      </c>
      <c r="D1968" s="59">
        <v>8</v>
      </c>
      <c r="E1968" s="59">
        <v>6.1999999999999993</v>
      </c>
    </row>
    <row r="1969" spans="1:5" x14ac:dyDescent="0.25">
      <c r="A1969" s="58">
        <v>45012</v>
      </c>
      <c r="B1969" s="59" t="s">
        <v>58</v>
      </c>
      <c r="C1969" s="59" t="str">
        <f t="shared" si="30"/>
        <v>QUARTER1</v>
      </c>
      <c r="D1969" s="59">
        <v>11.8</v>
      </c>
      <c r="E1969" s="59">
        <v>2.5999999999999996</v>
      </c>
    </row>
    <row r="1970" spans="1:5" x14ac:dyDescent="0.25">
      <c r="A1970" s="58">
        <v>45012</v>
      </c>
      <c r="B1970" s="59" t="s">
        <v>56</v>
      </c>
      <c r="C1970" s="59" t="str">
        <f t="shared" si="30"/>
        <v>QUARTER1</v>
      </c>
      <c r="D1970" s="59">
        <v>18.600000000000001</v>
      </c>
      <c r="E1970" s="59">
        <v>2.2999999999999972</v>
      </c>
    </row>
    <row r="1971" spans="1:5" x14ac:dyDescent="0.25">
      <c r="A1971" s="58">
        <v>45012</v>
      </c>
      <c r="B1971" s="59" t="s">
        <v>65</v>
      </c>
      <c r="C1971" s="59" t="str">
        <f t="shared" si="30"/>
        <v>QUARTER1</v>
      </c>
      <c r="D1971" s="59">
        <v>25.25</v>
      </c>
      <c r="E1971" s="59">
        <v>2.75</v>
      </c>
    </row>
    <row r="1972" spans="1:5" x14ac:dyDescent="0.25">
      <c r="A1972" s="58">
        <v>45012</v>
      </c>
      <c r="B1972" s="59" t="s">
        <v>75</v>
      </c>
      <c r="C1972" s="59" t="str">
        <f t="shared" si="30"/>
        <v>QUARTER1</v>
      </c>
      <c r="D1972" s="59">
        <v>4</v>
      </c>
      <c r="E1972" s="59">
        <v>0.71999999999999975</v>
      </c>
    </row>
    <row r="1973" spans="1:5" x14ac:dyDescent="0.25">
      <c r="A1973" s="58">
        <v>45012</v>
      </c>
      <c r="B1973" s="59" t="s">
        <v>57</v>
      </c>
      <c r="C1973" s="59" t="str">
        <f t="shared" si="30"/>
        <v>QUARTER1</v>
      </c>
      <c r="D1973" s="59">
        <v>25</v>
      </c>
      <c r="E1973" s="59">
        <v>9.1000000000000014</v>
      </c>
    </row>
    <row r="1974" spans="1:5" x14ac:dyDescent="0.25">
      <c r="A1974" s="58">
        <v>45009</v>
      </c>
      <c r="B1974" s="59" t="s">
        <v>68</v>
      </c>
      <c r="C1974" s="59" t="str">
        <f t="shared" si="30"/>
        <v>QUARTER1</v>
      </c>
      <c r="D1974" s="59">
        <v>8.65</v>
      </c>
      <c r="E1974" s="59">
        <v>8.4500000000000011</v>
      </c>
    </row>
    <row r="1975" spans="1:5" x14ac:dyDescent="0.25">
      <c r="A1975" s="58">
        <v>45009</v>
      </c>
      <c r="B1975" s="59" t="s">
        <v>66</v>
      </c>
      <c r="C1975" s="59" t="str">
        <f t="shared" si="30"/>
        <v>QUARTER1</v>
      </c>
      <c r="D1975" s="59">
        <v>5.75</v>
      </c>
      <c r="E1975" s="59">
        <v>0.45000000000000018</v>
      </c>
    </row>
    <row r="1976" spans="1:5" x14ac:dyDescent="0.25">
      <c r="A1976" s="58">
        <v>45009</v>
      </c>
      <c r="B1976" s="59" t="s">
        <v>70</v>
      </c>
      <c r="C1976" s="59" t="str">
        <f t="shared" si="30"/>
        <v>QUARTER1</v>
      </c>
      <c r="D1976" s="59">
        <v>11.3</v>
      </c>
      <c r="E1976" s="59">
        <v>2.6499999999999986</v>
      </c>
    </row>
    <row r="1977" spans="1:5" x14ac:dyDescent="0.25">
      <c r="A1977" s="58">
        <v>45009</v>
      </c>
      <c r="B1977" s="59" t="s">
        <v>78</v>
      </c>
      <c r="C1977" s="59" t="str">
        <f t="shared" si="30"/>
        <v>QUARTER1</v>
      </c>
      <c r="D1977" s="59">
        <v>38</v>
      </c>
      <c r="E1977" s="59">
        <v>72</v>
      </c>
    </row>
    <row r="1978" spans="1:5" x14ac:dyDescent="0.25">
      <c r="A1978" s="58">
        <v>45009</v>
      </c>
      <c r="B1978" s="59" t="s">
        <v>62</v>
      </c>
      <c r="C1978" s="59" t="str">
        <f t="shared" si="30"/>
        <v>QUARTER1</v>
      </c>
      <c r="D1978" s="59">
        <v>6.1</v>
      </c>
      <c r="E1978" s="59">
        <v>1.7000000000000002</v>
      </c>
    </row>
    <row r="1979" spans="1:5" x14ac:dyDescent="0.25">
      <c r="A1979" s="58">
        <v>45009</v>
      </c>
      <c r="B1979" s="59" t="s">
        <v>61</v>
      </c>
      <c r="C1979" s="59" t="str">
        <f t="shared" si="30"/>
        <v>QUARTER1</v>
      </c>
      <c r="D1979" s="59">
        <v>18.3</v>
      </c>
      <c r="E1979" s="59">
        <v>19.2</v>
      </c>
    </row>
    <row r="1980" spans="1:5" x14ac:dyDescent="0.25">
      <c r="A1980" s="58">
        <v>45009</v>
      </c>
      <c r="B1980" s="59" t="s">
        <v>67</v>
      </c>
      <c r="C1980" s="59" t="str">
        <f t="shared" si="30"/>
        <v>QUARTER1</v>
      </c>
      <c r="D1980" s="59">
        <v>6.8</v>
      </c>
      <c r="E1980" s="59">
        <v>14.3</v>
      </c>
    </row>
    <row r="1981" spans="1:5" x14ac:dyDescent="0.25">
      <c r="A1981" s="58">
        <v>45009</v>
      </c>
      <c r="B1981" s="59" t="s">
        <v>71</v>
      </c>
      <c r="C1981" s="59" t="str">
        <f t="shared" si="30"/>
        <v>QUARTER1</v>
      </c>
      <c r="D1981" s="59">
        <v>10.9</v>
      </c>
      <c r="E1981" s="59">
        <v>7.1</v>
      </c>
    </row>
    <row r="1982" spans="1:5" x14ac:dyDescent="0.25">
      <c r="A1982" s="58">
        <v>45009</v>
      </c>
      <c r="B1982" s="59" t="s">
        <v>73</v>
      </c>
      <c r="C1982" s="59" t="str">
        <f t="shared" si="30"/>
        <v>QUARTER1</v>
      </c>
      <c r="D1982" s="59">
        <v>31</v>
      </c>
      <c r="E1982" s="59">
        <v>-1.5</v>
      </c>
    </row>
    <row r="1983" spans="1:5" x14ac:dyDescent="0.25">
      <c r="A1983" s="58">
        <v>45009</v>
      </c>
      <c r="B1983" s="59" t="s">
        <v>55</v>
      </c>
      <c r="C1983" s="59" t="str">
        <f t="shared" si="30"/>
        <v>QUARTER1</v>
      </c>
      <c r="D1983" s="59">
        <v>24.9</v>
      </c>
      <c r="E1983" s="59">
        <v>11.5</v>
      </c>
    </row>
    <row r="1984" spans="1:5" x14ac:dyDescent="0.25">
      <c r="A1984" s="58">
        <v>45009</v>
      </c>
      <c r="B1984" s="59" t="s">
        <v>76</v>
      </c>
      <c r="C1984" s="59" t="str">
        <f t="shared" si="30"/>
        <v>QUARTER1</v>
      </c>
      <c r="D1984" s="59">
        <v>1.03</v>
      </c>
      <c r="E1984" s="59">
        <v>1.59</v>
      </c>
    </row>
    <row r="1985" spans="1:5" x14ac:dyDescent="0.25">
      <c r="A1985" s="58">
        <v>45009</v>
      </c>
      <c r="B1985" s="59" t="s">
        <v>77</v>
      </c>
      <c r="C1985" s="59" t="str">
        <f t="shared" si="30"/>
        <v>QUARTER1</v>
      </c>
      <c r="D1985" s="59">
        <v>1.91</v>
      </c>
      <c r="E1985" s="59">
        <v>2.0700000000000003</v>
      </c>
    </row>
    <row r="1986" spans="1:5" x14ac:dyDescent="0.25">
      <c r="A1986" s="58">
        <v>45009</v>
      </c>
      <c r="B1986" s="59" t="s">
        <v>72</v>
      </c>
      <c r="C1986" s="59" t="str">
        <f t="shared" ref="C1986:C2049" si="31">"QUARTER"&amp;ROUNDUP(MONTH(A1986)/3,0)</f>
        <v>QUARTER1</v>
      </c>
      <c r="D1986" s="59">
        <v>27.95</v>
      </c>
      <c r="E1986" s="59">
        <v>81.5</v>
      </c>
    </row>
    <row r="1987" spans="1:5" x14ac:dyDescent="0.25">
      <c r="A1987" s="58">
        <v>45009</v>
      </c>
      <c r="B1987" s="59" t="s">
        <v>59</v>
      </c>
      <c r="C1987" s="59" t="str">
        <f t="shared" si="31"/>
        <v>QUARTER1</v>
      </c>
      <c r="D1987" s="59">
        <v>236</v>
      </c>
      <c r="E1987" s="59">
        <v>41</v>
      </c>
    </row>
    <row r="1988" spans="1:5" x14ac:dyDescent="0.25">
      <c r="A1988" s="58">
        <v>45009</v>
      </c>
      <c r="B1988" s="59" t="s">
        <v>60</v>
      </c>
      <c r="C1988" s="59" t="str">
        <f t="shared" si="31"/>
        <v>QUARTER1</v>
      </c>
      <c r="D1988" s="59">
        <v>38</v>
      </c>
      <c r="E1988" s="59">
        <v>4.5</v>
      </c>
    </row>
    <row r="1989" spans="1:5" x14ac:dyDescent="0.25">
      <c r="A1989" s="58">
        <v>45009</v>
      </c>
      <c r="B1989" s="59" t="s">
        <v>74</v>
      </c>
      <c r="C1989" s="59" t="str">
        <f t="shared" si="31"/>
        <v>QUARTER1</v>
      </c>
      <c r="D1989" s="59">
        <v>4.25</v>
      </c>
      <c r="E1989" s="59">
        <v>1.0999999999999996</v>
      </c>
    </row>
    <row r="1990" spans="1:5" x14ac:dyDescent="0.25">
      <c r="A1990" s="58">
        <v>45009</v>
      </c>
      <c r="B1990" s="59" t="s">
        <v>63</v>
      </c>
      <c r="C1990" s="59" t="str">
        <f t="shared" si="31"/>
        <v>QUARTER1</v>
      </c>
      <c r="D1990" s="59">
        <v>37.6</v>
      </c>
      <c r="E1990" s="59">
        <v>27.4</v>
      </c>
    </row>
    <row r="1991" spans="1:5" x14ac:dyDescent="0.25">
      <c r="A1991" s="58">
        <v>45009</v>
      </c>
      <c r="B1991" s="59" t="s">
        <v>69</v>
      </c>
      <c r="C1991" s="59" t="str">
        <f t="shared" si="31"/>
        <v>QUARTER1</v>
      </c>
      <c r="D1991" s="59">
        <v>218.8</v>
      </c>
      <c r="E1991" s="59">
        <v>166.2</v>
      </c>
    </row>
    <row r="1992" spans="1:5" x14ac:dyDescent="0.25">
      <c r="A1992" s="58">
        <v>45009</v>
      </c>
      <c r="B1992" s="59" t="s">
        <v>64</v>
      </c>
      <c r="C1992" s="59" t="str">
        <f t="shared" si="31"/>
        <v>QUARTER1</v>
      </c>
      <c r="D1992" s="59">
        <v>8</v>
      </c>
      <c r="E1992" s="59">
        <v>6.1999999999999993</v>
      </c>
    </row>
    <row r="1993" spans="1:5" x14ac:dyDescent="0.25">
      <c r="A1993" s="58">
        <v>45009</v>
      </c>
      <c r="B1993" s="59" t="s">
        <v>58</v>
      </c>
      <c r="C1993" s="59" t="str">
        <f t="shared" si="31"/>
        <v>QUARTER1</v>
      </c>
      <c r="D1993" s="59">
        <v>12</v>
      </c>
      <c r="E1993" s="59">
        <v>2.4000000000000004</v>
      </c>
    </row>
    <row r="1994" spans="1:5" x14ac:dyDescent="0.25">
      <c r="A1994" s="58">
        <v>45009</v>
      </c>
      <c r="B1994" s="59" t="s">
        <v>56</v>
      </c>
      <c r="C1994" s="59" t="str">
        <f t="shared" si="31"/>
        <v>QUARTER1</v>
      </c>
      <c r="D1994" s="59">
        <v>18.600000000000001</v>
      </c>
      <c r="E1994" s="59">
        <v>2.2999999999999972</v>
      </c>
    </row>
    <row r="1995" spans="1:5" x14ac:dyDescent="0.25">
      <c r="A1995" s="58">
        <v>45009</v>
      </c>
      <c r="B1995" s="59" t="s">
        <v>65</v>
      </c>
      <c r="C1995" s="59" t="str">
        <f t="shared" si="31"/>
        <v>QUARTER1</v>
      </c>
      <c r="D1995" s="59">
        <v>25.95</v>
      </c>
      <c r="E1995" s="59">
        <v>2.0500000000000007</v>
      </c>
    </row>
    <row r="1996" spans="1:5" x14ac:dyDescent="0.25">
      <c r="A1996" s="58">
        <v>45009</v>
      </c>
      <c r="B1996" s="59" t="s">
        <v>75</v>
      </c>
      <c r="C1996" s="59" t="str">
        <f t="shared" si="31"/>
        <v>QUARTER1</v>
      </c>
      <c r="D1996" s="59">
        <v>4</v>
      </c>
      <c r="E1996" s="59">
        <v>0.71999999999999975</v>
      </c>
    </row>
    <row r="1997" spans="1:5" x14ac:dyDescent="0.25">
      <c r="A1997" s="58">
        <v>45009</v>
      </c>
      <c r="B1997" s="59" t="s">
        <v>57</v>
      </c>
      <c r="C1997" s="59" t="str">
        <f t="shared" si="31"/>
        <v>QUARTER1</v>
      </c>
      <c r="D1997" s="59">
        <v>24.95</v>
      </c>
      <c r="E1997" s="59">
        <v>9.1500000000000021</v>
      </c>
    </row>
    <row r="1998" spans="1:5" x14ac:dyDescent="0.25">
      <c r="A1998" s="58">
        <v>45008</v>
      </c>
      <c r="B1998" s="59" t="s">
        <v>68</v>
      </c>
      <c r="C1998" s="59" t="str">
        <f t="shared" si="31"/>
        <v>QUARTER1</v>
      </c>
      <c r="D1998" s="59">
        <v>8.6999999999999993</v>
      </c>
      <c r="E1998" s="59">
        <v>8.4000000000000021</v>
      </c>
    </row>
    <row r="1999" spans="1:5" x14ac:dyDescent="0.25">
      <c r="A1999" s="58">
        <v>45008</v>
      </c>
      <c r="B1999" s="59" t="s">
        <v>66</v>
      </c>
      <c r="C1999" s="59" t="str">
        <f t="shared" si="31"/>
        <v>QUARTER1</v>
      </c>
      <c r="D1999" s="59">
        <v>5.75</v>
      </c>
      <c r="E1999" s="59">
        <v>0.45000000000000018</v>
      </c>
    </row>
    <row r="2000" spans="1:5" x14ac:dyDescent="0.25">
      <c r="A2000" s="58">
        <v>45008</v>
      </c>
      <c r="B2000" s="59" t="s">
        <v>70</v>
      </c>
      <c r="C2000" s="59" t="str">
        <f t="shared" si="31"/>
        <v>QUARTER1</v>
      </c>
      <c r="D2000" s="59">
        <v>11.3</v>
      </c>
      <c r="E2000" s="59">
        <v>2.6499999999999986</v>
      </c>
    </row>
    <row r="2001" spans="1:5" x14ac:dyDescent="0.25">
      <c r="A2001" s="58">
        <v>45008</v>
      </c>
      <c r="B2001" s="59" t="s">
        <v>78</v>
      </c>
      <c r="C2001" s="59" t="str">
        <f t="shared" si="31"/>
        <v>QUARTER1</v>
      </c>
      <c r="D2001" s="59">
        <v>38</v>
      </c>
      <c r="E2001" s="59">
        <v>72</v>
      </c>
    </row>
    <row r="2002" spans="1:5" x14ac:dyDescent="0.25">
      <c r="A2002" s="58">
        <v>45008</v>
      </c>
      <c r="B2002" s="59" t="s">
        <v>62</v>
      </c>
      <c r="C2002" s="59" t="str">
        <f t="shared" si="31"/>
        <v>QUARTER1</v>
      </c>
      <c r="D2002" s="59">
        <v>6.1</v>
      </c>
      <c r="E2002" s="59">
        <v>1.7000000000000002</v>
      </c>
    </row>
    <row r="2003" spans="1:5" x14ac:dyDescent="0.25">
      <c r="A2003" s="58">
        <v>45008</v>
      </c>
      <c r="B2003" s="59" t="s">
        <v>61</v>
      </c>
      <c r="C2003" s="59" t="str">
        <f t="shared" si="31"/>
        <v>QUARTER1</v>
      </c>
      <c r="D2003" s="59">
        <v>18.3</v>
      </c>
      <c r="E2003" s="59">
        <v>19.2</v>
      </c>
    </row>
    <row r="2004" spans="1:5" x14ac:dyDescent="0.25">
      <c r="A2004" s="58">
        <v>45008</v>
      </c>
      <c r="B2004" s="59" t="s">
        <v>67</v>
      </c>
      <c r="C2004" s="59" t="str">
        <f t="shared" si="31"/>
        <v>QUARTER1</v>
      </c>
      <c r="D2004" s="59">
        <v>6.8</v>
      </c>
      <c r="E2004" s="59">
        <v>14.3</v>
      </c>
    </row>
    <row r="2005" spans="1:5" x14ac:dyDescent="0.25">
      <c r="A2005" s="58">
        <v>45008</v>
      </c>
      <c r="B2005" s="59" t="s">
        <v>71</v>
      </c>
      <c r="C2005" s="59" t="str">
        <f t="shared" si="31"/>
        <v>QUARTER1</v>
      </c>
      <c r="D2005" s="59">
        <v>10.95</v>
      </c>
      <c r="E2005" s="59">
        <v>7.0500000000000007</v>
      </c>
    </row>
    <row r="2006" spans="1:5" x14ac:dyDescent="0.25">
      <c r="A2006" s="58">
        <v>45008</v>
      </c>
      <c r="B2006" s="59" t="s">
        <v>73</v>
      </c>
      <c r="C2006" s="59" t="str">
        <f t="shared" si="31"/>
        <v>QUARTER1</v>
      </c>
      <c r="D2006" s="59">
        <v>31</v>
      </c>
      <c r="E2006" s="59">
        <v>-1.5</v>
      </c>
    </row>
    <row r="2007" spans="1:5" x14ac:dyDescent="0.25">
      <c r="A2007" s="58">
        <v>45008</v>
      </c>
      <c r="B2007" s="59" t="s">
        <v>55</v>
      </c>
      <c r="C2007" s="59" t="str">
        <f t="shared" si="31"/>
        <v>QUARTER1</v>
      </c>
      <c r="D2007" s="59">
        <v>25.15</v>
      </c>
      <c r="E2007" s="59">
        <v>11.25</v>
      </c>
    </row>
    <row r="2008" spans="1:5" x14ac:dyDescent="0.25">
      <c r="A2008" s="58">
        <v>45008</v>
      </c>
      <c r="B2008" s="59" t="s">
        <v>76</v>
      </c>
      <c r="C2008" s="59" t="str">
        <f t="shared" si="31"/>
        <v>QUARTER1</v>
      </c>
      <c r="D2008" s="59">
        <v>1.03</v>
      </c>
      <c r="E2008" s="59">
        <v>1.59</v>
      </c>
    </row>
    <row r="2009" spans="1:5" x14ac:dyDescent="0.25">
      <c r="A2009" s="58">
        <v>45008</v>
      </c>
      <c r="B2009" s="59" t="s">
        <v>77</v>
      </c>
      <c r="C2009" s="59" t="str">
        <f t="shared" si="31"/>
        <v>QUARTER1</v>
      </c>
      <c r="D2009" s="59">
        <v>1.85</v>
      </c>
      <c r="E2009" s="59">
        <v>2.13</v>
      </c>
    </row>
    <row r="2010" spans="1:5" x14ac:dyDescent="0.25">
      <c r="A2010" s="58">
        <v>45008</v>
      </c>
      <c r="B2010" s="59" t="s">
        <v>72</v>
      </c>
      <c r="C2010" s="59" t="str">
        <f t="shared" si="31"/>
        <v>QUARTER1</v>
      </c>
      <c r="D2010" s="59">
        <v>27.95</v>
      </c>
      <c r="E2010" s="59">
        <v>81.5</v>
      </c>
    </row>
    <row r="2011" spans="1:5" x14ac:dyDescent="0.25">
      <c r="A2011" s="58">
        <v>45008</v>
      </c>
      <c r="B2011" s="59" t="s">
        <v>59</v>
      </c>
      <c r="C2011" s="59" t="str">
        <f t="shared" si="31"/>
        <v>QUARTER1</v>
      </c>
      <c r="D2011" s="59">
        <v>236</v>
      </c>
      <c r="E2011" s="59">
        <v>41</v>
      </c>
    </row>
    <row r="2012" spans="1:5" x14ac:dyDescent="0.25">
      <c r="A2012" s="58">
        <v>45008</v>
      </c>
      <c r="B2012" s="59" t="s">
        <v>60</v>
      </c>
      <c r="C2012" s="59" t="str">
        <f t="shared" si="31"/>
        <v>QUARTER1</v>
      </c>
      <c r="D2012" s="59">
        <v>38.549999999999997</v>
      </c>
      <c r="E2012" s="59">
        <v>3.9500000000000028</v>
      </c>
    </row>
    <row r="2013" spans="1:5" x14ac:dyDescent="0.25">
      <c r="A2013" s="58">
        <v>45008</v>
      </c>
      <c r="B2013" s="59" t="s">
        <v>74</v>
      </c>
      <c r="C2013" s="59" t="str">
        <f t="shared" si="31"/>
        <v>QUARTER1</v>
      </c>
      <c r="D2013" s="59">
        <v>4.2</v>
      </c>
      <c r="E2013" s="59">
        <v>1.1499999999999995</v>
      </c>
    </row>
    <row r="2014" spans="1:5" x14ac:dyDescent="0.25">
      <c r="A2014" s="58">
        <v>45008</v>
      </c>
      <c r="B2014" s="59" t="s">
        <v>63</v>
      </c>
      <c r="C2014" s="59" t="str">
        <f t="shared" si="31"/>
        <v>QUARTER1</v>
      </c>
      <c r="D2014" s="59">
        <v>36.75</v>
      </c>
      <c r="E2014" s="59">
        <v>28.25</v>
      </c>
    </row>
    <row r="2015" spans="1:5" x14ac:dyDescent="0.25">
      <c r="A2015" s="58">
        <v>45008</v>
      </c>
      <c r="B2015" s="59" t="s">
        <v>69</v>
      </c>
      <c r="C2015" s="59" t="str">
        <f t="shared" si="31"/>
        <v>QUARTER1</v>
      </c>
      <c r="D2015" s="59">
        <v>218.8</v>
      </c>
      <c r="E2015" s="59">
        <v>166.2</v>
      </c>
    </row>
    <row r="2016" spans="1:5" x14ac:dyDescent="0.25">
      <c r="A2016" s="58">
        <v>45008</v>
      </c>
      <c r="B2016" s="59" t="s">
        <v>64</v>
      </c>
      <c r="C2016" s="59" t="str">
        <f t="shared" si="31"/>
        <v>QUARTER1</v>
      </c>
      <c r="D2016" s="59">
        <v>8</v>
      </c>
      <c r="E2016" s="59">
        <v>6.1999999999999993</v>
      </c>
    </row>
    <row r="2017" spans="1:5" x14ac:dyDescent="0.25">
      <c r="A2017" s="58">
        <v>45008</v>
      </c>
      <c r="B2017" s="59" t="s">
        <v>58</v>
      </c>
      <c r="C2017" s="59" t="str">
        <f t="shared" si="31"/>
        <v>QUARTER1</v>
      </c>
      <c r="D2017" s="59">
        <v>11.7</v>
      </c>
      <c r="E2017" s="59">
        <v>2.7000000000000011</v>
      </c>
    </row>
    <row r="2018" spans="1:5" x14ac:dyDescent="0.25">
      <c r="A2018" s="58">
        <v>45008</v>
      </c>
      <c r="B2018" s="59" t="s">
        <v>56</v>
      </c>
      <c r="C2018" s="59" t="str">
        <f t="shared" si="31"/>
        <v>QUARTER1</v>
      </c>
      <c r="D2018" s="59">
        <v>18.600000000000001</v>
      </c>
      <c r="E2018" s="59">
        <v>2.2999999999999972</v>
      </c>
    </row>
    <row r="2019" spans="1:5" x14ac:dyDescent="0.25">
      <c r="A2019" s="58">
        <v>45008</v>
      </c>
      <c r="B2019" s="59" t="s">
        <v>65</v>
      </c>
      <c r="C2019" s="59" t="str">
        <f t="shared" si="31"/>
        <v>QUARTER1</v>
      </c>
      <c r="D2019" s="59">
        <v>25.95</v>
      </c>
      <c r="E2019" s="59">
        <v>2.0500000000000007</v>
      </c>
    </row>
    <row r="2020" spans="1:5" x14ac:dyDescent="0.25">
      <c r="A2020" s="58">
        <v>45008</v>
      </c>
      <c r="B2020" s="59" t="s">
        <v>75</v>
      </c>
      <c r="C2020" s="59" t="str">
        <f t="shared" si="31"/>
        <v>QUARTER1</v>
      </c>
      <c r="D2020" s="59">
        <v>4</v>
      </c>
      <c r="E2020" s="59">
        <v>0.71999999999999975</v>
      </c>
    </row>
    <row r="2021" spans="1:5" x14ac:dyDescent="0.25">
      <c r="A2021" s="58">
        <v>45008</v>
      </c>
      <c r="B2021" s="59" t="s">
        <v>57</v>
      </c>
      <c r="C2021" s="59" t="str">
        <f t="shared" si="31"/>
        <v>QUARTER1</v>
      </c>
      <c r="D2021" s="59">
        <v>25.1</v>
      </c>
      <c r="E2021" s="59">
        <v>9</v>
      </c>
    </row>
    <row r="2022" spans="1:5" x14ac:dyDescent="0.25">
      <c r="A2022" s="58">
        <v>45007</v>
      </c>
      <c r="B2022" s="59" t="s">
        <v>68</v>
      </c>
      <c r="C2022" s="59" t="str">
        <f t="shared" si="31"/>
        <v>QUARTER1</v>
      </c>
      <c r="D2022" s="59">
        <v>8.9</v>
      </c>
      <c r="E2022" s="59">
        <v>8.2000000000000011</v>
      </c>
    </row>
    <row r="2023" spans="1:5" x14ac:dyDescent="0.25">
      <c r="A2023" s="58">
        <v>45007</v>
      </c>
      <c r="B2023" s="59" t="s">
        <v>66</v>
      </c>
      <c r="C2023" s="59" t="str">
        <f t="shared" si="31"/>
        <v>QUARTER1</v>
      </c>
      <c r="D2023" s="59">
        <v>5.8</v>
      </c>
      <c r="E2023" s="59">
        <v>0.40000000000000036</v>
      </c>
    </row>
    <row r="2024" spans="1:5" x14ac:dyDescent="0.25">
      <c r="A2024" s="58">
        <v>45007</v>
      </c>
      <c r="B2024" s="59" t="s">
        <v>70</v>
      </c>
      <c r="C2024" s="59" t="str">
        <f t="shared" si="31"/>
        <v>QUARTER1</v>
      </c>
      <c r="D2024" s="59">
        <v>11.3</v>
      </c>
      <c r="E2024" s="59">
        <v>2.6499999999999986</v>
      </c>
    </row>
    <row r="2025" spans="1:5" x14ac:dyDescent="0.25">
      <c r="A2025" s="58">
        <v>45007</v>
      </c>
      <c r="B2025" s="59" t="s">
        <v>78</v>
      </c>
      <c r="C2025" s="59" t="str">
        <f t="shared" si="31"/>
        <v>QUARTER1</v>
      </c>
      <c r="D2025" s="59">
        <v>38</v>
      </c>
      <c r="E2025" s="59">
        <v>72</v>
      </c>
    </row>
    <row r="2026" spans="1:5" x14ac:dyDescent="0.25">
      <c r="A2026" s="58">
        <v>45007</v>
      </c>
      <c r="B2026" s="59" t="s">
        <v>62</v>
      </c>
      <c r="C2026" s="59" t="str">
        <f t="shared" si="31"/>
        <v>QUARTER1</v>
      </c>
      <c r="D2026" s="59">
        <v>6.1</v>
      </c>
      <c r="E2026" s="59">
        <v>1.7000000000000002</v>
      </c>
    </row>
    <row r="2027" spans="1:5" x14ac:dyDescent="0.25">
      <c r="A2027" s="58">
        <v>45007</v>
      </c>
      <c r="B2027" s="59" t="s">
        <v>61</v>
      </c>
      <c r="C2027" s="59" t="str">
        <f t="shared" si="31"/>
        <v>QUARTER1</v>
      </c>
      <c r="D2027" s="59">
        <v>18.399999999999999</v>
      </c>
      <c r="E2027" s="59">
        <v>19.100000000000001</v>
      </c>
    </row>
    <row r="2028" spans="1:5" x14ac:dyDescent="0.25">
      <c r="A2028" s="58">
        <v>45007</v>
      </c>
      <c r="B2028" s="59" t="s">
        <v>67</v>
      </c>
      <c r="C2028" s="59" t="str">
        <f t="shared" si="31"/>
        <v>QUARTER1</v>
      </c>
      <c r="D2028" s="59">
        <v>6.8</v>
      </c>
      <c r="E2028" s="59">
        <v>14.3</v>
      </c>
    </row>
    <row r="2029" spans="1:5" x14ac:dyDescent="0.25">
      <c r="A2029" s="58">
        <v>45007</v>
      </c>
      <c r="B2029" s="59" t="s">
        <v>71</v>
      </c>
      <c r="C2029" s="59" t="str">
        <f t="shared" si="31"/>
        <v>QUARTER1</v>
      </c>
      <c r="D2029" s="59">
        <v>10.95</v>
      </c>
      <c r="E2029" s="59">
        <v>7.0500000000000007</v>
      </c>
    </row>
    <row r="2030" spans="1:5" x14ac:dyDescent="0.25">
      <c r="A2030" s="58">
        <v>45007</v>
      </c>
      <c r="B2030" s="59" t="s">
        <v>73</v>
      </c>
      <c r="C2030" s="59" t="str">
        <f t="shared" si="31"/>
        <v>QUARTER1</v>
      </c>
      <c r="D2030" s="59">
        <v>31</v>
      </c>
      <c r="E2030" s="59">
        <v>-1.5</v>
      </c>
    </row>
    <row r="2031" spans="1:5" x14ac:dyDescent="0.25">
      <c r="A2031" s="58">
        <v>45007</v>
      </c>
      <c r="B2031" s="59" t="s">
        <v>55</v>
      </c>
      <c r="C2031" s="59" t="str">
        <f t="shared" si="31"/>
        <v>QUARTER1</v>
      </c>
      <c r="D2031" s="59">
        <v>25.2</v>
      </c>
      <c r="E2031" s="59">
        <v>11.2</v>
      </c>
    </row>
    <row r="2032" spans="1:5" x14ac:dyDescent="0.25">
      <c r="A2032" s="58">
        <v>45007</v>
      </c>
      <c r="B2032" s="59" t="s">
        <v>76</v>
      </c>
      <c r="C2032" s="59" t="str">
        <f t="shared" si="31"/>
        <v>QUARTER1</v>
      </c>
      <c r="D2032" s="59">
        <v>1.03</v>
      </c>
      <c r="E2032" s="59">
        <v>1.59</v>
      </c>
    </row>
    <row r="2033" spans="1:5" x14ac:dyDescent="0.25">
      <c r="A2033" s="58">
        <v>45007</v>
      </c>
      <c r="B2033" s="59" t="s">
        <v>77</v>
      </c>
      <c r="C2033" s="59" t="str">
        <f t="shared" si="31"/>
        <v>QUARTER1</v>
      </c>
      <c r="D2033" s="59">
        <v>2</v>
      </c>
      <c r="E2033" s="59">
        <v>1.98</v>
      </c>
    </row>
    <row r="2034" spans="1:5" x14ac:dyDescent="0.25">
      <c r="A2034" s="58">
        <v>45007</v>
      </c>
      <c r="B2034" s="59" t="s">
        <v>72</v>
      </c>
      <c r="C2034" s="59" t="str">
        <f t="shared" si="31"/>
        <v>QUARTER1</v>
      </c>
      <c r="D2034" s="59">
        <v>27.95</v>
      </c>
      <c r="E2034" s="59">
        <v>81.5</v>
      </c>
    </row>
    <row r="2035" spans="1:5" x14ac:dyDescent="0.25">
      <c r="A2035" s="58">
        <v>45007</v>
      </c>
      <c r="B2035" s="59" t="s">
        <v>59</v>
      </c>
      <c r="C2035" s="59" t="str">
        <f t="shared" si="31"/>
        <v>QUARTER1</v>
      </c>
      <c r="D2035" s="59">
        <v>236</v>
      </c>
      <c r="E2035" s="59">
        <v>41</v>
      </c>
    </row>
    <row r="2036" spans="1:5" x14ac:dyDescent="0.25">
      <c r="A2036" s="58">
        <v>45007</v>
      </c>
      <c r="B2036" s="59" t="s">
        <v>60</v>
      </c>
      <c r="C2036" s="59" t="str">
        <f t="shared" si="31"/>
        <v>QUARTER1</v>
      </c>
      <c r="D2036" s="59">
        <v>38.549999999999997</v>
      </c>
      <c r="E2036" s="59">
        <v>3.9500000000000028</v>
      </c>
    </row>
    <row r="2037" spans="1:5" x14ac:dyDescent="0.25">
      <c r="A2037" s="58">
        <v>45007</v>
      </c>
      <c r="B2037" s="59" t="s">
        <v>74</v>
      </c>
      <c r="C2037" s="59" t="str">
        <f t="shared" si="31"/>
        <v>QUARTER1</v>
      </c>
      <c r="D2037" s="59">
        <v>4.2</v>
      </c>
      <c r="E2037" s="59">
        <v>1.1499999999999995</v>
      </c>
    </row>
    <row r="2038" spans="1:5" x14ac:dyDescent="0.25">
      <c r="A2038" s="58">
        <v>45007</v>
      </c>
      <c r="B2038" s="59" t="s">
        <v>63</v>
      </c>
      <c r="C2038" s="59" t="str">
        <f t="shared" si="31"/>
        <v>QUARTER1</v>
      </c>
      <c r="D2038" s="59">
        <v>36.75</v>
      </c>
      <c r="E2038" s="59">
        <v>28.25</v>
      </c>
    </row>
    <row r="2039" spans="1:5" x14ac:dyDescent="0.25">
      <c r="A2039" s="58">
        <v>45007</v>
      </c>
      <c r="B2039" s="59" t="s">
        <v>69</v>
      </c>
      <c r="C2039" s="59" t="str">
        <f t="shared" si="31"/>
        <v>QUARTER1</v>
      </c>
      <c r="D2039" s="59">
        <v>218.8</v>
      </c>
      <c r="E2039" s="59">
        <v>166.2</v>
      </c>
    </row>
    <row r="2040" spans="1:5" x14ac:dyDescent="0.25">
      <c r="A2040" s="58">
        <v>45007</v>
      </c>
      <c r="B2040" s="59" t="s">
        <v>64</v>
      </c>
      <c r="C2040" s="59" t="str">
        <f t="shared" si="31"/>
        <v>QUARTER1</v>
      </c>
      <c r="D2040" s="59">
        <v>8</v>
      </c>
      <c r="E2040" s="59">
        <v>6.1999999999999993</v>
      </c>
    </row>
    <row r="2041" spans="1:5" x14ac:dyDescent="0.25">
      <c r="A2041" s="58">
        <v>45007</v>
      </c>
      <c r="B2041" s="59" t="s">
        <v>58</v>
      </c>
      <c r="C2041" s="59" t="str">
        <f t="shared" si="31"/>
        <v>QUARTER1</v>
      </c>
      <c r="D2041" s="59">
        <v>11.9</v>
      </c>
      <c r="E2041" s="59">
        <v>2.5</v>
      </c>
    </row>
    <row r="2042" spans="1:5" x14ac:dyDescent="0.25">
      <c r="A2042" s="58">
        <v>45007</v>
      </c>
      <c r="B2042" s="59" t="s">
        <v>56</v>
      </c>
      <c r="C2042" s="59" t="str">
        <f t="shared" si="31"/>
        <v>QUARTER1</v>
      </c>
      <c r="D2042" s="59">
        <v>18.600000000000001</v>
      </c>
      <c r="E2042" s="59">
        <v>2.2999999999999972</v>
      </c>
    </row>
    <row r="2043" spans="1:5" x14ac:dyDescent="0.25">
      <c r="A2043" s="58">
        <v>45007</v>
      </c>
      <c r="B2043" s="59" t="s">
        <v>65</v>
      </c>
      <c r="C2043" s="59" t="str">
        <f t="shared" si="31"/>
        <v>QUARTER1</v>
      </c>
      <c r="D2043" s="59">
        <v>25.95</v>
      </c>
      <c r="E2043" s="59">
        <v>2.0500000000000007</v>
      </c>
    </row>
    <row r="2044" spans="1:5" x14ac:dyDescent="0.25">
      <c r="A2044" s="58">
        <v>45007</v>
      </c>
      <c r="B2044" s="59" t="s">
        <v>75</v>
      </c>
      <c r="C2044" s="59" t="str">
        <f t="shared" si="31"/>
        <v>QUARTER1</v>
      </c>
      <c r="D2044" s="59">
        <v>4</v>
      </c>
      <c r="E2044" s="59">
        <v>0.71999999999999975</v>
      </c>
    </row>
    <row r="2045" spans="1:5" x14ac:dyDescent="0.25">
      <c r="A2045" s="58">
        <v>45007</v>
      </c>
      <c r="B2045" s="59" t="s">
        <v>57</v>
      </c>
      <c r="C2045" s="59" t="str">
        <f t="shared" si="31"/>
        <v>QUARTER1</v>
      </c>
      <c r="D2045" s="59">
        <v>25.05</v>
      </c>
      <c r="E2045" s="59">
        <v>9.0500000000000007</v>
      </c>
    </row>
    <row r="2046" spans="1:5" x14ac:dyDescent="0.25">
      <c r="A2046" s="58">
        <v>45006</v>
      </c>
      <c r="B2046" s="59" t="s">
        <v>68</v>
      </c>
      <c r="C2046" s="59" t="str">
        <f t="shared" si="31"/>
        <v>QUARTER1</v>
      </c>
      <c r="D2046" s="59">
        <v>8.9</v>
      </c>
      <c r="E2046" s="59">
        <v>8.2000000000000011</v>
      </c>
    </row>
    <row r="2047" spans="1:5" x14ac:dyDescent="0.25">
      <c r="A2047" s="58">
        <v>45006</v>
      </c>
      <c r="B2047" s="59" t="s">
        <v>66</v>
      </c>
      <c r="C2047" s="59" t="str">
        <f t="shared" si="31"/>
        <v>QUARTER1</v>
      </c>
      <c r="D2047" s="59">
        <v>5.9</v>
      </c>
      <c r="E2047" s="59">
        <v>0.29999999999999982</v>
      </c>
    </row>
    <row r="2048" spans="1:5" x14ac:dyDescent="0.25">
      <c r="A2048" s="58">
        <v>45006</v>
      </c>
      <c r="B2048" s="59" t="s">
        <v>70</v>
      </c>
      <c r="C2048" s="59" t="str">
        <f t="shared" si="31"/>
        <v>QUARTER1</v>
      </c>
      <c r="D2048" s="59">
        <v>11.3</v>
      </c>
      <c r="E2048" s="59">
        <v>2.6499999999999986</v>
      </c>
    </row>
    <row r="2049" spans="1:5" x14ac:dyDescent="0.25">
      <c r="A2049" s="58">
        <v>45006</v>
      </c>
      <c r="B2049" s="59" t="s">
        <v>78</v>
      </c>
      <c r="C2049" s="59" t="str">
        <f t="shared" si="31"/>
        <v>QUARTER1</v>
      </c>
      <c r="D2049" s="59">
        <v>38</v>
      </c>
      <c r="E2049" s="59">
        <v>72</v>
      </c>
    </row>
    <row r="2050" spans="1:5" x14ac:dyDescent="0.25">
      <c r="A2050" s="58">
        <v>45006</v>
      </c>
      <c r="B2050" s="59" t="s">
        <v>62</v>
      </c>
      <c r="C2050" s="59" t="str">
        <f t="shared" ref="C2050:C2113" si="32">"QUARTER"&amp;ROUNDUP(MONTH(A2050)/3,0)</f>
        <v>QUARTER1</v>
      </c>
      <c r="D2050" s="59">
        <v>6.1</v>
      </c>
      <c r="E2050" s="59">
        <v>1.7000000000000002</v>
      </c>
    </row>
    <row r="2051" spans="1:5" x14ac:dyDescent="0.25">
      <c r="A2051" s="58">
        <v>45006</v>
      </c>
      <c r="B2051" s="59" t="s">
        <v>61</v>
      </c>
      <c r="C2051" s="59" t="str">
        <f t="shared" si="32"/>
        <v>QUARTER1</v>
      </c>
      <c r="D2051" s="59">
        <v>18.399999999999999</v>
      </c>
      <c r="E2051" s="59">
        <v>19.100000000000001</v>
      </c>
    </row>
    <row r="2052" spans="1:5" x14ac:dyDescent="0.25">
      <c r="A2052" s="58">
        <v>45006</v>
      </c>
      <c r="B2052" s="59" t="s">
        <v>67</v>
      </c>
      <c r="C2052" s="59" t="str">
        <f t="shared" si="32"/>
        <v>QUARTER1</v>
      </c>
      <c r="D2052" s="59">
        <v>6.8</v>
      </c>
      <c r="E2052" s="59">
        <v>14.3</v>
      </c>
    </row>
    <row r="2053" spans="1:5" x14ac:dyDescent="0.25">
      <c r="A2053" s="58">
        <v>45006</v>
      </c>
      <c r="B2053" s="59" t="s">
        <v>71</v>
      </c>
      <c r="C2053" s="59" t="str">
        <f t="shared" si="32"/>
        <v>QUARTER1</v>
      </c>
      <c r="D2053" s="59">
        <v>10.9</v>
      </c>
      <c r="E2053" s="59">
        <v>7.1</v>
      </c>
    </row>
    <row r="2054" spans="1:5" x14ac:dyDescent="0.25">
      <c r="A2054" s="58">
        <v>45006</v>
      </c>
      <c r="B2054" s="59" t="s">
        <v>73</v>
      </c>
      <c r="C2054" s="59" t="str">
        <f t="shared" si="32"/>
        <v>QUARTER1</v>
      </c>
      <c r="D2054" s="59">
        <v>31</v>
      </c>
      <c r="E2054" s="59">
        <v>-1.5</v>
      </c>
    </row>
    <row r="2055" spans="1:5" x14ac:dyDescent="0.25">
      <c r="A2055" s="58">
        <v>45006</v>
      </c>
      <c r="B2055" s="59" t="s">
        <v>55</v>
      </c>
      <c r="C2055" s="59" t="str">
        <f t="shared" si="32"/>
        <v>QUARTER1</v>
      </c>
      <c r="D2055" s="59">
        <v>24.6</v>
      </c>
      <c r="E2055" s="59">
        <v>11.799999999999997</v>
      </c>
    </row>
    <row r="2056" spans="1:5" x14ac:dyDescent="0.25">
      <c r="A2056" s="58">
        <v>45006</v>
      </c>
      <c r="B2056" s="59" t="s">
        <v>76</v>
      </c>
      <c r="C2056" s="59" t="str">
        <f t="shared" si="32"/>
        <v>QUARTER1</v>
      </c>
      <c r="D2056" s="59">
        <v>1.03</v>
      </c>
      <c r="E2056" s="59">
        <v>1.59</v>
      </c>
    </row>
    <row r="2057" spans="1:5" x14ac:dyDescent="0.25">
      <c r="A2057" s="58">
        <v>45006</v>
      </c>
      <c r="B2057" s="59" t="s">
        <v>77</v>
      </c>
      <c r="C2057" s="59" t="str">
        <f t="shared" si="32"/>
        <v>QUARTER1</v>
      </c>
      <c r="D2057" s="59">
        <v>2</v>
      </c>
      <c r="E2057" s="59">
        <v>1.98</v>
      </c>
    </row>
    <row r="2058" spans="1:5" x14ac:dyDescent="0.25">
      <c r="A2058" s="58">
        <v>45006</v>
      </c>
      <c r="B2058" s="59" t="s">
        <v>72</v>
      </c>
      <c r="C2058" s="59" t="str">
        <f t="shared" si="32"/>
        <v>QUARTER1</v>
      </c>
      <c r="D2058" s="59">
        <v>27.95</v>
      </c>
      <c r="E2058" s="59">
        <v>81.5</v>
      </c>
    </row>
    <row r="2059" spans="1:5" x14ac:dyDescent="0.25">
      <c r="A2059" s="58">
        <v>45006</v>
      </c>
      <c r="B2059" s="59" t="s">
        <v>59</v>
      </c>
      <c r="C2059" s="59" t="str">
        <f t="shared" si="32"/>
        <v>QUARTER1</v>
      </c>
      <c r="D2059" s="59">
        <v>236</v>
      </c>
      <c r="E2059" s="59">
        <v>41</v>
      </c>
    </row>
    <row r="2060" spans="1:5" x14ac:dyDescent="0.25">
      <c r="A2060" s="58">
        <v>45006</v>
      </c>
      <c r="B2060" s="59" t="s">
        <v>60</v>
      </c>
      <c r="C2060" s="59" t="str">
        <f t="shared" si="32"/>
        <v>QUARTER1</v>
      </c>
      <c r="D2060" s="59">
        <v>38.549999999999997</v>
      </c>
      <c r="E2060" s="59">
        <v>3.9500000000000028</v>
      </c>
    </row>
    <row r="2061" spans="1:5" x14ac:dyDescent="0.25">
      <c r="A2061" s="58">
        <v>45006</v>
      </c>
      <c r="B2061" s="59" t="s">
        <v>74</v>
      </c>
      <c r="C2061" s="59" t="str">
        <f t="shared" si="32"/>
        <v>QUARTER1</v>
      </c>
      <c r="D2061" s="59">
        <v>4.2</v>
      </c>
      <c r="E2061" s="59">
        <v>1.1499999999999995</v>
      </c>
    </row>
    <row r="2062" spans="1:5" x14ac:dyDescent="0.25">
      <c r="A2062" s="58">
        <v>45006</v>
      </c>
      <c r="B2062" s="59" t="s">
        <v>63</v>
      </c>
      <c r="C2062" s="59" t="str">
        <f t="shared" si="32"/>
        <v>QUARTER1</v>
      </c>
      <c r="D2062" s="59">
        <v>36.75</v>
      </c>
      <c r="E2062" s="59">
        <v>28.25</v>
      </c>
    </row>
    <row r="2063" spans="1:5" x14ac:dyDescent="0.25">
      <c r="A2063" s="58">
        <v>45006</v>
      </c>
      <c r="B2063" s="59" t="s">
        <v>69</v>
      </c>
      <c r="C2063" s="59" t="str">
        <f t="shared" si="32"/>
        <v>QUARTER1</v>
      </c>
      <c r="D2063" s="59">
        <v>218.8</v>
      </c>
      <c r="E2063" s="59">
        <v>166.2</v>
      </c>
    </row>
    <row r="2064" spans="1:5" x14ac:dyDescent="0.25">
      <c r="A2064" s="58">
        <v>45006</v>
      </c>
      <c r="B2064" s="59" t="s">
        <v>64</v>
      </c>
      <c r="C2064" s="59" t="str">
        <f t="shared" si="32"/>
        <v>QUARTER1</v>
      </c>
      <c r="D2064" s="59">
        <v>8</v>
      </c>
      <c r="E2064" s="59">
        <v>6.1999999999999993</v>
      </c>
    </row>
    <row r="2065" spans="1:5" x14ac:dyDescent="0.25">
      <c r="A2065" s="58">
        <v>45006</v>
      </c>
      <c r="B2065" s="59" t="s">
        <v>58</v>
      </c>
      <c r="C2065" s="59" t="str">
        <f t="shared" si="32"/>
        <v>QUARTER1</v>
      </c>
      <c r="D2065" s="59">
        <v>12.2</v>
      </c>
      <c r="E2065" s="59">
        <v>2.2000000000000011</v>
      </c>
    </row>
    <row r="2066" spans="1:5" x14ac:dyDescent="0.25">
      <c r="A2066" s="58">
        <v>45006</v>
      </c>
      <c r="B2066" s="59" t="s">
        <v>56</v>
      </c>
      <c r="C2066" s="59" t="str">
        <f t="shared" si="32"/>
        <v>QUARTER1</v>
      </c>
      <c r="D2066" s="59">
        <v>18.8</v>
      </c>
      <c r="E2066" s="59">
        <v>2.0999999999999979</v>
      </c>
    </row>
    <row r="2067" spans="1:5" x14ac:dyDescent="0.25">
      <c r="A2067" s="58">
        <v>45006</v>
      </c>
      <c r="B2067" s="59" t="s">
        <v>65</v>
      </c>
      <c r="C2067" s="59" t="str">
        <f t="shared" si="32"/>
        <v>QUARTER1</v>
      </c>
      <c r="D2067" s="59">
        <v>25.95</v>
      </c>
      <c r="E2067" s="59">
        <v>2.0500000000000007</v>
      </c>
    </row>
    <row r="2068" spans="1:5" x14ac:dyDescent="0.25">
      <c r="A2068" s="58">
        <v>45006</v>
      </c>
      <c r="B2068" s="59" t="s">
        <v>75</v>
      </c>
      <c r="C2068" s="59" t="str">
        <f t="shared" si="32"/>
        <v>QUARTER1</v>
      </c>
      <c r="D2068" s="59">
        <v>4.05</v>
      </c>
      <c r="E2068" s="59">
        <v>0.66999999999999993</v>
      </c>
    </row>
    <row r="2069" spans="1:5" x14ac:dyDescent="0.25">
      <c r="A2069" s="58">
        <v>45006</v>
      </c>
      <c r="B2069" s="59" t="s">
        <v>57</v>
      </c>
      <c r="C2069" s="59" t="str">
        <f t="shared" si="32"/>
        <v>QUARTER1</v>
      </c>
      <c r="D2069" s="59">
        <v>25.1</v>
      </c>
      <c r="E2069" s="59">
        <v>9</v>
      </c>
    </row>
    <row r="2070" spans="1:5" x14ac:dyDescent="0.25">
      <c r="A2070" s="58">
        <v>45005</v>
      </c>
      <c r="B2070" s="59" t="s">
        <v>68</v>
      </c>
      <c r="C2070" s="59" t="str">
        <f t="shared" si="32"/>
        <v>QUARTER1</v>
      </c>
      <c r="D2070" s="59">
        <v>9</v>
      </c>
      <c r="E2070" s="59">
        <v>8.1000000000000014</v>
      </c>
    </row>
    <row r="2071" spans="1:5" x14ac:dyDescent="0.25">
      <c r="A2071" s="58">
        <v>45005</v>
      </c>
      <c r="B2071" s="59" t="s">
        <v>66</v>
      </c>
      <c r="C2071" s="59" t="str">
        <f t="shared" si="32"/>
        <v>QUARTER1</v>
      </c>
      <c r="D2071" s="59">
        <v>6</v>
      </c>
      <c r="E2071" s="59">
        <v>0.20000000000000018</v>
      </c>
    </row>
    <row r="2072" spans="1:5" x14ac:dyDescent="0.25">
      <c r="A2072" s="58">
        <v>45005</v>
      </c>
      <c r="B2072" s="59" t="s">
        <v>70</v>
      </c>
      <c r="C2072" s="59" t="str">
        <f t="shared" si="32"/>
        <v>QUARTER1</v>
      </c>
      <c r="D2072" s="59">
        <v>12</v>
      </c>
      <c r="E2072" s="59">
        <v>1.9499999999999993</v>
      </c>
    </row>
    <row r="2073" spans="1:5" x14ac:dyDescent="0.25">
      <c r="A2073" s="58">
        <v>45005</v>
      </c>
      <c r="B2073" s="59" t="s">
        <v>78</v>
      </c>
      <c r="C2073" s="59" t="str">
        <f t="shared" si="32"/>
        <v>QUARTER1</v>
      </c>
      <c r="D2073" s="59">
        <v>38</v>
      </c>
      <c r="E2073" s="59">
        <v>72</v>
      </c>
    </row>
    <row r="2074" spans="1:5" x14ac:dyDescent="0.25">
      <c r="A2074" s="58">
        <v>45005</v>
      </c>
      <c r="B2074" s="59" t="s">
        <v>62</v>
      </c>
      <c r="C2074" s="59" t="str">
        <f t="shared" si="32"/>
        <v>QUARTER1</v>
      </c>
      <c r="D2074" s="59">
        <v>6.1</v>
      </c>
      <c r="E2074" s="59">
        <v>1.7000000000000002</v>
      </c>
    </row>
    <row r="2075" spans="1:5" x14ac:dyDescent="0.25">
      <c r="A2075" s="58">
        <v>45005</v>
      </c>
      <c r="B2075" s="59" t="s">
        <v>61</v>
      </c>
      <c r="C2075" s="59" t="str">
        <f t="shared" si="32"/>
        <v>QUARTER1</v>
      </c>
      <c r="D2075" s="59">
        <v>18.399999999999999</v>
      </c>
      <c r="E2075" s="59">
        <v>19.100000000000001</v>
      </c>
    </row>
    <row r="2076" spans="1:5" x14ac:dyDescent="0.25">
      <c r="A2076" s="58">
        <v>45005</v>
      </c>
      <c r="B2076" s="59" t="s">
        <v>67</v>
      </c>
      <c r="C2076" s="59" t="str">
        <f t="shared" si="32"/>
        <v>QUARTER1</v>
      </c>
      <c r="D2076" s="59">
        <v>6.8</v>
      </c>
      <c r="E2076" s="59">
        <v>14.3</v>
      </c>
    </row>
    <row r="2077" spans="1:5" x14ac:dyDescent="0.25">
      <c r="A2077" s="58">
        <v>45005</v>
      </c>
      <c r="B2077" s="59" t="s">
        <v>71</v>
      </c>
      <c r="C2077" s="59" t="str">
        <f t="shared" si="32"/>
        <v>QUARTER1</v>
      </c>
      <c r="D2077" s="59">
        <v>10.95</v>
      </c>
      <c r="E2077" s="59">
        <v>7.0500000000000007</v>
      </c>
    </row>
    <row r="2078" spans="1:5" x14ac:dyDescent="0.25">
      <c r="A2078" s="58">
        <v>45005</v>
      </c>
      <c r="B2078" s="59" t="s">
        <v>73</v>
      </c>
      <c r="C2078" s="59" t="str">
        <f t="shared" si="32"/>
        <v>QUARTER1</v>
      </c>
      <c r="D2078" s="59">
        <v>31</v>
      </c>
      <c r="E2078" s="59">
        <v>-1.5</v>
      </c>
    </row>
    <row r="2079" spans="1:5" x14ac:dyDescent="0.25">
      <c r="A2079" s="58">
        <v>45005</v>
      </c>
      <c r="B2079" s="59" t="s">
        <v>55</v>
      </c>
      <c r="C2079" s="59" t="str">
        <f t="shared" si="32"/>
        <v>QUARTER1</v>
      </c>
      <c r="D2079" s="59">
        <v>24.7</v>
      </c>
      <c r="E2079" s="59">
        <v>11.7</v>
      </c>
    </row>
    <row r="2080" spans="1:5" x14ac:dyDescent="0.25">
      <c r="A2080" s="58">
        <v>45005</v>
      </c>
      <c r="B2080" s="59" t="s">
        <v>76</v>
      </c>
      <c r="C2080" s="59" t="str">
        <f t="shared" si="32"/>
        <v>QUARTER1</v>
      </c>
      <c r="D2080" s="59">
        <v>1.1399999999999999</v>
      </c>
      <c r="E2080" s="59">
        <v>1.4800000000000002</v>
      </c>
    </row>
    <row r="2081" spans="1:5" x14ac:dyDescent="0.25">
      <c r="A2081" s="58">
        <v>45005</v>
      </c>
      <c r="B2081" s="59" t="s">
        <v>77</v>
      </c>
      <c r="C2081" s="59" t="str">
        <f t="shared" si="32"/>
        <v>QUARTER1</v>
      </c>
      <c r="D2081" s="59">
        <v>2</v>
      </c>
      <c r="E2081" s="59">
        <v>1.98</v>
      </c>
    </row>
    <row r="2082" spans="1:5" x14ac:dyDescent="0.25">
      <c r="A2082" s="58">
        <v>45005</v>
      </c>
      <c r="B2082" s="59" t="s">
        <v>72</v>
      </c>
      <c r="C2082" s="59" t="str">
        <f t="shared" si="32"/>
        <v>QUARTER1</v>
      </c>
      <c r="D2082" s="59">
        <v>27.95</v>
      </c>
      <c r="E2082" s="59">
        <v>81.5</v>
      </c>
    </row>
    <row r="2083" spans="1:5" x14ac:dyDescent="0.25">
      <c r="A2083" s="58">
        <v>45005</v>
      </c>
      <c r="B2083" s="59" t="s">
        <v>59</v>
      </c>
      <c r="C2083" s="59" t="str">
        <f t="shared" si="32"/>
        <v>QUARTER1</v>
      </c>
      <c r="D2083" s="59">
        <v>236</v>
      </c>
      <c r="E2083" s="59">
        <v>41</v>
      </c>
    </row>
    <row r="2084" spans="1:5" x14ac:dyDescent="0.25">
      <c r="A2084" s="58">
        <v>45005</v>
      </c>
      <c r="B2084" s="59" t="s">
        <v>60</v>
      </c>
      <c r="C2084" s="59" t="str">
        <f t="shared" si="32"/>
        <v>QUARTER1</v>
      </c>
      <c r="D2084" s="59">
        <v>38.549999999999997</v>
      </c>
      <c r="E2084" s="59">
        <v>3.9500000000000028</v>
      </c>
    </row>
    <row r="2085" spans="1:5" x14ac:dyDescent="0.25">
      <c r="A2085" s="58">
        <v>45005</v>
      </c>
      <c r="B2085" s="59" t="s">
        <v>74</v>
      </c>
      <c r="C2085" s="59" t="str">
        <f t="shared" si="32"/>
        <v>QUARTER1</v>
      </c>
      <c r="D2085" s="59">
        <v>4.2</v>
      </c>
      <c r="E2085" s="59">
        <v>1.1499999999999995</v>
      </c>
    </row>
    <row r="2086" spans="1:5" x14ac:dyDescent="0.25">
      <c r="A2086" s="58">
        <v>45005</v>
      </c>
      <c r="B2086" s="59" t="s">
        <v>63</v>
      </c>
      <c r="C2086" s="59" t="str">
        <f t="shared" si="32"/>
        <v>QUARTER1</v>
      </c>
      <c r="D2086" s="59">
        <v>36.5</v>
      </c>
      <c r="E2086" s="59">
        <v>28.5</v>
      </c>
    </row>
    <row r="2087" spans="1:5" x14ac:dyDescent="0.25">
      <c r="A2087" s="58">
        <v>45005</v>
      </c>
      <c r="B2087" s="59" t="s">
        <v>69</v>
      </c>
      <c r="C2087" s="59" t="str">
        <f t="shared" si="32"/>
        <v>QUARTER1</v>
      </c>
      <c r="D2087" s="59">
        <v>218.8</v>
      </c>
      <c r="E2087" s="59">
        <v>166.2</v>
      </c>
    </row>
    <row r="2088" spans="1:5" x14ac:dyDescent="0.25">
      <c r="A2088" s="58">
        <v>45005</v>
      </c>
      <c r="B2088" s="59" t="s">
        <v>64</v>
      </c>
      <c r="C2088" s="59" t="str">
        <f t="shared" si="32"/>
        <v>QUARTER1</v>
      </c>
      <c r="D2088" s="59">
        <v>8.1</v>
      </c>
      <c r="E2088" s="59">
        <v>6.1</v>
      </c>
    </row>
    <row r="2089" spans="1:5" x14ac:dyDescent="0.25">
      <c r="A2089" s="58">
        <v>45005</v>
      </c>
      <c r="B2089" s="59" t="s">
        <v>58</v>
      </c>
      <c r="C2089" s="59" t="str">
        <f t="shared" si="32"/>
        <v>QUARTER1</v>
      </c>
      <c r="D2089" s="59">
        <v>12.2</v>
      </c>
      <c r="E2089" s="59">
        <v>2.2000000000000011</v>
      </c>
    </row>
    <row r="2090" spans="1:5" x14ac:dyDescent="0.25">
      <c r="A2090" s="58">
        <v>45005</v>
      </c>
      <c r="B2090" s="59" t="s">
        <v>56</v>
      </c>
      <c r="C2090" s="59" t="str">
        <f t="shared" si="32"/>
        <v>QUARTER1</v>
      </c>
      <c r="D2090" s="59">
        <v>18.600000000000001</v>
      </c>
      <c r="E2090" s="59">
        <v>2.2999999999999972</v>
      </c>
    </row>
    <row r="2091" spans="1:5" x14ac:dyDescent="0.25">
      <c r="A2091" s="58">
        <v>45005</v>
      </c>
      <c r="B2091" s="59" t="s">
        <v>65</v>
      </c>
      <c r="C2091" s="59" t="str">
        <f t="shared" si="32"/>
        <v>QUARTER1</v>
      </c>
      <c r="D2091" s="59">
        <v>25.4</v>
      </c>
      <c r="E2091" s="59">
        <v>2.6000000000000014</v>
      </c>
    </row>
    <row r="2092" spans="1:5" x14ac:dyDescent="0.25">
      <c r="A2092" s="58">
        <v>45005</v>
      </c>
      <c r="B2092" s="59" t="s">
        <v>75</v>
      </c>
      <c r="C2092" s="59" t="str">
        <f t="shared" si="32"/>
        <v>QUARTER1</v>
      </c>
      <c r="D2092" s="59">
        <v>4.05</v>
      </c>
      <c r="E2092" s="59">
        <v>0.66999999999999993</v>
      </c>
    </row>
    <row r="2093" spans="1:5" x14ac:dyDescent="0.25">
      <c r="A2093" s="58">
        <v>45005</v>
      </c>
      <c r="B2093" s="59" t="s">
        <v>57</v>
      </c>
      <c r="C2093" s="59" t="str">
        <f t="shared" si="32"/>
        <v>QUARTER1</v>
      </c>
      <c r="D2093" s="59">
        <v>24.75</v>
      </c>
      <c r="E2093" s="59">
        <v>9.3500000000000014</v>
      </c>
    </row>
    <row r="2094" spans="1:5" x14ac:dyDescent="0.25">
      <c r="A2094" s="58">
        <v>45002</v>
      </c>
      <c r="B2094" s="59" t="s">
        <v>68</v>
      </c>
      <c r="C2094" s="59" t="str">
        <f t="shared" si="32"/>
        <v>QUARTER1</v>
      </c>
      <c r="D2094" s="59">
        <v>8.4</v>
      </c>
      <c r="E2094" s="59">
        <v>8.7000000000000011</v>
      </c>
    </row>
    <row r="2095" spans="1:5" x14ac:dyDescent="0.25">
      <c r="A2095" s="58">
        <v>45002</v>
      </c>
      <c r="B2095" s="59" t="s">
        <v>66</v>
      </c>
      <c r="C2095" s="59" t="str">
        <f t="shared" si="32"/>
        <v>QUARTER1</v>
      </c>
      <c r="D2095" s="59">
        <v>6</v>
      </c>
      <c r="E2095" s="59">
        <v>0.20000000000000018</v>
      </c>
    </row>
    <row r="2096" spans="1:5" x14ac:dyDescent="0.25">
      <c r="A2096" s="58">
        <v>45002</v>
      </c>
      <c r="B2096" s="59" t="s">
        <v>70</v>
      </c>
      <c r="C2096" s="59" t="str">
        <f t="shared" si="32"/>
        <v>QUARTER1</v>
      </c>
      <c r="D2096" s="59">
        <v>12</v>
      </c>
      <c r="E2096" s="59">
        <v>1.9499999999999993</v>
      </c>
    </row>
    <row r="2097" spans="1:5" x14ac:dyDescent="0.25">
      <c r="A2097" s="58">
        <v>45002</v>
      </c>
      <c r="B2097" s="59" t="s">
        <v>78</v>
      </c>
      <c r="C2097" s="59" t="str">
        <f t="shared" si="32"/>
        <v>QUARTER1</v>
      </c>
      <c r="D2097" s="59">
        <v>38</v>
      </c>
      <c r="E2097" s="59">
        <v>72</v>
      </c>
    </row>
    <row r="2098" spans="1:5" x14ac:dyDescent="0.25">
      <c r="A2098" s="58">
        <v>45002</v>
      </c>
      <c r="B2098" s="59" t="s">
        <v>62</v>
      </c>
      <c r="C2098" s="59" t="str">
        <f t="shared" si="32"/>
        <v>QUARTER1</v>
      </c>
      <c r="D2098" s="59">
        <v>5.8</v>
      </c>
      <c r="E2098" s="59">
        <v>2</v>
      </c>
    </row>
    <row r="2099" spans="1:5" x14ac:dyDescent="0.25">
      <c r="A2099" s="58">
        <v>45002</v>
      </c>
      <c r="B2099" s="59" t="s">
        <v>61</v>
      </c>
      <c r="C2099" s="59" t="str">
        <f t="shared" si="32"/>
        <v>QUARTER1</v>
      </c>
      <c r="D2099" s="59">
        <v>18.5</v>
      </c>
      <c r="E2099" s="59">
        <v>19</v>
      </c>
    </row>
    <row r="2100" spans="1:5" x14ac:dyDescent="0.25">
      <c r="A2100" s="58">
        <v>45002</v>
      </c>
      <c r="B2100" s="59" t="s">
        <v>67</v>
      </c>
      <c r="C2100" s="59" t="str">
        <f t="shared" si="32"/>
        <v>QUARTER1</v>
      </c>
      <c r="D2100" s="59">
        <v>6.8</v>
      </c>
      <c r="E2100" s="59">
        <v>14.3</v>
      </c>
    </row>
    <row r="2101" spans="1:5" x14ac:dyDescent="0.25">
      <c r="A2101" s="58">
        <v>45002</v>
      </c>
      <c r="B2101" s="59" t="s">
        <v>71</v>
      </c>
      <c r="C2101" s="59" t="str">
        <f t="shared" si="32"/>
        <v>QUARTER1</v>
      </c>
      <c r="D2101" s="59">
        <v>10.7</v>
      </c>
      <c r="E2101" s="59">
        <v>7.3000000000000007</v>
      </c>
    </row>
    <row r="2102" spans="1:5" x14ac:dyDescent="0.25">
      <c r="A2102" s="58">
        <v>45002</v>
      </c>
      <c r="B2102" s="59" t="s">
        <v>73</v>
      </c>
      <c r="C2102" s="59" t="str">
        <f t="shared" si="32"/>
        <v>QUARTER1</v>
      </c>
      <c r="D2102" s="59">
        <v>31</v>
      </c>
      <c r="E2102" s="59">
        <v>-1.5</v>
      </c>
    </row>
    <row r="2103" spans="1:5" x14ac:dyDescent="0.25">
      <c r="A2103" s="58">
        <v>45002</v>
      </c>
      <c r="B2103" s="59" t="s">
        <v>55</v>
      </c>
      <c r="C2103" s="59" t="str">
        <f t="shared" si="32"/>
        <v>QUARTER1</v>
      </c>
      <c r="D2103" s="59">
        <v>24.6</v>
      </c>
      <c r="E2103" s="59">
        <v>11.799999999999997</v>
      </c>
    </row>
    <row r="2104" spans="1:5" x14ac:dyDescent="0.25">
      <c r="A2104" s="58">
        <v>45002</v>
      </c>
      <c r="B2104" s="59" t="s">
        <v>76</v>
      </c>
      <c r="C2104" s="59" t="str">
        <f t="shared" si="32"/>
        <v>QUARTER1</v>
      </c>
      <c r="D2104" s="59">
        <v>1.26</v>
      </c>
      <c r="E2104" s="59">
        <v>1.36</v>
      </c>
    </row>
    <row r="2105" spans="1:5" x14ac:dyDescent="0.25">
      <c r="A2105" s="58">
        <v>45002</v>
      </c>
      <c r="B2105" s="59" t="s">
        <v>77</v>
      </c>
      <c r="C2105" s="59" t="str">
        <f t="shared" si="32"/>
        <v>QUARTER1</v>
      </c>
      <c r="D2105" s="59">
        <v>2</v>
      </c>
      <c r="E2105" s="59">
        <v>1.98</v>
      </c>
    </row>
    <row r="2106" spans="1:5" x14ac:dyDescent="0.25">
      <c r="A2106" s="58">
        <v>45002</v>
      </c>
      <c r="B2106" s="59" t="s">
        <v>72</v>
      </c>
      <c r="C2106" s="59" t="str">
        <f t="shared" si="32"/>
        <v>QUARTER1</v>
      </c>
      <c r="D2106" s="59">
        <v>27.95</v>
      </c>
      <c r="E2106" s="59">
        <v>81.5</v>
      </c>
    </row>
    <row r="2107" spans="1:5" x14ac:dyDescent="0.25">
      <c r="A2107" s="58">
        <v>45002</v>
      </c>
      <c r="B2107" s="59" t="s">
        <v>59</v>
      </c>
      <c r="C2107" s="59" t="str">
        <f t="shared" si="32"/>
        <v>QUARTER1</v>
      </c>
      <c r="D2107" s="59">
        <v>236</v>
      </c>
      <c r="E2107" s="59">
        <v>41</v>
      </c>
    </row>
    <row r="2108" spans="1:5" x14ac:dyDescent="0.25">
      <c r="A2108" s="58">
        <v>45002</v>
      </c>
      <c r="B2108" s="59" t="s">
        <v>60</v>
      </c>
      <c r="C2108" s="59" t="str">
        <f t="shared" si="32"/>
        <v>QUARTER1</v>
      </c>
      <c r="D2108" s="59">
        <v>39.799999999999997</v>
      </c>
      <c r="E2108" s="59">
        <v>2.7000000000000028</v>
      </c>
    </row>
    <row r="2109" spans="1:5" x14ac:dyDescent="0.25">
      <c r="A2109" s="58">
        <v>45002</v>
      </c>
      <c r="B2109" s="59" t="s">
        <v>74</v>
      </c>
      <c r="C2109" s="59" t="str">
        <f t="shared" si="32"/>
        <v>QUARTER1</v>
      </c>
      <c r="D2109" s="59">
        <v>4.0999999999999996</v>
      </c>
      <c r="E2109" s="59">
        <v>1.25</v>
      </c>
    </row>
    <row r="2110" spans="1:5" x14ac:dyDescent="0.25">
      <c r="A2110" s="58">
        <v>45002</v>
      </c>
      <c r="B2110" s="59" t="s">
        <v>63</v>
      </c>
      <c r="C2110" s="59" t="str">
        <f t="shared" si="32"/>
        <v>QUARTER1</v>
      </c>
      <c r="D2110" s="59">
        <v>39.9</v>
      </c>
      <c r="E2110" s="59">
        <v>25.1</v>
      </c>
    </row>
    <row r="2111" spans="1:5" x14ac:dyDescent="0.25">
      <c r="A2111" s="58">
        <v>45002</v>
      </c>
      <c r="B2111" s="59" t="s">
        <v>69</v>
      </c>
      <c r="C2111" s="59" t="str">
        <f t="shared" si="32"/>
        <v>QUARTER1</v>
      </c>
      <c r="D2111" s="59">
        <v>218.8</v>
      </c>
      <c r="E2111" s="59">
        <v>166.2</v>
      </c>
    </row>
    <row r="2112" spans="1:5" x14ac:dyDescent="0.25">
      <c r="A2112" s="58">
        <v>45002</v>
      </c>
      <c r="B2112" s="59" t="s">
        <v>64</v>
      </c>
      <c r="C2112" s="59" t="str">
        <f t="shared" si="32"/>
        <v>QUARTER1</v>
      </c>
      <c r="D2112" s="59">
        <v>8.0500000000000007</v>
      </c>
      <c r="E2112" s="59">
        <v>6.1499999999999986</v>
      </c>
    </row>
    <row r="2113" spans="1:5" x14ac:dyDescent="0.25">
      <c r="A2113" s="58">
        <v>45002</v>
      </c>
      <c r="B2113" s="59" t="s">
        <v>58</v>
      </c>
      <c r="C2113" s="59" t="str">
        <f t="shared" si="32"/>
        <v>QUARTER1</v>
      </c>
      <c r="D2113" s="59">
        <v>12.2</v>
      </c>
      <c r="E2113" s="59">
        <v>2.2000000000000011</v>
      </c>
    </row>
    <row r="2114" spans="1:5" x14ac:dyDescent="0.25">
      <c r="A2114" s="58">
        <v>45002</v>
      </c>
      <c r="B2114" s="59" t="s">
        <v>56</v>
      </c>
      <c r="C2114" s="59" t="str">
        <f t="shared" ref="C2114:C2177" si="33">"QUARTER"&amp;ROUNDUP(MONTH(A2114)/3,0)</f>
        <v>QUARTER1</v>
      </c>
      <c r="D2114" s="59">
        <v>18.600000000000001</v>
      </c>
      <c r="E2114" s="59">
        <v>2.2999999999999972</v>
      </c>
    </row>
    <row r="2115" spans="1:5" x14ac:dyDescent="0.25">
      <c r="A2115" s="58">
        <v>45002</v>
      </c>
      <c r="B2115" s="59" t="s">
        <v>65</v>
      </c>
      <c r="C2115" s="59" t="str">
        <f t="shared" si="33"/>
        <v>QUARTER1</v>
      </c>
      <c r="D2115" s="59">
        <v>25.1</v>
      </c>
      <c r="E2115" s="59">
        <v>2.8999999999999986</v>
      </c>
    </row>
    <row r="2116" spans="1:5" x14ac:dyDescent="0.25">
      <c r="A2116" s="58">
        <v>45002</v>
      </c>
      <c r="B2116" s="59" t="s">
        <v>75</v>
      </c>
      <c r="C2116" s="59" t="str">
        <f t="shared" si="33"/>
        <v>QUARTER1</v>
      </c>
      <c r="D2116" s="59">
        <v>4</v>
      </c>
      <c r="E2116" s="59">
        <v>0.71999999999999975</v>
      </c>
    </row>
    <row r="2117" spans="1:5" x14ac:dyDescent="0.25">
      <c r="A2117" s="58">
        <v>45002</v>
      </c>
      <c r="B2117" s="59" t="s">
        <v>57</v>
      </c>
      <c r="C2117" s="59" t="str">
        <f t="shared" si="33"/>
        <v>QUARTER1</v>
      </c>
      <c r="D2117" s="59">
        <v>24.6</v>
      </c>
      <c r="E2117" s="59">
        <v>9.5</v>
      </c>
    </row>
    <row r="2118" spans="1:5" x14ac:dyDescent="0.25">
      <c r="A2118" s="58">
        <v>45001</v>
      </c>
      <c r="B2118" s="59" t="s">
        <v>68</v>
      </c>
      <c r="C2118" s="59" t="str">
        <f t="shared" si="33"/>
        <v>QUARTER1</v>
      </c>
      <c r="D2118" s="59">
        <v>8.6</v>
      </c>
      <c r="E2118" s="59">
        <v>8.5000000000000018</v>
      </c>
    </row>
    <row r="2119" spans="1:5" x14ac:dyDescent="0.25">
      <c r="A2119" s="58">
        <v>45001</v>
      </c>
      <c r="B2119" s="59" t="s">
        <v>66</v>
      </c>
      <c r="C2119" s="59" t="str">
        <f t="shared" si="33"/>
        <v>QUARTER1</v>
      </c>
      <c r="D2119" s="59">
        <v>6</v>
      </c>
      <c r="E2119" s="59">
        <v>0.20000000000000018</v>
      </c>
    </row>
    <row r="2120" spans="1:5" x14ac:dyDescent="0.25">
      <c r="A2120" s="58">
        <v>45001</v>
      </c>
      <c r="B2120" s="59" t="s">
        <v>70</v>
      </c>
      <c r="C2120" s="59" t="str">
        <f t="shared" si="33"/>
        <v>QUARTER1</v>
      </c>
      <c r="D2120" s="59">
        <v>12</v>
      </c>
      <c r="E2120" s="59">
        <v>1.9499999999999993</v>
      </c>
    </row>
    <row r="2121" spans="1:5" x14ac:dyDescent="0.25">
      <c r="A2121" s="58">
        <v>45001</v>
      </c>
      <c r="B2121" s="59" t="s">
        <v>78</v>
      </c>
      <c r="C2121" s="59" t="str">
        <f t="shared" si="33"/>
        <v>QUARTER1</v>
      </c>
      <c r="D2121" s="59">
        <v>38</v>
      </c>
      <c r="E2121" s="59">
        <v>72</v>
      </c>
    </row>
    <row r="2122" spans="1:5" x14ac:dyDescent="0.25">
      <c r="A2122" s="58">
        <v>45001</v>
      </c>
      <c r="B2122" s="59" t="s">
        <v>62</v>
      </c>
      <c r="C2122" s="59" t="str">
        <f t="shared" si="33"/>
        <v>QUARTER1</v>
      </c>
      <c r="D2122" s="59">
        <v>5.8</v>
      </c>
      <c r="E2122" s="59">
        <v>2</v>
      </c>
    </row>
    <row r="2123" spans="1:5" x14ac:dyDescent="0.25">
      <c r="A2123" s="58">
        <v>45001</v>
      </c>
      <c r="B2123" s="59" t="s">
        <v>61</v>
      </c>
      <c r="C2123" s="59" t="str">
        <f t="shared" si="33"/>
        <v>QUARTER1</v>
      </c>
      <c r="D2123" s="59">
        <v>18.45</v>
      </c>
      <c r="E2123" s="59">
        <v>19.05</v>
      </c>
    </row>
    <row r="2124" spans="1:5" x14ac:dyDescent="0.25">
      <c r="A2124" s="58">
        <v>45001</v>
      </c>
      <c r="B2124" s="59" t="s">
        <v>67</v>
      </c>
      <c r="C2124" s="59" t="str">
        <f t="shared" si="33"/>
        <v>QUARTER1</v>
      </c>
      <c r="D2124" s="59">
        <v>6.8</v>
      </c>
      <c r="E2124" s="59">
        <v>14.3</v>
      </c>
    </row>
    <row r="2125" spans="1:5" x14ac:dyDescent="0.25">
      <c r="A2125" s="58">
        <v>45001</v>
      </c>
      <c r="B2125" s="59" t="s">
        <v>71</v>
      </c>
      <c r="C2125" s="59" t="str">
        <f t="shared" si="33"/>
        <v>QUARTER1</v>
      </c>
      <c r="D2125" s="59">
        <v>10.7</v>
      </c>
      <c r="E2125" s="59">
        <v>7.3000000000000007</v>
      </c>
    </row>
    <row r="2126" spans="1:5" x14ac:dyDescent="0.25">
      <c r="A2126" s="58">
        <v>45001</v>
      </c>
      <c r="B2126" s="59" t="s">
        <v>73</v>
      </c>
      <c r="C2126" s="59" t="str">
        <f t="shared" si="33"/>
        <v>QUARTER1</v>
      </c>
      <c r="D2126" s="59">
        <v>31</v>
      </c>
      <c r="E2126" s="59">
        <v>-1.5</v>
      </c>
    </row>
    <row r="2127" spans="1:5" x14ac:dyDescent="0.25">
      <c r="A2127" s="58">
        <v>45001</v>
      </c>
      <c r="B2127" s="59" t="s">
        <v>55</v>
      </c>
      <c r="C2127" s="59" t="str">
        <f t="shared" si="33"/>
        <v>QUARTER1</v>
      </c>
      <c r="D2127" s="59">
        <v>24.7</v>
      </c>
      <c r="E2127" s="59">
        <v>11.7</v>
      </c>
    </row>
    <row r="2128" spans="1:5" x14ac:dyDescent="0.25">
      <c r="A2128" s="58">
        <v>45001</v>
      </c>
      <c r="B2128" s="59" t="s">
        <v>77</v>
      </c>
      <c r="C2128" s="59" t="str">
        <f t="shared" si="33"/>
        <v>QUARTER1</v>
      </c>
      <c r="D2128" s="59">
        <v>2</v>
      </c>
      <c r="E2128" s="59">
        <v>1.98</v>
      </c>
    </row>
    <row r="2129" spans="1:5" x14ac:dyDescent="0.25">
      <c r="A2129" s="58">
        <v>45001</v>
      </c>
      <c r="B2129" s="59" t="s">
        <v>72</v>
      </c>
      <c r="C2129" s="59" t="str">
        <f t="shared" si="33"/>
        <v>QUARTER1</v>
      </c>
      <c r="D2129" s="59">
        <v>27.95</v>
      </c>
      <c r="E2129" s="59">
        <v>81.5</v>
      </c>
    </row>
    <row r="2130" spans="1:5" x14ac:dyDescent="0.25">
      <c r="A2130" s="58">
        <v>45001</v>
      </c>
      <c r="B2130" s="59" t="s">
        <v>59</v>
      </c>
      <c r="C2130" s="59" t="str">
        <f t="shared" si="33"/>
        <v>QUARTER1</v>
      </c>
      <c r="D2130" s="59">
        <v>236</v>
      </c>
      <c r="E2130" s="59">
        <v>41</v>
      </c>
    </row>
    <row r="2131" spans="1:5" x14ac:dyDescent="0.25">
      <c r="A2131" s="58">
        <v>45001</v>
      </c>
      <c r="B2131" s="59" t="s">
        <v>60</v>
      </c>
      <c r="C2131" s="59" t="str">
        <f t="shared" si="33"/>
        <v>QUARTER1</v>
      </c>
      <c r="D2131" s="59">
        <v>40.85</v>
      </c>
      <c r="E2131" s="59">
        <v>1.6499999999999986</v>
      </c>
    </row>
    <row r="2132" spans="1:5" x14ac:dyDescent="0.25">
      <c r="A2132" s="58">
        <v>45001</v>
      </c>
      <c r="B2132" s="59" t="s">
        <v>74</v>
      </c>
      <c r="C2132" s="59" t="str">
        <f t="shared" si="33"/>
        <v>QUARTER1</v>
      </c>
      <c r="D2132" s="59">
        <v>4.0999999999999996</v>
      </c>
      <c r="E2132" s="59">
        <v>1.25</v>
      </c>
    </row>
    <row r="2133" spans="1:5" x14ac:dyDescent="0.25">
      <c r="A2133" s="58">
        <v>45001</v>
      </c>
      <c r="B2133" s="59" t="s">
        <v>63</v>
      </c>
      <c r="C2133" s="59" t="str">
        <f t="shared" si="33"/>
        <v>QUARTER1</v>
      </c>
      <c r="D2133" s="59">
        <v>39.950000000000003</v>
      </c>
      <c r="E2133" s="59">
        <v>25.049999999999997</v>
      </c>
    </row>
    <row r="2134" spans="1:5" x14ac:dyDescent="0.25">
      <c r="A2134" s="58">
        <v>45001</v>
      </c>
      <c r="B2134" s="59" t="s">
        <v>69</v>
      </c>
      <c r="C2134" s="59" t="str">
        <f t="shared" si="33"/>
        <v>QUARTER1</v>
      </c>
      <c r="D2134" s="59">
        <v>218.8</v>
      </c>
      <c r="E2134" s="59">
        <v>166.2</v>
      </c>
    </row>
    <row r="2135" spans="1:5" x14ac:dyDescent="0.25">
      <c r="A2135" s="58">
        <v>45001</v>
      </c>
      <c r="B2135" s="59" t="s">
        <v>64</v>
      </c>
      <c r="C2135" s="59" t="str">
        <f t="shared" si="33"/>
        <v>QUARTER1</v>
      </c>
      <c r="D2135" s="59">
        <v>8</v>
      </c>
      <c r="E2135" s="59">
        <v>6.1999999999999993</v>
      </c>
    </row>
    <row r="2136" spans="1:5" x14ac:dyDescent="0.25">
      <c r="A2136" s="58">
        <v>45001</v>
      </c>
      <c r="B2136" s="59" t="s">
        <v>58</v>
      </c>
      <c r="C2136" s="59" t="str">
        <f t="shared" si="33"/>
        <v>QUARTER1</v>
      </c>
      <c r="D2136" s="59">
        <v>11.1</v>
      </c>
      <c r="E2136" s="59">
        <v>3.3000000000000007</v>
      </c>
    </row>
    <row r="2137" spans="1:5" x14ac:dyDescent="0.25">
      <c r="A2137" s="58">
        <v>45001</v>
      </c>
      <c r="B2137" s="59" t="s">
        <v>56</v>
      </c>
      <c r="C2137" s="59" t="str">
        <f t="shared" si="33"/>
        <v>QUARTER1</v>
      </c>
      <c r="D2137" s="59">
        <v>18.600000000000001</v>
      </c>
      <c r="E2137" s="59">
        <v>2.2999999999999972</v>
      </c>
    </row>
    <row r="2138" spans="1:5" x14ac:dyDescent="0.25">
      <c r="A2138" s="58">
        <v>45001</v>
      </c>
      <c r="B2138" s="59" t="s">
        <v>65</v>
      </c>
      <c r="C2138" s="59" t="str">
        <f t="shared" si="33"/>
        <v>QUARTER1</v>
      </c>
      <c r="D2138" s="59">
        <v>25</v>
      </c>
      <c r="E2138" s="59">
        <v>3</v>
      </c>
    </row>
    <row r="2139" spans="1:5" x14ac:dyDescent="0.25">
      <c r="A2139" s="58">
        <v>45001</v>
      </c>
      <c r="B2139" s="59" t="s">
        <v>75</v>
      </c>
      <c r="C2139" s="59" t="str">
        <f t="shared" si="33"/>
        <v>QUARTER1</v>
      </c>
      <c r="D2139" s="59">
        <v>4</v>
      </c>
      <c r="E2139" s="59">
        <v>0.71999999999999975</v>
      </c>
    </row>
    <row r="2140" spans="1:5" x14ac:dyDescent="0.25">
      <c r="A2140" s="58">
        <v>45001</v>
      </c>
      <c r="B2140" s="59" t="s">
        <v>57</v>
      </c>
      <c r="C2140" s="59" t="str">
        <f t="shared" si="33"/>
        <v>QUARTER1</v>
      </c>
      <c r="D2140" s="59">
        <v>24.45</v>
      </c>
      <c r="E2140" s="59">
        <v>9.6500000000000021</v>
      </c>
    </row>
    <row r="2141" spans="1:5" x14ac:dyDescent="0.25">
      <c r="A2141" s="58">
        <v>45000</v>
      </c>
      <c r="B2141" s="59" t="s">
        <v>68</v>
      </c>
      <c r="C2141" s="59" t="str">
        <f t="shared" si="33"/>
        <v>QUARTER1</v>
      </c>
      <c r="D2141" s="59">
        <v>9</v>
      </c>
      <c r="E2141" s="59">
        <v>8.1000000000000014</v>
      </c>
    </row>
    <row r="2142" spans="1:5" x14ac:dyDescent="0.25">
      <c r="A2142" s="58">
        <v>45000</v>
      </c>
      <c r="B2142" s="59" t="s">
        <v>66</v>
      </c>
      <c r="C2142" s="59" t="str">
        <f t="shared" si="33"/>
        <v>QUARTER1</v>
      </c>
      <c r="D2142" s="59">
        <v>6</v>
      </c>
      <c r="E2142" s="59">
        <v>0.20000000000000018</v>
      </c>
    </row>
    <row r="2143" spans="1:5" x14ac:dyDescent="0.25">
      <c r="A2143" s="58">
        <v>45000</v>
      </c>
      <c r="B2143" s="59" t="s">
        <v>70</v>
      </c>
      <c r="C2143" s="59" t="str">
        <f t="shared" si="33"/>
        <v>QUARTER1</v>
      </c>
      <c r="D2143" s="59">
        <v>12</v>
      </c>
      <c r="E2143" s="59">
        <v>1.9499999999999993</v>
      </c>
    </row>
    <row r="2144" spans="1:5" x14ac:dyDescent="0.25">
      <c r="A2144" s="58">
        <v>45000</v>
      </c>
      <c r="B2144" s="59" t="s">
        <v>78</v>
      </c>
      <c r="C2144" s="59" t="str">
        <f t="shared" si="33"/>
        <v>QUARTER1</v>
      </c>
      <c r="D2144" s="59">
        <v>38</v>
      </c>
      <c r="E2144" s="59">
        <v>72</v>
      </c>
    </row>
    <row r="2145" spans="1:5" x14ac:dyDescent="0.25">
      <c r="A2145" s="58">
        <v>45000</v>
      </c>
      <c r="B2145" s="59" t="s">
        <v>62</v>
      </c>
      <c r="C2145" s="59" t="str">
        <f t="shared" si="33"/>
        <v>QUARTER1</v>
      </c>
      <c r="D2145" s="59">
        <v>5.8</v>
      </c>
      <c r="E2145" s="59">
        <v>2</v>
      </c>
    </row>
    <row r="2146" spans="1:5" x14ac:dyDescent="0.25">
      <c r="A2146" s="58">
        <v>45000</v>
      </c>
      <c r="B2146" s="59" t="s">
        <v>61</v>
      </c>
      <c r="C2146" s="59" t="str">
        <f t="shared" si="33"/>
        <v>QUARTER1</v>
      </c>
      <c r="D2146" s="59">
        <v>19</v>
      </c>
      <c r="E2146" s="59">
        <v>18.5</v>
      </c>
    </row>
    <row r="2147" spans="1:5" x14ac:dyDescent="0.25">
      <c r="A2147" s="58">
        <v>45000</v>
      </c>
      <c r="B2147" s="59" t="s">
        <v>67</v>
      </c>
      <c r="C2147" s="59" t="str">
        <f t="shared" si="33"/>
        <v>QUARTER1</v>
      </c>
      <c r="D2147" s="59">
        <v>6.8</v>
      </c>
      <c r="E2147" s="59">
        <v>14.3</v>
      </c>
    </row>
    <row r="2148" spans="1:5" x14ac:dyDescent="0.25">
      <c r="A2148" s="58">
        <v>45000</v>
      </c>
      <c r="B2148" s="59" t="s">
        <v>71</v>
      </c>
      <c r="C2148" s="59" t="str">
        <f t="shared" si="33"/>
        <v>QUARTER1</v>
      </c>
      <c r="D2148" s="59">
        <v>11</v>
      </c>
      <c r="E2148" s="59">
        <v>7</v>
      </c>
    </row>
    <row r="2149" spans="1:5" x14ac:dyDescent="0.25">
      <c r="A2149" s="58">
        <v>45000</v>
      </c>
      <c r="B2149" s="59" t="s">
        <v>73</v>
      </c>
      <c r="C2149" s="59" t="str">
        <f t="shared" si="33"/>
        <v>QUARTER1</v>
      </c>
      <c r="D2149" s="59">
        <v>31</v>
      </c>
      <c r="E2149" s="59">
        <v>-1.5</v>
      </c>
    </row>
    <row r="2150" spans="1:5" x14ac:dyDescent="0.25">
      <c r="A2150" s="58">
        <v>45000</v>
      </c>
      <c r="B2150" s="59" t="s">
        <v>55</v>
      </c>
      <c r="C2150" s="59" t="str">
        <f t="shared" si="33"/>
        <v>QUARTER1</v>
      </c>
      <c r="D2150" s="59">
        <v>25</v>
      </c>
      <c r="E2150" s="59">
        <v>11.399999999999999</v>
      </c>
    </row>
    <row r="2151" spans="1:5" x14ac:dyDescent="0.25">
      <c r="A2151" s="58">
        <v>45000</v>
      </c>
      <c r="B2151" s="59" t="s">
        <v>77</v>
      </c>
      <c r="C2151" s="59" t="str">
        <f t="shared" si="33"/>
        <v>QUARTER1</v>
      </c>
      <c r="D2151" s="59">
        <v>2</v>
      </c>
      <c r="E2151" s="59">
        <v>1.98</v>
      </c>
    </row>
    <row r="2152" spans="1:5" x14ac:dyDescent="0.25">
      <c r="A2152" s="58">
        <v>45000</v>
      </c>
      <c r="B2152" s="59" t="s">
        <v>72</v>
      </c>
      <c r="C2152" s="59" t="str">
        <f t="shared" si="33"/>
        <v>QUARTER1</v>
      </c>
      <c r="D2152" s="59">
        <v>27.95</v>
      </c>
      <c r="E2152" s="59">
        <v>81.5</v>
      </c>
    </row>
    <row r="2153" spans="1:5" x14ac:dyDescent="0.25">
      <c r="A2153" s="58">
        <v>45000</v>
      </c>
      <c r="B2153" s="59" t="s">
        <v>59</v>
      </c>
      <c r="C2153" s="59" t="str">
        <f t="shared" si="33"/>
        <v>QUARTER1</v>
      </c>
      <c r="D2153" s="59">
        <v>248.3</v>
      </c>
      <c r="E2153" s="59">
        <v>28.699999999999989</v>
      </c>
    </row>
    <row r="2154" spans="1:5" x14ac:dyDescent="0.25">
      <c r="A2154" s="58">
        <v>45000</v>
      </c>
      <c r="B2154" s="59" t="s">
        <v>60</v>
      </c>
      <c r="C2154" s="59" t="str">
        <f t="shared" si="33"/>
        <v>QUARTER1</v>
      </c>
      <c r="D2154" s="59">
        <v>40.85</v>
      </c>
      <c r="E2154" s="59">
        <v>1.6499999999999986</v>
      </c>
    </row>
    <row r="2155" spans="1:5" x14ac:dyDescent="0.25">
      <c r="A2155" s="58">
        <v>45000</v>
      </c>
      <c r="B2155" s="59" t="s">
        <v>74</v>
      </c>
      <c r="C2155" s="59" t="str">
        <f t="shared" si="33"/>
        <v>QUARTER1</v>
      </c>
      <c r="D2155" s="59">
        <v>4.01</v>
      </c>
      <c r="E2155" s="59">
        <v>1.3399999999999999</v>
      </c>
    </row>
    <row r="2156" spans="1:5" x14ac:dyDescent="0.25">
      <c r="A2156" s="58">
        <v>45000</v>
      </c>
      <c r="B2156" s="59" t="s">
        <v>63</v>
      </c>
      <c r="C2156" s="59" t="str">
        <f t="shared" si="33"/>
        <v>QUARTER1</v>
      </c>
      <c r="D2156" s="59">
        <v>40</v>
      </c>
      <c r="E2156" s="59">
        <v>25</v>
      </c>
    </row>
    <row r="2157" spans="1:5" x14ac:dyDescent="0.25">
      <c r="A2157" s="58">
        <v>45000</v>
      </c>
      <c r="B2157" s="59" t="s">
        <v>69</v>
      </c>
      <c r="C2157" s="59" t="str">
        <f t="shared" si="33"/>
        <v>QUARTER1</v>
      </c>
      <c r="D2157" s="59">
        <v>218.8</v>
      </c>
      <c r="E2157" s="59">
        <v>166.2</v>
      </c>
    </row>
    <row r="2158" spans="1:5" x14ac:dyDescent="0.25">
      <c r="A2158" s="58">
        <v>45000</v>
      </c>
      <c r="B2158" s="59" t="s">
        <v>64</v>
      </c>
      <c r="C2158" s="59" t="str">
        <f t="shared" si="33"/>
        <v>QUARTER1</v>
      </c>
      <c r="D2158" s="59">
        <v>8</v>
      </c>
      <c r="E2158" s="59">
        <v>6.1999999999999993</v>
      </c>
    </row>
    <row r="2159" spans="1:5" x14ac:dyDescent="0.25">
      <c r="A2159" s="58">
        <v>45000</v>
      </c>
      <c r="B2159" s="59" t="s">
        <v>58</v>
      </c>
      <c r="C2159" s="59" t="str">
        <f t="shared" si="33"/>
        <v>QUARTER1</v>
      </c>
      <c r="D2159" s="59">
        <v>11.7</v>
      </c>
      <c r="E2159" s="59">
        <v>2.7000000000000011</v>
      </c>
    </row>
    <row r="2160" spans="1:5" x14ac:dyDescent="0.25">
      <c r="A2160" s="58">
        <v>45000</v>
      </c>
      <c r="B2160" s="59" t="s">
        <v>56</v>
      </c>
      <c r="C2160" s="59" t="str">
        <f t="shared" si="33"/>
        <v>QUARTER1</v>
      </c>
      <c r="D2160" s="59">
        <v>18.600000000000001</v>
      </c>
      <c r="E2160" s="59">
        <v>2.2999999999999972</v>
      </c>
    </row>
    <row r="2161" spans="1:5" x14ac:dyDescent="0.25">
      <c r="A2161" s="58">
        <v>45000</v>
      </c>
      <c r="B2161" s="59" t="s">
        <v>65</v>
      </c>
      <c r="C2161" s="59" t="str">
        <f t="shared" si="33"/>
        <v>QUARTER1</v>
      </c>
      <c r="D2161" s="59">
        <v>25.5</v>
      </c>
      <c r="E2161" s="59">
        <v>2.5</v>
      </c>
    </row>
    <row r="2162" spans="1:5" x14ac:dyDescent="0.25">
      <c r="A2162" s="58">
        <v>45000</v>
      </c>
      <c r="B2162" s="59" t="s">
        <v>75</v>
      </c>
      <c r="C2162" s="59" t="str">
        <f t="shared" si="33"/>
        <v>QUARTER1</v>
      </c>
      <c r="D2162" s="59">
        <v>4.04</v>
      </c>
      <c r="E2162" s="59">
        <v>0.67999999999999972</v>
      </c>
    </row>
    <row r="2163" spans="1:5" x14ac:dyDescent="0.25">
      <c r="A2163" s="58">
        <v>45000</v>
      </c>
      <c r="B2163" s="59" t="s">
        <v>57</v>
      </c>
      <c r="C2163" s="59" t="str">
        <f t="shared" si="33"/>
        <v>QUARTER1</v>
      </c>
      <c r="D2163" s="59">
        <v>23.85</v>
      </c>
      <c r="E2163" s="59">
        <v>10.25</v>
      </c>
    </row>
    <row r="2164" spans="1:5" x14ac:dyDescent="0.25">
      <c r="A2164" s="58">
        <v>44999</v>
      </c>
      <c r="B2164" s="59" t="s">
        <v>68</v>
      </c>
      <c r="C2164" s="59" t="str">
        <f t="shared" si="33"/>
        <v>QUARTER1</v>
      </c>
      <c r="D2164" s="59">
        <v>9</v>
      </c>
      <c r="E2164" s="59">
        <v>8.1000000000000014</v>
      </c>
    </row>
    <row r="2165" spans="1:5" x14ac:dyDescent="0.25">
      <c r="A2165" s="58">
        <v>44999</v>
      </c>
      <c r="B2165" s="59" t="s">
        <v>66</v>
      </c>
      <c r="C2165" s="59" t="str">
        <f t="shared" si="33"/>
        <v>QUARTER1</v>
      </c>
      <c r="D2165" s="59">
        <v>5.9</v>
      </c>
      <c r="E2165" s="59">
        <v>0.29999999999999982</v>
      </c>
    </row>
    <row r="2166" spans="1:5" x14ac:dyDescent="0.25">
      <c r="A2166" s="58">
        <v>44999</v>
      </c>
      <c r="B2166" s="59" t="s">
        <v>70</v>
      </c>
      <c r="C2166" s="59" t="str">
        <f t="shared" si="33"/>
        <v>QUARTER1</v>
      </c>
      <c r="D2166" s="59">
        <v>12</v>
      </c>
      <c r="E2166" s="59">
        <v>1.9499999999999993</v>
      </c>
    </row>
    <row r="2167" spans="1:5" x14ac:dyDescent="0.25">
      <c r="A2167" s="58">
        <v>44999</v>
      </c>
      <c r="B2167" s="59" t="s">
        <v>78</v>
      </c>
      <c r="C2167" s="59" t="str">
        <f t="shared" si="33"/>
        <v>QUARTER1</v>
      </c>
      <c r="D2167" s="59">
        <v>38</v>
      </c>
      <c r="E2167" s="59">
        <v>72</v>
      </c>
    </row>
    <row r="2168" spans="1:5" x14ac:dyDescent="0.25">
      <c r="A2168" s="58">
        <v>44999</v>
      </c>
      <c r="B2168" s="59" t="s">
        <v>62</v>
      </c>
      <c r="C2168" s="59" t="str">
        <f t="shared" si="33"/>
        <v>QUARTER1</v>
      </c>
      <c r="D2168" s="59">
        <v>5.9</v>
      </c>
      <c r="E2168" s="59">
        <v>1.8999999999999995</v>
      </c>
    </row>
    <row r="2169" spans="1:5" x14ac:dyDescent="0.25">
      <c r="A2169" s="58">
        <v>44999</v>
      </c>
      <c r="B2169" s="59" t="s">
        <v>61</v>
      </c>
      <c r="C2169" s="59" t="str">
        <f t="shared" si="33"/>
        <v>QUARTER1</v>
      </c>
      <c r="D2169" s="59">
        <v>19</v>
      </c>
      <c r="E2169" s="59">
        <v>18.5</v>
      </c>
    </row>
    <row r="2170" spans="1:5" x14ac:dyDescent="0.25">
      <c r="A2170" s="58">
        <v>44999</v>
      </c>
      <c r="B2170" s="59" t="s">
        <v>67</v>
      </c>
      <c r="C2170" s="59" t="str">
        <f t="shared" si="33"/>
        <v>QUARTER1</v>
      </c>
      <c r="D2170" s="59">
        <v>6.8</v>
      </c>
      <c r="E2170" s="59">
        <v>14.3</v>
      </c>
    </row>
    <row r="2171" spans="1:5" x14ac:dyDescent="0.25">
      <c r="A2171" s="58">
        <v>44999</v>
      </c>
      <c r="B2171" s="59" t="s">
        <v>71</v>
      </c>
      <c r="C2171" s="59" t="str">
        <f t="shared" si="33"/>
        <v>QUARTER1</v>
      </c>
      <c r="D2171" s="59">
        <v>10.9</v>
      </c>
      <c r="E2171" s="59">
        <v>7.1</v>
      </c>
    </row>
    <row r="2172" spans="1:5" x14ac:dyDescent="0.25">
      <c r="A2172" s="58">
        <v>44999</v>
      </c>
      <c r="B2172" s="59" t="s">
        <v>73</v>
      </c>
      <c r="C2172" s="59" t="str">
        <f t="shared" si="33"/>
        <v>QUARTER1</v>
      </c>
      <c r="D2172" s="59">
        <v>32.950000000000003</v>
      </c>
      <c r="E2172" s="59">
        <v>-3.4500000000000028</v>
      </c>
    </row>
    <row r="2173" spans="1:5" x14ac:dyDescent="0.25">
      <c r="A2173" s="58">
        <v>44999</v>
      </c>
      <c r="B2173" s="59" t="s">
        <v>55</v>
      </c>
      <c r="C2173" s="59" t="str">
        <f t="shared" si="33"/>
        <v>QUARTER1</v>
      </c>
      <c r="D2173" s="59">
        <v>25.2</v>
      </c>
      <c r="E2173" s="59">
        <v>11.2</v>
      </c>
    </row>
    <row r="2174" spans="1:5" x14ac:dyDescent="0.25">
      <c r="A2174" s="58">
        <v>44999</v>
      </c>
      <c r="B2174" s="59" t="s">
        <v>76</v>
      </c>
      <c r="C2174" s="59" t="str">
        <f t="shared" si="33"/>
        <v>QUARTER1</v>
      </c>
      <c r="D2174" s="59">
        <v>1.26</v>
      </c>
      <c r="E2174" s="59">
        <v>1.36</v>
      </c>
    </row>
    <row r="2175" spans="1:5" x14ac:dyDescent="0.25">
      <c r="A2175" s="58">
        <v>44999</v>
      </c>
      <c r="B2175" s="59" t="s">
        <v>77</v>
      </c>
      <c r="C2175" s="59" t="str">
        <f t="shared" si="33"/>
        <v>QUARTER1</v>
      </c>
      <c r="D2175" s="59">
        <v>2</v>
      </c>
      <c r="E2175" s="59">
        <v>1.98</v>
      </c>
    </row>
    <row r="2176" spans="1:5" x14ac:dyDescent="0.25">
      <c r="A2176" s="58">
        <v>44999</v>
      </c>
      <c r="B2176" s="59" t="s">
        <v>72</v>
      </c>
      <c r="C2176" s="59" t="str">
        <f t="shared" si="33"/>
        <v>QUARTER1</v>
      </c>
      <c r="D2176" s="59">
        <v>27.95</v>
      </c>
      <c r="E2176" s="59">
        <v>81.5</v>
      </c>
    </row>
    <row r="2177" spans="1:5" x14ac:dyDescent="0.25">
      <c r="A2177" s="58">
        <v>44999</v>
      </c>
      <c r="B2177" s="59" t="s">
        <v>59</v>
      </c>
      <c r="C2177" s="59" t="str">
        <f t="shared" si="33"/>
        <v>QUARTER1</v>
      </c>
      <c r="D2177" s="59">
        <v>248.3</v>
      </c>
      <c r="E2177" s="59">
        <v>28.699999999999989</v>
      </c>
    </row>
    <row r="2178" spans="1:5" x14ac:dyDescent="0.25">
      <c r="A2178" s="58">
        <v>44999</v>
      </c>
      <c r="B2178" s="59" t="s">
        <v>60</v>
      </c>
      <c r="C2178" s="59" t="str">
        <f t="shared" ref="C2178:C2241" si="34">"QUARTER"&amp;ROUNDUP(MONTH(A2178)/3,0)</f>
        <v>QUARTER1</v>
      </c>
      <c r="D2178" s="59">
        <v>40.85</v>
      </c>
      <c r="E2178" s="59">
        <v>1.6499999999999986</v>
      </c>
    </row>
    <row r="2179" spans="1:5" x14ac:dyDescent="0.25">
      <c r="A2179" s="58">
        <v>44999</v>
      </c>
      <c r="B2179" s="59" t="s">
        <v>74</v>
      </c>
      <c r="C2179" s="59" t="str">
        <f t="shared" si="34"/>
        <v>QUARTER1</v>
      </c>
      <c r="D2179" s="59">
        <v>4.3</v>
      </c>
      <c r="E2179" s="59">
        <v>1.0499999999999998</v>
      </c>
    </row>
    <row r="2180" spans="1:5" x14ac:dyDescent="0.25">
      <c r="A2180" s="58">
        <v>44999</v>
      </c>
      <c r="B2180" s="59" t="s">
        <v>63</v>
      </c>
      <c r="C2180" s="59" t="str">
        <f t="shared" si="34"/>
        <v>QUARTER1</v>
      </c>
      <c r="D2180" s="59">
        <v>40</v>
      </c>
      <c r="E2180" s="59">
        <v>25</v>
      </c>
    </row>
    <row r="2181" spans="1:5" x14ac:dyDescent="0.25">
      <c r="A2181" s="58">
        <v>44999</v>
      </c>
      <c r="B2181" s="59" t="s">
        <v>69</v>
      </c>
      <c r="C2181" s="59" t="str">
        <f t="shared" si="34"/>
        <v>QUARTER1</v>
      </c>
      <c r="D2181" s="59">
        <v>218.8</v>
      </c>
      <c r="E2181" s="59">
        <v>166.2</v>
      </c>
    </row>
    <row r="2182" spans="1:5" x14ac:dyDescent="0.25">
      <c r="A2182" s="58">
        <v>44999</v>
      </c>
      <c r="B2182" s="59" t="s">
        <v>64</v>
      </c>
      <c r="C2182" s="59" t="str">
        <f t="shared" si="34"/>
        <v>QUARTER1</v>
      </c>
      <c r="D2182" s="59">
        <v>8.0500000000000007</v>
      </c>
      <c r="E2182" s="59">
        <v>6.1499999999999986</v>
      </c>
    </row>
    <row r="2183" spans="1:5" x14ac:dyDescent="0.25">
      <c r="A2183" s="58">
        <v>44999</v>
      </c>
      <c r="B2183" s="59" t="s">
        <v>58</v>
      </c>
      <c r="C2183" s="59" t="str">
        <f t="shared" si="34"/>
        <v>QUARTER1</v>
      </c>
      <c r="D2183" s="59">
        <v>14.4</v>
      </c>
      <c r="E2183" s="59">
        <v>0</v>
      </c>
    </row>
    <row r="2184" spans="1:5" x14ac:dyDescent="0.25">
      <c r="A2184" s="58">
        <v>44999</v>
      </c>
      <c r="B2184" s="59" t="s">
        <v>56</v>
      </c>
      <c r="C2184" s="59" t="str">
        <f t="shared" si="34"/>
        <v>QUARTER1</v>
      </c>
      <c r="D2184" s="59">
        <v>19.399999999999999</v>
      </c>
      <c r="E2184" s="59">
        <v>1.5</v>
      </c>
    </row>
    <row r="2185" spans="1:5" x14ac:dyDescent="0.25">
      <c r="A2185" s="58">
        <v>44999</v>
      </c>
      <c r="B2185" s="59" t="s">
        <v>65</v>
      </c>
      <c r="C2185" s="59" t="str">
        <f t="shared" si="34"/>
        <v>QUARTER1</v>
      </c>
      <c r="D2185" s="59">
        <v>25.5</v>
      </c>
      <c r="E2185" s="59">
        <v>2.5</v>
      </c>
    </row>
    <row r="2186" spans="1:5" x14ac:dyDescent="0.25">
      <c r="A2186" s="58">
        <v>44999</v>
      </c>
      <c r="B2186" s="59" t="s">
        <v>75</v>
      </c>
      <c r="C2186" s="59" t="str">
        <f t="shared" si="34"/>
        <v>QUARTER1</v>
      </c>
      <c r="D2186" s="59">
        <v>4.04</v>
      </c>
      <c r="E2186" s="59">
        <v>0.67999999999999972</v>
      </c>
    </row>
    <row r="2187" spans="1:5" x14ac:dyDescent="0.25">
      <c r="A2187" s="58">
        <v>44999</v>
      </c>
      <c r="B2187" s="59" t="s">
        <v>57</v>
      </c>
      <c r="C2187" s="59" t="str">
        <f t="shared" si="34"/>
        <v>QUARTER1</v>
      </c>
      <c r="D2187" s="59">
        <v>25</v>
      </c>
      <c r="E2187" s="59">
        <v>9.1000000000000014</v>
      </c>
    </row>
    <row r="2188" spans="1:5" x14ac:dyDescent="0.25">
      <c r="A2188" s="58">
        <v>44998</v>
      </c>
      <c r="B2188" s="59" t="s">
        <v>68</v>
      </c>
      <c r="C2188" s="59" t="str">
        <f t="shared" si="34"/>
        <v>QUARTER1</v>
      </c>
      <c r="D2188" s="59">
        <v>9.0500000000000007</v>
      </c>
      <c r="E2188" s="59">
        <v>8.0500000000000007</v>
      </c>
    </row>
    <row r="2189" spans="1:5" x14ac:dyDescent="0.25">
      <c r="A2189" s="58">
        <v>44998</v>
      </c>
      <c r="B2189" s="59" t="s">
        <v>66</v>
      </c>
      <c r="C2189" s="59" t="str">
        <f t="shared" si="34"/>
        <v>QUARTER1</v>
      </c>
      <c r="D2189" s="59">
        <v>5.9</v>
      </c>
      <c r="E2189" s="59">
        <v>0.29999999999999982</v>
      </c>
    </row>
    <row r="2190" spans="1:5" x14ac:dyDescent="0.25">
      <c r="A2190" s="58">
        <v>44998</v>
      </c>
      <c r="B2190" s="59" t="s">
        <v>70</v>
      </c>
      <c r="C2190" s="59" t="str">
        <f t="shared" si="34"/>
        <v>QUARTER1</v>
      </c>
      <c r="D2190" s="59">
        <v>12</v>
      </c>
      <c r="E2190" s="59">
        <v>1.9499999999999993</v>
      </c>
    </row>
    <row r="2191" spans="1:5" x14ac:dyDescent="0.25">
      <c r="A2191" s="58">
        <v>44998</v>
      </c>
      <c r="B2191" s="59" t="s">
        <v>78</v>
      </c>
      <c r="C2191" s="59" t="str">
        <f t="shared" si="34"/>
        <v>QUARTER1</v>
      </c>
      <c r="D2191" s="59">
        <v>38</v>
      </c>
      <c r="E2191" s="59">
        <v>72</v>
      </c>
    </row>
    <row r="2192" spans="1:5" x14ac:dyDescent="0.25">
      <c r="A2192" s="58">
        <v>44998</v>
      </c>
      <c r="B2192" s="59" t="s">
        <v>62</v>
      </c>
      <c r="C2192" s="59" t="str">
        <f t="shared" si="34"/>
        <v>QUARTER1</v>
      </c>
      <c r="D2192" s="59">
        <v>5.9</v>
      </c>
      <c r="E2192" s="59">
        <v>1.8999999999999995</v>
      </c>
    </row>
    <row r="2193" spans="1:5" x14ac:dyDescent="0.25">
      <c r="A2193" s="58">
        <v>44998</v>
      </c>
      <c r="B2193" s="59" t="s">
        <v>61</v>
      </c>
      <c r="C2193" s="59" t="str">
        <f t="shared" si="34"/>
        <v>QUARTER1</v>
      </c>
      <c r="D2193" s="59">
        <v>19</v>
      </c>
      <c r="E2193" s="59">
        <v>18.5</v>
      </c>
    </row>
    <row r="2194" spans="1:5" x14ac:dyDescent="0.25">
      <c r="A2194" s="58">
        <v>44998</v>
      </c>
      <c r="B2194" s="59" t="s">
        <v>67</v>
      </c>
      <c r="C2194" s="59" t="str">
        <f t="shared" si="34"/>
        <v>QUARTER1</v>
      </c>
      <c r="D2194" s="59">
        <v>6.8</v>
      </c>
      <c r="E2194" s="59">
        <v>14.3</v>
      </c>
    </row>
    <row r="2195" spans="1:5" x14ac:dyDescent="0.25">
      <c r="A2195" s="58">
        <v>44998</v>
      </c>
      <c r="B2195" s="59" t="s">
        <v>71</v>
      </c>
      <c r="C2195" s="59" t="str">
        <f t="shared" si="34"/>
        <v>QUARTER1</v>
      </c>
      <c r="D2195" s="59">
        <v>10.75</v>
      </c>
      <c r="E2195" s="59">
        <v>7.25</v>
      </c>
    </row>
    <row r="2196" spans="1:5" x14ac:dyDescent="0.25">
      <c r="A2196" s="58">
        <v>44998</v>
      </c>
      <c r="B2196" s="59" t="s">
        <v>73</v>
      </c>
      <c r="C2196" s="59" t="str">
        <f t="shared" si="34"/>
        <v>QUARTER1</v>
      </c>
      <c r="D2196" s="59">
        <v>32.950000000000003</v>
      </c>
      <c r="E2196" s="59">
        <v>-3.4500000000000028</v>
      </c>
    </row>
    <row r="2197" spans="1:5" x14ac:dyDescent="0.25">
      <c r="A2197" s="58">
        <v>44998</v>
      </c>
      <c r="B2197" s="59" t="s">
        <v>55</v>
      </c>
      <c r="C2197" s="59" t="str">
        <f t="shared" si="34"/>
        <v>QUARTER1</v>
      </c>
      <c r="D2197" s="59">
        <v>26</v>
      </c>
      <c r="E2197" s="59">
        <v>10.399999999999999</v>
      </c>
    </row>
    <row r="2198" spans="1:5" x14ac:dyDescent="0.25">
      <c r="A2198" s="58">
        <v>44998</v>
      </c>
      <c r="B2198" s="59" t="s">
        <v>77</v>
      </c>
      <c r="C2198" s="59" t="str">
        <f t="shared" si="34"/>
        <v>QUARTER1</v>
      </c>
      <c r="D2198" s="59">
        <v>2.1</v>
      </c>
      <c r="E2198" s="59">
        <v>1.88</v>
      </c>
    </row>
    <row r="2199" spans="1:5" x14ac:dyDescent="0.25">
      <c r="A2199" s="58">
        <v>44998</v>
      </c>
      <c r="B2199" s="59" t="s">
        <v>72</v>
      </c>
      <c r="C2199" s="59" t="str">
        <f t="shared" si="34"/>
        <v>QUARTER1</v>
      </c>
      <c r="D2199" s="59">
        <v>27.95</v>
      </c>
      <c r="E2199" s="59">
        <v>81.5</v>
      </c>
    </row>
    <row r="2200" spans="1:5" x14ac:dyDescent="0.25">
      <c r="A2200" s="58">
        <v>44998</v>
      </c>
      <c r="B2200" s="59" t="s">
        <v>59</v>
      </c>
      <c r="C2200" s="59" t="str">
        <f t="shared" si="34"/>
        <v>QUARTER1</v>
      </c>
      <c r="D2200" s="59">
        <v>248.3</v>
      </c>
      <c r="E2200" s="59">
        <v>28.699999999999989</v>
      </c>
    </row>
    <row r="2201" spans="1:5" x14ac:dyDescent="0.25">
      <c r="A2201" s="58">
        <v>44998</v>
      </c>
      <c r="B2201" s="59" t="s">
        <v>60</v>
      </c>
      <c r="C2201" s="59" t="str">
        <f t="shared" si="34"/>
        <v>QUARTER1</v>
      </c>
      <c r="D2201" s="59">
        <v>40.85</v>
      </c>
      <c r="E2201" s="59">
        <v>1.6499999999999986</v>
      </c>
    </row>
    <row r="2202" spans="1:5" x14ac:dyDescent="0.25">
      <c r="A2202" s="58">
        <v>44998</v>
      </c>
      <c r="B2202" s="59" t="s">
        <v>74</v>
      </c>
      <c r="C2202" s="59" t="str">
        <f t="shared" si="34"/>
        <v>QUARTER1</v>
      </c>
      <c r="D2202" s="59">
        <v>4.3</v>
      </c>
      <c r="E2202" s="59">
        <v>1.0499999999999998</v>
      </c>
    </row>
    <row r="2203" spans="1:5" x14ac:dyDescent="0.25">
      <c r="A2203" s="58">
        <v>44998</v>
      </c>
      <c r="B2203" s="59" t="s">
        <v>63</v>
      </c>
      <c r="C2203" s="59" t="str">
        <f t="shared" si="34"/>
        <v>QUARTER1</v>
      </c>
      <c r="D2203" s="59">
        <v>40</v>
      </c>
      <c r="E2203" s="59">
        <v>25</v>
      </c>
    </row>
    <row r="2204" spans="1:5" x14ac:dyDescent="0.25">
      <c r="A2204" s="58">
        <v>44998</v>
      </c>
      <c r="B2204" s="59" t="s">
        <v>69</v>
      </c>
      <c r="C2204" s="59" t="str">
        <f t="shared" si="34"/>
        <v>QUARTER1</v>
      </c>
      <c r="D2204" s="59">
        <v>218.8</v>
      </c>
      <c r="E2204" s="59">
        <v>166.2</v>
      </c>
    </row>
    <row r="2205" spans="1:5" x14ac:dyDescent="0.25">
      <c r="A2205" s="58">
        <v>44998</v>
      </c>
      <c r="B2205" s="59" t="s">
        <v>64</v>
      </c>
      <c r="C2205" s="59" t="str">
        <f t="shared" si="34"/>
        <v>QUARTER1</v>
      </c>
      <c r="D2205" s="59">
        <v>8.15</v>
      </c>
      <c r="E2205" s="59">
        <v>6.0499999999999989</v>
      </c>
    </row>
    <row r="2206" spans="1:5" x14ac:dyDescent="0.25">
      <c r="A2206" s="58">
        <v>44998</v>
      </c>
      <c r="B2206" s="59" t="s">
        <v>58</v>
      </c>
      <c r="C2206" s="59" t="str">
        <f t="shared" si="34"/>
        <v>QUARTER1</v>
      </c>
      <c r="D2206" s="59">
        <v>14.7</v>
      </c>
      <c r="E2206" s="59">
        <v>-0.29999999999999893</v>
      </c>
    </row>
    <row r="2207" spans="1:5" x14ac:dyDescent="0.25">
      <c r="A2207" s="58">
        <v>44998</v>
      </c>
      <c r="B2207" s="59" t="s">
        <v>56</v>
      </c>
      <c r="C2207" s="59" t="str">
        <f t="shared" si="34"/>
        <v>QUARTER1</v>
      </c>
      <c r="D2207" s="59">
        <v>19.399999999999999</v>
      </c>
      <c r="E2207" s="59">
        <v>1.5</v>
      </c>
    </row>
    <row r="2208" spans="1:5" x14ac:dyDescent="0.25">
      <c r="A2208" s="58">
        <v>44998</v>
      </c>
      <c r="B2208" s="59" t="s">
        <v>65</v>
      </c>
      <c r="C2208" s="59" t="str">
        <f t="shared" si="34"/>
        <v>QUARTER1</v>
      </c>
      <c r="D2208" s="59">
        <v>26</v>
      </c>
      <c r="E2208" s="59">
        <v>2</v>
      </c>
    </row>
    <row r="2209" spans="1:5" x14ac:dyDescent="0.25">
      <c r="A2209" s="58">
        <v>44998</v>
      </c>
      <c r="B2209" s="59" t="s">
        <v>75</v>
      </c>
      <c r="C2209" s="59" t="str">
        <f t="shared" si="34"/>
        <v>QUARTER1</v>
      </c>
      <c r="D2209" s="59">
        <v>4.3</v>
      </c>
      <c r="E2209" s="59">
        <v>0.41999999999999993</v>
      </c>
    </row>
    <row r="2210" spans="1:5" x14ac:dyDescent="0.25">
      <c r="A2210" s="58">
        <v>44998</v>
      </c>
      <c r="B2210" s="59" t="s">
        <v>57</v>
      </c>
      <c r="C2210" s="59" t="str">
        <f t="shared" si="34"/>
        <v>QUARTER1</v>
      </c>
      <c r="D2210" s="59">
        <v>25</v>
      </c>
      <c r="E2210" s="59">
        <v>9.1000000000000014</v>
      </c>
    </row>
    <row r="2211" spans="1:5" x14ac:dyDescent="0.25">
      <c r="A2211" s="58">
        <v>44995</v>
      </c>
      <c r="B2211" s="59" t="s">
        <v>68</v>
      </c>
      <c r="C2211" s="59" t="str">
        <f t="shared" si="34"/>
        <v>QUARTER1</v>
      </c>
      <c r="D2211" s="59">
        <v>9.15</v>
      </c>
      <c r="E2211" s="59">
        <v>7.9500000000000011</v>
      </c>
    </row>
    <row r="2212" spans="1:5" x14ac:dyDescent="0.25">
      <c r="A2212" s="58">
        <v>44995</v>
      </c>
      <c r="B2212" s="59" t="s">
        <v>66</v>
      </c>
      <c r="C2212" s="59" t="str">
        <f t="shared" si="34"/>
        <v>QUARTER1</v>
      </c>
      <c r="D2212" s="59">
        <v>5.9</v>
      </c>
      <c r="E2212" s="59">
        <v>0.29999999999999982</v>
      </c>
    </row>
    <row r="2213" spans="1:5" x14ac:dyDescent="0.25">
      <c r="A2213" s="58">
        <v>44995</v>
      </c>
      <c r="B2213" s="59" t="s">
        <v>70</v>
      </c>
      <c r="C2213" s="59" t="str">
        <f t="shared" si="34"/>
        <v>QUARTER1</v>
      </c>
      <c r="D2213" s="59">
        <v>12</v>
      </c>
      <c r="E2213" s="59">
        <v>1.9499999999999993</v>
      </c>
    </row>
    <row r="2214" spans="1:5" x14ac:dyDescent="0.25">
      <c r="A2214" s="58">
        <v>44995</v>
      </c>
      <c r="B2214" s="59" t="s">
        <v>78</v>
      </c>
      <c r="C2214" s="59" t="str">
        <f t="shared" si="34"/>
        <v>QUARTER1</v>
      </c>
      <c r="D2214" s="59">
        <v>38</v>
      </c>
      <c r="E2214" s="59">
        <v>72</v>
      </c>
    </row>
    <row r="2215" spans="1:5" x14ac:dyDescent="0.25">
      <c r="A2215" s="58">
        <v>44995</v>
      </c>
      <c r="B2215" s="59" t="s">
        <v>62</v>
      </c>
      <c r="C2215" s="59" t="str">
        <f t="shared" si="34"/>
        <v>QUARTER1</v>
      </c>
      <c r="D2215" s="59">
        <v>5.9</v>
      </c>
      <c r="E2215" s="59">
        <v>1.8999999999999995</v>
      </c>
    </row>
    <row r="2216" spans="1:5" x14ac:dyDescent="0.25">
      <c r="A2216" s="58">
        <v>44995</v>
      </c>
      <c r="B2216" s="59" t="s">
        <v>61</v>
      </c>
      <c r="C2216" s="59" t="str">
        <f t="shared" si="34"/>
        <v>QUARTER1</v>
      </c>
      <c r="D2216" s="59">
        <v>19.149999999999999</v>
      </c>
      <c r="E2216" s="59">
        <v>18.350000000000001</v>
      </c>
    </row>
    <row r="2217" spans="1:5" x14ac:dyDescent="0.25">
      <c r="A2217" s="58">
        <v>44995</v>
      </c>
      <c r="B2217" s="59" t="s">
        <v>67</v>
      </c>
      <c r="C2217" s="59" t="str">
        <f t="shared" si="34"/>
        <v>QUARTER1</v>
      </c>
      <c r="D2217" s="59">
        <v>6.8</v>
      </c>
      <c r="E2217" s="59">
        <v>14.3</v>
      </c>
    </row>
    <row r="2218" spans="1:5" x14ac:dyDescent="0.25">
      <c r="A2218" s="58">
        <v>44995</v>
      </c>
      <c r="B2218" s="59" t="s">
        <v>71</v>
      </c>
      <c r="C2218" s="59" t="str">
        <f t="shared" si="34"/>
        <v>QUARTER1</v>
      </c>
      <c r="D2218" s="59">
        <v>11</v>
      </c>
      <c r="E2218" s="59">
        <v>7</v>
      </c>
    </row>
    <row r="2219" spans="1:5" x14ac:dyDescent="0.25">
      <c r="A2219" s="58">
        <v>44995</v>
      </c>
      <c r="B2219" s="59" t="s">
        <v>73</v>
      </c>
      <c r="C2219" s="59" t="str">
        <f t="shared" si="34"/>
        <v>QUARTER1</v>
      </c>
      <c r="D2219" s="59">
        <v>32.950000000000003</v>
      </c>
      <c r="E2219" s="59">
        <v>-3.4500000000000028</v>
      </c>
    </row>
    <row r="2220" spans="1:5" x14ac:dyDescent="0.25">
      <c r="A2220" s="58">
        <v>44995</v>
      </c>
      <c r="B2220" s="59" t="s">
        <v>55</v>
      </c>
      <c r="C2220" s="59" t="str">
        <f t="shared" si="34"/>
        <v>QUARTER1</v>
      </c>
      <c r="D2220" s="59">
        <v>26.5</v>
      </c>
      <c r="E2220" s="59">
        <v>9.8999999999999986</v>
      </c>
    </row>
    <row r="2221" spans="1:5" x14ac:dyDescent="0.25">
      <c r="A2221" s="58">
        <v>44995</v>
      </c>
      <c r="B2221" s="59" t="s">
        <v>76</v>
      </c>
      <c r="C2221" s="59" t="str">
        <f t="shared" si="34"/>
        <v>QUARTER1</v>
      </c>
      <c r="D2221" s="59">
        <v>1.26</v>
      </c>
      <c r="E2221" s="59">
        <v>1.36</v>
      </c>
    </row>
    <row r="2222" spans="1:5" x14ac:dyDescent="0.25">
      <c r="A2222" s="58">
        <v>44995</v>
      </c>
      <c r="B2222" s="59" t="s">
        <v>77</v>
      </c>
      <c r="C2222" s="59" t="str">
        <f t="shared" si="34"/>
        <v>QUARTER1</v>
      </c>
      <c r="D2222" s="59">
        <v>2.1</v>
      </c>
      <c r="E2222" s="59">
        <v>1.88</v>
      </c>
    </row>
    <row r="2223" spans="1:5" x14ac:dyDescent="0.25">
      <c r="A2223" s="58">
        <v>44995</v>
      </c>
      <c r="B2223" s="59" t="s">
        <v>72</v>
      </c>
      <c r="C2223" s="59" t="str">
        <f t="shared" si="34"/>
        <v>QUARTER1</v>
      </c>
      <c r="D2223" s="59">
        <v>27.95</v>
      </c>
      <c r="E2223" s="59">
        <v>81.5</v>
      </c>
    </row>
    <row r="2224" spans="1:5" x14ac:dyDescent="0.25">
      <c r="A2224" s="58">
        <v>44995</v>
      </c>
      <c r="B2224" s="59" t="s">
        <v>59</v>
      </c>
      <c r="C2224" s="59" t="str">
        <f t="shared" si="34"/>
        <v>QUARTER1</v>
      </c>
      <c r="D2224" s="59">
        <v>248.3</v>
      </c>
      <c r="E2224" s="59">
        <v>28.699999999999989</v>
      </c>
    </row>
    <row r="2225" spans="1:5" x14ac:dyDescent="0.25">
      <c r="A2225" s="58">
        <v>44995</v>
      </c>
      <c r="B2225" s="59" t="s">
        <v>60</v>
      </c>
      <c r="C2225" s="59" t="str">
        <f t="shared" si="34"/>
        <v>QUARTER1</v>
      </c>
      <c r="D2225" s="59">
        <v>40.85</v>
      </c>
      <c r="E2225" s="59">
        <v>1.6499999999999986</v>
      </c>
    </row>
    <row r="2226" spans="1:5" x14ac:dyDescent="0.25">
      <c r="A2226" s="58">
        <v>44995</v>
      </c>
      <c r="B2226" s="59" t="s">
        <v>74</v>
      </c>
      <c r="C2226" s="59" t="str">
        <f t="shared" si="34"/>
        <v>QUARTER1</v>
      </c>
      <c r="D2226" s="59">
        <v>4.42</v>
      </c>
      <c r="E2226" s="59">
        <v>0.92999999999999972</v>
      </c>
    </row>
    <row r="2227" spans="1:5" x14ac:dyDescent="0.25">
      <c r="A2227" s="58">
        <v>44995</v>
      </c>
      <c r="B2227" s="59" t="s">
        <v>63</v>
      </c>
      <c r="C2227" s="59" t="str">
        <f t="shared" si="34"/>
        <v>QUARTER1</v>
      </c>
      <c r="D2227" s="59">
        <v>40</v>
      </c>
      <c r="E2227" s="59">
        <v>25</v>
      </c>
    </row>
    <row r="2228" spans="1:5" x14ac:dyDescent="0.25">
      <c r="A2228" s="58">
        <v>44995</v>
      </c>
      <c r="B2228" s="59" t="s">
        <v>69</v>
      </c>
      <c r="C2228" s="59" t="str">
        <f t="shared" si="34"/>
        <v>QUARTER1</v>
      </c>
      <c r="D2228" s="59">
        <v>218.8</v>
      </c>
      <c r="E2228" s="59">
        <v>166.2</v>
      </c>
    </row>
    <row r="2229" spans="1:5" x14ac:dyDescent="0.25">
      <c r="A2229" s="58">
        <v>44995</v>
      </c>
      <c r="B2229" s="59" t="s">
        <v>64</v>
      </c>
      <c r="C2229" s="59" t="str">
        <f t="shared" si="34"/>
        <v>QUARTER1</v>
      </c>
      <c r="D2229" s="59">
        <v>8.25</v>
      </c>
      <c r="E2229" s="59">
        <v>5.9499999999999993</v>
      </c>
    </row>
    <row r="2230" spans="1:5" x14ac:dyDescent="0.25">
      <c r="A2230" s="58">
        <v>44995</v>
      </c>
      <c r="B2230" s="59" t="s">
        <v>58</v>
      </c>
      <c r="C2230" s="59" t="str">
        <f t="shared" si="34"/>
        <v>QUARTER1</v>
      </c>
      <c r="D2230" s="59">
        <v>14.65</v>
      </c>
      <c r="E2230" s="59">
        <v>-0.25</v>
      </c>
    </row>
    <row r="2231" spans="1:5" x14ac:dyDescent="0.25">
      <c r="A2231" s="58">
        <v>44995</v>
      </c>
      <c r="B2231" s="59" t="s">
        <v>56</v>
      </c>
      <c r="C2231" s="59" t="str">
        <f t="shared" si="34"/>
        <v>QUARTER1</v>
      </c>
      <c r="D2231" s="59">
        <v>19.399999999999999</v>
      </c>
      <c r="E2231" s="59">
        <v>1.5</v>
      </c>
    </row>
    <row r="2232" spans="1:5" x14ac:dyDescent="0.25">
      <c r="A2232" s="58">
        <v>44995</v>
      </c>
      <c r="B2232" s="59" t="s">
        <v>65</v>
      </c>
      <c r="C2232" s="59" t="str">
        <f t="shared" si="34"/>
        <v>QUARTER1</v>
      </c>
      <c r="D2232" s="59">
        <v>26.4</v>
      </c>
      <c r="E2232" s="59">
        <v>1.6000000000000014</v>
      </c>
    </row>
    <row r="2233" spans="1:5" x14ac:dyDescent="0.25">
      <c r="A2233" s="58">
        <v>44995</v>
      </c>
      <c r="B2233" s="59" t="s">
        <v>75</v>
      </c>
      <c r="C2233" s="59" t="str">
        <f t="shared" si="34"/>
        <v>QUARTER1</v>
      </c>
      <c r="D2233" s="59">
        <v>4.3</v>
      </c>
      <c r="E2233" s="59">
        <v>0.41999999999999993</v>
      </c>
    </row>
    <row r="2234" spans="1:5" x14ac:dyDescent="0.25">
      <c r="A2234" s="58">
        <v>44995</v>
      </c>
      <c r="B2234" s="59" t="s">
        <v>57</v>
      </c>
      <c r="C2234" s="59" t="str">
        <f t="shared" si="34"/>
        <v>QUARTER1</v>
      </c>
      <c r="D2234" s="59">
        <v>25.8</v>
      </c>
      <c r="E2234" s="59">
        <v>8.3000000000000007</v>
      </c>
    </row>
    <row r="2235" spans="1:5" x14ac:dyDescent="0.25">
      <c r="A2235" s="58">
        <v>44994</v>
      </c>
      <c r="B2235" s="59" t="s">
        <v>68</v>
      </c>
      <c r="C2235" s="59" t="str">
        <f t="shared" si="34"/>
        <v>QUARTER1</v>
      </c>
      <c r="D2235" s="59">
        <v>9.15</v>
      </c>
      <c r="E2235" s="59">
        <v>7.9500000000000011</v>
      </c>
    </row>
    <row r="2236" spans="1:5" x14ac:dyDescent="0.25">
      <c r="A2236" s="58">
        <v>44994</v>
      </c>
      <c r="B2236" s="59" t="s">
        <v>66</v>
      </c>
      <c r="C2236" s="59" t="str">
        <f t="shared" si="34"/>
        <v>QUARTER1</v>
      </c>
      <c r="D2236" s="59">
        <v>5.9</v>
      </c>
      <c r="E2236" s="59">
        <v>0.29999999999999982</v>
      </c>
    </row>
    <row r="2237" spans="1:5" x14ac:dyDescent="0.25">
      <c r="A2237" s="58">
        <v>44994</v>
      </c>
      <c r="B2237" s="59" t="s">
        <v>70</v>
      </c>
      <c r="C2237" s="59" t="str">
        <f t="shared" si="34"/>
        <v>QUARTER1</v>
      </c>
      <c r="D2237" s="59">
        <v>12</v>
      </c>
      <c r="E2237" s="59">
        <v>1.9499999999999993</v>
      </c>
    </row>
    <row r="2238" spans="1:5" x14ac:dyDescent="0.25">
      <c r="A2238" s="58">
        <v>44994</v>
      </c>
      <c r="B2238" s="59" t="s">
        <v>78</v>
      </c>
      <c r="C2238" s="59" t="str">
        <f t="shared" si="34"/>
        <v>QUARTER1</v>
      </c>
      <c r="D2238" s="59">
        <v>42.2</v>
      </c>
      <c r="E2238" s="59">
        <v>67.8</v>
      </c>
    </row>
    <row r="2239" spans="1:5" x14ac:dyDescent="0.25">
      <c r="A2239" s="58">
        <v>44994</v>
      </c>
      <c r="B2239" s="59" t="s">
        <v>62</v>
      </c>
      <c r="C2239" s="59" t="str">
        <f t="shared" si="34"/>
        <v>QUARTER1</v>
      </c>
      <c r="D2239" s="59">
        <v>5.9</v>
      </c>
      <c r="E2239" s="59">
        <v>1.8999999999999995</v>
      </c>
    </row>
    <row r="2240" spans="1:5" x14ac:dyDescent="0.25">
      <c r="A2240" s="58">
        <v>44994</v>
      </c>
      <c r="B2240" s="59" t="s">
        <v>61</v>
      </c>
      <c r="C2240" s="59" t="str">
        <f t="shared" si="34"/>
        <v>QUARTER1</v>
      </c>
      <c r="D2240" s="59">
        <v>19.149999999999999</v>
      </c>
      <c r="E2240" s="59">
        <v>18.350000000000001</v>
      </c>
    </row>
    <row r="2241" spans="1:5" x14ac:dyDescent="0.25">
      <c r="A2241" s="58">
        <v>44994</v>
      </c>
      <c r="B2241" s="59" t="s">
        <v>67</v>
      </c>
      <c r="C2241" s="59" t="str">
        <f t="shared" si="34"/>
        <v>QUARTER1</v>
      </c>
      <c r="D2241" s="59">
        <v>6.8</v>
      </c>
      <c r="E2241" s="59">
        <v>14.3</v>
      </c>
    </row>
    <row r="2242" spans="1:5" x14ac:dyDescent="0.25">
      <c r="A2242" s="58">
        <v>44994</v>
      </c>
      <c r="B2242" s="59" t="s">
        <v>71</v>
      </c>
      <c r="C2242" s="59" t="str">
        <f t="shared" ref="C2242:C2305" si="35">"QUARTER"&amp;ROUNDUP(MONTH(A2242)/3,0)</f>
        <v>QUARTER1</v>
      </c>
      <c r="D2242" s="59">
        <v>11</v>
      </c>
      <c r="E2242" s="59">
        <v>7</v>
      </c>
    </row>
    <row r="2243" spans="1:5" x14ac:dyDescent="0.25">
      <c r="A2243" s="58">
        <v>44994</v>
      </c>
      <c r="B2243" s="59" t="s">
        <v>73</v>
      </c>
      <c r="C2243" s="59" t="str">
        <f t="shared" si="35"/>
        <v>QUARTER1</v>
      </c>
      <c r="D2243" s="59">
        <v>32.950000000000003</v>
      </c>
      <c r="E2243" s="59">
        <v>-3.4500000000000028</v>
      </c>
    </row>
    <row r="2244" spans="1:5" x14ac:dyDescent="0.25">
      <c r="A2244" s="58">
        <v>44994</v>
      </c>
      <c r="B2244" s="59" t="s">
        <v>55</v>
      </c>
      <c r="C2244" s="59" t="str">
        <f t="shared" si="35"/>
        <v>QUARTER1</v>
      </c>
      <c r="D2244" s="59">
        <v>26.55</v>
      </c>
      <c r="E2244" s="59">
        <v>9.8499999999999979</v>
      </c>
    </row>
    <row r="2245" spans="1:5" x14ac:dyDescent="0.25">
      <c r="A2245" s="58">
        <v>44994</v>
      </c>
      <c r="B2245" s="59" t="s">
        <v>76</v>
      </c>
      <c r="C2245" s="59" t="str">
        <f t="shared" si="35"/>
        <v>QUARTER1</v>
      </c>
      <c r="D2245" s="59">
        <v>1.26</v>
      </c>
      <c r="E2245" s="59">
        <v>1.36</v>
      </c>
    </row>
    <row r="2246" spans="1:5" x14ac:dyDescent="0.25">
      <c r="A2246" s="58">
        <v>44994</v>
      </c>
      <c r="B2246" s="59" t="s">
        <v>77</v>
      </c>
      <c r="C2246" s="59" t="str">
        <f t="shared" si="35"/>
        <v>QUARTER1</v>
      </c>
      <c r="D2246" s="59">
        <v>2</v>
      </c>
      <c r="E2246" s="59">
        <v>1.98</v>
      </c>
    </row>
    <row r="2247" spans="1:5" x14ac:dyDescent="0.25">
      <c r="A2247" s="58">
        <v>44994</v>
      </c>
      <c r="B2247" s="59" t="s">
        <v>72</v>
      </c>
      <c r="C2247" s="59" t="str">
        <f t="shared" si="35"/>
        <v>QUARTER1</v>
      </c>
      <c r="D2247" s="59">
        <v>27.95</v>
      </c>
      <c r="E2247" s="59">
        <v>81.5</v>
      </c>
    </row>
    <row r="2248" spans="1:5" x14ac:dyDescent="0.25">
      <c r="A2248" s="58">
        <v>44994</v>
      </c>
      <c r="B2248" s="59" t="s">
        <v>59</v>
      </c>
      <c r="C2248" s="59" t="str">
        <f t="shared" si="35"/>
        <v>QUARTER1</v>
      </c>
      <c r="D2248" s="59">
        <v>248.3</v>
      </c>
      <c r="E2248" s="59">
        <v>28.699999999999989</v>
      </c>
    </row>
    <row r="2249" spans="1:5" x14ac:dyDescent="0.25">
      <c r="A2249" s="58">
        <v>44994</v>
      </c>
      <c r="B2249" s="59" t="s">
        <v>60</v>
      </c>
      <c r="C2249" s="59" t="str">
        <f t="shared" si="35"/>
        <v>QUARTER1</v>
      </c>
      <c r="D2249" s="59">
        <v>40.85</v>
      </c>
      <c r="E2249" s="59">
        <v>1.6499999999999986</v>
      </c>
    </row>
    <row r="2250" spans="1:5" x14ac:dyDescent="0.25">
      <c r="A2250" s="58">
        <v>44994</v>
      </c>
      <c r="B2250" s="59" t="s">
        <v>74</v>
      </c>
      <c r="C2250" s="59" t="str">
        <f t="shared" si="35"/>
        <v>QUARTER1</v>
      </c>
      <c r="D2250" s="59">
        <v>4.4800000000000004</v>
      </c>
      <c r="E2250" s="59">
        <v>0.86999999999999922</v>
      </c>
    </row>
    <row r="2251" spans="1:5" x14ac:dyDescent="0.25">
      <c r="A2251" s="58">
        <v>44994</v>
      </c>
      <c r="B2251" s="59" t="s">
        <v>63</v>
      </c>
      <c r="C2251" s="59" t="str">
        <f t="shared" si="35"/>
        <v>QUARTER1</v>
      </c>
      <c r="D2251" s="59">
        <v>40</v>
      </c>
      <c r="E2251" s="59">
        <v>25</v>
      </c>
    </row>
    <row r="2252" spans="1:5" x14ac:dyDescent="0.25">
      <c r="A2252" s="58">
        <v>44994</v>
      </c>
      <c r="B2252" s="59" t="s">
        <v>69</v>
      </c>
      <c r="C2252" s="59" t="str">
        <f t="shared" si="35"/>
        <v>QUARTER1</v>
      </c>
      <c r="D2252" s="59">
        <v>218.8</v>
      </c>
      <c r="E2252" s="59">
        <v>166.2</v>
      </c>
    </row>
    <row r="2253" spans="1:5" x14ac:dyDescent="0.25">
      <c r="A2253" s="58">
        <v>44994</v>
      </c>
      <c r="B2253" s="59" t="s">
        <v>64</v>
      </c>
      <c r="C2253" s="59" t="str">
        <f t="shared" si="35"/>
        <v>QUARTER1</v>
      </c>
      <c r="D2253" s="59">
        <v>8.4</v>
      </c>
      <c r="E2253" s="59">
        <v>5.7999999999999989</v>
      </c>
    </row>
    <row r="2254" spans="1:5" x14ac:dyDescent="0.25">
      <c r="A2254" s="58">
        <v>44994</v>
      </c>
      <c r="B2254" s="59" t="s">
        <v>58</v>
      </c>
      <c r="C2254" s="59" t="str">
        <f t="shared" si="35"/>
        <v>QUARTER1</v>
      </c>
      <c r="D2254" s="59">
        <v>14.75</v>
      </c>
      <c r="E2254" s="59">
        <v>-0.34999999999999964</v>
      </c>
    </row>
    <row r="2255" spans="1:5" x14ac:dyDescent="0.25">
      <c r="A2255" s="58">
        <v>44994</v>
      </c>
      <c r="B2255" s="59" t="s">
        <v>56</v>
      </c>
      <c r="C2255" s="59" t="str">
        <f t="shared" si="35"/>
        <v>QUARTER1</v>
      </c>
      <c r="D2255" s="59">
        <v>19.399999999999999</v>
      </c>
      <c r="E2255" s="59">
        <v>1.5</v>
      </c>
    </row>
    <row r="2256" spans="1:5" x14ac:dyDescent="0.25">
      <c r="A2256" s="58">
        <v>44994</v>
      </c>
      <c r="B2256" s="59" t="s">
        <v>65</v>
      </c>
      <c r="C2256" s="59" t="str">
        <f t="shared" si="35"/>
        <v>QUARTER1</v>
      </c>
      <c r="D2256" s="59">
        <v>26.45</v>
      </c>
      <c r="E2256" s="59">
        <v>1.5500000000000007</v>
      </c>
    </row>
    <row r="2257" spans="1:5" x14ac:dyDescent="0.25">
      <c r="A2257" s="58">
        <v>44994</v>
      </c>
      <c r="B2257" s="59" t="s">
        <v>75</v>
      </c>
      <c r="C2257" s="59" t="str">
        <f t="shared" si="35"/>
        <v>QUARTER1</v>
      </c>
      <c r="D2257" s="59">
        <v>4.3</v>
      </c>
      <c r="E2257" s="59">
        <v>0.41999999999999993</v>
      </c>
    </row>
    <row r="2258" spans="1:5" x14ac:dyDescent="0.25">
      <c r="A2258" s="58">
        <v>44994</v>
      </c>
      <c r="B2258" s="59" t="s">
        <v>57</v>
      </c>
      <c r="C2258" s="59" t="str">
        <f t="shared" si="35"/>
        <v>QUARTER1</v>
      </c>
      <c r="D2258" s="59">
        <v>26</v>
      </c>
      <c r="E2258" s="59">
        <v>8.1000000000000014</v>
      </c>
    </row>
    <row r="2259" spans="1:5" x14ac:dyDescent="0.25">
      <c r="A2259" s="58">
        <v>44993</v>
      </c>
      <c r="B2259" s="59" t="s">
        <v>68</v>
      </c>
      <c r="C2259" s="59" t="str">
        <f t="shared" si="35"/>
        <v>QUARTER1</v>
      </c>
      <c r="D2259" s="59">
        <v>9.15</v>
      </c>
      <c r="E2259" s="59">
        <v>7.9500000000000011</v>
      </c>
    </row>
    <row r="2260" spans="1:5" x14ac:dyDescent="0.25">
      <c r="A2260" s="58">
        <v>44993</v>
      </c>
      <c r="B2260" s="59" t="s">
        <v>66</v>
      </c>
      <c r="C2260" s="59" t="str">
        <f t="shared" si="35"/>
        <v>QUARTER1</v>
      </c>
      <c r="D2260" s="59">
        <v>6</v>
      </c>
      <c r="E2260" s="59">
        <v>0.20000000000000018</v>
      </c>
    </row>
    <row r="2261" spans="1:5" x14ac:dyDescent="0.25">
      <c r="A2261" s="58">
        <v>44993</v>
      </c>
      <c r="B2261" s="59" t="s">
        <v>70</v>
      </c>
      <c r="C2261" s="59" t="str">
        <f t="shared" si="35"/>
        <v>QUARTER1</v>
      </c>
      <c r="D2261" s="59">
        <v>12</v>
      </c>
      <c r="E2261" s="59">
        <v>1.9499999999999993</v>
      </c>
    </row>
    <row r="2262" spans="1:5" x14ac:dyDescent="0.25">
      <c r="A2262" s="58">
        <v>44993</v>
      </c>
      <c r="B2262" s="59" t="s">
        <v>78</v>
      </c>
      <c r="C2262" s="59" t="str">
        <f t="shared" si="35"/>
        <v>QUARTER1</v>
      </c>
      <c r="D2262" s="59">
        <v>46.85</v>
      </c>
      <c r="E2262" s="59">
        <v>63.15</v>
      </c>
    </row>
    <row r="2263" spans="1:5" x14ac:dyDescent="0.25">
      <c r="A2263" s="58">
        <v>44993</v>
      </c>
      <c r="B2263" s="59" t="s">
        <v>62</v>
      </c>
      <c r="C2263" s="59" t="str">
        <f t="shared" si="35"/>
        <v>QUARTER1</v>
      </c>
      <c r="D2263" s="59">
        <v>5.9</v>
      </c>
      <c r="E2263" s="59">
        <v>1.8999999999999995</v>
      </c>
    </row>
    <row r="2264" spans="1:5" x14ac:dyDescent="0.25">
      <c r="A2264" s="58">
        <v>44993</v>
      </c>
      <c r="B2264" s="59" t="s">
        <v>61</v>
      </c>
      <c r="C2264" s="59" t="str">
        <f t="shared" si="35"/>
        <v>QUARTER1</v>
      </c>
      <c r="D2264" s="59">
        <v>19.149999999999999</v>
      </c>
      <c r="E2264" s="59">
        <v>18.350000000000001</v>
      </c>
    </row>
    <row r="2265" spans="1:5" x14ac:dyDescent="0.25">
      <c r="A2265" s="58">
        <v>44993</v>
      </c>
      <c r="B2265" s="59" t="s">
        <v>67</v>
      </c>
      <c r="C2265" s="59" t="str">
        <f t="shared" si="35"/>
        <v>QUARTER1</v>
      </c>
      <c r="D2265" s="59">
        <v>7.2</v>
      </c>
      <c r="E2265" s="59">
        <v>13.900000000000002</v>
      </c>
    </row>
    <row r="2266" spans="1:5" x14ac:dyDescent="0.25">
      <c r="A2266" s="58">
        <v>44993</v>
      </c>
      <c r="B2266" s="59" t="s">
        <v>71</v>
      </c>
      <c r="C2266" s="59" t="str">
        <f t="shared" si="35"/>
        <v>QUARTER1</v>
      </c>
      <c r="D2266" s="59">
        <v>11.1</v>
      </c>
      <c r="E2266" s="59">
        <v>6.9</v>
      </c>
    </row>
    <row r="2267" spans="1:5" x14ac:dyDescent="0.25">
      <c r="A2267" s="58">
        <v>44993</v>
      </c>
      <c r="B2267" s="59" t="s">
        <v>73</v>
      </c>
      <c r="C2267" s="59" t="str">
        <f t="shared" si="35"/>
        <v>QUARTER1</v>
      </c>
      <c r="D2267" s="59">
        <v>32.950000000000003</v>
      </c>
      <c r="E2267" s="59">
        <v>-3.4500000000000028</v>
      </c>
    </row>
    <row r="2268" spans="1:5" x14ac:dyDescent="0.25">
      <c r="A2268" s="58">
        <v>44993</v>
      </c>
      <c r="B2268" s="59" t="s">
        <v>55</v>
      </c>
      <c r="C2268" s="59" t="str">
        <f t="shared" si="35"/>
        <v>QUARTER1</v>
      </c>
      <c r="D2268" s="59">
        <v>26.4</v>
      </c>
      <c r="E2268" s="59">
        <v>10</v>
      </c>
    </row>
    <row r="2269" spans="1:5" x14ac:dyDescent="0.25">
      <c r="A2269" s="58">
        <v>44993</v>
      </c>
      <c r="B2269" s="59" t="s">
        <v>77</v>
      </c>
      <c r="C2269" s="59" t="str">
        <f t="shared" si="35"/>
        <v>QUARTER1</v>
      </c>
      <c r="D2269" s="59">
        <v>2</v>
      </c>
      <c r="E2269" s="59">
        <v>1.98</v>
      </c>
    </row>
    <row r="2270" spans="1:5" x14ac:dyDescent="0.25">
      <c r="A2270" s="58">
        <v>44993</v>
      </c>
      <c r="B2270" s="59" t="s">
        <v>72</v>
      </c>
      <c r="C2270" s="59" t="str">
        <f t="shared" si="35"/>
        <v>QUARTER1</v>
      </c>
      <c r="D2270" s="59">
        <v>27.95</v>
      </c>
      <c r="E2270" s="59">
        <v>81.5</v>
      </c>
    </row>
    <row r="2271" spans="1:5" x14ac:dyDescent="0.25">
      <c r="A2271" s="58">
        <v>44993</v>
      </c>
      <c r="B2271" s="59" t="s">
        <v>59</v>
      </c>
      <c r="C2271" s="59" t="str">
        <f t="shared" si="35"/>
        <v>QUARTER1</v>
      </c>
      <c r="D2271" s="59">
        <v>249.5</v>
      </c>
      <c r="E2271" s="59">
        <v>27.5</v>
      </c>
    </row>
    <row r="2272" spans="1:5" x14ac:dyDescent="0.25">
      <c r="A2272" s="58">
        <v>44993</v>
      </c>
      <c r="B2272" s="59" t="s">
        <v>60</v>
      </c>
      <c r="C2272" s="59" t="str">
        <f t="shared" si="35"/>
        <v>QUARTER1</v>
      </c>
      <c r="D2272" s="59">
        <v>40.85</v>
      </c>
      <c r="E2272" s="59">
        <v>1.6499999999999986</v>
      </c>
    </row>
    <row r="2273" spans="1:5" x14ac:dyDescent="0.25">
      <c r="A2273" s="58">
        <v>44993</v>
      </c>
      <c r="B2273" s="59" t="s">
        <v>74</v>
      </c>
      <c r="C2273" s="59" t="str">
        <f t="shared" si="35"/>
        <v>QUARTER1</v>
      </c>
      <c r="D2273" s="59">
        <v>4.4800000000000004</v>
      </c>
      <c r="E2273" s="59">
        <v>0.86999999999999922</v>
      </c>
    </row>
    <row r="2274" spans="1:5" x14ac:dyDescent="0.25">
      <c r="A2274" s="58">
        <v>44993</v>
      </c>
      <c r="B2274" s="59" t="s">
        <v>63</v>
      </c>
      <c r="C2274" s="59" t="str">
        <f t="shared" si="35"/>
        <v>QUARTER1</v>
      </c>
      <c r="D2274" s="59">
        <v>41</v>
      </c>
      <c r="E2274" s="59">
        <v>24</v>
      </c>
    </row>
    <row r="2275" spans="1:5" x14ac:dyDescent="0.25">
      <c r="A2275" s="58">
        <v>44993</v>
      </c>
      <c r="B2275" s="59" t="s">
        <v>69</v>
      </c>
      <c r="C2275" s="59" t="str">
        <f t="shared" si="35"/>
        <v>QUARTER1</v>
      </c>
      <c r="D2275" s="59">
        <v>218.8</v>
      </c>
      <c r="E2275" s="59">
        <v>166.2</v>
      </c>
    </row>
    <row r="2276" spans="1:5" x14ac:dyDescent="0.25">
      <c r="A2276" s="58">
        <v>44993</v>
      </c>
      <c r="B2276" s="59" t="s">
        <v>64</v>
      </c>
      <c r="C2276" s="59" t="str">
        <f t="shared" si="35"/>
        <v>QUARTER1</v>
      </c>
      <c r="D2276" s="59">
        <v>8.4</v>
      </c>
      <c r="E2276" s="59">
        <v>5.7999999999999989</v>
      </c>
    </row>
    <row r="2277" spans="1:5" x14ac:dyDescent="0.25">
      <c r="A2277" s="58">
        <v>44993</v>
      </c>
      <c r="B2277" s="59" t="s">
        <v>58</v>
      </c>
      <c r="C2277" s="59" t="str">
        <f t="shared" si="35"/>
        <v>QUARTER1</v>
      </c>
      <c r="D2277" s="59">
        <v>14.7</v>
      </c>
      <c r="E2277" s="59">
        <v>-0.29999999999999893</v>
      </c>
    </row>
    <row r="2278" spans="1:5" x14ac:dyDescent="0.25">
      <c r="A2278" s="58">
        <v>44993</v>
      </c>
      <c r="B2278" s="59" t="s">
        <v>56</v>
      </c>
      <c r="C2278" s="59" t="str">
        <f t="shared" si="35"/>
        <v>QUARTER1</v>
      </c>
      <c r="D2278" s="59">
        <v>19.399999999999999</v>
      </c>
      <c r="E2278" s="59">
        <v>1.5</v>
      </c>
    </row>
    <row r="2279" spans="1:5" x14ac:dyDescent="0.25">
      <c r="A2279" s="58">
        <v>44993</v>
      </c>
      <c r="B2279" s="59" t="s">
        <v>65</v>
      </c>
      <c r="C2279" s="59" t="str">
        <f t="shared" si="35"/>
        <v>QUARTER1</v>
      </c>
      <c r="D2279" s="59">
        <v>26.5</v>
      </c>
      <c r="E2279" s="59">
        <v>1.5</v>
      </c>
    </row>
    <row r="2280" spans="1:5" x14ac:dyDescent="0.25">
      <c r="A2280" s="58">
        <v>44993</v>
      </c>
      <c r="B2280" s="59" t="s">
        <v>75</v>
      </c>
      <c r="C2280" s="59" t="str">
        <f t="shared" si="35"/>
        <v>QUARTER1</v>
      </c>
      <c r="D2280" s="59">
        <v>4.3</v>
      </c>
      <c r="E2280" s="59">
        <v>0.41999999999999993</v>
      </c>
    </row>
    <row r="2281" spans="1:5" x14ac:dyDescent="0.25">
      <c r="A2281" s="58">
        <v>44993</v>
      </c>
      <c r="B2281" s="59" t="s">
        <v>57</v>
      </c>
      <c r="C2281" s="59" t="str">
        <f t="shared" si="35"/>
        <v>QUARTER1</v>
      </c>
      <c r="D2281" s="59">
        <v>26</v>
      </c>
      <c r="E2281" s="59">
        <v>8.1000000000000014</v>
      </c>
    </row>
    <row r="2282" spans="1:5" x14ac:dyDescent="0.25">
      <c r="A2282" s="58">
        <v>44992</v>
      </c>
      <c r="B2282" s="59" t="s">
        <v>68</v>
      </c>
      <c r="C2282" s="59" t="str">
        <f t="shared" si="35"/>
        <v>QUARTER1</v>
      </c>
      <c r="D2282" s="59">
        <v>9.15</v>
      </c>
      <c r="E2282" s="59">
        <v>7.9500000000000011</v>
      </c>
    </row>
    <row r="2283" spans="1:5" x14ac:dyDescent="0.25">
      <c r="A2283" s="58">
        <v>44992</v>
      </c>
      <c r="B2283" s="59" t="s">
        <v>66</v>
      </c>
      <c r="C2283" s="59" t="str">
        <f t="shared" si="35"/>
        <v>QUARTER1</v>
      </c>
      <c r="D2283" s="59">
        <v>6.2</v>
      </c>
      <c r="E2283" s="59">
        <v>0</v>
      </c>
    </row>
    <row r="2284" spans="1:5" x14ac:dyDescent="0.25">
      <c r="A2284" s="58">
        <v>44992</v>
      </c>
      <c r="B2284" s="59" t="s">
        <v>70</v>
      </c>
      <c r="C2284" s="59" t="str">
        <f t="shared" si="35"/>
        <v>QUARTER1</v>
      </c>
      <c r="D2284" s="59">
        <v>12</v>
      </c>
      <c r="E2284" s="59">
        <v>1.9499999999999993</v>
      </c>
    </row>
    <row r="2285" spans="1:5" x14ac:dyDescent="0.25">
      <c r="A2285" s="58">
        <v>44992</v>
      </c>
      <c r="B2285" s="59" t="s">
        <v>78</v>
      </c>
      <c r="C2285" s="59" t="str">
        <f t="shared" si="35"/>
        <v>QUARTER1</v>
      </c>
      <c r="D2285" s="59">
        <v>46.85</v>
      </c>
      <c r="E2285" s="59">
        <v>63.15</v>
      </c>
    </row>
    <row r="2286" spans="1:5" x14ac:dyDescent="0.25">
      <c r="A2286" s="58">
        <v>44992</v>
      </c>
      <c r="B2286" s="59" t="s">
        <v>62</v>
      </c>
      <c r="C2286" s="59" t="str">
        <f t="shared" si="35"/>
        <v>QUARTER1</v>
      </c>
      <c r="D2286" s="59">
        <v>5.7</v>
      </c>
      <c r="E2286" s="59">
        <v>2.0999999999999996</v>
      </c>
    </row>
    <row r="2287" spans="1:5" x14ac:dyDescent="0.25">
      <c r="A2287" s="58">
        <v>44992</v>
      </c>
      <c r="B2287" s="59" t="s">
        <v>61</v>
      </c>
      <c r="C2287" s="59" t="str">
        <f t="shared" si="35"/>
        <v>QUARTER1</v>
      </c>
      <c r="D2287" s="59">
        <v>19.25</v>
      </c>
      <c r="E2287" s="59">
        <v>18.25</v>
      </c>
    </row>
    <row r="2288" spans="1:5" x14ac:dyDescent="0.25">
      <c r="A2288" s="58">
        <v>44992</v>
      </c>
      <c r="B2288" s="59" t="s">
        <v>67</v>
      </c>
      <c r="C2288" s="59" t="str">
        <f t="shared" si="35"/>
        <v>QUARTER1</v>
      </c>
      <c r="D2288" s="59">
        <v>7.2</v>
      </c>
      <c r="E2288" s="59">
        <v>13.900000000000002</v>
      </c>
    </row>
    <row r="2289" spans="1:5" x14ac:dyDescent="0.25">
      <c r="A2289" s="58">
        <v>44992</v>
      </c>
      <c r="B2289" s="59" t="s">
        <v>71</v>
      </c>
      <c r="C2289" s="59" t="str">
        <f t="shared" si="35"/>
        <v>QUARTER1</v>
      </c>
      <c r="D2289" s="59">
        <v>11.2</v>
      </c>
      <c r="E2289" s="59">
        <v>6.8000000000000007</v>
      </c>
    </row>
    <row r="2290" spans="1:5" x14ac:dyDescent="0.25">
      <c r="A2290" s="58">
        <v>44992</v>
      </c>
      <c r="B2290" s="59" t="s">
        <v>73</v>
      </c>
      <c r="C2290" s="59" t="str">
        <f t="shared" si="35"/>
        <v>QUARTER1</v>
      </c>
      <c r="D2290" s="59">
        <v>32.950000000000003</v>
      </c>
      <c r="E2290" s="59">
        <v>-3.4500000000000028</v>
      </c>
    </row>
    <row r="2291" spans="1:5" x14ac:dyDescent="0.25">
      <c r="A2291" s="58">
        <v>44992</v>
      </c>
      <c r="B2291" s="59" t="s">
        <v>55</v>
      </c>
      <c r="C2291" s="59" t="str">
        <f t="shared" si="35"/>
        <v>QUARTER1</v>
      </c>
      <c r="D2291" s="59">
        <v>26.2</v>
      </c>
      <c r="E2291" s="59">
        <v>10.199999999999999</v>
      </c>
    </row>
    <row r="2292" spans="1:5" x14ac:dyDescent="0.25">
      <c r="A2292" s="58">
        <v>44992</v>
      </c>
      <c r="B2292" s="59" t="s">
        <v>77</v>
      </c>
      <c r="C2292" s="59" t="str">
        <f t="shared" si="35"/>
        <v>QUARTER1</v>
      </c>
      <c r="D2292" s="59">
        <v>2.09</v>
      </c>
      <c r="E2292" s="59">
        <v>1.8900000000000001</v>
      </c>
    </row>
    <row r="2293" spans="1:5" x14ac:dyDescent="0.25">
      <c r="A2293" s="58">
        <v>44992</v>
      </c>
      <c r="B2293" s="59" t="s">
        <v>72</v>
      </c>
      <c r="C2293" s="59" t="str">
        <f t="shared" si="35"/>
        <v>QUARTER1</v>
      </c>
      <c r="D2293" s="59">
        <v>31.05</v>
      </c>
      <c r="E2293" s="59">
        <v>78.400000000000006</v>
      </c>
    </row>
    <row r="2294" spans="1:5" x14ac:dyDescent="0.25">
      <c r="A2294" s="58">
        <v>44992</v>
      </c>
      <c r="B2294" s="59" t="s">
        <v>59</v>
      </c>
      <c r="C2294" s="59" t="str">
        <f t="shared" si="35"/>
        <v>QUARTER1</v>
      </c>
      <c r="D2294" s="59">
        <v>248</v>
      </c>
      <c r="E2294" s="59">
        <v>29</v>
      </c>
    </row>
    <row r="2295" spans="1:5" x14ac:dyDescent="0.25">
      <c r="A2295" s="58">
        <v>44992</v>
      </c>
      <c r="B2295" s="59" t="s">
        <v>60</v>
      </c>
      <c r="C2295" s="59" t="str">
        <f t="shared" si="35"/>
        <v>QUARTER1</v>
      </c>
      <c r="D2295" s="59">
        <v>40.85</v>
      </c>
      <c r="E2295" s="59">
        <v>1.6499999999999986</v>
      </c>
    </row>
    <row r="2296" spans="1:5" x14ac:dyDescent="0.25">
      <c r="A2296" s="58">
        <v>44992</v>
      </c>
      <c r="B2296" s="59" t="s">
        <v>74</v>
      </c>
      <c r="C2296" s="59" t="str">
        <f t="shared" si="35"/>
        <v>QUARTER1</v>
      </c>
      <c r="D2296" s="59">
        <v>4.4800000000000004</v>
      </c>
      <c r="E2296" s="59">
        <v>0.86999999999999922</v>
      </c>
    </row>
    <row r="2297" spans="1:5" x14ac:dyDescent="0.25">
      <c r="A2297" s="58">
        <v>44992</v>
      </c>
      <c r="B2297" s="59" t="s">
        <v>63</v>
      </c>
      <c r="C2297" s="59" t="str">
        <f t="shared" si="35"/>
        <v>QUARTER1</v>
      </c>
      <c r="D2297" s="59">
        <v>41</v>
      </c>
      <c r="E2297" s="59">
        <v>24</v>
      </c>
    </row>
    <row r="2298" spans="1:5" x14ac:dyDescent="0.25">
      <c r="A2298" s="58">
        <v>44992</v>
      </c>
      <c r="B2298" s="59" t="s">
        <v>69</v>
      </c>
      <c r="C2298" s="59" t="str">
        <f t="shared" si="35"/>
        <v>QUARTER1</v>
      </c>
      <c r="D2298" s="59">
        <v>218.8</v>
      </c>
      <c r="E2298" s="59">
        <v>166.2</v>
      </c>
    </row>
    <row r="2299" spans="1:5" x14ac:dyDescent="0.25">
      <c r="A2299" s="58">
        <v>44992</v>
      </c>
      <c r="B2299" s="59" t="s">
        <v>64</v>
      </c>
      <c r="C2299" s="59" t="str">
        <f t="shared" si="35"/>
        <v>QUARTER1</v>
      </c>
      <c r="D2299" s="59">
        <v>8.5500000000000007</v>
      </c>
      <c r="E2299" s="59">
        <v>5.6499999999999986</v>
      </c>
    </row>
    <row r="2300" spans="1:5" x14ac:dyDescent="0.25">
      <c r="A2300" s="58">
        <v>44992</v>
      </c>
      <c r="B2300" s="59" t="s">
        <v>58</v>
      </c>
      <c r="C2300" s="59" t="str">
        <f t="shared" si="35"/>
        <v>QUARTER1</v>
      </c>
      <c r="D2300" s="59">
        <v>14.9</v>
      </c>
      <c r="E2300" s="59">
        <v>-0.5</v>
      </c>
    </row>
    <row r="2301" spans="1:5" x14ac:dyDescent="0.25">
      <c r="A2301" s="58">
        <v>44992</v>
      </c>
      <c r="B2301" s="59" t="s">
        <v>56</v>
      </c>
      <c r="C2301" s="59" t="str">
        <f t="shared" si="35"/>
        <v>QUARTER1</v>
      </c>
      <c r="D2301" s="59">
        <v>19.399999999999999</v>
      </c>
      <c r="E2301" s="59">
        <v>1.5</v>
      </c>
    </row>
    <row r="2302" spans="1:5" x14ac:dyDescent="0.25">
      <c r="A2302" s="58">
        <v>44992</v>
      </c>
      <c r="B2302" s="59" t="s">
        <v>65</v>
      </c>
      <c r="C2302" s="59" t="str">
        <f t="shared" si="35"/>
        <v>QUARTER1</v>
      </c>
      <c r="D2302" s="59">
        <v>26.9</v>
      </c>
      <c r="E2302" s="59">
        <v>1.1000000000000014</v>
      </c>
    </row>
    <row r="2303" spans="1:5" x14ac:dyDescent="0.25">
      <c r="A2303" s="58">
        <v>44992</v>
      </c>
      <c r="B2303" s="59" t="s">
        <v>75</v>
      </c>
      <c r="C2303" s="59" t="str">
        <f t="shared" si="35"/>
        <v>QUARTER1</v>
      </c>
      <c r="D2303" s="59">
        <v>4.3</v>
      </c>
      <c r="E2303" s="59">
        <v>0.41999999999999993</v>
      </c>
    </row>
    <row r="2304" spans="1:5" x14ac:dyDescent="0.25">
      <c r="A2304" s="58">
        <v>44992</v>
      </c>
      <c r="B2304" s="59" t="s">
        <v>57</v>
      </c>
      <c r="C2304" s="59" t="str">
        <f t="shared" si="35"/>
        <v>QUARTER1</v>
      </c>
      <c r="D2304" s="59">
        <v>25.95</v>
      </c>
      <c r="E2304" s="59">
        <v>8.1500000000000021</v>
      </c>
    </row>
    <row r="2305" spans="1:5" x14ac:dyDescent="0.25">
      <c r="A2305" s="58">
        <v>44991</v>
      </c>
      <c r="B2305" s="59" t="s">
        <v>68</v>
      </c>
      <c r="C2305" s="59" t="str">
        <f t="shared" si="35"/>
        <v>QUARTER1</v>
      </c>
      <c r="D2305" s="59">
        <v>9.3000000000000007</v>
      </c>
      <c r="E2305" s="59">
        <v>7.8000000000000007</v>
      </c>
    </row>
    <row r="2306" spans="1:5" x14ac:dyDescent="0.25">
      <c r="A2306" s="58">
        <v>44991</v>
      </c>
      <c r="B2306" s="59" t="s">
        <v>66</v>
      </c>
      <c r="C2306" s="59" t="str">
        <f t="shared" ref="C2306:C2369" si="36">"QUARTER"&amp;ROUNDUP(MONTH(A2306)/3,0)</f>
        <v>QUARTER1</v>
      </c>
      <c r="D2306" s="59">
        <v>6.2</v>
      </c>
      <c r="E2306" s="59">
        <v>0</v>
      </c>
    </row>
    <row r="2307" spans="1:5" x14ac:dyDescent="0.25">
      <c r="A2307" s="58">
        <v>44991</v>
      </c>
      <c r="B2307" s="59" t="s">
        <v>70</v>
      </c>
      <c r="C2307" s="59" t="str">
        <f t="shared" si="36"/>
        <v>QUARTER1</v>
      </c>
      <c r="D2307" s="59">
        <v>12</v>
      </c>
      <c r="E2307" s="59">
        <v>1.9499999999999993</v>
      </c>
    </row>
    <row r="2308" spans="1:5" x14ac:dyDescent="0.25">
      <c r="A2308" s="58">
        <v>44991</v>
      </c>
      <c r="B2308" s="59" t="s">
        <v>78</v>
      </c>
      <c r="C2308" s="59" t="str">
        <f t="shared" si="36"/>
        <v>QUARTER1</v>
      </c>
      <c r="D2308" s="59">
        <v>46.85</v>
      </c>
      <c r="E2308" s="59">
        <v>63.15</v>
      </c>
    </row>
    <row r="2309" spans="1:5" x14ac:dyDescent="0.25">
      <c r="A2309" s="58">
        <v>44991</v>
      </c>
      <c r="B2309" s="59" t="s">
        <v>62</v>
      </c>
      <c r="C2309" s="59" t="str">
        <f t="shared" si="36"/>
        <v>QUARTER1</v>
      </c>
      <c r="D2309" s="59">
        <v>5.8</v>
      </c>
      <c r="E2309" s="59">
        <v>2</v>
      </c>
    </row>
    <row r="2310" spans="1:5" x14ac:dyDescent="0.25">
      <c r="A2310" s="58">
        <v>44991</v>
      </c>
      <c r="B2310" s="59" t="s">
        <v>61</v>
      </c>
      <c r="C2310" s="59" t="str">
        <f t="shared" si="36"/>
        <v>QUARTER1</v>
      </c>
      <c r="D2310" s="59">
        <v>19.3</v>
      </c>
      <c r="E2310" s="59">
        <v>18.2</v>
      </c>
    </row>
    <row r="2311" spans="1:5" x14ac:dyDescent="0.25">
      <c r="A2311" s="58">
        <v>44991</v>
      </c>
      <c r="B2311" s="59" t="s">
        <v>67</v>
      </c>
      <c r="C2311" s="59" t="str">
        <f t="shared" si="36"/>
        <v>QUARTER1</v>
      </c>
      <c r="D2311" s="59">
        <v>7.2</v>
      </c>
      <c r="E2311" s="59">
        <v>13.900000000000002</v>
      </c>
    </row>
    <row r="2312" spans="1:5" x14ac:dyDescent="0.25">
      <c r="A2312" s="58">
        <v>44991</v>
      </c>
      <c r="B2312" s="59" t="s">
        <v>71</v>
      </c>
      <c r="C2312" s="59" t="str">
        <f t="shared" si="36"/>
        <v>QUARTER1</v>
      </c>
      <c r="D2312" s="59">
        <v>11.5</v>
      </c>
      <c r="E2312" s="59">
        <v>6.5</v>
      </c>
    </row>
    <row r="2313" spans="1:5" x14ac:dyDescent="0.25">
      <c r="A2313" s="58">
        <v>44991</v>
      </c>
      <c r="B2313" s="59" t="s">
        <v>73</v>
      </c>
      <c r="C2313" s="59" t="str">
        <f t="shared" si="36"/>
        <v>QUARTER1</v>
      </c>
      <c r="D2313" s="59">
        <v>32.950000000000003</v>
      </c>
      <c r="E2313" s="59">
        <v>-3.4500000000000028</v>
      </c>
    </row>
    <row r="2314" spans="1:5" x14ac:dyDescent="0.25">
      <c r="A2314" s="58">
        <v>44991</v>
      </c>
      <c r="B2314" s="59" t="s">
        <v>55</v>
      </c>
      <c r="C2314" s="59" t="str">
        <f t="shared" si="36"/>
        <v>QUARTER1</v>
      </c>
      <c r="D2314" s="59">
        <v>26.3</v>
      </c>
      <c r="E2314" s="59">
        <v>10.099999999999998</v>
      </c>
    </row>
    <row r="2315" spans="1:5" x14ac:dyDescent="0.25">
      <c r="A2315" s="58">
        <v>44991</v>
      </c>
      <c r="B2315" s="59" t="s">
        <v>76</v>
      </c>
      <c r="C2315" s="59" t="str">
        <f t="shared" si="36"/>
        <v>QUARTER1</v>
      </c>
      <c r="D2315" s="59">
        <v>1.26</v>
      </c>
      <c r="E2315" s="59">
        <v>1.36</v>
      </c>
    </row>
    <row r="2316" spans="1:5" x14ac:dyDescent="0.25">
      <c r="A2316" s="58">
        <v>44991</v>
      </c>
      <c r="B2316" s="59" t="s">
        <v>77</v>
      </c>
      <c r="C2316" s="59" t="str">
        <f t="shared" si="36"/>
        <v>QUARTER1</v>
      </c>
      <c r="D2316" s="59">
        <v>2</v>
      </c>
      <c r="E2316" s="59">
        <v>1.98</v>
      </c>
    </row>
    <row r="2317" spans="1:5" x14ac:dyDescent="0.25">
      <c r="A2317" s="58">
        <v>44991</v>
      </c>
      <c r="B2317" s="59" t="s">
        <v>72</v>
      </c>
      <c r="C2317" s="59" t="str">
        <f t="shared" si="36"/>
        <v>QUARTER1</v>
      </c>
      <c r="D2317" s="59">
        <v>34.5</v>
      </c>
      <c r="E2317" s="59">
        <v>74.95</v>
      </c>
    </row>
    <row r="2318" spans="1:5" x14ac:dyDescent="0.25">
      <c r="A2318" s="58">
        <v>44991</v>
      </c>
      <c r="B2318" s="59" t="s">
        <v>59</v>
      </c>
      <c r="C2318" s="59" t="str">
        <f t="shared" si="36"/>
        <v>QUARTER1</v>
      </c>
      <c r="D2318" s="59">
        <v>248</v>
      </c>
      <c r="E2318" s="59">
        <v>29</v>
      </c>
    </row>
    <row r="2319" spans="1:5" x14ac:dyDescent="0.25">
      <c r="A2319" s="58">
        <v>44991</v>
      </c>
      <c r="B2319" s="59" t="s">
        <v>60</v>
      </c>
      <c r="C2319" s="59" t="str">
        <f t="shared" si="36"/>
        <v>QUARTER1</v>
      </c>
      <c r="D2319" s="59">
        <v>40.85</v>
      </c>
      <c r="E2319" s="59">
        <v>1.6499999999999986</v>
      </c>
    </row>
    <row r="2320" spans="1:5" x14ac:dyDescent="0.25">
      <c r="A2320" s="58">
        <v>44991</v>
      </c>
      <c r="B2320" s="59" t="s">
        <v>74</v>
      </c>
      <c r="C2320" s="59" t="str">
        <f t="shared" si="36"/>
        <v>QUARTER1</v>
      </c>
      <c r="D2320" s="59">
        <v>4.3600000000000003</v>
      </c>
      <c r="E2320" s="59">
        <v>0.98999999999999932</v>
      </c>
    </row>
    <row r="2321" spans="1:5" x14ac:dyDescent="0.25">
      <c r="A2321" s="58">
        <v>44991</v>
      </c>
      <c r="B2321" s="59" t="s">
        <v>63</v>
      </c>
      <c r="C2321" s="59" t="str">
        <f t="shared" si="36"/>
        <v>QUARTER1</v>
      </c>
      <c r="D2321" s="59">
        <v>41</v>
      </c>
      <c r="E2321" s="59">
        <v>24</v>
      </c>
    </row>
    <row r="2322" spans="1:5" x14ac:dyDescent="0.25">
      <c r="A2322" s="58">
        <v>44991</v>
      </c>
      <c r="B2322" s="59" t="s">
        <v>69</v>
      </c>
      <c r="C2322" s="59" t="str">
        <f t="shared" si="36"/>
        <v>QUARTER1</v>
      </c>
      <c r="D2322" s="59">
        <v>218.8</v>
      </c>
      <c r="E2322" s="59">
        <v>166.2</v>
      </c>
    </row>
    <row r="2323" spans="1:5" x14ac:dyDescent="0.25">
      <c r="A2323" s="58">
        <v>44991</v>
      </c>
      <c r="B2323" s="59" t="s">
        <v>64</v>
      </c>
      <c r="C2323" s="59" t="str">
        <f t="shared" si="36"/>
        <v>QUARTER1</v>
      </c>
      <c r="D2323" s="59">
        <v>8.6999999999999993</v>
      </c>
      <c r="E2323" s="59">
        <v>5.5</v>
      </c>
    </row>
    <row r="2324" spans="1:5" x14ac:dyDescent="0.25">
      <c r="A2324" s="58">
        <v>44991</v>
      </c>
      <c r="B2324" s="59" t="s">
        <v>58</v>
      </c>
      <c r="C2324" s="59" t="str">
        <f t="shared" si="36"/>
        <v>QUARTER1</v>
      </c>
      <c r="D2324" s="59">
        <v>14.8</v>
      </c>
      <c r="E2324" s="59">
        <v>-0.40000000000000036</v>
      </c>
    </row>
    <row r="2325" spans="1:5" x14ac:dyDescent="0.25">
      <c r="A2325" s="58">
        <v>44991</v>
      </c>
      <c r="B2325" s="59" t="s">
        <v>56</v>
      </c>
      <c r="C2325" s="59" t="str">
        <f t="shared" si="36"/>
        <v>QUARTER1</v>
      </c>
      <c r="D2325" s="59">
        <v>19.399999999999999</v>
      </c>
      <c r="E2325" s="59">
        <v>1.5</v>
      </c>
    </row>
    <row r="2326" spans="1:5" x14ac:dyDescent="0.25">
      <c r="A2326" s="58">
        <v>44991</v>
      </c>
      <c r="B2326" s="59" t="s">
        <v>65</v>
      </c>
      <c r="C2326" s="59" t="str">
        <f t="shared" si="36"/>
        <v>QUARTER1</v>
      </c>
      <c r="D2326" s="59">
        <v>27.05</v>
      </c>
      <c r="E2326" s="59">
        <v>0.94999999999999929</v>
      </c>
    </row>
    <row r="2327" spans="1:5" x14ac:dyDescent="0.25">
      <c r="A2327" s="58">
        <v>44991</v>
      </c>
      <c r="B2327" s="59" t="s">
        <v>75</v>
      </c>
      <c r="C2327" s="59" t="str">
        <f t="shared" si="36"/>
        <v>QUARTER1</v>
      </c>
      <c r="D2327" s="59">
        <v>4.3499999999999996</v>
      </c>
      <c r="E2327" s="59">
        <v>0.37000000000000011</v>
      </c>
    </row>
    <row r="2328" spans="1:5" x14ac:dyDescent="0.25">
      <c r="A2328" s="58">
        <v>44991</v>
      </c>
      <c r="B2328" s="59" t="s">
        <v>57</v>
      </c>
      <c r="C2328" s="59" t="str">
        <f t="shared" si="36"/>
        <v>QUARTER1</v>
      </c>
      <c r="D2328" s="59">
        <v>26.3</v>
      </c>
      <c r="E2328" s="59">
        <v>7.8000000000000007</v>
      </c>
    </row>
    <row r="2329" spans="1:5" x14ac:dyDescent="0.25">
      <c r="A2329" s="58">
        <v>44988</v>
      </c>
      <c r="B2329" s="59" t="s">
        <v>68</v>
      </c>
      <c r="C2329" s="59" t="str">
        <f t="shared" si="36"/>
        <v>QUARTER1</v>
      </c>
      <c r="D2329" s="59">
        <v>9.35</v>
      </c>
      <c r="E2329" s="59">
        <v>7.7500000000000018</v>
      </c>
    </row>
    <row r="2330" spans="1:5" x14ac:dyDescent="0.25">
      <c r="A2330" s="58">
        <v>44988</v>
      </c>
      <c r="B2330" s="59" t="s">
        <v>66</v>
      </c>
      <c r="C2330" s="59" t="str">
        <f t="shared" si="36"/>
        <v>QUARTER1</v>
      </c>
      <c r="D2330" s="59">
        <v>6.25</v>
      </c>
      <c r="E2330" s="59">
        <v>-4.9999999999999822E-2</v>
      </c>
    </row>
    <row r="2331" spans="1:5" x14ac:dyDescent="0.25">
      <c r="A2331" s="58">
        <v>44988</v>
      </c>
      <c r="B2331" s="59" t="s">
        <v>70</v>
      </c>
      <c r="C2331" s="59" t="str">
        <f t="shared" si="36"/>
        <v>QUARTER1</v>
      </c>
      <c r="D2331" s="59">
        <v>12</v>
      </c>
      <c r="E2331" s="59">
        <v>1.9499999999999993</v>
      </c>
    </row>
    <row r="2332" spans="1:5" x14ac:dyDescent="0.25">
      <c r="A2332" s="58">
        <v>44988</v>
      </c>
      <c r="B2332" s="59" t="s">
        <v>78</v>
      </c>
      <c r="C2332" s="59" t="str">
        <f t="shared" si="36"/>
        <v>QUARTER1</v>
      </c>
      <c r="D2332" s="59">
        <v>46.85</v>
      </c>
      <c r="E2332" s="59">
        <v>63.15</v>
      </c>
    </row>
    <row r="2333" spans="1:5" x14ac:dyDescent="0.25">
      <c r="A2333" s="58">
        <v>44988</v>
      </c>
      <c r="B2333" s="59" t="s">
        <v>62</v>
      </c>
      <c r="C2333" s="59" t="str">
        <f t="shared" si="36"/>
        <v>QUARTER1</v>
      </c>
      <c r="D2333" s="59">
        <v>5.9</v>
      </c>
      <c r="E2333" s="59">
        <v>1.8999999999999995</v>
      </c>
    </row>
    <row r="2334" spans="1:5" x14ac:dyDescent="0.25">
      <c r="A2334" s="58">
        <v>44988</v>
      </c>
      <c r="B2334" s="59" t="s">
        <v>61</v>
      </c>
      <c r="C2334" s="59" t="str">
        <f t="shared" si="36"/>
        <v>QUARTER1</v>
      </c>
      <c r="D2334" s="59">
        <v>19.2</v>
      </c>
      <c r="E2334" s="59">
        <v>18.3</v>
      </c>
    </row>
    <row r="2335" spans="1:5" x14ac:dyDescent="0.25">
      <c r="A2335" s="58">
        <v>44988</v>
      </c>
      <c r="B2335" s="59" t="s">
        <v>67</v>
      </c>
      <c r="C2335" s="59" t="str">
        <f t="shared" si="36"/>
        <v>QUARTER1</v>
      </c>
      <c r="D2335" s="59">
        <v>7.2</v>
      </c>
      <c r="E2335" s="59">
        <v>13.900000000000002</v>
      </c>
    </row>
    <row r="2336" spans="1:5" x14ac:dyDescent="0.25">
      <c r="A2336" s="58">
        <v>44988</v>
      </c>
      <c r="B2336" s="59" t="s">
        <v>71</v>
      </c>
      <c r="C2336" s="59" t="str">
        <f t="shared" si="36"/>
        <v>QUARTER1</v>
      </c>
      <c r="D2336" s="59">
        <v>11.65</v>
      </c>
      <c r="E2336" s="59">
        <v>6.35</v>
      </c>
    </row>
    <row r="2337" spans="1:5" x14ac:dyDescent="0.25">
      <c r="A2337" s="58">
        <v>44988</v>
      </c>
      <c r="B2337" s="59" t="s">
        <v>73</v>
      </c>
      <c r="C2337" s="59" t="str">
        <f t="shared" si="36"/>
        <v>QUARTER1</v>
      </c>
      <c r="D2337" s="59">
        <v>33.5</v>
      </c>
      <c r="E2337" s="59">
        <v>-4</v>
      </c>
    </row>
    <row r="2338" spans="1:5" x14ac:dyDescent="0.25">
      <c r="A2338" s="58">
        <v>44988</v>
      </c>
      <c r="B2338" s="59" t="s">
        <v>55</v>
      </c>
      <c r="C2338" s="59" t="str">
        <f t="shared" si="36"/>
        <v>QUARTER1</v>
      </c>
      <c r="D2338" s="59">
        <v>26.5</v>
      </c>
      <c r="E2338" s="59">
        <v>9.8999999999999986</v>
      </c>
    </row>
    <row r="2339" spans="1:5" x14ac:dyDescent="0.25">
      <c r="A2339" s="58">
        <v>44988</v>
      </c>
      <c r="B2339" s="59" t="s">
        <v>76</v>
      </c>
      <c r="C2339" s="59" t="str">
        <f t="shared" si="36"/>
        <v>QUARTER1</v>
      </c>
      <c r="D2339" s="59">
        <v>1.26</v>
      </c>
      <c r="E2339" s="59">
        <v>1.36</v>
      </c>
    </row>
    <row r="2340" spans="1:5" x14ac:dyDescent="0.25">
      <c r="A2340" s="58">
        <v>44988</v>
      </c>
      <c r="B2340" s="59" t="s">
        <v>77</v>
      </c>
      <c r="C2340" s="59" t="str">
        <f t="shared" si="36"/>
        <v>QUARTER1</v>
      </c>
      <c r="D2340" s="59">
        <v>2</v>
      </c>
      <c r="E2340" s="59">
        <v>1.98</v>
      </c>
    </row>
    <row r="2341" spans="1:5" x14ac:dyDescent="0.25">
      <c r="A2341" s="58">
        <v>44988</v>
      </c>
      <c r="B2341" s="59" t="s">
        <v>72</v>
      </c>
      <c r="C2341" s="59" t="str">
        <f t="shared" si="36"/>
        <v>QUARTER1</v>
      </c>
      <c r="D2341" s="59">
        <v>34.5</v>
      </c>
      <c r="E2341" s="59">
        <v>74.95</v>
      </c>
    </row>
    <row r="2342" spans="1:5" x14ac:dyDescent="0.25">
      <c r="A2342" s="58">
        <v>44988</v>
      </c>
      <c r="B2342" s="59" t="s">
        <v>59</v>
      </c>
      <c r="C2342" s="59" t="str">
        <f t="shared" si="36"/>
        <v>QUARTER1</v>
      </c>
      <c r="D2342" s="59">
        <v>245</v>
      </c>
      <c r="E2342" s="59">
        <v>32</v>
      </c>
    </row>
    <row r="2343" spans="1:5" x14ac:dyDescent="0.25">
      <c r="A2343" s="58">
        <v>44988</v>
      </c>
      <c r="B2343" s="59" t="s">
        <v>60</v>
      </c>
      <c r="C2343" s="59" t="str">
        <f t="shared" si="36"/>
        <v>QUARTER1</v>
      </c>
      <c r="D2343" s="59">
        <v>41.25</v>
      </c>
      <c r="E2343" s="59">
        <v>1.25</v>
      </c>
    </row>
    <row r="2344" spans="1:5" x14ac:dyDescent="0.25">
      <c r="A2344" s="58">
        <v>44988</v>
      </c>
      <c r="B2344" s="59" t="s">
        <v>74</v>
      </c>
      <c r="C2344" s="59" t="str">
        <f t="shared" si="36"/>
        <v>QUARTER1</v>
      </c>
      <c r="D2344" s="59">
        <v>4.5599999999999996</v>
      </c>
      <c r="E2344" s="59">
        <v>0.79</v>
      </c>
    </row>
    <row r="2345" spans="1:5" x14ac:dyDescent="0.25">
      <c r="A2345" s="58">
        <v>44988</v>
      </c>
      <c r="B2345" s="59" t="s">
        <v>63</v>
      </c>
      <c r="C2345" s="59" t="str">
        <f t="shared" si="36"/>
        <v>QUARTER1</v>
      </c>
      <c r="D2345" s="59">
        <v>41</v>
      </c>
      <c r="E2345" s="59">
        <v>24</v>
      </c>
    </row>
    <row r="2346" spans="1:5" x14ac:dyDescent="0.25">
      <c r="A2346" s="58">
        <v>44988</v>
      </c>
      <c r="B2346" s="59" t="s">
        <v>69</v>
      </c>
      <c r="C2346" s="59" t="str">
        <f t="shared" si="36"/>
        <v>QUARTER1</v>
      </c>
      <c r="D2346" s="59">
        <v>218.8</v>
      </c>
      <c r="E2346" s="59">
        <v>166.2</v>
      </c>
    </row>
    <row r="2347" spans="1:5" x14ac:dyDescent="0.25">
      <c r="A2347" s="58">
        <v>44988</v>
      </c>
      <c r="B2347" s="59" t="s">
        <v>64</v>
      </c>
      <c r="C2347" s="59" t="str">
        <f t="shared" si="36"/>
        <v>QUARTER1</v>
      </c>
      <c r="D2347" s="59">
        <v>8.6</v>
      </c>
      <c r="E2347" s="59">
        <v>5.6</v>
      </c>
    </row>
    <row r="2348" spans="1:5" x14ac:dyDescent="0.25">
      <c r="A2348" s="58">
        <v>44988</v>
      </c>
      <c r="B2348" s="59" t="s">
        <v>58</v>
      </c>
      <c r="C2348" s="59" t="str">
        <f t="shared" si="36"/>
        <v>QUARTER1</v>
      </c>
      <c r="D2348" s="59">
        <v>14.6</v>
      </c>
      <c r="E2348" s="59">
        <v>-0.19999999999999929</v>
      </c>
    </row>
    <row r="2349" spans="1:5" x14ac:dyDescent="0.25">
      <c r="A2349" s="58">
        <v>44988</v>
      </c>
      <c r="B2349" s="59" t="s">
        <v>56</v>
      </c>
      <c r="C2349" s="59" t="str">
        <f t="shared" si="36"/>
        <v>QUARTER1</v>
      </c>
      <c r="D2349" s="59">
        <v>19.399999999999999</v>
      </c>
      <c r="E2349" s="59">
        <v>1.5</v>
      </c>
    </row>
    <row r="2350" spans="1:5" x14ac:dyDescent="0.25">
      <c r="A2350" s="58">
        <v>44988</v>
      </c>
      <c r="B2350" s="59" t="s">
        <v>65</v>
      </c>
      <c r="C2350" s="59" t="str">
        <f t="shared" si="36"/>
        <v>QUARTER1</v>
      </c>
      <c r="D2350" s="59">
        <v>27</v>
      </c>
      <c r="E2350" s="59">
        <v>1</v>
      </c>
    </row>
    <row r="2351" spans="1:5" x14ac:dyDescent="0.25">
      <c r="A2351" s="58">
        <v>44988</v>
      </c>
      <c r="B2351" s="59" t="s">
        <v>75</v>
      </c>
      <c r="C2351" s="59" t="str">
        <f t="shared" si="36"/>
        <v>QUARTER1</v>
      </c>
      <c r="D2351" s="59">
        <v>4.3499999999999996</v>
      </c>
      <c r="E2351" s="59">
        <v>0.37000000000000011</v>
      </c>
    </row>
    <row r="2352" spans="1:5" x14ac:dyDescent="0.25">
      <c r="A2352" s="58">
        <v>44988</v>
      </c>
      <c r="B2352" s="59" t="s">
        <v>57</v>
      </c>
      <c r="C2352" s="59" t="str">
        <f t="shared" si="36"/>
        <v>QUARTER1</v>
      </c>
      <c r="D2352" s="59">
        <v>26.6</v>
      </c>
      <c r="E2352" s="59">
        <v>7.5</v>
      </c>
    </row>
    <row r="2353" spans="1:5" x14ac:dyDescent="0.25">
      <c r="A2353" s="58">
        <v>44987</v>
      </c>
      <c r="B2353" s="59" t="s">
        <v>68</v>
      </c>
      <c r="C2353" s="59" t="str">
        <f t="shared" si="36"/>
        <v>QUARTER1</v>
      </c>
      <c r="D2353" s="59">
        <v>9.3000000000000007</v>
      </c>
      <c r="E2353" s="59">
        <v>7.8000000000000007</v>
      </c>
    </row>
    <row r="2354" spans="1:5" x14ac:dyDescent="0.25">
      <c r="A2354" s="58">
        <v>44987</v>
      </c>
      <c r="B2354" s="59" t="s">
        <v>66</v>
      </c>
      <c r="C2354" s="59" t="str">
        <f t="shared" si="36"/>
        <v>QUARTER1</v>
      </c>
      <c r="D2354" s="59">
        <v>6.2</v>
      </c>
      <c r="E2354" s="59">
        <v>0</v>
      </c>
    </row>
    <row r="2355" spans="1:5" x14ac:dyDescent="0.25">
      <c r="A2355" s="58">
        <v>44987</v>
      </c>
      <c r="B2355" s="59" t="s">
        <v>70</v>
      </c>
      <c r="C2355" s="59" t="str">
        <f t="shared" si="36"/>
        <v>QUARTER1</v>
      </c>
      <c r="D2355" s="59">
        <v>12</v>
      </c>
      <c r="E2355" s="59">
        <v>1.9499999999999993</v>
      </c>
    </row>
    <row r="2356" spans="1:5" x14ac:dyDescent="0.25">
      <c r="A2356" s="58">
        <v>44987</v>
      </c>
      <c r="B2356" s="59" t="s">
        <v>78</v>
      </c>
      <c r="C2356" s="59" t="str">
        <f t="shared" si="36"/>
        <v>QUARTER1</v>
      </c>
      <c r="D2356" s="59">
        <v>46.85</v>
      </c>
      <c r="E2356" s="59">
        <v>63.15</v>
      </c>
    </row>
    <row r="2357" spans="1:5" x14ac:dyDescent="0.25">
      <c r="A2357" s="58">
        <v>44987</v>
      </c>
      <c r="B2357" s="59" t="s">
        <v>62</v>
      </c>
      <c r="C2357" s="59" t="str">
        <f t="shared" si="36"/>
        <v>QUARTER1</v>
      </c>
      <c r="D2357" s="59">
        <v>5.9</v>
      </c>
      <c r="E2357" s="59">
        <v>1.8999999999999995</v>
      </c>
    </row>
    <row r="2358" spans="1:5" x14ac:dyDescent="0.25">
      <c r="A2358" s="58">
        <v>44987</v>
      </c>
      <c r="B2358" s="59" t="s">
        <v>61</v>
      </c>
      <c r="C2358" s="59" t="str">
        <f t="shared" si="36"/>
        <v>QUARTER1</v>
      </c>
      <c r="D2358" s="59">
        <v>19.350000000000001</v>
      </c>
      <c r="E2358" s="59">
        <v>18.149999999999999</v>
      </c>
    </row>
    <row r="2359" spans="1:5" x14ac:dyDescent="0.25">
      <c r="A2359" s="58">
        <v>44987</v>
      </c>
      <c r="B2359" s="59" t="s">
        <v>67</v>
      </c>
      <c r="C2359" s="59" t="str">
        <f t="shared" si="36"/>
        <v>QUARTER1</v>
      </c>
      <c r="D2359" s="59">
        <v>7.2</v>
      </c>
      <c r="E2359" s="59">
        <v>13.900000000000002</v>
      </c>
    </row>
    <row r="2360" spans="1:5" x14ac:dyDescent="0.25">
      <c r="A2360" s="58">
        <v>44987</v>
      </c>
      <c r="B2360" s="59" t="s">
        <v>71</v>
      </c>
      <c r="C2360" s="59" t="str">
        <f t="shared" si="36"/>
        <v>QUARTER1</v>
      </c>
      <c r="D2360" s="59">
        <v>11.65</v>
      </c>
      <c r="E2360" s="59">
        <v>6.35</v>
      </c>
    </row>
    <row r="2361" spans="1:5" x14ac:dyDescent="0.25">
      <c r="A2361" s="58">
        <v>44987</v>
      </c>
      <c r="B2361" s="59" t="s">
        <v>73</v>
      </c>
      <c r="C2361" s="59" t="str">
        <f t="shared" si="36"/>
        <v>QUARTER1</v>
      </c>
      <c r="D2361" s="59">
        <v>32</v>
      </c>
      <c r="E2361" s="59">
        <v>-2.5</v>
      </c>
    </row>
    <row r="2362" spans="1:5" x14ac:dyDescent="0.25">
      <c r="A2362" s="58">
        <v>44987</v>
      </c>
      <c r="B2362" s="59" t="s">
        <v>55</v>
      </c>
      <c r="C2362" s="59" t="str">
        <f t="shared" si="36"/>
        <v>QUARTER1</v>
      </c>
      <c r="D2362" s="59">
        <v>26.7</v>
      </c>
      <c r="E2362" s="59">
        <v>9.6999999999999993</v>
      </c>
    </row>
    <row r="2363" spans="1:5" x14ac:dyDescent="0.25">
      <c r="A2363" s="58">
        <v>44987</v>
      </c>
      <c r="B2363" s="59" t="s">
        <v>76</v>
      </c>
      <c r="C2363" s="59" t="str">
        <f t="shared" si="36"/>
        <v>QUARTER1</v>
      </c>
      <c r="D2363" s="59">
        <v>1.26</v>
      </c>
      <c r="E2363" s="59">
        <v>1.36</v>
      </c>
    </row>
    <row r="2364" spans="1:5" x14ac:dyDescent="0.25">
      <c r="A2364" s="58">
        <v>44987</v>
      </c>
      <c r="B2364" s="59" t="s">
        <v>77</v>
      </c>
      <c r="C2364" s="59" t="str">
        <f t="shared" si="36"/>
        <v>QUARTER1</v>
      </c>
      <c r="D2364" s="59">
        <v>2</v>
      </c>
      <c r="E2364" s="59">
        <v>1.98</v>
      </c>
    </row>
    <row r="2365" spans="1:5" x14ac:dyDescent="0.25">
      <c r="A2365" s="58">
        <v>44987</v>
      </c>
      <c r="B2365" s="59" t="s">
        <v>72</v>
      </c>
      <c r="C2365" s="59" t="str">
        <f t="shared" si="36"/>
        <v>QUARTER1</v>
      </c>
      <c r="D2365" s="59">
        <v>34.5</v>
      </c>
      <c r="E2365" s="59">
        <v>74.95</v>
      </c>
    </row>
    <row r="2366" spans="1:5" x14ac:dyDescent="0.25">
      <c r="A2366" s="58">
        <v>44987</v>
      </c>
      <c r="B2366" s="59" t="s">
        <v>59</v>
      </c>
      <c r="C2366" s="59" t="str">
        <f t="shared" si="36"/>
        <v>QUARTER1</v>
      </c>
      <c r="D2366" s="59">
        <v>245</v>
      </c>
      <c r="E2366" s="59">
        <v>32</v>
      </c>
    </row>
    <row r="2367" spans="1:5" x14ac:dyDescent="0.25">
      <c r="A2367" s="58">
        <v>44987</v>
      </c>
      <c r="B2367" s="59" t="s">
        <v>60</v>
      </c>
      <c r="C2367" s="59" t="str">
        <f t="shared" si="36"/>
        <v>QUARTER1</v>
      </c>
      <c r="D2367" s="59">
        <v>41.25</v>
      </c>
      <c r="E2367" s="59">
        <v>1.25</v>
      </c>
    </row>
    <row r="2368" spans="1:5" x14ac:dyDescent="0.25">
      <c r="A2368" s="58">
        <v>44987</v>
      </c>
      <c r="B2368" s="59" t="s">
        <v>74</v>
      </c>
      <c r="C2368" s="59" t="str">
        <f t="shared" si="36"/>
        <v>QUARTER1</v>
      </c>
      <c r="D2368" s="59">
        <v>4.99</v>
      </c>
      <c r="E2368" s="59">
        <v>0.35999999999999943</v>
      </c>
    </row>
    <row r="2369" spans="1:5" x14ac:dyDescent="0.25">
      <c r="A2369" s="58">
        <v>44987</v>
      </c>
      <c r="B2369" s="59" t="s">
        <v>63</v>
      </c>
      <c r="C2369" s="59" t="str">
        <f t="shared" si="36"/>
        <v>QUARTER1</v>
      </c>
      <c r="D2369" s="59">
        <v>41</v>
      </c>
      <c r="E2369" s="59">
        <v>24</v>
      </c>
    </row>
    <row r="2370" spans="1:5" x14ac:dyDescent="0.25">
      <c r="A2370" s="58">
        <v>44987</v>
      </c>
      <c r="B2370" s="59" t="s">
        <v>69</v>
      </c>
      <c r="C2370" s="59" t="str">
        <f t="shared" ref="C2370:C2433" si="37">"QUARTER"&amp;ROUNDUP(MONTH(A2370)/3,0)</f>
        <v>QUARTER1</v>
      </c>
      <c r="D2370" s="59">
        <v>218.8</v>
      </c>
      <c r="E2370" s="59">
        <v>166.2</v>
      </c>
    </row>
    <row r="2371" spans="1:5" x14ac:dyDescent="0.25">
      <c r="A2371" s="58">
        <v>44987</v>
      </c>
      <c r="B2371" s="59" t="s">
        <v>64</v>
      </c>
      <c r="C2371" s="59" t="str">
        <f t="shared" si="37"/>
        <v>QUARTER1</v>
      </c>
      <c r="D2371" s="59">
        <v>8.6999999999999993</v>
      </c>
      <c r="E2371" s="59">
        <v>5.5</v>
      </c>
    </row>
    <row r="2372" spans="1:5" x14ac:dyDescent="0.25">
      <c r="A2372" s="58">
        <v>44987</v>
      </c>
      <c r="B2372" s="59" t="s">
        <v>58</v>
      </c>
      <c r="C2372" s="59" t="str">
        <f t="shared" si="37"/>
        <v>QUARTER1</v>
      </c>
      <c r="D2372" s="59">
        <v>14.6</v>
      </c>
      <c r="E2372" s="59">
        <v>-0.19999999999999929</v>
      </c>
    </row>
    <row r="2373" spans="1:5" x14ac:dyDescent="0.25">
      <c r="A2373" s="58">
        <v>44987</v>
      </c>
      <c r="B2373" s="59" t="s">
        <v>56</v>
      </c>
      <c r="C2373" s="59" t="str">
        <f t="shared" si="37"/>
        <v>QUARTER1</v>
      </c>
      <c r="D2373" s="59">
        <v>19.399999999999999</v>
      </c>
      <c r="E2373" s="59">
        <v>1.5</v>
      </c>
    </row>
    <row r="2374" spans="1:5" x14ac:dyDescent="0.25">
      <c r="A2374" s="58">
        <v>44987</v>
      </c>
      <c r="B2374" s="59" t="s">
        <v>65</v>
      </c>
      <c r="C2374" s="59" t="str">
        <f t="shared" si="37"/>
        <v>QUARTER1</v>
      </c>
      <c r="D2374" s="59">
        <v>27</v>
      </c>
      <c r="E2374" s="59">
        <v>1</v>
      </c>
    </row>
    <row r="2375" spans="1:5" x14ac:dyDescent="0.25">
      <c r="A2375" s="58">
        <v>44987</v>
      </c>
      <c r="B2375" s="59" t="s">
        <v>75</v>
      </c>
      <c r="C2375" s="59" t="str">
        <f t="shared" si="37"/>
        <v>QUARTER1</v>
      </c>
      <c r="D2375" s="59">
        <v>4.3499999999999996</v>
      </c>
      <c r="E2375" s="59">
        <v>0.37000000000000011</v>
      </c>
    </row>
    <row r="2376" spans="1:5" x14ac:dyDescent="0.25">
      <c r="A2376" s="58">
        <v>44987</v>
      </c>
      <c r="B2376" s="59" t="s">
        <v>57</v>
      </c>
      <c r="C2376" s="59" t="str">
        <f t="shared" si="37"/>
        <v>QUARTER1</v>
      </c>
      <c r="D2376" s="59">
        <v>26.4</v>
      </c>
      <c r="E2376" s="59">
        <v>7.7000000000000028</v>
      </c>
    </row>
    <row r="2377" spans="1:5" x14ac:dyDescent="0.25">
      <c r="A2377" s="58">
        <v>44986</v>
      </c>
      <c r="B2377" s="59" t="s">
        <v>68</v>
      </c>
      <c r="C2377" s="59" t="str">
        <f t="shared" si="37"/>
        <v>QUARTER1</v>
      </c>
      <c r="D2377" s="59">
        <v>9.6</v>
      </c>
      <c r="E2377" s="59">
        <v>7.5000000000000018</v>
      </c>
    </row>
    <row r="2378" spans="1:5" x14ac:dyDescent="0.25">
      <c r="A2378" s="58">
        <v>44986</v>
      </c>
      <c r="B2378" s="59" t="s">
        <v>66</v>
      </c>
      <c r="C2378" s="59" t="str">
        <f t="shared" si="37"/>
        <v>QUARTER1</v>
      </c>
      <c r="D2378" s="59">
        <v>6.35</v>
      </c>
      <c r="E2378" s="59">
        <v>-0.14999999999999947</v>
      </c>
    </row>
    <row r="2379" spans="1:5" x14ac:dyDescent="0.25">
      <c r="A2379" s="58">
        <v>44986</v>
      </c>
      <c r="B2379" s="59" t="s">
        <v>70</v>
      </c>
      <c r="C2379" s="59" t="str">
        <f t="shared" si="37"/>
        <v>QUARTER1</v>
      </c>
      <c r="D2379" s="59">
        <v>12</v>
      </c>
      <c r="E2379" s="59">
        <v>1.9499999999999993</v>
      </c>
    </row>
    <row r="2380" spans="1:5" x14ac:dyDescent="0.25">
      <c r="A2380" s="58">
        <v>44986</v>
      </c>
      <c r="B2380" s="59" t="s">
        <v>78</v>
      </c>
      <c r="C2380" s="59" t="str">
        <f t="shared" si="37"/>
        <v>QUARTER1</v>
      </c>
      <c r="D2380" s="59">
        <v>46.85</v>
      </c>
      <c r="E2380" s="59">
        <v>63.15</v>
      </c>
    </row>
    <row r="2381" spans="1:5" x14ac:dyDescent="0.25">
      <c r="A2381" s="58">
        <v>44986</v>
      </c>
      <c r="B2381" s="59" t="s">
        <v>62</v>
      </c>
      <c r="C2381" s="59" t="str">
        <f t="shared" si="37"/>
        <v>QUARTER1</v>
      </c>
      <c r="D2381" s="59">
        <v>5.95</v>
      </c>
      <c r="E2381" s="59">
        <v>1.8499999999999996</v>
      </c>
    </row>
    <row r="2382" spans="1:5" x14ac:dyDescent="0.25">
      <c r="A2382" s="58">
        <v>44986</v>
      </c>
      <c r="B2382" s="59" t="s">
        <v>61</v>
      </c>
      <c r="C2382" s="59" t="str">
        <f t="shared" si="37"/>
        <v>QUARTER1</v>
      </c>
      <c r="D2382" s="59">
        <v>17.600000000000001</v>
      </c>
      <c r="E2382" s="59">
        <v>19.899999999999999</v>
      </c>
    </row>
    <row r="2383" spans="1:5" x14ac:dyDescent="0.25">
      <c r="A2383" s="58">
        <v>44986</v>
      </c>
      <c r="B2383" s="59" t="s">
        <v>67</v>
      </c>
      <c r="C2383" s="59" t="str">
        <f t="shared" si="37"/>
        <v>QUARTER1</v>
      </c>
      <c r="D2383" s="59">
        <v>7.15</v>
      </c>
      <c r="E2383" s="59">
        <v>13.950000000000001</v>
      </c>
    </row>
    <row r="2384" spans="1:5" x14ac:dyDescent="0.25">
      <c r="A2384" s="58">
        <v>44986</v>
      </c>
      <c r="B2384" s="59" t="s">
        <v>71</v>
      </c>
      <c r="C2384" s="59" t="str">
        <f t="shared" si="37"/>
        <v>QUARTER1</v>
      </c>
      <c r="D2384" s="59">
        <v>11.65</v>
      </c>
      <c r="E2384" s="59">
        <v>6.35</v>
      </c>
    </row>
    <row r="2385" spans="1:5" x14ac:dyDescent="0.25">
      <c r="A2385" s="58">
        <v>44986</v>
      </c>
      <c r="B2385" s="59" t="s">
        <v>73</v>
      </c>
      <c r="C2385" s="59" t="str">
        <f t="shared" si="37"/>
        <v>QUARTER1</v>
      </c>
      <c r="D2385" s="59">
        <v>32</v>
      </c>
      <c r="E2385" s="59">
        <v>-2.5</v>
      </c>
    </row>
    <row r="2386" spans="1:5" x14ac:dyDescent="0.25">
      <c r="A2386" s="58">
        <v>44986</v>
      </c>
      <c r="B2386" s="59" t="s">
        <v>55</v>
      </c>
      <c r="C2386" s="59" t="str">
        <f t="shared" si="37"/>
        <v>QUARTER1</v>
      </c>
      <c r="D2386" s="59">
        <v>26.9</v>
      </c>
      <c r="E2386" s="59">
        <v>9.5</v>
      </c>
    </row>
    <row r="2387" spans="1:5" x14ac:dyDescent="0.25">
      <c r="A2387" s="58">
        <v>44986</v>
      </c>
      <c r="B2387" s="59" t="s">
        <v>76</v>
      </c>
      <c r="C2387" s="59" t="str">
        <f t="shared" si="37"/>
        <v>QUARTER1</v>
      </c>
      <c r="D2387" s="59">
        <v>1.26</v>
      </c>
      <c r="E2387" s="59">
        <v>1.36</v>
      </c>
    </row>
    <row r="2388" spans="1:5" x14ac:dyDescent="0.25">
      <c r="A2388" s="58">
        <v>44986</v>
      </c>
      <c r="B2388" s="59" t="s">
        <v>77</v>
      </c>
      <c r="C2388" s="59" t="str">
        <f t="shared" si="37"/>
        <v>QUARTER1</v>
      </c>
      <c r="D2388" s="59">
        <v>2</v>
      </c>
      <c r="E2388" s="59">
        <v>1.98</v>
      </c>
    </row>
    <row r="2389" spans="1:5" x14ac:dyDescent="0.25">
      <c r="A2389" s="58">
        <v>44986</v>
      </c>
      <c r="B2389" s="59" t="s">
        <v>72</v>
      </c>
      <c r="C2389" s="59" t="str">
        <f t="shared" si="37"/>
        <v>QUARTER1</v>
      </c>
      <c r="D2389" s="59">
        <v>36.85</v>
      </c>
      <c r="E2389" s="59">
        <v>72.599999999999994</v>
      </c>
    </row>
    <row r="2390" spans="1:5" x14ac:dyDescent="0.25">
      <c r="A2390" s="58">
        <v>44986</v>
      </c>
      <c r="B2390" s="59" t="s">
        <v>59</v>
      </c>
      <c r="C2390" s="59" t="str">
        <f t="shared" si="37"/>
        <v>QUARTER1</v>
      </c>
      <c r="D2390" s="59">
        <v>245</v>
      </c>
      <c r="E2390" s="59">
        <v>32</v>
      </c>
    </row>
    <row r="2391" spans="1:5" x14ac:dyDescent="0.25">
      <c r="A2391" s="58">
        <v>44986</v>
      </c>
      <c r="B2391" s="59" t="s">
        <v>60</v>
      </c>
      <c r="C2391" s="59" t="str">
        <f t="shared" si="37"/>
        <v>QUARTER1</v>
      </c>
      <c r="D2391" s="59">
        <v>41.25</v>
      </c>
      <c r="E2391" s="59">
        <v>1.25</v>
      </c>
    </row>
    <row r="2392" spans="1:5" x14ac:dyDescent="0.25">
      <c r="A2392" s="58">
        <v>44986</v>
      </c>
      <c r="B2392" s="59" t="s">
        <v>74</v>
      </c>
      <c r="C2392" s="59" t="str">
        <f t="shared" si="37"/>
        <v>QUARTER1</v>
      </c>
      <c r="D2392" s="59">
        <v>5.0999999999999996</v>
      </c>
      <c r="E2392" s="59">
        <v>0.25</v>
      </c>
    </row>
    <row r="2393" spans="1:5" x14ac:dyDescent="0.25">
      <c r="A2393" s="58">
        <v>44986</v>
      </c>
      <c r="B2393" s="59" t="s">
        <v>63</v>
      </c>
      <c r="C2393" s="59" t="str">
        <f t="shared" si="37"/>
        <v>QUARTER1</v>
      </c>
      <c r="D2393" s="59">
        <v>41.7</v>
      </c>
      <c r="E2393" s="59">
        <v>23.299999999999997</v>
      </c>
    </row>
    <row r="2394" spans="1:5" x14ac:dyDescent="0.25">
      <c r="A2394" s="58">
        <v>44986</v>
      </c>
      <c r="B2394" s="59" t="s">
        <v>69</v>
      </c>
      <c r="C2394" s="59" t="str">
        <f t="shared" si="37"/>
        <v>QUARTER1</v>
      </c>
      <c r="D2394" s="59">
        <v>218.8</v>
      </c>
      <c r="E2394" s="59">
        <v>166.2</v>
      </c>
    </row>
    <row r="2395" spans="1:5" x14ac:dyDescent="0.25">
      <c r="A2395" s="58">
        <v>44986</v>
      </c>
      <c r="B2395" s="59" t="s">
        <v>64</v>
      </c>
      <c r="C2395" s="59" t="str">
        <f t="shared" si="37"/>
        <v>QUARTER1</v>
      </c>
      <c r="D2395" s="59">
        <v>8.8000000000000007</v>
      </c>
      <c r="E2395" s="59">
        <v>5.3999999999999986</v>
      </c>
    </row>
    <row r="2396" spans="1:5" x14ac:dyDescent="0.25">
      <c r="A2396" s="58">
        <v>44986</v>
      </c>
      <c r="B2396" s="59" t="s">
        <v>58</v>
      </c>
      <c r="C2396" s="59" t="str">
        <f t="shared" si="37"/>
        <v>QUARTER1</v>
      </c>
      <c r="D2396" s="59">
        <v>14.75</v>
      </c>
      <c r="E2396" s="59">
        <v>-0.34999999999999964</v>
      </c>
    </row>
    <row r="2397" spans="1:5" x14ac:dyDescent="0.25">
      <c r="A2397" s="58">
        <v>44986</v>
      </c>
      <c r="B2397" s="59" t="s">
        <v>56</v>
      </c>
      <c r="C2397" s="59" t="str">
        <f t="shared" si="37"/>
        <v>QUARTER1</v>
      </c>
      <c r="D2397" s="59">
        <v>19.399999999999999</v>
      </c>
      <c r="E2397" s="59">
        <v>1.5</v>
      </c>
    </row>
    <row r="2398" spans="1:5" x14ac:dyDescent="0.25">
      <c r="A2398" s="58">
        <v>44986</v>
      </c>
      <c r="B2398" s="59" t="s">
        <v>65</v>
      </c>
      <c r="C2398" s="59" t="str">
        <f t="shared" si="37"/>
        <v>QUARTER1</v>
      </c>
      <c r="D2398" s="59">
        <v>27</v>
      </c>
      <c r="E2398" s="59">
        <v>1</v>
      </c>
    </row>
    <row r="2399" spans="1:5" x14ac:dyDescent="0.25">
      <c r="A2399" s="58">
        <v>44986</v>
      </c>
      <c r="B2399" s="59" t="s">
        <v>75</v>
      </c>
      <c r="C2399" s="59" t="str">
        <f t="shared" si="37"/>
        <v>QUARTER1</v>
      </c>
      <c r="D2399" s="59">
        <v>4.3499999999999996</v>
      </c>
      <c r="E2399" s="59">
        <v>0.37000000000000011</v>
      </c>
    </row>
    <row r="2400" spans="1:5" x14ac:dyDescent="0.25">
      <c r="A2400" s="58">
        <v>44986</v>
      </c>
      <c r="B2400" s="59" t="s">
        <v>57</v>
      </c>
      <c r="C2400" s="59" t="str">
        <f t="shared" si="37"/>
        <v>QUARTER1</v>
      </c>
      <c r="D2400" s="59">
        <v>26.65</v>
      </c>
      <c r="E2400" s="59">
        <v>7.4500000000000028</v>
      </c>
    </row>
    <row r="2401" spans="1:5" x14ac:dyDescent="0.25">
      <c r="A2401" s="58">
        <v>44985</v>
      </c>
      <c r="B2401" s="59" t="s">
        <v>68</v>
      </c>
      <c r="C2401" s="59" t="str">
        <f t="shared" si="37"/>
        <v>QUARTER1</v>
      </c>
      <c r="D2401" s="59">
        <v>9.5500000000000007</v>
      </c>
      <c r="E2401" s="59">
        <v>7.5500000000000007</v>
      </c>
    </row>
    <row r="2402" spans="1:5" x14ac:dyDescent="0.25">
      <c r="A2402" s="58">
        <v>44985</v>
      </c>
      <c r="B2402" s="59" t="s">
        <v>66</v>
      </c>
      <c r="C2402" s="59" t="str">
        <f t="shared" si="37"/>
        <v>QUARTER1</v>
      </c>
      <c r="D2402" s="59">
        <v>6.3</v>
      </c>
      <c r="E2402" s="59">
        <v>-9.9999999999999645E-2</v>
      </c>
    </row>
    <row r="2403" spans="1:5" x14ac:dyDescent="0.25">
      <c r="A2403" s="58">
        <v>44985</v>
      </c>
      <c r="B2403" s="59" t="s">
        <v>70</v>
      </c>
      <c r="C2403" s="59" t="str">
        <f t="shared" si="37"/>
        <v>QUARTER1</v>
      </c>
      <c r="D2403" s="59">
        <v>12</v>
      </c>
      <c r="E2403" s="59">
        <v>1.9499999999999993</v>
      </c>
    </row>
    <row r="2404" spans="1:5" x14ac:dyDescent="0.25">
      <c r="A2404" s="58">
        <v>44985</v>
      </c>
      <c r="B2404" s="59" t="s">
        <v>78</v>
      </c>
      <c r="C2404" s="59" t="str">
        <f t="shared" si="37"/>
        <v>QUARTER1</v>
      </c>
      <c r="D2404" s="59">
        <v>46.85</v>
      </c>
      <c r="E2404" s="59">
        <v>63.15</v>
      </c>
    </row>
    <row r="2405" spans="1:5" x14ac:dyDescent="0.25">
      <c r="A2405" s="58">
        <v>44985</v>
      </c>
      <c r="B2405" s="59" t="s">
        <v>62</v>
      </c>
      <c r="C2405" s="59" t="str">
        <f t="shared" si="37"/>
        <v>QUARTER1</v>
      </c>
      <c r="D2405" s="59">
        <v>5.95</v>
      </c>
      <c r="E2405" s="59">
        <v>1.8499999999999996</v>
      </c>
    </row>
    <row r="2406" spans="1:5" x14ac:dyDescent="0.25">
      <c r="A2406" s="58">
        <v>44985</v>
      </c>
      <c r="B2406" s="59" t="s">
        <v>61</v>
      </c>
      <c r="C2406" s="59" t="str">
        <f t="shared" si="37"/>
        <v>QUARTER1</v>
      </c>
      <c r="D2406" s="59">
        <v>17.55</v>
      </c>
      <c r="E2406" s="59">
        <v>19.95</v>
      </c>
    </row>
    <row r="2407" spans="1:5" x14ac:dyDescent="0.25">
      <c r="A2407" s="58">
        <v>44985</v>
      </c>
      <c r="B2407" s="59" t="s">
        <v>67</v>
      </c>
      <c r="C2407" s="59" t="str">
        <f t="shared" si="37"/>
        <v>QUARTER1</v>
      </c>
      <c r="D2407" s="59">
        <v>7.05</v>
      </c>
      <c r="E2407" s="59">
        <v>14.05</v>
      </c>
    </row>
    <row r="2408" spans="1:5" x14ac:dyDescent="0.25">
      <c r="A2408" s="58">
        <v>44985</v>
      </c>
      <c r="B2408" s="59" t="s">
        <v>71</v>
      </c>
      <c r="C2408" s="59" t="str">
        <f t="shared" si="37"/>
        <v>QUARTER1</v>
      </c>
      <c r="D2408" s="59">
        <v>11.65</v>
      </c>
      <c r="E2408" s="59">
        <v>6.35</v>
      </c>
    </row>
    <row r="2409" spans="1:5" x14ac:dyDescent="0.25">
      <c r="A2409" s="58">
        <v>44985</v>
      </c>
      <c r="B2409" s="59" t="s">
        <v>73</v>
      </c>
      <c r="C2409" s="59" t="str">
        <f t="shared" si="37"/>
        <v>QUARTER1</v>
      </c>
      <c r="D2409" s="59">
        <v>32</v>
      </c>
      <c r="E2409" s="59">
        <v>-2.5</v>
      </c>
    </row>
    <row r="2410" spans="1:5" x14ac:dyDescent="0.25">
      <c r="A2410" s="58">
        <v>44985</v>
      </c>
      <c r="B2410" s="59" t="s">
        <v>55</v>
      </c>
      <c r="C2410" s="59" t="str">
        <f t="shared" si="37"/>
        <v>QUARTER1</v>
      </c>
      <c r="D2410" s="59">
        <v>26.65</v>
      </c>
      <c r="E2410" s="59">
        <v>9.75</v>
      </c>
    </row>
    <row r="2411" spans="1:5" x14ac:dyDescent="0.25">
      <c r="A2411" s="58">
        <v>44985</v>
      </c>
      <c r="B2411" s="59" t="s">
        <v>76</v>
      </c>
      <c r="C2411" s="59" t="str">
        <f t="shared" si="37"/>
        <v>QUARTER1</v>
      </c>
      <c r="D2411" s="59">
        <v>1.26</v>
      </c>
      <c r="E2411" s="59">
        <v>1.36</v>
      </c>
    </row>
    <row r="2412" spans="1:5" x14ac:dyDescent="0.25">
      <c r="A2412" s="58">
        <v>44985</v>
      </c>
      <c r="B2412" s="59" t="s">
        <v>77</v>
      </c>
      <c r="C2412" s="59" t="str">
        <f t="shared" si="37"/>
        <v>QUARTER1</v>
      </c>
      <c r="D2412" s="59">
        <v>2</v>
      </c>
      <c r="E2412" s="59">
        <v>1.98</v>
      </c>
    </row>
    <row r="2413" spans="1:5" x14ac:dyDescent="0.25">
      <c r="A2413" s="58">
        <v>44985</v>
      </c>
      <c r="B2413" s="59" t="s">
        <v>72</v>
      </c>
      <c r="C2413" s="59" t="str">
        <f t="shared" si="37"/>
        <v>QUARTER1</v>
      </c>
      <c r="D2413" s="59">
        <v>36.85</v>
      </c>
      <c r="E2413" s="59">
        <v>72.599999999999994</v>
      </c>
    </row>
    <row r="2414" spans="1:5" x14ac:dyDescent="0.25">
      <c r="A2414" s="58">
        <v>44985</v>
      </c>
      <c r="B2414" s="59" t="s">
        <v>59</v>
      </c>
      <c r="C2414" s="59" t="str">
        <f t="shared" si="37"/>
        <v>QUARTER1</v>
      </c>
      <c r="D2414" s="59">
        <v>245</v>
      </c>
      <c r="E2414" s="59">
        <v>32</v>
      </c>
    </row>
    <row r="2415" spans="1:5" x14ac:dyDescent="0.25">
      <c r="A2415" s="58">
        <v>44985</v>
      </c>
      <c r="B2415" s="59" t="s">
        <v>60</v>
      </c>
      <c r="C2415" s="59" t="str">
        <f t="shared" si="37"/>
        <v>QUARTER1</v>
      </c>
      <c r="D2415" s="59">
        <v>41.35</v>
      </c>
      <c r="E2415" s="59">
        <v>1.1499999999999986</v>
      </c>
    </row>
    <row r="2416" spans="1:5" x14ac:dyDescent="0.25">
      <c r="A2416" s="58">
        <v>44985</v>
      </c>
      <c r="B2416" s="59" t="s">
        <v>74</v>
      </c>
      <c r="C2416" s="59" t="str">
        <f t="shared" si="37"/>
        <v>QUARTER1</v>
      </c>
      <c r="D2416" s="59">
        <v>4.8</v>
      </c>
      <c r="E2416" s="59">
        <v>0.54999999999999982</v>
      </c>
    </row>
    <row r="2417" spans="1:5" x14ac:dyDescent="0.25">
      <c r="A2417" s="58">
        <v>44985</v>
      </c>
      <c r="B2417" s="59" t="s">
        <v>63</v>
      </c>
      <c r="C2417" s="59" t="str">
        <f t="shared" si="37"/>
        <v>QUARTER1</v>
      </c>
      <c r="D2417" s="59">
        <v>41.7</v>
      </c>
      <c r="E2417" s="59">
        <v>23.299999999999997</v>
      </c>
    </row>
    <row r="2418" spans="1:5" x14ac:dyDescent="0.25">
      <c r="A2418" s="58">
        <v>44985</v>
      </c>
      <c r="B2418" s="59" t="s">
        <v>69</v>
      </c>
      <c r="C2418" s="59" t="str">
        <f t="shared" si="37"/>
        <v>QUARTER1</v>
      </c>
      <c r="D2418" s="59">
        <v>218.8</v>
      </c>
      <c r="E2418" s="59">
        <v>166.2</v>
      </c>
    </row>
    <row r="2419" spans="1:5" x14ac:dyDescent="0.25">
      <c r="A2419" s="58">
        <v>44985</v>
      </c>
      <c r="B2419" s="59" t="s">
        <v>64</v>
      </c>
      <c r="C2419" s="59" t="str">
        <f t="shared" si="37"/>
        <v>QUARTER1</v>
      </c>
      <c r="D2419" s="59">
        <v>8.6999999999999993</v>
      </c>
      <c r="E2419" s="59">
        <v>5.5</v>
      </c>
    </row>
    <row r="2420" spans="1:5" x14ac:dyDescent="0.25">
      <c r="A2420" s="58">
        <v>44985</v>
      </c>
      <c r="B2420" s="59" t="s">
        <v>58</v>
      </c>
      <c r="C2420" s="59" t="str">
        <f t="shared" si="37"/>
        <v>QUARTER1</v>
      </c>
      <c r="D2420" s="59">
        <v>15.35</v>
      </c>
      <c r="E2420" s="59">
        <v>-0.94999999999999929</v>
      </c>
    </row>
    <row r="2421" spans="1:5" x14ac:dyDescent="0.25">
      <c r="A2421" s="58">
        <v>44985</v>
      </c>
      <c r="B2421" s="59" t="s">
        <v>56</v>
      </c>
      <c r="C2421" s="59" t="str">
        <f t="shared" si="37"/>
        <v>QUARTER1</v>
      </c>
      <c r="D2421" s="59">
        <v>19.399999999999999</v>
      </c>
      <c r="E2421" s="59">
        <v>1.5</v>
      </c>
    </row>
    <row r="2422" spans="1:5" x14ac:dyDescent="0.25">
      <c r="A2422" s="58">
        <v>44985</v>
      </c>
      <c r="B2422" s="59" t="s">
        <v>65</v>
      </c>
      <c r="C2422" s="59" t="str">
        <f t="shared" si="37"/>
        <v>QUARTER1</v>
      </c>
      <c r="D2422" s="59">
        <v>27.4</v>
      </c>
      <c r="E2422" s="59">
        <v>0.60000000000000142</v>
      </c>
    </row>
    <row r="2423" spans="1:5" x14ac:dyDescent="0.25">
      <c r="A2423" s="58">
        <v>44985</v>
      </c>
      <c r="B2423" s="59" t="s">
        <v>75</v>
      </c>
      <c r="C2423" s="59" t="str">
        <f t="shared" si="37"/>
        <v>QUARTER1</v>
      </c>
      <c r="D2423" s="59">
        <v>4</v>
      </c>
      <c r="E2423" s="59">
        <v>0.71999999999999975</v>
      </c>
    </row>
    <row r="2424" spans="1:5" x14ac:dyDescent="0.25">
      <c r="A2424" s="58">
        <v>44985</v>
      </c>
      <c r="B2424" s="59" t="s">
        <v>57</v>
      </c>
      <c r="C2424" s="59" t="str">
        <f t="shared" si="37"/>
        <v>QUARTER1</v>
      </c>
      <c r="D2424" s="59">
        <v>26.5</v>
      </c>
      <c r="E2424" s="59">
        <v>7.6000000000000014</v>
      </c>
    </row>
    <row r="2425" spans="1:5" x14ac:dyDescent="0.25">
      <c r="A2425" s="58">
        <v>44984</v>
      </c>
      <c r="B2425" s="59" t="s">
        <v>68</v>
      </c>
      <c r="C2425" s="59" t="str">
        <f t="shared" si="37"/>
        <v>QUARTER1</v>
      </c>
      <c r="D2425" s="59">
        <v>9.3000000000000007</v>
      </c>
      <c r="E2425" s="59">
        <v>7.8000000000000007</v>
      </c>
    </row>
    <row r="2426" spans="1:5" x14ac:dyDescent="0.25">
      <c r="A2426" s="58">
        <v>44984</v>
      </c>
      <c r="B2426" s="59" t="s">
        <v>66</v>
      </c>
      <c r="C2426" s="59" t="str">
        <f t="shared" si="37"/>
        <v>QUARTER1</v>
      </c>
      <c r="D2426" s="59">
        <v>6.3</v>
      </c>
      <c r="E2426" s="59">
        <v>-9.9999999999999645E-2</v>
      </c>
    </row>
    <row r="2427" spans="1:5" x14ac:dyDescent="0.25">
      <c r="A2427" s="58">
        <v>44984</v>
      </c>
      <c r="B2427" s="59" t="s">
        <v>70</v>
      </c>
      <c r="C2427" s="59" t="str">
        <f t="shared" si="37"/>
        <v>QUARTER1</v>
      </c>
      <c r="D2427" s="59">
        <v>12</v>
      </c>
      <c r="E2427" s="59">
        <v>1.9499999999999993</v>
      </c>
    </row>
    <row r="2428" spans="1:5" x14ac:dyDescent="0.25">
      <c r="A2428" s="58">
        <v>44984</v>
      </c>
      <c r="B2428" s="59" t="s">
        <v>78</v>
      </c>
      <c r="C2428" s="59" t="str">
        <f t="shared" si="37"/>
        <v>QUARTER1</v>
      </c>
      <c r="D2428" s="59">
        <v>46.85</v>
      </c>
      <c r="E2428" s="59">
        <v>63.15</v>
      </c>
    </row>
    <row r="2429" spans="1:5" x14ac:dyDescent="0.25">
      <c r="A2429" s="58">
        <v>44984</v>
      </c>
      <c r="B2429" s="59" t="s">
        <v>62</v>
      </c>
      <c r="C2429" s="59" t="str">
        <f t="shared" si="37"/>
        <v>QUARTER1</v>
      </c>
      <c r="D2429" s="59">
        <v>6</v>
      </c>
      <c r="E2429" s="59">
        <v>1.7999999999999998</v>
      </c>
    </row>
    <row r="2430" spans="1:5" x14ac:dyDescent="0.25">
      <c r="A2430" s="58">
        <v>44984</v>
      </c>
      <c r="B2430" s="59" t="s">
        <v>61</v>
      </c>
      <c r="C2430" s="59" t="str">
        <f t="shared" si="37"/>
        <v>QUARTER1</v>
      </c>
      <c r="D2430" s="59">
        <v>17.45</v>
      </c>
      <c r="E2430" s="59">
        <v>20.05</v>
      </c>
    </row>
    <row r="2431" spans="1:5" x14ac:dyDescent="0.25">
      <c r="A2431" s="58">
        <v>44984</v>
      </c>
      <c r="B2431" s="59" t="s">
        <v>67</v>
      </c>
      <c r="C2431" s="59" t="str">
        <f t="shared" si="37"/>
        <v>QUARTER1</v>
      </c>
      <c r="D2431" s="59">
        <v>7</v>
      </c>
      <c r="E2431" s="59">
        <v>14.100000000000001</v>
      </c>
    </row>
    <row r="2432" spans="1:5" x14ac:dyDescent="0.25">
      <c r="A2432" s="58">
        <v>44984</v>
      </c>
      <c r="B2432" s="59" t="s">
        <v>71</v>
      </c>
      <c r="C2432" s="59" t="str">
        <f t="shared" si="37"/>
        <v>QUARTER1</v>
      </c>
      <c r="D2432" s="59">
        <v>11.6</v>
      </c>
      <c r="E2432" s="59">
        <v>6.4</v>
      </c>
    </row>
    <row r="2433" spans="1:5" x14ac:dyDescent="0.25">
      <c r="A2433" s="58">
        <v>44984</v>
      </c>
      <c r="B2433" s="59" t="s">
        <v>73</v>
      </c>
      <c r="C2433" s="59" t="str">
        <f t="shared" si="37"/>
        <v>QUARTER1</v>
      </c>
      <c r="D2433" s="59">
        <v>34.950000000000003</v>
      </c>
      <c r="E2433" s="59">
        <v>-5.4500000000000028</v>
      </c>
    </row>
    <row r="2434" spans="1:5" x14ac:dyDescent="0.25">
      <c r="A2434" s="58">
        <v>44984</v>
      </c>
      <c r="B2434" s="59" t="s">
        <v>55</v>
      </c>
      <c r="C2434" s="59" t="str">
        <f t="shared" ref="C2434:C2497" si="38">"QUARTER"&amp;ROUNDUP(MONTH(A2434)/3,0)</f>
        <v>QUARTER1</v>
      </c>
      <c r="D2434" s="59">
        <v>26</v>
      </c>
      <c r="E2434" s="59">
        <v>10.399999999999999</v>
      </c>
    </row>
    <row r="2435" spans="1:5" x14ac:dyDescent="0.25">
      <c r="A2435" s="58">
        <v>44984</v>
      </c>
      <c r="B2435" s="59" t="s">
        <v>76</v>
      </c>
      <c r="C2435" s="59" t="str">
        <f t="shared" si="38"/>
        <v>QUARTER1</v>
      </c>
      <c r="D2435" s="59">
        <v>1.26</v>
      </c>
      <c r="E2435" s="59">
        <v>1.36</v>
      </c>
    </row>
    <row r="2436" spans="1:5" x14ac:dyDescent="0.25">
      <c r="A2436" s="58">
        <v>44984</v>
      </c>
      <c r="B2436" s="59" t="s">
        <v>77</v>
      </c>
      <c r="C2436" s="59" t="str">
        <f t="shared" si="38"/>
        <v>QUARTER1</v>
      </c>
      <c r="D2436" s="59">
        <v>2</v>
      </c>
      <c r="E2436" s="59">
        <v>1.98</v>
      </c>
    </row>
    <row r="2437" spans="1:5" x14ac:dyDescent="0.25">
      <c r="A2437" s="58">
        <v>44984</v>
      </c>
      <c r="B2437" s="59" t="s">
        <v>72</v>
      </c>
      <c r="C2437" s="59" t="str">
        <f t="shared" si="38"/>
        <v>QUARTER1</v>
      </c>
      <c r="D2437" s="59">
        <v>33.5</v>
      </c>
      <c r="E2437" s="59">
        <v>75.95</v>
      </c>
    </row>
    <row r="2438" spans="1:5" x14ac:dyDescent="0.25">
      <c r="A2438" s="58">
        <v>44984</v>
      </c>
      <c r="B2438" s="59" t="s">
        <v>59</v>
      </c>
      <c r="C2438" s="59" t="str">
        <f t="shared" si="38"/>
        <v>QUARTER1</v>
      </c>
      <c r="D2438" s="59">
        <v>245</v>
      </c>
      <c r="E2438" s="59">
        <v>32</v>
      </c>
    </row>
    <row r="2439" spans="1:5" x14ac:dyDescent="0.25">
      <c r="A2439" s="58">
        <v>44984</v>
      </c>
      <c r="B2439" s="59" t="s">
        <v>60</v>
      </c>
      <c r="C2439" s="59" t="str">
        <f t="shared" si="38"/>
        <v>QUARTER1</v>
      </c>
      <c r="D2439" s="59">
        <v>41.35</v>
      </c>
      <c r="E2439" s="59">
        <v>1.1499999999999986</v>
      </c>
    </row>
    <row r="2440" spans="1:5" x14ac:dyDescent="0.25">
      <c r="A2440" s="58">
        <v>44984</v>
      </c>
      <c r="B2440" s="59" t="s">
        <v>74</v>
      </c>
      <c r="C2440" s="59" t="str">
        <f t="shared" si="38"/>
        <v>QUARTER1</v>
      </c>
      <c r="D2440" s="59">
        <v>4.4000000000000004</v>
      </c>
      <c r="E2440" s="59">
        <v>0.94999999999999929</v>
      </c>
    </row>
    <row r="2441" spans="1:5" x14ac:dyDescent="0.25">
      <c r="A2441" s="58">
        <v>44984</v>
      </c>
      <c r="B2441" s="59" t="s">
        <v>63</v>
      </c>
      <c r="C2441" s="59" t="str">
        <f t="shared" si="38"/>
        <v>QUARTER1</v>
      </c>
      <c r="D2441" s="59">
        <v>37.950000000000003</v>
      </c>
      <c r="E2441" s="59">
        <v>27.049999999999997</v>
      </c>
    </row>
    <row r="2442" spans="1:5" x14ac:dyDescent="0.25">
      <c r="A2442" s="58">
        <v>44984</v>
      </c>
      <c r="B2442" s="59" t="s">
        <v>69</v>
      </c>
      <c r="C2442" s="59" t="str">
        <f t="shared" si="38"/>
        <v>QUARTER1</v>
      </c>
      <c r="D2442" s="59">
        <v>218.8</v>
      </c>
      <c r="E2442" s="59">
        <v>166.2</v>
      </c>
    </row>
    <row r="2443" spans="1:5" x14ac:dyDescent="0.25">
      <c r="A2443" s="58">
        <v>44984</v>
      </c>
      <c r="B2443" s="59" t="s">
        <v>64</v>
      </c>
      <c r="C2443" s="59" t="str">
        <f t="shared" si="38"/>
        <v>QUARTER1</v>
      </c>
      <c r="D2443" s="59">
        <v>8.5</v>
      </c>
      <c r="E2443" s="59">
        <v>5.6999999999999993</v>
      </c>
    </row>
    <row r="2444" spans="1:5" x14ac:dyDescent="0.25">
      <c r="A2444" s="58">
        <v>44984</v>
      </c>
      <c r="B2444" s="59" t="s">
        <v>58</v>
      </c>
      <c r="C2444" s="59" t="str">
        <f t="shared" si="38"/>
        <v>QUARTER1</v>
      </c>
      <c r="D2444" s="59">
        <v>15</v>
      </c>
      <c r="E2444" s="59">
        <v>-0.59999999999999964</v>
      </c>
    </row>
    <row r="2445" spans="1:5" x14ac:dyDescent="0.25">
      <c r="A2445" s="58">
        <v>44984</v>
      </c>
      <c r="B2445" s="59" t="s">
        <v>56</v>
      </c>
      <c r="C2445" s="59" t="str">
        <f t="shared" si="38"/>
        <v>QUARTER1</v>
      </c>
      <c r="D2445" s="59">
        <v>19.399999999999999</v>
      </c>
      <c r="E2445" s="59">
        <v>1.5</v>
      </c>
    </row>
    <row r="2446" spans="1:5" x14ac:dyDescent="0.25">
      <c r="A2446" s="58">
        <v>44984</v>
      </c>
      <c r="B2446" s="59" t="s">
        <v>65</v>
      </c>
      <c r="C2446" s="59" t="str">
        <f t="shared" si="38"/>
        <v>QUARTER1</v>
      </c>
      <c r="D2446" s="59">
        <v>26</v>
      </c>
      <c r="E2446" s="59">
        <v>2</v>
      </c>
    </row>
    <row r="2447" spans="1:5" x14ac:dyDescent="0.25">
      <c r="A2447" s="58">
        <v>44984</v>
      </c>
      <c r="B2447" s="59" t="s">
        <v>75</v>
      </c>
      <c r="C2447" s="59" t="str">
        <f t="shared" si="38"/>
        <v>QUARTER1</v>
      </c>
      <c r="D2447" s="59">
        <v>4</v>
      </c>
      <c r="E2447" s="59">
        <v>0.71999999999999975</v>
      </c>
    </row>
    <row r="2448" spans="1:5" x14ac:dyDescent="0.25">
      <c r="A2448" s="58">
        <v>44984</v>
      </c>
      <c r="B2448" s="59" t="s">
        <v>57</v>
      </c>
      <c r="C2448" s="59" t="str">
        <f t="shared" si="38"/>
        <v>QUARTER1</v>
      </c>
      <c r="D2448" s="59">
        <v>25.95</v>
      </c>
      <c r="E2448" s="59">
        <v>8.1500000000000021</v>
      </c>
    </row>
    <row r="2449" spans="1:5" x14ac:dyDescent="0.25">
      <c r="A2449" s="58">
        <v>44981</v>
      </c>
      <c r="B2449" s="59" t="s">
        <v>68</v>
      </c>
      <c r="C2449" s="59" t="str">
        <f t="shared" si="38"/>
        <v>QUARTER1</v>
      </c>
      <c r="D2449" s="59">
        <v>9.1999999999999993</v>
      </c>
      <c r="E2449" s="59">
        <v>7.9000000000000021</v>
      </c>
    </row>
    <row r="2450" spans="1:5" x14ac:dyDescent="0.25">
      <c r="A2450" s="58">
        <v>44981</v>
      </c>
      <c r="B2450" s="59" t="s">
        <v>66</v>
      </c>
      <c r="C2450" s="59" t="str">
        <f t="shared" si="38"/>
        <v>QUARTER1</v>
      </c>
      <c r="D2450" s="59">
        <v>6.3</v>
      </c>
      <c r="E2450" s="59">
        <v>-9.9999999999999645E-2</v>
      </c>
    </row>
    <row r="2451" spans="1:5" x14ac:dyDescent="0.25">
      <c r="A2451" s="58">
        <v>44981</v>
      </c>
      <c r="B2451" s="59" t="s">
        <v>70</v>
      </c>
      <c r="C2451" s="59" t="str">
        <f t="shared" si="38"/>
        <v>QUARTER1</v>
      </c>
      <c r="D2451" s="59">
        <v>12</v>
      </c>
      <c r="E2451" s="59">
        <v>1.9499999999999993</v>
      </c>
    </row>
    <row r="2452" spans="1:5" x14ac:dyDescent="0.25">
      <c r="A2452" s="58">
        <v>44981</v>
      </c>
      <c r="B2452" s="59" t="s">
        <v>78</v>
      </c>
      <c r="C2452" s="59" t="str">
        <f t="shared" si="38"/>
        <v>QUARTER1</v>
      </c>
      <c r="D2452" s="59">
        <v>42.6</v>
      </c>
      <c r="E2452" s="59">
        <v>67.400000000000006</v>
      </c>
    </row>
    <row r="2453" spans="1:5" x14ac:dyDescent="0.25">
      <c r="A2453" s="58">
        <v>44981</v>
      </c>
      <c r="B2453" s="59" t="s">
        <v>62</v>
      </c>
      <c r="C2453" s="59" t="str">
        <f t="shared" si="38"/>
        <v>QUARTER1</v>
      </c>
      <c r="D2453" s="59">
        <v>6</v>
      </c>
      <c r="E2453" s="59">
        <v>1.7999999999999998</v>
      </c>
    </row>
    <row r="2454" spans="1:5" x14ac:dyDescent="0.25">
      <c r="A2454" s="58">
        <v>44981</v>
      </c>
      <c r="B2454" s="59" t="s">
        <v>61</v>
      </c>
      <c r="C2454" s="59" t="str">
        <f t="shared" si="38"/>
        <v>QUARTER1</v>
      </c>
      <c r="D2454" s="59">
        <v>17.2</v>
      </c>
      <c r="E2454" s="59">
        <v>20.3</v>
      </c>
    </row>
    <row r="2455" spans="1:5" x14ac:dyDescent="0.25">
      <c r="A2455" s="58">
        <v>44981</v>
      </c>
      <c r="B2455" s="59" t="s">
        <v>67</v>
      </c>
      <c r="C2455" s="59" t="str">
        <f t="shared" si="38"/>
        <v>QUARTER1</v>
      </c>
      <c r="D2455" s="59">
        <v>6.85</v>
      </c>
      <c r="E2455" s="59">
        <v>14.250000000000002</v>
      </c>
    </row>
    <row r="2456" spans="1:5" x14ac:dyDescent="0.25">
      <c r="A2456" s="58">
        <v>44981</v>
      </c>
      <c r="B2456" s="59" t="s">
        <v>71</v>
      </c>
      <c r="C2456" s="59" t="str">
        <f t="shared" si="38"/>
        <v>QUARTER1</v>
      </c>
      <c r="D2456" s="59">
        <v>11.6</v>
      </c>
      <c r="E2456" s="59">
        <v>6.4</v>
      </c>
    </row>
    <row r="2457" spans="1:5" x14ac:dyDescent="0.25">
      <c r="A2457" s="58">
        <v>44981</v>
      </c>
      <c r="B2457" s="59" t="s">
        <v>73</v>
      </c>
      <c r="C2457" s="59" t="str">
        <f t="shared" si="38"/>
        <v>QUARTER1</v>
      </c>
      <c r="D2457" s="59">
        <v>32.049999999999997</v>
      </c>
      <c r="E2457" s="59">
        <v>-2.5499999999999972</v>
      </c>
    </row>
    <row r="2458" spans="1:5" x14ac:dyDescent="0.25">
      <c r="A2458" s="58">
        <v>44981</v>
      </c>
      <c r="B2458" s="59" t="s">
        <v>55</v>
      </c>
      <c r="C2458" s="59" t="str">
        <f t="shared" si="38"/>
        <v>QUARTER1</v>
      </c>
      <c r="D2458" s="59">
        <v>25.5</v>
      </c>
      <c r="E2458" s="59">
        <v>10.899999999999999</v>
      </c>
    </row>
    <row r="2459" spans="1:5" x14ac:dyDescent="0.25">
      <c r="A2459" s="58">
        <v>44981</v>
      </c>
      <c r="B2459" s="59" t="s">
        <v>76</v>
      </c>
      <c r="C2459" s="59" t="str">
        <f t="shared" si="38"/>
        <v>QUARTER1</v>
      </c>
      <c r="D2459" s="59">
        <v>1.2</v>
      </c>
      <c r="E2459" s="59">
        <v>1.4200000000000002</v>
      </c>
    </row>
    <row r="2460" spans="1:5" x14ac:dyDescent="0.25">
      <c r="A2460" s="58">
        <v>44981</v>
      </c>
      <c r="B2460" s="59" t="s">
        <v>77</v>
      </c>
      <c r="C2460" s="59" t="str">
        <f t="shared" si="38"/>
        <v>QUARTER1</v>
      </c>
      <c r="D2460" s="59">
        <v>2</v>
      </c>
      <c r="E2460" s="59">
        <v>1.98</v>
      </c>
    </row>
    <row r="2461" spans="1:5" x14ac:dyDescent="0.25">
      <c r="A2461" s="58">
        <v>44981</v>
      </c>
      <c r="B2461" s="59" t="s">
        <v>72</v>
      </c>
      <c r="C2461" s="59" t="str">
        <f t="shared" si="38"/>
        <v>QUARTER1</v>
      </c>
      <c r="D2461" s="59">
        <v>30.55</v>
      </c>
      <c r="E2461" s="59">
        <v>78.900000000000006</v>
      </c>
    </row>
    <row r="2462" spans="1:5" x14ac:dyDescent="0.25">
      <c r="A2462" s="58">
        <v>44981</v>
      </c>
      <c r="B2462" s="59" t="s">
        <v>59</v>
      </c>
      <c r="C2462" s="59" t="str">
        <f t="shared" si="38"/>
        <v>QUARTER1</v>
      </c>
      <c r="D2462" s="59">
        <v>245</v>
      </c>
      <c r="E2462" s="59">
        <v>32</v>
      </c>
    </row>
    <row r="2463" spans="1:5" x14ac:dyDescent="0.25">
      <c r="A2463" s="58">
        <v>44981</v>
      </c>
      <c r="B2463" s="59" t="s">
        <v>60</v>
      </c>
      <c r="C2463" s="59" t="str">
        <f t="shared" si="38"/>
        <v>QUARTER1</v>
      </c>
      <c r="D2463" s="59">
        <v>41.5</v>
      </c>
      <c r="E2463" s="59">
        <v>1</v>
      </c>
    </row>
    <row r="2464" spans="1:5" x14ac:dyDescent="0.25">
      <c r="A2464" s="58">
        <v>44981</v>
      </c>
      <c r="B2464" s="59" t="s">
        <v>74</v>
      </c>
      <c r="C2464" s="59" t="str">
        <f t="shared" si="38"/>
        <v>QUARTER1</v>
      </c>
      <c r="D2464" s="59">
        <v>4</v>
      </c>
      <c r="E2464" s="59">
        <v>1.3499999999999996</v>
      </c>
    </row>
    <row r="2465" spans="1:5" x14ac:dyDescent="0.25">
      <c r="A2465" s="58">
        <v>44981</v>
      </c>
      <c r="B2465" s="59" t="s">
        <v>63</v>
      </c>
      <c r="C2465" s="59" t="str">
        <f t="shared" si="38"/>
        <v>QUARTER1</v>
      </c>
      <c r="D2465" s="59">
        <v>34.5</v>
      </c>
      <c r="E2465" s="59">
        <v>30.5</v>
      </c>
    </row>
    <row r="2466" spans="1:5" x14ac:dyDescent="0.25">
      <c r="A2466" s="58">
        <v>44981</v>
      </c>
      <c r="B2466" s="59" t="s">
        <v>69</v>
      </c>
      <c r="C2466" s="59" t="str">
        <f t="shared" si="38"/>
        <v>QUARTER1</v>
      </c>
      <c r="D2466" s="59">
        <v>218.8</v>
      </c>
      <c r="E2466" s="59">
        <v>166.2</v>
      </c>
    </row>
    <row r="2467" spans="1:5" x14ac:dyDescent="0.25">
      <c r="A2467" s="58">
        <v>44981</v>
      </c>
      <c r="B2467" s="59" t="s">
        <v>64</v>
      </c>
      <c r="C2467" s="59" t="str">
        <f t="shared" si="38"/>
        <v>QUARTER1</v>
      </c>
      <c r="D2467" s="59">
        <v>8.5</v>
      </c>
      <c r="E2467" s="59">
        <v>5.6999999999999993</v>
      </c>
    </row>
    <row r="2468" spans="1:5" x14ac:dyDescent="0.25">
      <c r="A2468" s="58">
        <v>44981</v>
      </c>
      <c r="B2468" s="59" t="s">
        <v>58</v>
      </c>
      <c r="C2468" s="59" t="str">
        <f t="shared" si="38"/>
        <v>QUARTER1</v>
      </c>
      <c r="D2468" s="59">
        <v>15.45</v>
      </c>
      <c r="E2468" s="59">
        <v>-1.0499999999999989</v>
      </c>
    </row>
    <row r="2469" spans="1:5" x14ac:dyDescent="0.25">
      <c r="A2469" s="58">
        <v>44981</v>
      </c>
      <c r="B2469" s="59" t="s">
        <v>56</v>
      </c>
      <c r="C2469" s="59" t="str">
        <f t="shared" si="38"/>
        <v>QUARTER1</v>
      </c>
      <c r="D2469" s="59">
        <v>19.399999999999999</v>
      </c>
      <c r="E2469" s="59">
        <v>1.5</v>
      </c>
    </row>
    <row r="2470" spans="1:5" x14ac:dyDescent="0.25">
      <c r="A2470" s="58">
        <v>44981</v>
      </c>
      <c r="B2470" s="59" t="s">
        <v>65</v>
      </c>
      <c r="C2470" s="59" t="str">
        <f t="shared" si="38"/>
        <v>QUARTER1</v>
      </c>
      <c r="D2470" s="59">
        <v>25.6</v>
      </c>
      <c r="E2470" s="59">
        <v>2.3999999999999986</v>
      </c>
    </row>
    <row r="2471" spans="1:5" x14ac:dyDescent="0.25">
      <c r="A2471" s="58">
        <v>44981</v>
      </c>
      <c r="B2471" s="59" t="s">
        <v>75</v>
      </c>
      <c r="C2471" s="59" t="str">
        <f t="shared" si="38"/>
        <v>QUARTER1</v>
      </c>
      <c r="D2471" s="59">
        <v>4</v>
      </c>
      <c r="E2471" s="59">
        <v>0.71999999999999975</v>
      </c>
    </row>
    <row r="2472" spans="1:5" x14ac:dyDescent="0.25">
      <c r="A2472" s="58">
        <v>44981</v>
      </c>
      <c r="B2472" s="59" t="s">
        <v>57</v>
      </c>
      <c r="C2472" s="59" t="str">
        <f t="shared" si="38"/>
        <v>QUARTER1</v>
      </c>
      <c r="D2472" s="59">
        <v>25.75</v>
      </c>
      <c r="E2472" s="59">
        <v>8.3500000000000014</v>
      </c>
    </row>
    <row r="2473" spans="1:5" x14ac:dyDescent="0.25">
      <c r="A2473" s="58">
        <v>44980</v>
      </c>
      <c r="B2473" s="59" t="s">
        <v>68</v>
      </c>
      <c r="C2473" s="59" t="str">
        <f t="shared" si="38"/>
        <v>QUARTER1</v>
      </c>
      <c r="D2473" s="59">
        <v>9.15</v>
      </c>
      <c r="E2473" s="59">
        <v>7.9500000000000011</v>
      </c>
    </row>
    <row r="2474" spans="1:5" x14ac:dyDescent="0.25">
      <c r="A2474" s="58">
        <v>44980</v>
      </c>
      <c r="B2474" s="59" t="s">
        <v>66</v>
      </c>
      <c r="C2474" s="59" t="str">
        <f t="shared" si="38"/>
        <v>QUARTER1</v>
      </c>
      <c r="D2474" s="59">
        <v>6.4</v>
      </c>
      <c r="E2474" s="59">
        <v>-0.20000000000000018</v>
      </c>
    </row>
    <row r="2475" spans="1:5" x14ac:dyDescent="0.25">
      <c r="A2475" s="58">
        <v>44980</v>
      </c>
      <c r="B2475" s="59" t="s">
        <v>70</v>
      </c>
      <c r="C2475" s="59" t="str">
        <f t="shared" si="38"/>
        <v>QUARTER1</v>
      </c>
      <c r="D2475" s="59">
        <v>12</v>
      </c>
      <c r="E2475" s="59">
        <v>1.9499999999999993</v>
      </c>
    </row>
    <row r="2476" spans="1:5" x14ac:dyDescent="0.25">
      <c r="A2476" s="58">
        <v>44980</v>
      </c>
      <c r="B2476" s="59" t="s">
        <v>78</v>
      </c>
      <c r="C2476" s="59" t="str">
        <f t="shared" si="38"/>
        <v>QUARTER1</v>
      </c>
      <c r="D2476" s="59">
        <v>38.75</v>
      </c>
      <c r="E2476" s="59">
        <v>71.25</v>
      </c>
    </row>
    <row r="2477" spans="1:5" x14ac:dyDescent="0.25">
      <c r="A2477" s="58">
        <v>44980</v>
      </c>
      <c r="B2477" s="59" t="s">
        <v>62</v>
      </c>
      <c r="C2477" s="59" t="str">
        <f t="shared" si="38"/>
        <v>QUARTER1</v>
      </c>
      <c r="D2477" s="59">
        <v>6</v>
      </c>
      <c r="E2477" s="59">
        <v>1.7999999999999998</v>
      </c>
    </row>
    <row r="2478" spans="1:5" x14ac:dyDescent="0.25">
      <c r="A2478" s="58">
        <v>44980</v>
      </c>
      <c r="B2478" s="59" t="s">
        <v>61</v>
      </c>
      <c r="C2478" s="59" t="str">
        <f t="shared" si="38"/>
        <v>QUARTER1</v>
      </c>
      <c r="D2478" s="59">
        <v>17.2</v>
      </c>
      <c r="E2478" s="59">
        <v>20.3</v>
      </c>
    </row>
    <row r="2479" spans="1:5" x14ac:dyDescent="0.25">
      <c r="A2479" s="58">
        <v>44980</v>
      </c>
      <c r="B2479" s="59" t="s">
        <v>67</v>
      </c>
      <c r="C2479" s="59" t="str">
        <f t="shared" si="38"/>
        <v>QUARTER1</v>
      </c>
      <c r="D2479" s="59">
        <v>7</v>
      </c>
      <c r="E2479" s="59">
        <v>14.100000000000001</v>
      </c>
    </row>
    <row r="2480" spans="1:5" x14ac:dyDescent="0.25">
      <c r="A2480" s="58">
        <v>44980</v>
      </c>
      <c r="B2480" s="59" t="s">
        <v>71</v>
      </c>
      <c r="C2480" s="59" t="str">
        <f t="shared" si="38"/>
        <v>QUARTER1</v>
      </c>
      <c r="D2480" s="59">
        <v>11.6</v>
      </c>
      <c r="E2480" s="59">
        <v>6.4</v>
      </c>
    </row>
    <row r="2481" spans="1:5" x14ac:dyDescent="0.25">
      <c r="A2481" s="58">
        <v>44980</v>
      </c>
      <c r="B2481" s="59" t="s">
        <v>73</v>
      </c>
      <c r="C2481" s="59" t="str">
        <f t="shared" si="38"/>
        <v>QUARTER1</v>
      </c>
      <c r="D2481" s="59">
        <v>31</v>
      </c>
      <c r="E2481" s="59">
        <v>-1.5</v>
      </c>
    </row>
    <row r="2482" spans="1:5" x14ac:dyDescent="0.25">
      <c r="A2482" s="58">
        <v>44980</v>
      </c>
      <c r="B2482" s="59" t="s">
        <v>55</v>
      </c>
      <c r="C2482" s="59" t="str">
        <f t="shared" si="38"/>
        <v>QUARTER1</v>
      </c>
      <c r="D2482" s="59">
        <v>25.3</v>
      </c>
      <c r="E2482" s="59">
        <v>11.099999999999998</v>
      </c>
    </row>
    <row r="2483" spans="1:5" x14ac:dyDescent="0.25">
      <c r="A2483" s="58">
        <v>44980</v>
      </c>
      <c r="B2483" s="59" t="s">
        <v>77</v>
      </c>
      <c r="C2483" s="59" t="str">
        <f t="shared" si="38"/>
        <v>QUARTER1</v>
      </c>
      <c r="D2483" s="59">
        <v>2</v>
      </c>
      <c r="E2483" s="59">
        <v>1.98</v>
      </c>
    </row>
    <row r="2484" spans="1:5" x14ac:dyDescent="0.25">
      <c r="A2484" s="58">
        <v>44980</v>
      </c>
      <c r="B2484" s="59" t="s">
        <v>72</v>
      </c>
      <c r="C2484" s="59" t="str">
        <f t="shared" si="38"/>
        <v>QUARTER1</v>
      </c>
      <c r="D2484" s="59">
        <v>27.8</v>
      </c>
      <c r="E2484" s="59">
        <v>81.650000000000006</v>
      </c>
    </row>
    <row r="2485" spans="1:5" x14ac:dyDescent="0.25">
      <c r="A2485" s="58">
        <v>44980</v>
      </c>
      <c r="B2485" s="59" t="s">
        <v>59</v>
      </c>
      <c r="C2485" s="59" t="str">
        <f t="shared" si="38"/>
        <v>QUARTER1</v>
      </c>
      <c r="D2485" s="59">
        <v>245.5</v>
      </c>
      <c r="E2485" s="59">
        <v>31.5</v>
      </c>
    </row>
    <row r="2486" spans="1:5" x14ac:dyDescent="0.25">
      <c r="A2486" s="58">
        <v>44980</v>
      </c>
      <c r="B2486" s="59" t="s">
        <v>60</v>
      </c>
      <c r="C2486" s="59" t="str">
        <f t="shared" si="38"/>
        <v>QUARTER1</v>
      </c>
      <c r="D2486" s="59">
        <v>42</v>
      </c>
      <c r="E2486" s="59">
        <v>0.5</v>
      </c>
    </row>
    <row r="2487" spans="1:5" x14ac:dyDescent="0.25">
      <c r="A2487" s="58">
        <v>44980</v>
      </c>
      <c r="B2487" s="59" t="s">
        <v>74</v>
      </c>
      <c r="C2487" s="59" t="str">
        <f t="shared" si="38"/>
        <v>QUARTER1</v>
      </c>
      <c r="D2487" s="59">
        <v>3.95</v>
      </c>
      <c r="E2487" s="59">
        <v>1.3999999999999995</v>
      </c>
    </row>
    <row r="2488" spans="1:5" x14ac:dyDescent="0.25">
      <c r="A2488" s="58">
        <v>44980</v>
      </c>
      <c r="B2488" s="59" t="s">
        <v>63</v>
      </c>
      <c r="C2488" s="59" t="str">
        <f t="shared" si="38"/>
        <v>QUARTER1</v>
      </c>
      <c r="D2488" s="59">
        <v>34.5</v>
      </c>
      <c r="E2488" s="59">
        <v>30.5</v>
      </c>
    </row>
    <row r="2489" spans="1:5" x14ac:dyDescent="0.25">
      <c r="A2489" s="58">
        <v>44980</v>
      </c>
      <c r="B2489" s="59" t="s">
        <v>69</v>
      </c>
      <c r="C2489" s="59" t="str">
        <f t="shared" si="38"/>
        <v>QUARTER1</v>
      </c>
      <c r="D2489" s="59">
        <v>218.8</v>
      </c>
      <c r="E2489" s="59">
        <v>166.2</v>
      </c>
    </row>
    <row r="2490" spans="1:5" x14ac:dyDescent="0.25">
      <c r="A2490" s="58">
        <v>44980</v>
      </c>
      <c r="B2490" s="59" t="s">
        <v>64</v>
      </c>
      <c r="C2490" s="59" t="str">
        <f t="shared" si="38"/>
        <v>QUARTER1</v>
      </c>
      <c r="D2490" s="59">
        <v>8.4</v>
      </c>
      <c r="E2490" s="59">
        <v>5.7999999999999989</v>
      </c>
    </row>
    <row r="2491" spans="1:5" x14ac:dyDescent="0.25">
      <c r="A2491" s="58">
        <v>44980</v>
      </c>
      <c r="B2491" s="59" t="s">
        <v>58</v>
      </c>
      <c r="C2491" s="59" t="str">
        <f t="shared" si="38"/>
        <v>QUARTER1</v>
      </c>
      <c r="D2491" s="59">
        <v>15.45</v>
      </c>
      <c r="E2491" s="59">
        <v>-1.0499999999999989</v>
      </c>
    </row>
    <row r="2492" spans="1:5" x14ac:dyDescent="0.25">
      <c r="A2492" s="58">
        <v>44980</v>
      </c>
      <c r="B2492" s="59" t="s">
        <v>56</v>
      </c>
      <c r="C2492" s="59" t="str">
        <f t="shared" si="38"/>
        <v>QUARTER1</v>
      </c>
      <c r="D2492" s="59">
        <v>19.399999999999999</v>
      </c>
      <c r="E2492" s="59">
        <v>1.5</v>
      </c>
    </row>
    <row r="2493" spans="1:5" x14ac:dyDescent="0.25">
      <c r="A2493" s="58">
        <v>44980</v>
      </c>
      <c r="B2493" s="59" t="s">
        <v>65</v>
      </c>
      <c r="C2493" s="59" t="str">
        <f t="shared" si="38"/>
        <v>QUARTER1</v>
      </c>
      <c r="D2493" s="59">
        <v>25.8</v>
      </c>
      <c r="E2493" s="59">
        <v>2.1999999999999993</v>
      </c>
    </row>
    <row r="2494" spans="1:5" x14ac:dyDescent="0.25">
      <c r="A2494" s="58">
        <v>44980</v>
      </c>
      <c r="B2494" s="59" t="s">
        <v>75</v>
      </c>
      <c r="C2494" s="59" t="str">
        <f t="shared" si="38"/>
        <v>QUARTER1</v>
      </c>
      <c r="D2494" s="59">
        <v>3.96</v>
      </c>
      <c r="E2494" s="59">
        <v>0.75999999999999979</v>
      </c>
    </row>
    <row r="2495" spans="1:5" x14ac:dyDescent="0.25">
      <c r="A2495" s="58">
        <v>44980</v>
      </c>
      <c r="B2495" s="59" t="s">
        <v>57</v>
      </c>
      <c r="C2495" s="59" t="str">
        <f t="shared" si="38"/>
        <v>QUARTER1</v>
      </c>
      <c r="D2495" s="59">
        <v>25.35</v>
      </c>
      <c r="E2495" s="59">
        <v>8.75</v>
      </c>
    </row>
    <row r="2496" spans="1:5" x14ac:dyDescent="0.25">
      <c r="A2496" s="58">
        <v>44978</v>
      </c>
      <c r="B2496" s="59" t="s">
        <v>68</v>
      </c>
      <c r="C2496" s="59" t="str">
        <f t="shared" si="38"/>
        <v>QUARTER1</v>
      </c>
      <c r="D2496" s="59">
        <v>9.0500000000000007</v>
      </c>
      <c r="E2496" s="59">
        <v>8.0500000000000007</v>
      </c>
    </row>
    <row r="2497" spans="1:5" x14ac:dyDescent="0.25">
      <c r="A2497" s="58">
        <v>44978</v>
      </c>
      <c r="B2497" s="59" t="s">
        <v>66</v>
      </c>
      <c r="C2497" s="59" t="str">
        <f t="shared" si="38"/>
        <v>QUARTER1</v>
      </c>
      <c r="D2497" s="59">
        <v>6.2</v>
      </c>
      <c r="E2497" s="59">
        <v>0</v>
      </c>
    </row>
    <row r="2498" spans="1:5" x14ac:dyDescent="0.25">
      <c r="A2498" s="58">
        <v>44978</v>
      </c>
      <c r="B2498" s="59" t="s">
        <v>70</v>
      </c>
      <c r="C2498" s="59" t="str">
        <f t="shared" ref="C2498:C2561" si="39">"QUARTER"&amp;ROUNDUP(MONTH(A2498)/3,0)</f>
        <v>QUARTER1</v>
      </c>
      <c r="D2498" s="59">
        <v>12</v>
      </c>
      <c r="E2498" s="59">
        <v>1.9499999999999993</v>
      </c>
    </row>
    <row r="2499" spans="1:5" x14ac:dyDescent="0.25">
      <c r="A2499" s="58">
        <v>44978</v>
      </c>
      <c r="B2499" s="59" t="s">
        <v>78</v>
      </c>
      <c r="C2499" s="59" t="str">
        <f t="shared" si="39"/>
        <v>QUARTER1</v>
      </c>
      <c r="D2499" s="59">
        <v>38.75</v>
      </c>
      <c r="E2499" s="59">
        <v>71.25</v>
      </c>
    </row>
    <row r="2500" spans="1:5" x14ac:dyDescent="0.25">
      <c r="A2500" s="58">
        <v>44978</v>
      </c>
      <c r="B2500" s="59" t="s">
        <v>62</v>
      </c>
      <c r="C2500" s="59" t="str">
        <f t="shared" si="39"/>
        <v>QUARTER1</v>
      </c>
      <c r="D2500" s="59">
        <v>6</v>
      </c>
      <c r="E2500" s="59">
        <v>1.7999999999999998</v>
      </c>
    </row>
    <row r="2501" spans="1:5" x14ac:dyDescent="0.25">
      <c r="A2501" s="58">
        <v>44978</v>
      </c>
      <c r="B2501" s="59" t="s">
        <v>61</v>
      </c>
      <c r="C2501" s="59" t="str">
        <f t="shared" si="39"/>
        <v>QUARTER1</v>
      </c>
      <c r="D2501" s="59">
        <v>17.149999999999999</v>
      </c>
      <c r="E2501" s="59">
        <v>20.350000000000001</v>
      </c>
    </row>
    <row r="2502" spans="1:5" x14ac:dyDescent="0.25">
      <c r="A2502" s="58">
        <v>44978</v>
      </c>
      <c r="B2502" s="59" t="s">
        <v>67</v>
      </c>
      <c r="C2502" s="59" t="str">
        <f t="shared" si="39"/>
        <v>QUARTER1</v>
      </c>
      <c r="D2502" s="59">
        <v>6.8</v>
      </c>
      <c r="E2502" s="59">
        <v>14.3</v>
      </c>
    </row>
    <row r="2503" spans="1:5" x14ac:dyDescent="0.25">
      <c r="A2503" s="58">
        <v>44978</v>
      </c>
      <c r="B2503" s="59" t="s">
        <v>71</v>
      </c>
      <c r="C2503" s="59" t="str">
        <f t="shared" si="39"/>
        <v>QUARTER1</v>
      </c>
      <c r="D2503" s="59">
        <v>11.6</v>
      </c>
      <c r="E2503" s="59">
        <v>6.4</v>
      </c>
    </row>
    <row r="2504" spans="1:5" x14ac:dyDescent="0.25">
      <c r="A2504" s="58">
        <v>44978</v>
      </c>
      <c r="B2504" s="59" t="s">
        <v>73</v>
      </c>
      <c r="C2504" s="59" t="str">
        <f t="shared" si="39"/>
        <v>QUARTER1</v>
      </c>
      <c r="D2504" s="59">
        <v>30.9</v>
      </c>
      <c r="E2504" s="59">
        <v>-1.3999999999999986</v>
      </c>
    </row>
    <row r="2505" spans="1:5" x14ac:dyDescent="0.25">
      <c r="A2505" s="58">
        <v>44978</v>
      </c>
      <c r="B2505" s="59" t="s">
        <v>55</v>
      </c>
      <c r="C2505" s="59" t="str">
        <f t="shared" si="39"/>
        <v>QUARTER1</v>
      </c>
      <c r="D2505" s="59">
        <v>25</v>
      </c>
      <c r="E2505" s="59">
        <v>11.399999999999999</v>
      </c>
    </row>
    <row r="2506" spans="1:5" x14ac:dyDescent="0.25">
      <c r="A2506" s="58">
        <v>44978</v>
      </c>
      <c r="B2506" s="59" t="s">
        <v>76</v>
      </c>
      <c r="C2506" s="59" t="str">
        <f t="shared" si="39"/>
        <v>QUARTER1</v>
      </c>
      <c r="D2506" s="59">
        <v>1.17</v>
      </c>
      <c r="E2506" s="59">
        <v>1.4500000000000002</v>
      </c>
    </row>
    <row r="2507" spans="1:5" x14ac:dyDescent="0.25">
      <c r="A2507" s="58">
        <v>44978</v>
      </c>
      <c r="B2507" s="59" t="s">
        <v>77</v>
      </c>
      <c r="C2507" s="59" t="str">
        <f t="shared" si="39"/>
        <v>QUARTER1</v>
      </c>
      <c r="D2507" s="59">
        <v>2</v>
      </c>
      <c r="E2507" s="59">
        <v>1.98</v>
      </c>
    </row>
    <row r="2508" spans="1:5" x14ac:dyDescent="0.25">
      <c r="A2508" s="58">
        <v>44978</v>
      </c>
      <c r="B2508" s="59" t="s">
        <v>72</v>
      </c>
      <c r="C2508" s="59" t="str">
        <f t="shared" si="39"/>
        <v>QUARTER1</v>
      </c>
      <c r="D2508" s="59">
        <v>25.3</v>
      </c>
      <c r="E2508" s="59">
        <v>84.15</v>
      </c>
    </row>
    <row r="2509" spans="1:5" x14ac:dyDescent="0.25">
      <c r="A2509" s="58">
        <v>44978</v>
      </c>
      <c r="B2509" s="59" t="s">
        <v>59</v>
      </c>
      <c r="C2509" s="59" t="str">
        <f t="shared" si="39"/>
        <v>QUARTER1</v>
      </c>
      <c r="D2509" s="59">
        <v>245.5</v>
      </c>
      <c r="E2509" s="59">
        <v>31.5</v>
      </c>
    </row>
    <row r="2510" spans="1:5" x14ac:dyDescent="0.25">
      <c r="A2510" s="58">
        <v>44978</v>
      </c>
      <c r="B2510" s="59" t="s">
        <v>60</v>
      </c>
      <c r="C2510" s="59" t="str">
        <f t="shared" si="39"/>
        <v>QUARTER1</v>
      </c>
      <c r="D2510" s="59">
        <v>41</v>
      </c>
      <c r="E2510" s="59">
        <v>1.5</v>
      </c>
    </row>
    <row r="2511" spans="1:5" x14ac:dyDescent="0.25">
      <c r="A2511" s="58">
        <v>44978</v>
      </c>
      <c r="B2511" s="59" t="s">
        <v>74</v>
      </c>
      <c r="C2511" s="59" t="str">
        <f t="shared" si="39"/>
        <v>QUARTER1</v>
      </c>
      <c r="D2511" s="59">
        <v>3.88</v>
      </c>
      <c r="E2511" s="59">
        <v>1.4699999999999998</v>
      </c>
    </row>
    <row r="2512" spans="1:5" x14ac:dyDescent="0.25">
      <c r="A2512" s="58">
        <v>44978</v>
      </c>
      <c r="B2512" s="59" t="s">
        <v>63</v>
      </c>
      <c r="C2512" s="59" t="str">
        <f t="shared" si="39"/>
        <v>QUARTER1</v>
      </c>
      <c r="D2512" s="59">
        <v>34.5</v>
      </c>
      <c r="E2512" s="59">
        <v>30.5</v>
      </c>
    </row>
    <row r="2513" spans="1:5" x14ac:dyDescent="0.25">
      <c r="A2513" s="58">
        <v>44978</v>
      </c>
      <c r="B2513" s="59" t="s">
        <v>69</v>
      </c>
      <c r="C2513" s="59" t="str">
        <f t="shared" si="39"/>
        <v>QUARTER1</v>
      </c>
      <c r="D2513" s="59">
        <v>218.8</v>
      </c>
      <c r="E2513" s="59">
        <v>166.2</v>
      </c>
    </row>
    <row r="2514" spans="1:5" x14ac:dyDescent="0.25">
      <c r="A2514" s="58">
        <v>44978</v>
      </c>
      <c r="B2514" s="59" t="s">
        <v>64</v>
      </c>
      <c r="C2514" s="59" t="str">
        <f t="shared" si="39"/>
        <v>QUARTER1</v>
      </c>
      <c r="D2514" s="59">
        <v>8.35</v>
      </c>
      <c r="E2514" s="59">
        <v>5.85</v>
      </c>
    </row>
    <row r="2515" spans="1:5" x14ac:dyDescent="0.25">
      <c r="A2515" s="58">
        <v>44978</v>
      </c>
      <c r="B2515" s="59" t="s">
        <v>58</v>
      </c>
      <c r="C2515" s="59" t="str">
        <f t="shared" si="39"/>
        <v>QUARTER1</v>
      </c>
      <c r="D2515" s="59">
        <v>15.5</v>
      </c>
      <c r="E2515" s="59">
        <v>-1.0999999999999996</v>
      </c>
    </row>
    <row r="2516" spans="1:5" x14ac:dyDescent="0.25">
      <c r="A2516" s="58">
        <v>44978</v>
      </c>
      <c r="B2516" s="59" t="s">
        <v>56</v>
      </c>
      <c r="C2516" s="59" t="str">
        <f t="shared" si="39"/>
        <v>QUARTER1</v>
      </c>
      <c r="D2516" s="59">
        <v>19.399999999999999</v>
      </c>
      <c r="E2516" s="59">
        <v>1.5</v>
      </c>
    </row>
    <row r="2517" spans="1:5" x14ac:dyDescent="0.25">
      <c r="A2517" s="58">
        <v>44978</v>
      </c>
      <c r="B2517" s="59" t="s">
        <v>65</v>
      </c>
      <c r="C2517" s="59" t="str">
        <f t="shared" si="39"/>
        <v>QUARTER1</v>
      </c>
      <c r="D2517" s="59">
        <v>25.5</v>
      </c>
      <c r="E2517" s="59">
        <v>2.5</v>
      </c>
    </row>
    <row r="2518" spans="1:5" x14ac:dyDescent="0.25">
      <c r="A2518" s="58">
        <v>44978</v>
      </c>
      <c r="B2518" s="59" t="s">
        <v>75</v>
      </c>
      <c r="C2518" s="59" t="str">
        <f t="shared" si="39"/>
        <v>QUARTER1</v>
      </c>
      <c r="D2518" s="59">
        <v>4</v>
      </c>
      <c r="E2518" s="59">
        <v>0.71999999999999975</v>
      </c>
    </row>
    <row r="2519" spans="1:5" x14ac:dyDescent="0.25">
      <c r="A2519" s="58">
        <v>44978</v>
      </c>
      <c r="B2519" s="59" t="s">
        <v>57</v>
      </c>
      <c r="C2519" s="59" t="str">
        <f t="shared" si="39"/>
        <v>QUARTER1</v>
      </c>
      <c r="D2519" s="59">
        <v>25</v>
      </c>
      <c r="E2519" s="59">
        <v>9.1000000000000014</v>
      </c>
    </row>
    <row r="2520" spans="1:5" x14ac:dyDescent="0.25">
      <c r="A2520" s="58">
        <v>44977</v>
      </c>
      <c r="B2520" s="59" t="s">
        <v>68</v>
      </c>
      <c r="C2520" s="59" t="str">
        <f t="shared" si="39"/>
        <v>QUARTER1</v>
      </c>
      <c r="D2520" s="59">
        <v>9.1999999999999993</v>
      </c>
      <c r="E2520" s="59">
        <v>7.9000000000000021</v>
      </c>
    </row>
    <row r="2521" spans="1:5" x14ac:dyDescent="0.25">
      <c r="A2521" s="58">
        <v>44977</v>
      </c>
      <c r="B2521" s="59" t="s">
        <v>66</v>
      </c>
      <c r="C2521" s="59" t="str">
        <f t="shared" si="39"/>
        <v>QUARTER1</v>
      </c>
      <c r="D2521" s="59">
        <v>6.2</v>
      </c>
      <c r="E2521" s="59">
        <v>0</v>
      </c>
    </row>
    <row r="2522" spans="1:5" x14ac:dyDescent="0.25">
      <c r="A2522" s="58">
        <v>44977</v>
      </c>
      <c r="B2522" s="59" t="s">
        <v>70</v>
      </c>
      <c r="C2522" s="59" t="str">
        <f t="shared" si="39"/>
        <v>QUARTER1</v>
      </c>
      <c r="D2522" s="59">
        <v>12</v>
      </c>
      <c r="E2522" s="59">
        <v>1.9499999999999993</v>
      </c>
    </row>
    <row r="2523" spans="1:5" x14ac:dyDescent="0.25">
      <c r="A2523" s="58">
        <v>44977</v>
      </c>
      <c r="B2523" s="59" t="s">
        <v>78</v>
      </c>
      <c r="C2523" s="59" t="str">
        <f t="shared" si="39"/>
        <v>QUARTER1</v>
      </c>
      <c r="D2523" s="59">
        <v>38.75</v>
      </c>
      <c r="E2523" s="59">
        <v>71.25</v>
      </c>
    </row>
    <row r="2524" spans="1:5" x14ac:dyDescent="0.25">
      <c r="A2524" s="58">
        <v>44977</v>
      </c>
      <c r="B2524" s="59" t="s">
        <v>62</v>
      </c>
      <c r="C2524" s="59" t="str">
        <f t="shared" si="39"/>
        <v>QUARTER1</v>
      </c>
      <c r="D2524" s="59">
        <v>6</v>
      </c>
      <c r="E2524" s="59">
        <v>1.7999999999999998</v>
      </c>
    </row>
    <row r="2525" spans="1:5" x14ac:dyDescent="0.25">
      <c r="A2525" s="58">
        <v>44977</v>
      </c>
      <c r="B2525" s="59" t="s">
        <v>61</v>
      </c>
      <c r="C2525" s="59" t="str">
        <f t="shared" si="39"/>
        <v>QUARTER1</v>
      </c>
      <c r="D2525" s="59">
        <v>17.149999999999999</v>
      </c>
      <c r="E2525" s="59">
        <v>20.350000000000001</v>
      </c>
    </row>
    <row r="2526" spans="1:5" x14ac:dyDescent="0.25">
      <c r="A2526" s="58">
        <v>44977</v>
      </c>
      <c r="B2526" s="59" t="s">
        <v>67</v>
      </c>
      <c r="C2526" s="59" t="str">
        <f t="shared" si="39"/>
        <v>QUARTER1</v>
      </c>
      <c r="D2526" s="59">
        <v>6.8</v>
      </c>
      <c r="E2526" s="59">
        <v>14.3</v>
      </c>
    </row>
    <row r="2527" spans="1:5" x14ac:dyDescent="0.25">
      <c r="A2527" s="58">
        <v>44977</v>
      </c>
      <c r="B2527" s="59" t="s">
        <v>71</v>
      </c>
      <c r="C2527" s="59" t="str">
        <f t="shared" si="39"/>
        <v>QUARTER1</v>
      </c>
      <c r="D2527" s="59">
        <v>11.65</v>
      </c>
      <c r="E2527" s="59">
        <v>6.35</v>
      </c>
    </row>
    <row r="2528" spans="1:5" x14ac:dyDescent="0.25">
      <c r="A2528" s="58">
        <v>44977</v>
      </c>
      <c r="B2528" s="59" t="s">
        <v>73</v>
      </c>
      <c r="C2528" s="59" t="str">
        <f t="shared" si="39"/>
        <v>QUARTER1</v>
      </c>
      <c r="D2528" s="59">
        <v>30.9</v>
      </c>
      <c r="E2528" s="59">
        <v>-1.3999999999999986</v>
      </c>
    </row>
    <row r="2529" spans="1:5" x14ac:dyDescent="0.25">
      <c r="A2529" s="58">
        <v>44977</v>
      </c>
      <c r="B2529" s="59" t="s">
        <v>55</v>
      </c>
      <c r="C2529" s="59" t="str">
        <f t="shared" si="39"/>
        <v>QUARTER1</v>
      </c>
      <c r="D2529" s="59">
        <v>25.1</v>
      </c>
      <c r="E2529" s="59">
        <v>11.299999999999997</v>
      </c>
    </row>
    <row r="2530" spans="1:5" x14ac:dyDescent="0.25">
      <c r="A2530" s="58">
        <v>44977</v>
      </c>
      <c r="B2530" s="59" t="s">
        <v>76</v>
      </c>
      <c r="C2530" s="59" t="str">
        <f t="shared" si="39"/>
        <v>QUARTER1</v>
      </c>
      <c r="D2530" s="59">
        <v>1.17</v>
      </c>
      <c r="E2530" s="59">
        <v>1.4500000000000002</v>
      </c>
    </row>
    <row r="2531" spans="1:5" x14ac:dyDescent="0.25">
      <c r="A2531" s="58">
        <v>44977</v>
      </c>
      <c r="B2531" s="59" t="s">
        <v>77</v>
      </c>
      <c r="C2531" s="59" t="str">
        <f t="shared" si="39"/>
        <v>QUARTER1</v>
      </c>
      <c r="D2531" s="59">
        <v>2</v>
      </c>
      <c r="E2531" s="59">
        <v>1.98</v>
      </c>
    </row>
    <row r="2532" spans="1:5" x14ac:dyDescent="0.25">
      <c r="A2532" s="58">
        <v>44977</v>
      </c>
      <c r="B2532" s="59" t="s">
        <v>72</v>
      </c>
      <c r="C2532" s="59" t="str">
        <f t="shared" si="39"/>
        <v>QUARTER1</v>
      </c>
      <c r="D2532" s="59">
        <v>23</v>
      </c>
      <c r="E2532" s="59">
        <v>86.45</v>
      </c>
    </row>
    <row r="2533" spans="1:5" x14ac:dyDescent="0.25">
      <c r="A2533" s="58">
        <v>44977</v>
      </c>
      <c r="B2533" s="59" t="s">
        <v>59</v>
      </c>
      <c r="C2533" s="59" t="str">
        <f t="shared" si="39"/>
        <v>QUARTER1</v>
      </c>
      <c r="D2533" s="59">
        <v>245.5</v>
      </c>
      <c r="E2533" s="59">
        <v>31.5</v>
      </c>
    </row>
    <row r="2534" spans="1:5" x14ac:dyDescent="0.25">
      <c r="A2534" s="58">
        <v>44977</v>
      </c>
      <c r="B2534" s="59" t="s">
        <v>60</v>
      </c>
      <c r="C2534" s="59" t="str">
        <f t="shared" si="39"/>
        <v>QUARTER1</v>
      </c>
      <c r="D2534" s="59">
        <v>41</v>
      </c>
      <c r="E2534" s="59">
        <v>1.5</v>
      </c>
    </row>
    <row r="2535" spans="1:5" x14ac:dyDescent="0.25">
      <c r="A2535" s="58">
        <v>44977</v>
      </c>
      <c r="B2535" s="59" t="s">
        <v>74</v>
      </c>
      <c r="C2535" s="59" t="str">
        <f t="shared" si="39"/>
        <v>QUARTER1</v>
      </c>
      <c r="D2535" s="59">
        <v>3.9</v>
      </c>
      <c r="E2535" s="59">
        <v>1.4499999999999997</v>
      </c>
    </row>
    <row r="2536" spans="1:5" x14ac:dyDescent="0.25">
      <c r="A2536" s="58">
        <v>44977</v>
      </c>
      <c r="B2536" s="59" t="s">
        <v>63</v>
      </c>
      <c r="C2536" s="59" t="str">
        <f t="shared" si="39"/>
        <v>QUARTER1</v>
      </c>
      <c r="D2536" s="59">
        <v>34.5</v>
      </c>
      <c r="E2536" s="59">
        <v>30.5</v>
      </c>
    </row>
    <row r="2537" spans="1:5" x14ac:dyDescent="0.25">
      <c r="A2537" s="58">
        <v>44977</v>
      </c>
      <c r="B2537" s="59" t="s">
        <v>69</v>
      </c>
      <c r="C2537" s="59" t="str">
        <f t="shared" si="39"/>
        <v>QUARTER1</v>
      </c>
      <c r="D2537" s="59">
        <v>218.8</v>
      </c>
      <c r="E2537" s="59">
        <v>166.2</v>
      </c>
    </row>
    <row r="2538" spans="1:5" x14ac:dyDescent="0.25">
      <c r="A2538" s="58">
        <v>44977</v>
      </c>
      <c r="B2538" s="59" t="s">
        <v>64</v>
      </c>
      <c r="C2538" s="59" t="str">
        <f t="shared" si="39"/>
        <v>QUARTER1</v>
      </c>
      <c r="D2538" s="59">
        <v>8.4</v>
      </c>
      <c r="E2538" s="59">
        <v>5.7999999999999989</v>
      </c>
    </row>
    <row r="2539" spans="1:5" x14ac:dyDescent="0.25">
      <c r="A2539" s="58">
        <v>44977</v>
      </c>
      <c r="B2539" s="59" t="s">
        <v>58</v>
      </c>
      <c r="C2539" s="59" t="str">
        <f t="shared" si="39"/>
        <v>QUARTER1</v>
      </c>
      <c r="D2539" s="59">
        <v>15.5</v>
      </c>
      <c r="E2539" s="59">
        <v>-1.0999999999999996</v>
      </c>
    </row>
    <row r="2540" spans="1:5" x14ac:dyDescent="0.25">
      <c r="A2540" s="58">
        <v>44977</v>
      </c>
      <c r="B2540" s="59" t="s">
        <v>56</v>
      </c>
      <c r="C2540" s="59" t="str">
        <f t="shared" si="39"/>
        <v>QUARTER1</v>
      </c>
      <c r="D2540" s="59">
        <v>19.399999999999999</v>
      </c>
      <c r="E2540" s="59">
        <v>1.5</v>
      </c>
    </row>
    <row r="2541" spans="1:5" x14ac:dyDescent="0.25">
      <c r="A2541" s="58">
        <v>44977</v>
      </c>
      <c r="B2541" s="59" t="s">
        <v>65</v>
      </c>
      <c r="C2541" s="59" t="str">
        <f t="shared" si="39"/>
        <v>QUARTER1</v>
      </c>
      <c r="D2541" s="59">
        <v>25.5</v>
      </c>
      <c r="E2541" s="59">
        <v>2.5</v>
      </c>
    </row>
    <row r="2542" spans="1:5" x14ac:dyDescent="0.25">
      <c r="A2542" s="58">
        <v>44977</v>
      </c>
      <c r="B2542" s="59" t="s">
        <v>75</v>
      </c>
      <c r="C2542" s="59" t="str">
        <f t="shared" si="39"/>
        <v>QUARTER1</v>
      </c>
      <c r="D2542" s="59">
        <v>4</v>
      </c>
      <c r="E2542" s="59">
        <v>0.71999999999999975</v>
      </c>
    </row>
    <row r="2543" spans="1:5" x14ac:dyDescent="0.25">
      <c r="A2543" s="58">
        <v>44977</v>
      </c>
      <c r="B2543" s="59" t="s">
        <v>57</v>
      </c>
      <c r="C2543" s="59" t="str">
        <f t="shared" si="39"/>
        <v>QUARTER1</v>
      </c>
      <c r="D2543" s="59">
        <v>25</v>
      </c>
      <c r="E2543" s="59">
        <v>9.1000000000000014</v>
      </c>
    </row>
    <row r="2544" spans="1:5" x14ac:dyDescent="0.25">
      <c r="A2544" s="58">
        <v>44974</v>
      </c>
      <c r="B2544" s="59" t="s">
        <v>68</v>
      </c>
      <c r="C2544" s="59" t="str">
        <f t="shared" si="39"/>
        <v>QUARTER1</v>
      </c>
      <c r="D2544" s="59">
        <v>9.1999999999999993</v>
      </c>
      <c r="E2544" s="59">
        <v>7.9000000000000021</v>
      </c>
    </row>
    <row r="2545" spans="1:5" x14ac:dyDescent="0.25">
      <c r="A2545" s="58">
        <v>44974</v>
      </c>
      <c r="B2545" s="59" t="s">
        <v>66</v>
      </c>
      <c r="C2545" s="59" t="str">
        <f t="shared" si="39"/>
        <v>QUARTER1</v>
      </c>
      <c r="D2545" s="59">
        <v>6.2</v>
      </c>
      <c r="E2545" s="59">
        <v>0</v>
      </c>
    </row>
    <row r="2546" spans="1:5" x14ac:dyDescent="0.25">
      <c r="A2546" s="58">
        <v>44974</v>
      </c>
      <c r="B2546" s="59" t="s">
        <v>70</v>
      </c>
      <c r="C2546" s="59" t="str">
        <f t="shared" si="39"/>
        <v>QUARTER1</v>
      </c>
      <c r="D2546" s="59">
        <v>12</v>
      </c>
      <c r="E2546" s="59">
        <v>1.9499999999999993</v>
      </c>
    </row>
    <row r="2547" spans="1:5" x14ac:dyDescent="0.25">
      <c r="A2547" s="58">
        <v>44974</v>
      </c>
      <c r="B2547" s="59" t="s">
        <v>78</v>
      </c>
      <c r="C2547" s="59" t="str">
        <f t="shared" si="39"/>
        <v>QUARTER1</v>
      </c>
      <c r="D2547" s="59">
        <v>35.25</v>
      </c>
      <c r="E2547" s="59">
        <v>74.75</v>
      </c>
    </row>
    <row r="2548" spans="1:5" x14ac:dyDescent="0.25">
      <c r="A2548" s="58">
        <v>44974</v>
      </c>
      <c r="B2548" s="59" t="s">
        <v>62</v>
      </c>
      <c r="C2548" s="59" t="str">
        <f t="shared" si="39"/>
        <v>QUARTER1</v>
      </c>
      <c r="D2548" s="59">
        <v>6</v>
      </c>
      <c r="E2548" s="59">
        <v>1.7999999999999998</v>
      </c>
    </row>
    <row r="2549" spans="1:5" x14ac:dyDescent="0.25">
      <c r="A2549" s="58">
        <v>44974</v>
      </c>
      <c r="B2549" s="59" t="s">
        <v>61</v>
      </c>
      <c r="C2549" s="59" t="str">
        <f t="shared" si="39"/>
        <v>QUARTER1</v>
      </c>
      <c r="D2549" s="59">
        <v>17.149999999999999</v>
      </c>
      <c r="E2549" s="59">
        <v>20.350000000000001</v>
      </c>
    </row>
    <row r="2550" spans="1:5" x14ac:dyDescent="0.25">
      <c r="A2550" s="58">
        <v>44974</v>
      </c>
      <c r="B2550" s="59" t="s">
        <v>67</v>
      </c>
      <c r="C2550" s="59" t="str">
        <f t="shared" si="39"/>
        <v>QUARTER1</v>
      </c>
      <c r="D2550" s="59">
        <v>6.8</v>
      </c>
      <c r="E2550" s="59">
        <v>14.3</v>
      </c>
    </row>
    <row r="2551" spans="1:5" x14ac:dyDescent="0.25">
      <c r="A2551" s="58">
        <v>44974</v>
      </c>
      <c r="B2551" s="59" t="s">
        <v>71</v>
      </c>
      <c r="C2551" s="59" t="str">
        <f t="shared" si="39"/>
        <v>QUARTER1</v>
      </c>
      <c r="D2551" s="59">
        <v>11.65</v>
      </c>
      <c r="E2551" s="59">
        <v>6.35</v>
      </c>
    </row>
    <row r="2552" spans="1:5" x14ac:dyDescent="0.25">
      <c r="A2552" s="58">
        <v>44974</v>
      </c>
      <c r="B2552" s="59" t="s">
        <v>73</v>
      </c>
      <c r="C2552" s="59" t="str">
        <f t="shared" si="39"/>
        <v>QUARTER1</v>
      </c>
      <c r="D2552" s="59">
        <v>30.9</v>
      </c>
      <c r="E2552" s="59">
        <v>-1.3999999999999986</v>
      </c>
    </row>
    <row r="2553" spans="1:5" x14ac:dyDescent="0.25">
      <c r="A2553" s="58">
        <v>44974</v>
      </c>
      <c r="B2553" s="59" t="s">
        <v>55</v>
      </c>
      <c r="C2553" s="59" t="str">
        <f t="shared" si="39"/>
        <v>QUARTER1</v>
      </c>
      <c r="D2553" s="59">
        <v>25.15</v>
      </c>
      <c r="E2553" s="59">
        <v>11.25</v>
      </c>
    </row>
    <row r="2554" spans="1:5" x14ac:dyDescent="0.25">
      <c r="A2554" s="58">
        <v>44974</v>
      </c>
      <c r="B2554" s="59" t="s">
        <v>76</v>
      </c>
      <c r="C2554" s="59" t="str">
        <f t="shared" si="39"/>
        <v>QUARTER1</v>
      </c>
      <c r="D2554" s="59">
        <v>1.07</v>
      </c>
      <c r="E2554" s="59">
        <v>1.55</v>
      </c>
    </row>
    <row r="2555" spans="1:5" x14ac:dyDescent="0.25">
      <c r="A2555" s="58">
        <v>44974</v>
      </c>
      <c r="B2555" s="59" t="s">
        <v>77</v>
      </c>
      <c r="C2555" s="59" t="str">
        <f t="shared" si="39"/>
        <v>QUARTER1</v>
      </c>
      <c r="D2555" s="59">
        <v>2</v>
      </c>
      <c r="E2555" s="59">
        <v>1.98</v>
      </c>
    </row>
    <row r="2556" spans="1:5" x14ac:dyDescent="0.25">
      <c r="A2556" s="58">
        <v>44974</v>
      </c>
      <c r="B2556" s="59" t="s">
        <v>72</v>
      </c>
      <c r="C2556" s="59" t="str">
        <f t="shared" si="39"/>
        <v>QUARTER1</v>
      </c>
      <c r="D2556" s="59">
        <v>23</v>
      </c>
      <c r="E2556" s="59">
        <v>86.45</v>
      </c>
    </row>
    <row r="2557" spans="1:5" x14ac:dyDescent="0.25">
      <c r="A2557" s="58">
        <v>44974</v>
      </c>
      <c r="B2557" s="59" t="s">
        <v>59</v>
      </c>
      <c r="C2557" s="59" t="str">
        <f t="shared" si="39"/>
        <v>QUARTER1</v>
      </c>
      <c r="D2557" s="59">
        <v>245.5</v>
      </c>
      <c r="E2557" s="59">
        <v>31.5</v>
      </c>
    </row>
    <row r="2558" spans="1:5" x14ac:dyDescent="0.25">
      <c r="A2558" s="58">
        <v>44974</v>
      </c>
      <c r="B2558" s="59" t="s">
        <v>60</v>
      </c>
      <c r="C2558" s="59" t="str">
        <f t="shared" si="39"/>
        <v>QUARTER1</v>
      </c>
      <c r="D2558" s="59">
        <v>41</v>
      </c>
      <c r="E2558" s="59">
        <v>1.5</v>
      </c>
    </row>
    <row r="2559" spans="1:5" x14ac:dyDescent="0.25">
      <c r="A2559" s="58">
        <v>44974</v>
      </c>
      <c r="B2559" s="59" t="s">
        <v>74</v>
      </c>
      <c r="C2559" s="59" t="str">
        <f t="shared" si="39"/>
        <v>QUARTER1</v>
      </c>
      <c r="D2559" s="59">
        <v>4</v>
      </c>
      <c r="E2559" s="59">
        <v>1.3499999999999996</v>
      </c>
    </row>
    <row r="2560" spans="1:5" x14ac:dyDescent="0.25">
      <c r="A2560" s="58">
        <v>44974</v>
      </c>
      <c r="B2560" s="59" t="s">
        <v>63</v>
      </c>
      <c r="C2560" s="59" t="str">
        <f t="shared" si="39"/>
        <v>QUARTER1</v>
      </c>
      <c r="D2560" s="59">
        <v>34.5</v>
      </c>
      <c r="E2560" s="59">
        <v>30.5</v>
      </c>
    </row>
    <row r="2561" spans="1:5" x14ac:dyDescent="0.25">
      <c r="A2561" s="58">
        <v>44974</v>
      </c>
      <c r="B2561" s="59" t="s">
        <v>69</v>
      </c>
      <c r="C2561" s="59" t="str">
        <f t="shared" si="39"/>
        <v>QUARTER1</v>
      </c>
      <c r="D2561" s="59">
        <v>218.8</v>
      </c>
      <c r="E2561" s="59">
        <v>166.2</v>
      </c>
    </row>
    <row r="2562" spans="1:5" x14ac:dyDescent="0.25">
      <c r="A2562" s="58">
        <v>44974</v>
      </c>
      <c r="B2562" s="59" t="s">
        <v>64</v>
      </c>
      <c r="C2562" s="59" t="str">
        <f t="shared" ref="C2562:C2625" si="40">"QUARTER"&amp;ROUNDUP(MONTH(A2562)/3,0)</f>
        <v>QUARTER1</v>
      </c>
      <c r="D2562" s="59">
        <v>8.35</v>
      </c>
      <c r="E2562" s="59">
        <v>5.85</v>
      </c>
    </row>
    <row r="2563" spans="1:5" x14ac:dyDescent="0.25">
      <c r="A2563" s="58">
        <v>44974</v>
      </c>
      <c r="B2563" s="59" t="s">
        <v>58</v>
      </c>
      <c r="C2563" s="59" t="str">
        <f t="shared" si="40"/>
        <v>QUARTER1</v>
      </c>
      <c r="D2563" s="59">
        <v>15.3</v>
      </c>
      <c r="E2563" s="59">
        <v>-0.90000000000000036</v>
      </c>
    </row>
    <row r="2564" spans="1:5" x14ac:dyDescent="0.25">
      <c r="A2564" s="58">
        <v>44974</v>
      </c>
      <c r="B2564" s="59" t="s">
        <v>56</v>
      </c>
      <c r="C2564" s="59" t="str">
        <f t="shared" si="40"/>
        <v>QUARTER1</v>
      </c>
      <c r="D2564" s="59">
        <v>20.9</v>
      </c>
      <c r="E2564" s="59">
        <v>0</v>
      </c>
    </row>
    <row r="2565" spans="1:5" x14ac:dyDescent="0.25">
      <c r="A2565" s="58">
        <v>44974</v>
      </c>
      <c r="B2565" s="59" t="s">
        <v>65</v>
      </c>
      <c r="C2565" s="59" t="str">
        <f t="shared" si="40"/>
        <v>QUARTER1</v>
      </c>
      <c r="D2565" s="59">
        <v>25.75</v>
      </c>
      <c r="E2565" s="59">
        <v>2.25</v>
      </c>
    </row>
    <row r="2566" spans="1:5" x14ac:dyDescent="0.25">
      <c r="A2566" s="58">
        <v>44974</v>
      </c>
      <c r="B2566" s="59" t="s">
        <v>75</v>
      </c>
      <c r="C2566" s="59" t="str">
        <f t="shared" si="40"/>
        <v>QUARTER1</v>
      </c>
      <c r="D2566" s="59">
        <v>4</v>
      </c>
      <c r="E2566" s="59">
        <v>0.71999999999999975</v>
      </c>
    </row>
    <row r="2567" spans="1:5" x14ac:dyDescent="0.25">
      <c r="A2567" s="58">
        <v>44974</v>
      </c>
      <c r="B2567" s="59" t="s">
        <v>57</v>
      </c>
      <c r="C2567" s="59" t="str">
        <f t="shared" si="40"/>
        <v>QUARTER1</v>
      </c>
      <c r="D2567" s="59">
        <v>25</v>
      </c>
      <c r="E2567" s="59">
        <v>9.1000000000000014</v>
      </c>
    </row>
    <row r="2568" spans="1:5" x14ac:dyDescent="0.25">
      <c r="A2568" s="58">
        <v>44973</v>
      </c>
      <c r="B2568" s="59" t="s">
        <v>68</v>
      </c>
      <c r="C2568" s="59" t="str">
        <f t="shared" si="40"/>
        <v>QUARTER1</v>
      </c>
      <c r="D2568" s="59">
        <v>9.25</v>
      </c>
      <c r="E2568" s="59">
        <v>7.8500000000000014</v>
      </c>
    </row>
    <row r="2569" spans="1:5" x14ac:dyDescent="0.25">
      <c r="A2569" s="58">
        <v>44973</v>
      </c>
      <c r="B2569" s="59" t="s">
        <v>66</v>
      </c>
      <c r="C2569" s="59" t="str">
        <f t="shared" si="40"/>
        <v>QUARTER1</v>
      </c>
      <c r="D2569" s="59">
        <v>6.3</v>
      </c>
      <c r="E2569" s="59">
        <v>-9.9999999999999645E-2</v>
      </c>
    </row>
    <row r="2570" spans="1:5" x14ac:dyDescent="0.25">
      <c r="A2570" s="58">
        <v>44973</v>
      </c>
      <c r="B2570" s="59" t="s">
        <v>70</v>
      </c>
      <c r="C2570" s="59" t="str">
        <f t="shared" si="40"/>
        <v>QUARTER1</v>
      </c>
      <c r="D2570" s="59">
        <v>12</v>
      </c>
      <c r="E2570" s="59">
        <v>1.9499999999999993</v>
      </c>
    </row>
    <row r="2571" spans="1:5" x14ac:dyDescent="0.25">
      <c r="A2571" s="58">
        <v>44973</v>
      </c>
      <c r="B2571" s="59" t="s">
        <v>78</v>
      </c>
      <c r="C2571" s="59" t="str">
        <f t="shared" si="40"/>
        <v>QUARTER1</v>
      </c>
      <c r="D2571" s="59">
        <v>35.25</v>
      </c>
      <c r="E2571" s="59">
        <v>74.75</v>
      </c>
    </row>
    <row r="2572" spans="1:5" x14ac:dyDescent="0.25">
      <c r="A2572" s="58">
        <v>44973</v>
      </c>
      <c r="B2572" s="59" t="s">
        <v>62</v>
      </c>
      <c r="C2572" s="59" t="str">
        <f t="shared" si="40"/>
        <v>QUARTER1</v>
      </c>
      <c r="D2572" s="59">
        <v>6</v>
      </c>
      <c r="E2572" s="59">
        <v>1.7999999999999998</v>
      </c>
    </row>
    <row r="2573" spans="1:5" x14ac:dyDescent="0.25">
      <c r="A2573" s="58">
        <v>44973</v>
      </c>
      <c r="B2573" s="59" t="s">
        <v>61</v>
      </c>
      <c r="C2573" s="59" t="str">
        <f t="shared" si="40"/>
        <v>QUARTER1</v>
      </c>
      <c r="D2573" s="59">
        <v>17.2</v>
      </c>
      <c r="E2573" s="59">
        <v>20.3</v>
      </c>
    </row>
    <row r="2574" spans="1:5" x14ac:dyDescent="0.25">
      <c r="A2574" s="58">
        <v>44973</v>
      </c>
      <c r="B2574" s="59" t="s">
        <v>67</v>
      </c>
      <c r="C2574" s="59" t="str">
        <f t="shared" si="40"/>
        <v>QUARTER1</v>
      </c>
      <c r="D2574" s="59">
        <v>6.8</v>
      </c>
      <c r="E2574" s="59">
        <v>14.3</v>
      </c>
    </row>
    <row r="2575" spans="1:5" x14ac:dyDescent="0.25">
      <c r="A2575" s="58">
        <v>44973</v>
      </c>
      <c r="B2575" s="59" t="s">
        <v>71</v>
      </c>
      <c r="C2575" s="59" t="str">
        <f t="shared" si="40"/>
        <v>QUARTER1</v>
      </c>
      <c r="D2575" s="59">
        <v>11.65</v>
      </c>
      <c r="E2575" s="59">
        <v>6.35</v>
      </c>
    </row>
    <row r="2576" spans="1:5" x14ac:dyDescent="0.25">
      <c r="A2576" s="58">
        <v>44973</v>
      </c>
      <c r="B2576" s="59" t="s">
        <v>73</v>
      </c>
      <c r="C2576" s="59" t="str">
        <f t="shared" si="40"/>
        <v>QUARTER1</v>
      </c>
      <c r="D2576" s="59">
        <v>30</v>
      </c>
      <c r="E2576" s="59">
        <v>-0.5</v>
      </c>
    </row>
    <row r="2577" spans="1:5" x14ac:dyDescent="0.25">
      <c r="A2577" s="58">
        <v>44973</v>
      </c>
      <c r="B2577" s="59" t="s">
        <v>55</v>
      </c>
      <c r="C2577" s="59" t="str">
        <f t="shared" si="40"/>
        <v>QUARTER1</v>
      </c>
      <c r="D2577" s="59">
        <v>25.2</v>
      </c>
      <c r="E2577" s="59">
        <v>11.2</v>
      </c>
    </row>
    <row r="2578" spans="1:5" x14ac:dyDescent="0.25">
      <c r="A2578" s="58">
        <v>44973</v>
      </c>
      <c r="B2578" s="59" t="s">
        <v>76</v>
      </c>
      <c r="C2578" s="59" t="str">
        <f t="shared" si="40"/>
        <v>QUARTER1</v>
      </c>
      <c r="D2578" s="59">
        <v>1.07</v>
      </c>
      <c r="E2578" s="59">
        <v>1.55</v>
      </c>
    </row>
    <row r="2579" spans="1:5" x14ac:dyDescent="0.25">
      <c r="A2579" s="58">
        <v>44973</v>
      </c>
      <c r="B2579" s="59" t="s">
        <v>77</v>
      </c>
      <c r="C2579" s="59" t="str">
        <f t="shared" si="40"/>
        <v>QUARTER1</v>
      </c>
      <c r="D2579" s="59">
        <v>2</v>
      </c>
      <c r="E2579" s="59">
        <v>1.98</v>
      </c>
    </row>
    <row r="2580" spans="1:5" x14ac:dyDescent="0.25">
      <c r="A2580" s="58">
        <v>44973</v>
      </c>
      <c r="B2580" s="59" t="s">
        <v>72</v>
      </c>
      <c r="C2580" s="59" t="str">
        <f t="shared" si="40"/>
        <v>QUARTER1</v>
      </c>
      <c r="D2580" s="59">
        <v>23</v>
      </c>
      <c r="E2580" s="59">
        <v>86.45</v>
      </c>
    </row>
    <row r="2581" spans="1:5" x14ac:dyDescent="0.25">
      <c r="A2581" s="58">
        <v>44973</v>
      </c>
      <c r="B2581" s="59" t="s">
        <v>59</v>
      </c>
      <c r="C2581" s="59" t="str">
        <f t="shared" si="40"/>
        <v>QUARTER1</v>
      </c>
      <c r="D2581" s="59">
        <v>245.5</v>
      </c>
      <c r="E2581" s="59">
        <v>31.5</v>
      </c>
    </row>
    <row r="2582" spans="1:5" x14ac:dyDescent="0.25">
      <c r="A2582" s="58">
        <v>44973</v>
      </c>
      <c r="B2582" s="59" t="s">
        <v>60</v>
      </c>
      <c r="C2582" s="59" t="str">
        <f t="shared" si="40"/>
        <v>QUARTER1</v>
      </c>
      <c r="D2582" s="59">
        <v>41</v>
      </c>
      <c r="E2582" s="59">
        <v>1.5</v>
      </c>
    </row>
    <row r="2583" spans="1:5" x14ac:dyDescent="0.25">
      <c r="A2583" s="58">
        <v>44973</v>
      </c>
      <c r="B2583" s="59" t="s">
        <v>74</v>
      </c>
      <c r="C2583" s="59" t="str">
        <f t="shared" si="40"/>
        <v>QUARTER1</v>
      </c>
      <c r="D2583" s="59">
        <v>3.9</v>
      </c>
      <c r="E2583" s="59">
        <v>1.4499999999999997</v>
      </c>
    </row>
    <row r="2584" spans="1:5" x14ac:dyDescent="0.25">
      <c r="A2584" s="58">
        <v>44973</v>
      </c>
      <c r="B2584" s="59" t="s">
        <v>63</v>
      </c>
      <c r="C2584" s="59" t="str">
        <f t="shared" si="40"/>
        <v>QUARTER1</v>
      </c>
      <c r="D2584" s="59">
        <v>34.5</v>
      </c>
      <c r="E2584" s="59">
        <v>30.5</v>
      </c>
    </row>
    <row r="2585" spans="1:5" x14ac:dyDescent="0.25">
      <c r="A2585" s="58">
        <v>44973</v>
      </c>
      <c r="B2585" s="59" t="s">
        <v>69</v>
      </c>
      <c r="C2585" s="59" t="str">
        <f t="shared" si="40"/>
        <v>QUARTER1</v>
      </c>
      <c r="D2585" s="59">
        <v>218.8</v>
      </c>
      <c r="E2585" s="59">
        <v>166.2</v>
      </c>
    </row>
    <row r="2586" spans="1:5" x14ac:dyDescent="0.25">
      <c r="A2586" s="58">
        <v>44973</v>
      </c>
      <c r="B2586" s="59" t="s">
        <v>64</v>
      </c>
      <c r="C2586" s="59" t="str">
        <f t="shared" si="40"/>
        <v>QUARTER1</v>
      </c>
      <c r="D2586" s="59">
        <v>8.4</v>
      </c>
      <c r="E2586" s="59">
        <v>5.7999999999999989</v>
      </c>
    </row>
    <row r="2587" spans="1:5" x14ac:dyDescent="0.25">
      <c r="A2587" s="58">
        <v>44973</v>
      </c>
      <c r="B2587" s="59" t="s">
        <v>58</v>
      </c>
      <c r="C2587" s="59" t="str">
        <f t="shared" si="40"/>
        <v>QUARTER1</v>
      </c>
      <c r="D2587" s="59">
        <v>15.3</v>
      </c>
      <c r="E2587" s="59">
        <v>-0.90000000000000036</v>
      </c>
    </row>
    <row r="2588" spans="1:5" x14ac:dyDescent="0.25">
      <c r="A2588" s="58">
        <v>44973</v>
      </c>
      <c r="B2588" s="59" t="s">
        <v>56</v>
      </c>
      <c r="C2588" s="59" t="str">
        <f t="shared" si="40"/>
        <v>QUARTER1</v>
      </c>
      <c r="D2588" s="59">
        <v>20.9</v>
      </c>
      <c r="E2588" s="59">
        <v>0</v>
      </c>
    </row>
    <row r="2589" spans="1:5" x14ac:dyDescent="0.25">
      <c r="A2589" s="58">
        <v>44973</v>
      </c>
      <c r="B2589" s="59" t="s">
        <v>65</v>
      </c>
      <c r="C2589" s="59" t="str">
        <f t="shared" si="40"/>
        <v>QUARTER1</v>
      </c>
      <c r="D2589" s="59">
        <v>26</v>
      </c>
      <c r="E2589" s="59">
        <v>2</v>
      </c>
    </row>
    <row r="2590" spans="1:5" x14ac:dyDescent="0.25">
      <c r="A2590" s="58">
        <v>44973</v>
      </c>
      <c r="B2590" s="59" t="s">
        <v>75</v>
      </c>
      <c r="C2590" s="59" t="str">
        <f t="shared" si="40"/>
        <v>QUARTER1</v>
      </c>
      <c r="D2590" s="59">
        <v>4</v>
      </c>
      <c r="E2590" s="59">
        <v>0.71999999999999975</v>
      </c>
    </row>
    <row r="2591" spans="1:5" x14ac:dyDescent="0.25">
      <c r="A2591" s="58">
        <v>44973</v>
      </c>
      <c r="B2591" s="59" t="s">
        <v>57</v>
      </c>
      <c r="C2591" s="59" t="str">
        <f t="shared" si="40"/>
        <v>QUARTER1</v>
      </c>
      <c r="D2591" s="59">
        <v>25.5</v>
      </c>
      <c r="E2591" s="59">
        <v>8.6000000000000014</v>
      </c>
    </row>
    <row r="2592" spans="1:5" x14ac:dyDescent="0.25">
      <c r="A2592" s="58">
        <v>44972</v>
      </c>
      <c r="B2592" s="59" t="s">
        <v>68</v>
      </c>
      <c r="C2592" s="59" t="str">
        <f t="shared" si="40"/>
        <v>QUARTER1</v>
      </c>
      <c r="D2592" s="59">
        <v>9.25</v>
      </c>
      <c r="E2592" s="59">
        <v>7.8500000000000014</v>
      </c>
    </row>
    <row r="2593" spans="1:5" x14ac:dyDescent="0.25">
      <c r="A2593" s="58">
        <v>44972</v>
      </c>
      <c r="B2593" s="59" t="s">
        <v>66</v>
      </c>
      <c r="C2593" s="59" t="str">
        <f t="shared" si="40"/>
        <v>QUARTER1</v>
      </c>
      <c r="D2593" s="59">
        <v>6.3</v>
      </c>
      <c r="E2593" s="59">
        <v>-9.9999999999999645E-2</v>
      </c>
    </row>
    <row r="2594" spans="1:5" x14ac:dyDescent="0.25">
      <c r="A2594" s="58">
        <v>44972</v>
      </c>
      <c r="B2594" s="59" t="s">
        <v>70</v>
      </c>
      <c r="C2594" s="59" t="str">
        <f t="shared" si="40"/>
        <v>QUARTER1</v>
      </c>
      <c r="D2594" s="59">
        <v>12</v>
      </c>
      <c r="E2594" s="59">
        <v>1.9499999999999993</v>
      </c>
    </row>
    <row r="2595" spans="1:5" x14ac:dyDescent="0.25">
      <c r="A2595" s="58">
        <v>44972</v>
      </c>
      <c r="B2595" s="59" t="s">
        <v>78</v>
      </c>
      <c r="C2595" s="59" t="str">
        <f t="shared" si="40"/>
        <v>QUARTER1</v>
      </c>
      <c r="D2595" s="59">
        <v>35.25</v>
      </c>
      <c r="E2595" s="59">
        <v>74.75</v>
      </c>
    </row>
    <row r="2596" spans="1:5" x14ac:dyDescent="0.25">
      <c r="A2596" s="58">
        <v>44972</v>
      </c>
      <c r="B2596" s="59" t="s">
        <v>62</v>
      </c>
      <c r="C2596" s="59" t="str">
        <f t="shared" si="40"/>
        <v>QUARTER1</v>
      </c>
      <c r="D2596" s="59">
        <v>6</v>
      </c>
      <c r="E2596" s="59">
        <v>1.7999999999999998</v>
      </c>
    </row>
    <row r="2597" spans="1:5" x14ac:dyDescent="0.25">
      <c r="A2597" s="58">
        <v>44972</v>
      </c>
      <c r="B2597" s="59" t="s">
        <v>61</v>
      </c>
      <c r="C2597" s="59" t="str">
        <f t="shared" si="40"/>
        <v>QUARTER1</v>
      </c>
      <c r="D2597" s="59">
        <v>17.149999999999999</v>
      </c>
      <c r="E2597" s="59">
        <v>20.350000000000001</v>
      </c>
    </row>
    <row r="2598" spans="1:5" x14ac:dyDescent="0.25">
      <c r="A2598" s="58">
        <v>44972</v>
      </c>
      <c r="B2598" s="59" t="s">
        <v>67</v>
      </c>
      <c r="C2598" s="59" t="str">
        <f t="shared" si="40"/>
        <v>QUARTER1</v>
      </c>
      <c r="D2598" s="59">
        <v>6.85</v>
      </c>
      <c r="E2598" s="59">
        <v>14.250000000000002</v>
      </c>
    </row>
    <row r="2599" spans="1:5" x14ac:dyDescent="0.25">
      <c r="A2599" s="58">
        <v>44972</v>
      </c>
      <c r="B2599" s="59" t="s">
        <v>71</v>
      </c>
      <c r="C2599" s="59" t="str">
        <f t="shared" si="40"/>
        <v>QUARTER1</v>
      </c>
      <c r="D2599" s="59">
        <v>11.7</v>
      </c>
      <c r="E2599" s="59">
        <v>6.3000000000000007</v>
      </c>
    </row>
    <row r="2600" spans="1:5" x14ac:dyDescent="0.25">
      <c r="A2600" s="58">
        <v>44972</v>
      </c>
      <c r="B2600" s="59" t="s">
        <v>73</v>
      </c>
      <c r="C2600" s="59" t="str">
        <f t="shared" si="40"/>
        <v>QUARTER1</v>
      </c>
      <c r="D2600" s="59">
        <v>30</v>
      </c>
      <c r="E2600" s="59">
        <v>-0.5</v>
      </c>
    </row>
    <row r="2601" spans="1:5" x14ac:dyDescent="0.25">
      <c r="A2601" s="58">
        <v>44972</v>
      </c>
      <c r="B2601" s="59" t="s">
        <v>55</v>
      </c>
      <c r="C2601" s="59" t="str">
        <f t="shared" si="40"/>
        <v>QUARTER1</v>
      </c>
      <c r="D2601" s="59">
        <v>25.15</v>
      </c>
      <c r="E2601" s="59">
        <v>11.25</v>
      </c>
    </row>
    <row r="2602" spans="1:5" x14ac:dyDescent="0.25">
      <c r="A2602" s="58">
        <v>44972</v>
      </c>
      <c r="B2602" s="59" t="s">
        <v>76</v>
      </c>
      <c r="C2602" s="59" t="str">
        <f t="shared" si="40"/>
        <v>QUARTER1</v>
      </c>
      <c r="D2602" s="59">
        <v>1.04</v>
      </c>
      <c r="E2602" s="59">
        <v>1.58</v>
      </c>
    </row>
    <row r="2603" spans="1:5" x14ac:dyDescent="0.25">
      <c r="A2603" s="58">
        <v>44972</v>
      </c>
      <c r="B2603" s="59" t="s">
        <v>77</v>
      </c>
      <c r="C2603" s="59" t="str">
        <f t="shared" si="40"/>
        <v>QUARTER1</v>
      </c>
      <c r="D2603" s="59">
        <v>2</v>
      </c>
      <c r="E2603" s="59">
        <v>1.98</v>
      </c>
    </row>
    <row r="2604" spans="1:5" x14ac:dyDescent="0.25">
      <c r="A2604" s="58">
        <v>44972</v>
      </c>
      <c r="B2604" s="59" t="s">
        <v>72</v>
      </c>
      <c r="C2604" s="59" t="str">
        <f t="shared" si="40"/>
        <v>QUARTER1</v>
      </c>
      <c r="D2604" s="59">
        <v>23</v>
      </c>
      <c r="E2604" s="59">
        <v>86.45</v>
      </c>
    </row>
    <row r="2605" spans="1:5" x14ac:dyDescent="0.25">
      <c r="A2605" s="58">
        <v>44972</v>
      </c>
      <c r="B2605" s="59" t="s">
        <v>59</v>
      </c>
      <c r="C2605" s="59" t="str">
        <f t="shared" si="40"/>
        <v>QUARTER1</v>
      </c>
      <c r="D2605" s="59">
        <v>245.5</v>
      </c>
      <c r="E2605" s="59">
        <v>31.5</v>
      </c>
    </row>
    <row r="2606" spans="1:5" x14ac:dyDescent="0.25">
      <c r="A2606" s="58">
        <v>44972</v>
      </c>
      <c r="B2606" s="59" t="s">
        <v>60</v>
      </c>
      <c r="C2606" s="59" t="str">
        <f t="shared" si="40"/>
        <v>QUARTER1</v>
      </c>
      <c r="D2606" s="59">
        <v>40.5</v>
      </c>
      <c r="E2606" s="59">
        <v>2</v>
      </c>
    </row>
    <row r="2607" spans="1:5" x14ac:dyDescent="0.25">
      <c r="A2607" s="58">
        <v>44972</v>
      </c>
      <c r="B2607" s="59" t="s">
        <v>74</v>
      </c>
      <c r="C2607" s="59" t="str">
        <f t="shared" si="40"/>
        <v>QUARTER1</v>
      </c>
      <c r="D2607" s="59">
        <v>3.91</v>
      </c>
      <c r="E2607" s="59">
        <v>1.4399999999999995</v>
      </c>
    </row>
    <row r="2608" spans="1:5" x14ac:dyDescent="0.25">
      <c r="A2608" s="58">
        <v>44972</v>
      </c>
      <c r="B2608" s="59" t="s">
        <v>63</v>
      </c>
      <c r="C2608" s="59" t="str">
        <f t="shared" si="40"/>
        <v>QUARTER1</v>
      </c>
      <c r="D2608" s="59">
        <v>34.5</v>
      </c>
      <c r="E2608" s="59">
        <v>30.5</v>
      </c>
    </row>
    <row r="2609" spans="1:5" x14ac:dyDescent="0.25">
      <c r="A2609" s="58">
        <v>44972</v>
      </c>
      <c r="B2609" s="59" t="s">
        <v>69</v>
      </c>
      <c r="C2609" s="59" t="str">
        <f t="shared" si="40"/>
        <v>QUARTER1</v>
      </c>
      <c r="D2609" s="59">
        <v>218.8</v>
      </c>
      <c r="E2609" s="59">
        <v>166.2</v>
      </c>
    </row>
    <row r="2610" spans="1:5" x14ac:dyDescent="0.25">
      <c r="A2610" s="58">
        <v>44972</v>
      </c>
      <c r="B2610" s="59" t="s">
        <v>64</v>
      </c>
      <c r="C2610" s="59" t="str">
        <f t="shared" si="40"/>
        <v>QUARTER1</v>
      </c>
      <c r="D2610" s="59">
        <v>8.4</v>
      </c>
      <c r="E2610" s="59">
        <v>5.7999999999999989</v>
      </c>
    </row>
    <row r="2611" spans="1:5" x14ac:dyDescent="0.25">
      <c r="A2611" s="58">
        <v>44972</v>
      </c>
      <c r="B2611" s="59" t="s">
        <v>58</v>
      </c>
      <c r="C2611" s="59" t="str">
        <f t="shared" si="40"/>
        <v>QUARTER1</v>
      </c>
      <c r="D2611" s="59">
        <v>15.3</v>
      </c>
      <c r="E2611" s="59">
        <v>-0.90000000000000036</v>
      </c>
    </row>
    <row r="2612" spans="1:5" x14ac:dyDescent="0.25">
      <c r="A2612" s="58">
        <v>44972</v>
      </c>
      <c r="B2612" s="59" t="s">
        <v>56</v>
      </c>
      <c r="C2612" s="59" t="str">
        <f t="shared" si="40"/>
        <v>QUARTER1</v>
      </c>
      <c r="D2612" s="59">
        <v>20.9</v>
      </c>
      <c r="E2612" s="59">
        <v>0</v>
      </c>
    </row>
    <row r="2613" spans="1:5" x14ac:dyDescent="0.25">
      <c r="A2613" s="58">
        <v>44972</v>
      </c>
      <c r="B2613" s="59" t="s">
        <v>65</v>
      </c>
      <c r="C2613" s="59" t="str">
        <f t="shared" si="40"/>
        <v>QUARTER1</v>
      </c>
      <c r="D2613" s="59">
        <v>26.65</v>
      </c>
      <c r="E2613" s="59">
        <v>1.3500000000000014</v>
      </c>
    </row>
    <row r="2614" spans="1:5" x14ac:dyDescent="0.25">
      <c r="A2614" s="58">
        <v>44972</v>
      </c>
      <c r="B2614" s="59" t="s">
        <v>75</v>
      </c>
      <c r="C2614" s="59" t="str">
        <f t="shared" si="40"/>
        <v>QUARTER1</v>
      </c>
      <c r="D2614" s="59">
        <v>4.09</v>
      </c>
      <c r="E2614" s="59">
        <v>0.62999999999999989</v>
      </c>
    </row>
    <row r="2615" spans="1:5" x14ac:dyDescent="0.25">
      <c r="A2615" s="58">
        <v>44972</v>
      </c>
      <c r="B2615" s="59" t="s">
        <v>57</v>
      </c>
      <c r="C2615" s="59" t="str">
        <f t="shared" si="40"/>
        <v>QUARTER1</v>
      </c>
      <c r="D2615" s="59">
        <v>25.35</v>
      </c>
      <c r="E2615" s="59">
        <v>8.75</v>
      </c>
    </row>
    <row r="2616" spans="1:5" x14ac:dyDescent="0.25">
      <c r="A2616" s="58">
        <v>44971</v>
      </c>
      <c r="B2616" s="59" t="s">
        <v>68</v>
      </c>
      <c r="C2616" s="59" t="str">
        <f t="shared" si="40"/>
        <v>QUARTER1</v>
      </c>
      <c r="D2616" s="59">
        <v>9.25</v>
      </c>
      <c r="E2616" s="59">
        <v>7.8500000000000014</v>
      </c>
    </row>
    <row r="2617" spans="1:5" x14ac:dyDescent="0.25">
      <c r="A2617" s="58">
        <v>44971</v>
      </c>
      <c r="B2617" s="59" t="s">
        <v>66</v>
      </c>
      <c r="C2617" s="59" t="str">
        <f t="shared" si="40"/>
        <v>QUARTER1</v>
      </c>
      <c r="D2617" s="59">
        <v>6.2</v>
      </c>
      <c r="E2617" s="59">
        <v>0</v>
      </c>
    </row>
    <row r="2618" spans="1:5" x14ac:dyDescent="0.25">
      <c r="A2618" s="58">
        <v>44971</v>
      </c>
      <c r="B2618" s="59" t="s">
        <v>70</v>
      </c>
      <c r="C2618" s="59" t="str">
        <f t="shared" si="40"/>
        <v>QUARTER1</v>
      </c>
      <c r="D2618" s="59">
        <v>12</v>
      </c>
      <c r="E2618" s="59">
        <v>1.9499999999999993</v>
      </c>
    </row>
    <row r="2619" spans="1:5" x14ac:dyDescent="0.25">
      <c r="A2619" s="58">
        <v>44971</v>
      </c>
      <c r="B2619" s="59" t="s">
        <v>78</v>
      </c>
      <c r="C2619" s="59" t="str">
        <f t="shared" si="40"/>
        <v>QUARTER1</v>
      </c>
      <c r="D2619" s="59">
        <v>35.25</v>
      </c>
      <c r="E2619" s="59">
        <v>74.75</v>
      </c>
    </row>
    <row r="2620" spans="1:5" x14ac:dyDescent="0.25">
      <c r="A2620" s="58">
        <v>44971</v>
      </c>
      <c r="B2620" s="59" t="s">
        <v>62</v>
      </c>
      <c r="C2620" s="59" t="str">
        <f t="shared" si="40"/>
        <v>QUARTER1</v>
      </c>
      <c r="D2620" s="59">
        <v>6.05</v>
      </c>
      <c r="E2620" s="59">
        <v>1.75</v>
      </c>
    </row>
    <row r="2621" spans="1:5" x14ac:dyDescent="0.25">
      <c r="A2621" s="58">
        <v>44971</v>
      </c>
      <c r="B2621" s="59" t="s">
        <v>61</v>
      </c>
      <c r="C2621" s="59" t="str">
        <f t="shared" si="40"/>
        <v>QUARTER1</v>
      </c>
      <c r="D2621" s="59">
        <v>17.25</v>
      </c>
      <c r="E2621" s="59">
        <v>20.25</v>
      </c>
    </row>
    <row r="2622" spans="1:5" x14ac:dyDescent="0.25">
      <c r="A2622" s="58">
        <v>44971</v>
      </c>
      <c r="B2622" s="59" t="s">
        <v>67</v>
      </c>
      <c r="C2622" s="59" t="str">
        <f t="shared" si="40"/>
        <v>QUARTER1</v>
      </c>
      <c r="D2622" s="59">
        <v>6.95</v>
      </c>
      <c r="E2622" s="59">
        <v>14.150000000000002</v>
      </c>
    </row>
    <row r="2623" spans="1:5" x14ac:dyDescent="0.25">
      <c r="A2623" s="58">
        <v>44971</v>
      </c>
      <c r="B2623" s="59" t="s">
        <v>71</v>
      </c>
      <c r="C2623" s="59" t="str">
        <f t="shared" si="40"/>
        <v>QUARTER1</v>
      </c>
      <c r="D2623" s="59">
        <v>11.6</v>
      </c>
      <c r="E2623" s="59">
        <v>6.4</v>
      </c>
    </row>
    <row r="2624" spans="1:5" x14ac:dyDescent="0.25">
      <c r="A2624" s="58">
        <v>44971</v>
      </c>
      <c r="B2624" s="59" t="s">
        <v>73</v>
      </c>
      <c r="C2624" s="59" t="str">
        <f t="shared" si="40"/>
        <v>QUARTER1</v>
      </c>
      <c r="D2624" s="59">
        <v>30</v>
      </c>
      <c r="E2624" s="59">
        <v>-0.5</v>
      </c>
    </row>
    <row r="2625" spans="1:5" x14ac:dyDescent="0.25">
      <c r="A2625" s="58">
        <v>44971</v>
      </c>
      <c r="B2625" s="59" t="s">
        <v>55</v>
      </c>
      <c r="C2625" s="59" t="str">
        <f t="shared" si="40"/>
        <v>QUARTER1</v>
      </c>
      <c r="D2625" s="59">
        <v>25.1</v>
      </c>
      <c r="E2625" s="59">
        <v>11.299999999999997</v>
      </c>
    </row>
    <row r="2626" spans="1:5" x14ac:dyDescent="0.25">
      <c r="A2626" s="58">
        <v>44971</v>
      </c>
      <c r="B2626" s="59" t="s">
        <v>76</v>
      </c>
      <c r="C2626" s="59" t="str">
        <f t="shared" ref="C2626:C2689" si="41">"QUARTER"&amp;ROUNDUP(MONTH(A2626)/3,0)</f>
        <v>QUARTER1</v>
      </c>
      <c r="D2626" s="59">
        <v>1</v>
      </c>
      <c r="E2626" s="59">
        <v>1.62</v>
      </c>
    </row>
    <row r="2627" spans="1:5" x14ac:dyDescent="0.25">
      <c r="A2627" s="58">
        <v>44971</v>
      </c>
      <c r="B2627" s="59" t="s">
        <v>77</v>
      </c>
      <c r="C2627" s="59" t="str">
        <f t="shared" si="41"/>
        <v>QUARTER1</v>
      </c>
      <c r="D2627" s="59">
        <v>2</v>
      </c>
      <c r="E2627" s="59">
        <v>1.98</v>
      </c>
    </row>
    <row r="2628" spans="1:5" x14ac:dyDescent="0.25">
      <c r="A2628" s="58">
        <v>44971</v>
      </c>
      <c r="B2628" s="59" t="s">
        <v>72</v>
      </c>
      <c r="C2628" s="59" t="str">
        <f t="shared" si="41"/>
        <v>QUARTER1</v>
      </c>
      <c r="D2628" s="59">
        <v>23</v>
      </c>
      <c r="E2628" s="59">
        <v>86.45</v>
      </c>
    </row>
    <row r="2629" spans="1:5" x14ac:dyDescent="0.25">
      <c r="A2629" s="58">
        <v>44971</v>
      </c>
      <c r="B2629" s="59" t="s">
        <v>59</v>
      </c>
      <c r="C2629" s="59" t="str">
        <f t="shared" si="41"/>
        <v>QUARTER1</v>
      </c>
      <c r="D2629" s="59">
        <v>245.5</v>
      </c>
      <c r="E2629" s="59">
        <v>31.5</v>
      </c>
    </row>
    <row r="2630" spans="1:5" x14ac:dyDescent="0.25">
      <c r="A2630" s="58">
        <v>44971</v>
      </c>
      <c r="B2630" s="59" t="s">
        <v>60</v>
      </c>
      <c r="C2630" s="59" t="str">
        <f t="shared" si="41"/>
        <v>QUARTER1</v>
      </c>
      <c r="D2630" s="59">
        <v>40.5</v>
      </c>
      <c r="E2630" s="59">
        <v>2</v>
      </c>
    </row>
    <row r="2631" spans="1:5" x14ac:dyDescent="0.25">
      <c r="A2631" s="58">
        <v>44971</v>
      </c>
      <c r="B2631" s="59" t="s">
        <v>74</v>
      </c>
      <c r="C2631" s="59" t="str">
        <f t="shared" si="41"/>
        <v>QUARTER1</v>
      </c>
      <c r="D2631" s="59">
        <v>3.93</v>
      </c>
      <c r="E2631" s="59">
        <v>1.4199999999999995</v>
      </c>
    </row>
    <row r="2632" spans="1:5" x14ac:dyDescent="0.25">
      <c r="A2632" s="58">
        <v>44971</v>
      </c>
      <c r="B2632" s="59" t="s">
        <v>63</v>
      </c>
      <c r="C2632" s="59" t="str">
        <f t="shared" si="41"/>
        <v>QUARTER1</v>
      </c>
      <c r="D2632" s="59">
        <v>34.5</v>
      </c>
      <c r="E2632" s="59">
        <v>30.5</v>
      </c>
    </row>
    <row r="2633" spans="1:5" x14ac:dyDescent="0.25">
      <c r="A2633" s="58">
        <v>44971</v>
      </c>
      <c r="B2633" s="59" t="s">
        <v>69</v>
      </c>
      <c r="C2633" s="59" t="str">
        <f t="shared" si="41"/>
        <v>QUARTER1</v>
      </c>
      <c r="D2633" s="59">
        <v>218.8</v>
      </c>
      <c r="E2633" s="59">
        <v>166.2</v>
      </c>
    </row>
    <row r="2634" spans="1:5" x14ac:dyDescent="0.25">
      <c r="A2634" s="58">
        <v>44971</v>
      </c>
      <c r="B2634" s="59" t="s">
        <v>64</v>
      </c>
      <c r="C2634" s="59" t="str">
        <f t="shared" si="41"/>
        <v>QUARTER1</v>
      </c>
      <c r="D2634" s="59">
        <v>8.35</v>
      </c>
      <c r="E2634" s="59">
        <v>5.85</v>
      </c>
    </row>
    <row r="2635" spans="1:5" x14ac:dyDescent="0.25">
      <c r="A2635" s="58">
        <v>44971</v>
      </c>
      <c r="B2635" s="59" t="s">
        <v>58</v>
      </c>
      <c r="C2635" s="59" t="str">
        <f t="shared" si="41"/>
        <v>QUARTER1</v>
      </c>
      <c r="D2635" s="59">
        <v>15.3</v>
      </c>
      <c r="E2635" s="59">
        <v>-0.90000000000000036</v>
      </c>
    </row>
    <row r="2636" spans="1:5" x14ac:dyDescent="0.25">
      <c r="A2636" s="58">
        <v>44971</v>
      </c>
      <c r="B2636" s="59" t="s">
        <v>56</v>
      </c>
      <c r="C2636" s="59" t="str">
        <f t="shared" si="41"/>
        <v>QUARTER1</v>
      </c>
      <c r="D2636" s="59">
        <v>20.9</v>
      </c>
      <c r="E2636" s="59">
        <v>0</v>
      </c>
    </row>
    <row r="2637" spans="1:5" x14ac:dyDescent="0.25">
      <c r="A2637" s="58">
        <v>44971</v>
      </c>
      <c r="B2637" s="59" t="s">
        <v>65</v>
      </c>
      <c r="C2637" s="59" t="str">
        <f t="shared" si="41"/>
        <v>QUARTER1</v>
      </c>
      <c r="D2637" s="59">
        <v>26.3</v>
      </c>
      <c r="E2637" s="59">
        <v>1.6999999999999993</v>
      </c>
    </row>
    <row r="2638" spans="1:5" x14ac:dyDescent="0.25">
      <c r="A2638" s="58">
        <v>44971</v>
      </c>
      <c r="B2638" s="59" t="s">
        <v>75</v>
      </c>
      <c r="C2638" s="59" t="str">
        <f t="shared" si="41"/>
        <v>QUARTER1</v>
      </c>
      <c r="D2638" s="59">
        <v>4.09</v>
      </c>
      <c r="E2638" s="59">
        <v>0.62999999999999989</v>
      </c>
    </row>
    <row r="2639" spans="1:5" x14ac:dyDescent="0.25">
      <c r="A2639" s="58">
        <v>44971</v>
      </c>
      <c r="B2639" s="59" t="s">
        <v>57</v>
      </c>
      <c r="C2639" s="59" t="str">
        <f t="shared" si="41"/>
        <v>QUARTER1</v>
      </c>
      <c r="D2639" s="59">
        <v>25.3</v>
      </c>
      <c r="E2639" s="59">
        <v>8.8000000000000007</v>
      </c>
    </row>
    <row r="2640" spans="1:5" x14ac:dyDescent="0.25">
      <c r="A2640" s="58">
        <v>44970</v>
      </c>
      <c r="B2640" s="59" t="s">
        <v>68</v>
      </c>
      <c r="C2640" s="59" t="str">
        <f t="shared" si="41"/>
        <v>QUARTER1</v>
      </c>
      <c r="D2640" s="59">
        <v>9.15</v>
      </c>
      <c r="E2640" s="59">
        <v>7.9500000000000011</v>
      </c>
    </row>
    <row r="2641" spans="1:5" x14ac:dyDescent="0.25">
      <c r="A2641" s="58">
        <v>44970</v>
      </c>
      <c r="B2641" s="59" t="s">
        <v>66</v>
      </c>
      <c r="C2641" s="59" t="str">
        <f t="shared" si="41"/>
        <v>QUARTER1</v>
      </c>
      <c r="D2641" s="59">
        <v>6.2</v>
      </c>
      <c r="E2641" s="59">
        <v>0</v>
      </c>
    </row>
    <row r="2642" spans="1:5" x14ac:dyDescent="0.25">
      <c r="A2642" s="58">
        <v>44970</v>
      </c>
      <c r="B2642" s="59" t="s">
        <v>70</v>
      </c>
      <c r="C2642" s="59" t="str">
        <f t="shared" si="41"/>
        <v>QUARTER1</v>
      </c>
      <c r="D2642" s="59">
        <v>11.45</v>
      </c>
      <c r="E2642" s="59">
        <v>2.5</v>
      </c>
    </row>
    <row r="2643" spans="1:5" x14ac:dyDescent="0.25">
      <c r="A2643" s="58">
        <v>44970</v>
      </c>
      <c r="B2643" s="59" t="s">
        <v>78</v>
      </c>
      <c r="C2643" s="59" t="str">
        <f t="shared" si="41"/>
        <v>QUARTER1</v>
      </c>
      <c r="D2643" s="59">
        <v>35.25</v>
      </c>
      <c r="E2643" s="59">
        <v>74.75</v>
      </c>
    </row>
    <row r="2644" spans="1:5" x14ac:dyDescent="0.25">
      <c r="A2644" s="58">
        <v>44970</v>
      </c>
      <c r="B2644" s="59" t="s">
        <v>62</v>
      </c>
      <c r="C2644" s="59" t="str">
        <f t="shared" si="41"/>
        <v>QUARTER1</v>
      </c>
      <c r="D2644" s="59">
        <v>6.05</v>
      </c>
      <c r="E2644" s="59">
        <v>1.75</v>
      </c>
    </row>
    <row r="2645" spans="1:5" x14ac:dyDescent="0.25">
      <c r="A2645" s="58">
        <v>44970</v>
      </c>
      <c r="B2645" s="59" t="s">
        <v>61</v>
      </c>
      <c r="C2645" s="59" t="str">
        <f t="shared" si="41"/>
        <v>QUARTER1</v>
      </c>
      <c r="D2645" s="59">
        <v>17.05</v>
      </c>
      <c r="E2645" s="59">
        <v>20.45</v>
      </c>
    </row>
    <row r="2646" spans="1:5" x14ac:dyDescent="0.25">
      <c r="A2646" s="58">
        <v>44970</v>
      </c>
      <c r="B2646" s="59" t="s">
        <v>67</v>
      </c>
      <c r="C2646" s="59" t="str">
        <f t="shared" si="41"/>
        <v>QUARTER1</v>
      </c>
      <c r="D2646" s="59">
        <v>6.95</v>
      </c>
      <c r="E2646" s="59">
        <v>14.150000000000002</v>
      </c>
    </row>
    <row r="2647" spans="1:5" x14ac:dyDescent="0.25">
      <c r="A2647" s="58">
        <v>44970</v>
      </c>
      <c r="B2647" s="59" t="s">
        <v>71</v>
      </c>
      <c r="C2647" s="59" t="str">
        <f t="shared" si="41"/>
        <v>QUARTER1</v>
      </c>
      <c r="D2647" s="59">
        <v>11.65</v>
      </c>
      <c r="E2647" s="59">
        <v>6.35</v>
      </c>
    </row>
    <row r="2648" spans="1:5" x14ac:dyDescent="0.25">
      <c r="A2648" s="58">
        <v>44970</v>
      </c>
      <c r="B2648" s="59" t="s">
        <v>73</v>
      </c>
      <c r="C2648" s="59" t="str">
        <f t="shared" si="41"/>
        <v>QUARTER1</v>
      </c>
      <c r="D2648" s="59">
        <v>29.95</v>
      </c>
      <c r="E2648" s="59">
        <v>-0.44999999999999929</v>
      </c>
    </row>
    <row r="2649" spans="1:5" x14ac:dyDescent="0.25">
      <c r="A2649" s="58">
        <v>44970</v>
      </c>
      <c r="B2649" s="59" t="s">
        <v>55</v>
      </c>
      <c r="C2649" s="59" t="str">
        <f t="shared" si="41"/>
        <v>QUARTER1</v>
      </c>
      <c r="D2649" s="59">
        <v>25.15</v>
      </c>
      <c r="E2649" s="59">
        <v>11.25</v>
      </c>
    </row>
    <row r="2650" spans="1:5" x14ac:dyDescent="0.25">
      <c r="A2650" s="58">
        <v>44970</v>
      </c>
      <c r="B2650" s="59" t="s">
        <v>76</v>
      </c>
      <c r="C2650" s="59" t="str">
        <f t="shared" si="41"/>
        <v>QUARTER1</v>
      </c>
      <c r="D2650" s="59">
        <v>1</v>
      </c>
      <c r="E2650" s="59">
        <v>1.62</v>
      </c>
    </row>
    <row r="2651" spans="1:5" x14ac:dyDescent="0.25">
      <c r="A2651" s="58">
        <v>44970</v>
      </c>
      <c r="B2651" s="59" t="s">
        <v>77</v>
      </c>
      <c r="C2651" s="59" t="str">
        <f t="shared" si="41"/>
        <v>QUARTER1</v>
      </c>
      <c r="D2651" s="59">
        <v>2</v>
      </c>
      <c r="E2651" s="59">
        <v>1.98</v>
      </c>
    </row>
    <row r="2652" spans="1:5" x14ac:dyDescent="0.25">
      <c r="A2652" s="58">
        <v>44970</v>
      </c>
      <c r="B2652" s="59" t="s">
        <v>72</v>
      </c>
      <c r="C2652" s="59" t="str">
        <f t="shared" si="41"/>
        <v>QUARTER1</v>
      </c>
      <c r="D2652" s="59">
        <v>23</v>
      </c>
      <c r="E2652" s="59">
        <v>86.45</v>
      </c>
    </row>
    <row r="2653" spans="1:5" x14ac:dyDescent="0.25">
      <c r="A2653" s="58">
        <v>44970</v>
      </c>
      <c r="B2653" s="59" t="s">
        <v>59</v>
      </c>
      <c r="C2653" s="59" t="str">
        <f t="shared" si="41"/>
        <v>QUARTER1</v>
      </c>
      <c r="D2653" s="59">
        <v>241.9</v>
      </c>
      <c r="E2653" s="59">
        <v>35.099999999999994</v>
      </c>
    </row>
    <row r="2654" spans="1:5" x14ac:dyDescent="0.25">
      <c r="A2654" s="58">
        <v>44970</v>
      </c>
      <c r="B2654" s="59" t="s">
        <v>60</v>
      </c>
      <c r="C2654" s="59" t="str">
        <f t="shared" si="41"/>
        <v>QUARTER1</v>
      </c>
      <c r="D2654" s="59">
        <v>40.5</v>
      </c>
      <c r="E2654" s="59">
        <v>2</v>
      </c>
    </row>
    <row r="2655" spans="1:5" x14ac:dyDescent="0.25">
      <c r="A2655" s="58">
        <v>44970</v>
      </c>
      <c r="B2655" s="59" t="s">
        <v>74</v>
      </c>
      <c r="C2655" s="59" t="str">
        <f t="shared" si="41"/>
        <v>QUARTER1</v>
      </c>
      <c r="D2655" s="59">
        <v>3.88</v>
      </c>
      <c r="E2655" s="59">
        <v>1.4699999999999998</v>
      </c>
    </row>
    <row r="2656" spans="1:5" x14ac:dyDescent="0.25">
      <c r="A2656" s="58">
        <v>44970</v>
      </c>
      <c r="B2656" s="59" t="s">
        <v>63</v>
      </c>
      <c r="C2656" s="59" t="str">
        <f t="shared" si="41"/>
        <v>QUARTER1</v>
      </c>
      <c r="D2656" s="59">
        <v>34.5</v>
      </c>
      <c r="E2656" s="59">
        <v>30.5</v>
      </c>
    </row>
    <row r="2657" spans="1:5" x14ac:dyDescent="0.25">
      <c r="A2657" s="58">
        <v>44970</v>
      </c>
      <c r="B2657" s="59" t="s">
        <v>69</v>
      </c>
      <c r="C2657" s="59" t="str">
        <f t="shared" si="41"/>
        <v>QUARTER1</v>
      </c>
      <c r="D2657" s="59">
        <v>218.8</v>
      </c>
      <c r="E2657" s="59">
        <v>166.2</v>
      </c>
    </row>
    <row r="2658" spans="1:5" x14ac:dyDescent="0.25">
      <c r="A2658" s="58">
        <v>44970</v>
      </c>
      <c r="B2658" s="59" t="s">
        <v>64</v>
      </c>
      <c r="C2658" s="59" t="str">
        <f t="shared" si="41"/>
        <v>QUARTER1</v>
      </c>
      <c r="D2658" s="59">
        <v>8.4</v>
      </c>
      <c r="E2658" s="59">
        <v>5.7999999999999989</v>
      </c>
    </row>
    <row r="2659" spans="1:5" x14ac:dyDescent="0.25">
      <c r="A2659" s="58">
        <v>44970</v>
      </c>
      <c r="B2659" s="59" t="s">
        <v>58</v>
      </c>
      <c r="C2659" s="59" t="str">
        <f t="shared" si="41"/>
        <v>QUARTER1</v>
      </c>
      <c r="D2659" s="59">
        <v>15.2</v>
      </c>
      <c r="E2659" s="59">
        <v>-0.79999999999999893</v>
      </c>
    </row>
    <row r="2660" spans="1:5" x14ac:dyDescent="0.25">
      <c r="A2660" s="58">
        <v>44970</v>
      </c>
      <c r="B2660" s="59" t="s">
        <v>56</v>
      </c>
      <c r="C2660" s="59" t="str">
        <f t="shared" si="41"/>
        <v>QUARTER1</v>
      </c>
      <c r="D2660" s="59">
        <v>20.9</v>
      </c>
      <c r="E2660" s="59">
        <v>0</v>
      </c>
    </row>
    <row r="2661" spans="1:5" x14ac:dyDescent="0.25">
      <c r="A2661" s="58">
        <v>44970</v>
      </c>
      <c r="B2661" s="59" t="s">
        <v>65</v>
      </c>
      <c r="C2661" s="59" t="str">
        <f t="shared" si="41"/>
        <v>QUARTER1</v>
      </c>
      <c r="D2661" s="59">
        <v>26.1</v>
      </c>
      <c r="E2661" s="59">
        <v>1.8999999999999986</v>
      </c>
    </row>
    <row r="2662" spans="1:5" x14ac:dyDescent="0.25">
      <c r="A2662" s="58">
        <v>44970</v>
      </c>
      <c r="B2662" s="59" t="s">
        <v>75</v>
      </c>
      <c r="C2662" s="59" t="str">
        <f t="shared" si="41"/>
        <v>QUARTER1</v>
      </c>
      <c r="D2662" s="59">
        <v>4.13</v>
      </c>
      <c r="E2662" s="59">
        <v>0.58999999999999986</v>
      </c>
    </row>
    <row r="2663" spans="1:5" x14ac:dyDescent="0.25">
      <c r="A2663" s="58">
        <v>44970</v>
      </c>
      <c r="B2663" s="59" t="s">
        <v>57</v>
      </c>
      <c r="C2663" s="59" t="str">
        <f t="shared" si="41"/>
        <v>QUARTER1</v>
      </c>
      <c r="D2663" s="59">
        <v>25.65</v>
      </c>
      <c r="E2663" s="59">
        <v>8.4500000000000028</v>
      </c>
    </row>
    <row r="2664" spans="1:5" x14ac:dyDescent="0.25">
      <c r="A2664" s="58">
        <v>44967</v>
      </c>
      <c r="B2664" s="59" t="s">
        <v>68</v>
      </c>
      <c r="C2664" s="59" t="str">
        <f t="shared" si="41"/>
        <v>QUARTER1</v>
      </c>
      <c r="D2664" s="59">
        <v>9.1</v>
      </c>
      <c r="E2664" s="59">
        <v>8.0000000000000018</v>
      </c>
    </row>
    <row r="2665" spans="1:5" x14ac:dyDescent="0.25">
      <c r="A2665" s="58">
        <v>44967</v>
      </c>
      <c r="B2665" s="59" t="s">
        <v>66</v>
      </c>
      <c r="C2665" s="59" t="str">
        <f t="shared" si="41"/>
        <v>QUARTER1</v>
      </c>
      <c r="D2665" s="59">
        <v>6.2</v>
      </c>
      <c r="E2665" s="59">
        <v>0</v>
      </c>
    </row>
    <row r="2666" spans="1:5" x14ac:dyDescent="0.25">
      <c r="A2666" s="58">
        <v>44967</v>
      </c>
      <c r="B2666" s="59" t="s">
        <v>70</v>
      </c>
      <c r="C2666" s="59" t="str">
        <f t="shared" si="41"/>
        <v>QUARTER1</v>
      </c>
      <c r="D2666" s="59">
        <v>11.45</v>
      </c>
      <c r="E2666" s="59">
        <v>2.5</v>
      </c>
    </row>
    <row r="2667" spans="1:5" x14ac:dyDescent="0.25">
      <c r="A2667" s="58">
        <v>44967</v>
      </c>
      <c r="B2667" s="59" t="s">
        <v>78</v>
      </c>
      <c r="C2667" s="59" t="str">
        <f t="shared" si="41"/>
        <v>QUARTER1</v>
      </c>
      <c r="D2667" s="59">
        <v>32.049999999999997</v>
      </c>
      <c r="E2667" s="59">
        <v>77.95</v>
      </c>
    </row>
    <row r="2668" spans="1:5" x14ac:dyDescent="0.25">
      <c r="A2668" s="58">
        <v>44967</v>
      </c>
      <c r="B2668" s="59" t="s">
        <v>62</v>
      </c>
      <c r="C2668" s="59" t="str">
        <f t="shared" si="41"/>
        <v>QUARTER1</v>
      </c>
      <c r="D2668" s="59">
        <v>6.05</v>
      </c>
      <c r="E2668" s="59">
        <v>1.75</v>
      </c>
    </row>
    <row r="2669" spans="1:5" x14ac:dyDescent="0.25">
      <c r="A2669" s="58">
        <v>44967</v>
      </c>
      <c r="B2669" s="59" t="s">
        <v>61</v>
      </c>
      <c r="C2669" s="59" t="str">
        <f t="shared" si="41"/>
        <v>QUARTER1</v>
      </c>
      <c r="D2669" s="59">
        <v>17.05</v>
      </c>
      <c r="E2669" s="59">
        <v>20.45</v>
      </c>
    </row>
    <row r="2670" spans="1:5" x14ac:dyDescent="0.25">
      <c r="A2670" s="58">
        <v>44967</v>
      </c>
      <c r="B2670" s="59" t="s">
        <v>67</v>
      </c>
      <c r="C2670" s="59" t="str">
        <f t="shared" si="41"/>
        <v>QUARTER1</v>
      </c>
      <c r="D2670" s="59">
        <v>7</v>
      </c>
      <c r="E2670" s="59">
        <v>14.100000000000001</v>
      </c>
    </row>
    <row r="2671" spans="1:5" x14ac:dyDescent="0.25">
      <c r="A2671" s="58">
        <v>44967</v>
      </c>
      <c r="B2671" s="59" t="s">
        <v>71</v>
      </c>
      <c r="C2671" s="59" t="str">
        <f t="shared" si="41"/>
        <v>QUARTER1</v>
      </c>
      <c r="D2671" s="59">
        <v>11.85</v>
      </c>
      <c r="E2671" s="59">
        <v>6.15</v>
      </c>
    </row>
    <row r="2672" spans="1:5" x14ac:dyDescent="0.25">
      <c r="A2672" s="58">
        <v>44967</v>
      </c>
      <c r="B2672" s="59" t="s">
        <v>73</v>
      </c>
      <c r="C2672" s="59" t="str">
        <f t="shared" si="41"/>
        <v>QUARTER1</v>
      </c>
      <c r="D2672" s="59">
        <v>29.95</v>
      </c>
      <c r="E2672" s="59">
        <v>-0.44999999999999929</v>
      </c>
    </row>
    <row r="2673" spans="1:5" x14ac:dyDescent="0.25">
      <c r="A2673" s="58">
        <v>44967</v>
      </c>
      <c r="B2673" s="59" t="s">
        <v>55</v>
      </c>
      <c r="C2673" s="59" t="str">
        <f t="shared" si="41"/>
        <v>QUARTER1</v>
      </c>
      <c r="D2673" s="59">
        <v>25.2</v>
      </c>
      <c r="E2673" s="59">
        <v>11.2</v>
      </c>
    </row>
    <row r="2674" spans="1:5" x14ac:dyDescent="0.25">
      <c r="A2674" s="58">
        <v>44967</v>
      </c>
      <c r="B2674" s="59" t="s">
        <v>76</v>
      </c>
      <c r="C2674" s="59" t="str">
        <f t="shared" si="41"/>
        <v>QUARTER1</v>
      </c>
      <c r="D2674" s="59">
        <v>1</v>
      </c>
      <c r="E2674" s="59">
        <v>1.62</v>
      </c>
    </row>
    <row r="2675" spans="1:5" x14ac:dyDescent="0.25">
      <c r="A2675" s="58">
        <v>44967</v>
      </c>
      <c r="B2675" s="59" t="s">
        <v>77</v>
      </c>
      <c r="C2675" s="59" t="str">
        <f t="shared" si="41"/>
        <v>QUARTER1</v>
      </c>
      <c r="D2675" s="59">
        <v>2</v>
      </c>
      <c r="E2675" s="59">
        <v>1.98</v>
      </c>
    </row>
    <row r="2676" spans="1:5" x14ac:dyDescent="0.25">
      <c r="A2676" s="58">
        <v>44967</v>
      </c>
      <c r="B2676" s="59" t="s">
        <v>72</v>
      </c>
      <c r="C2676" s="59" t="str">
        <f t="shared" si="41"/>
        <v>QUARTER1</v>
      </c>
      <c r="D2676" s="59">
        <v>21.25</v>
      </c>
      <c r="E2676" s="59">
        <v>88.2</v>
      </c>
    </row>
    <row r="2677" spans="1:5" x14ac:dyDescent="0.25">
      <c r="A2677" s="58">
        <v>44967</v>
      </c>
      <c r="B2677" s="59" t="s">
        <v>59</v>
      </c>
      <c r="C2677" s="59" t="str">
        <f t="shared" si="41"/>
        <v>QUARTER1</v>
      </c>
      <c r="D2677" s="59">
        <v>241.9</v>
      </c>
      <c r="E2677" s="59">
        <v>35.099999999999994</v>
      </c>
    </row>
    <row r="2678" spans="1:5" x14ac:dyDescent="0.25">
      <c r="A2678" s="58">
        <v>44967</v>
      </c>
      <c r="B2678" s="59" t="s">
        <v>60</v>
      </c>
      <c r="C2678" s="59" t="str">
        <f t="shared" si="41"/>
        <v>QUARTER1</v>
      </c>
      <c r="D2678" s="59">
        <v>40.5</v>
      </c>
      <c r="E2678" s="59">
        <v>2</v>
      </c>
    </row>
    <row r="2679" spans="1:5" x14ac:dyDescent="0.25">
      <c r="A2679" s="58">
        <v>44967</v>
      </c>
      <c r="B2679" s="59" t="s">
        <v>74</v>
      </c>
      <c r="C2679" s="59" t="str">
        <f t="shared" si="41"/>
        <v>QUARTER1</v>
      </c>
      <c r="D2679" s="59">
        <v>3.9</v>
      </c>
      <c r="E2679" s="59">
        <v>1.4499999999999997</v>
      </c>
    </row>
    <row r="2680" spans="1:5" x14ac:dyDescent="0.25">
      <c r="A2680" s="58">
        <v>44967</v>
      </c>
      <c r="B2680" s="59" t="s">
        <v>63</v>
      </c>
      <c r="C2680" s="59" t="str">
        <f t="shared" si="41"/>
        <v>QUARTER1</v>
      </c>
      <c r="D2680" s="59">
        <v>34.5</v>
      </c>
      <c r="E2680" s="59">
        <v>30.5</v>
      </c>
    </row>
    <row r="2681" spans="1:5" x14ac:dyDescent="0.25">
      <c r="A2681" s="58">
        <v>44967</v>
      </c>
      <c r="B2681" s="59" t="s">
        <v>69</v>
      </c>
      <c r="C2681" s="59" t="str">
        <f t="shared" si="41"/>
        <v>QUARTER1</v>
      </c>
      <c r="D2681" s="59">
        <v>218.8</v>
      </c>
      <c r="E2681" s="59">
        <v>166.2</v>
      </c>
    </row>
    <row r="2682" spans="1:5" x14ac:dyDescent="0.25">
      <c r="A2682" s="58">
        <v>44967</v>
      </c>
      <c r="B2682" s="59" t="s">
        <v>64</v>
      </c>
      <c r="C2682" s="59" t="str">
        <f t="shared" si="41"/>
        <v>QUARTER1</v>
      </c>
      <c r="D2682" s="59">
        <v>8.35</v>
      </c>
      <c r="E2682" s="59">
        <v>5.85</v>
      </c>
    </row>
    <row r="2683" spans="1:5" x14ac:dyDescent="0.25">
      <c r="A2683" s="58">
        <v>44967</v>
      </c>
      <c r="B2683" s="59" t="s">
        <v>58</v>
      </c>
      <c r="C2683" s="59" t="str">
        <f t="shared" si="41"/>
        <v>QUARTER1</v>
      </c>
      <c r="D2683" s="59">
        <v>15.2</v>
      </c>
      <c r="E2683" s="59">
        <v>-0.79999999999999893</v>
      </c>
    </row>
    <row r="2684" spans="1:5" x14ac:dyDescent="0.25">
      <c r="A2684" s="58">
        <v>44967</v>
      </c>
      <c r="B2684" s="59" t="s">
        <v>56</v>
      </c>
      <c r="C2684" s="59" t="str">
        <f t="shared" si="41"/>
        <v>QUARTER1</v>
      </c>
      <c r="D2684" s="59">
        <v>21.2</v>
      </c>
      <c r="E2684" s="59">
        <v>-0.30000000000000071</v>
      </c>
    </row>
    <row r="2685" spans="1:5" x14ac:dyDescent="0.25">
      <c r="A2685" s="58">
        <v>44967</v>
      </c>
      <c r="B2685" s="59" t="s">
        <v>65</v>
      </c>
      <c r="C2685" s="59" t="str">
        <f t="shared" si="41"/>
        <v>QUARTER1</v>
      </c>
      <c r="D2685" s="59">
        <v>25.5</v>
      </c>
      <c r="E2685" s="59">
        <v>2.5</v>
      </c>
    </row>
    <row r="2686" spans="1:5" x14ac:dyDescent="0.25">
      <c r="A2686" s="58">
        <v>44967</v>
      </c>
      <c r="B2686" s="59" t="s">
        <v>75</v>
      </c>
      <c r="C2686" s="59" t="str">
        <f t="shared" si="41"/>
        <v>QUARTER1</v>
      </c>
      <c r="D2686" s="59">
        <v>4.13</v>
      </c>
      <c r="E2686" s="59">
        <v>0.58999999999999986</v>
      </c>
    </row>
    <row r="2687" spans="1:5" x14ac:dyDescent="0.25">
      <c r="A2687" s="58">
        <v>44967</v>
      </c>
      <c r="B2687" s="59" t="s">
        <v>57</v>
      </c>
      <c r="C2687" s="59" t="str">
        <f t="shared" si="41"/>
        <v>QUARTER1</v>
      </c>
      <c r="D2687" s="59">
        <v>25.2</v>
      </c>
      <c r="E2687" s="59">
        <v>8.9000000000000021</v>
      </c>
    </row>
    <row r="2688" spans="1:5" x14ac:dyDescent="0.25">
      <c r="A2688" s="58">
        <v>44966</v>
      </c>
      <c r="B2688" s="59" t="s">
        <v>68</v>
      </c>
      <c r="C2688" s="59" t="str">
        <f t="shared" si="41"/>
        <v>QUARTER1</v>
      </c>
      <c r="D2688" s="59">
        <v>9.1</v>
      </c>
      <c r="E2688" s="59">
        <v>8.0000000000000018</v>
      </c>
    </row>
    <row r="2689" spans="1:5" x14ac:dyDescent="0.25">
      <c r="A2689" s="58">
        <v>44966</v>
      </c>
      <c r="B2689" s="59" t="s">
        <v>66</v>
      </c>
      <c r="C2689" s="59" t="str">
        <f t="shared" si="41"/>
        <v>QUARTER1</v>
      </c>
      <c r="D2689" s="59">
        <v>6.25</v>
      </c>
      <c r="E2689" s="59">
        <v>-4.9999999999999822E-2</v>
      </c>
    </row>
    <row r="2690" spans="1:5" x14ac:dyDescent="0.25">
      <c r="A2690" s="58">
        <v>44966</v>
      </c>
      <c r="B2690" s="59" t="s">
        <v>70</v>
      </c>
      <c r="C2690" s="59" t="str">
        <f t="shared" ref="C2690:C2753" si="42">"QUARTER"&amp;ROUNDUP(MONTH(A2690)/3,0)</f>
        <v>QUARTER1</v>
      </c>
      <c r="D2690" s="59">
        <v>11.9</v>
      </c>
      <c r="E2690" s="59">
        <v>2.0499999999999989</v>
      </c>
    </row>
    <row r="2691" spans="1:5" x14ac:dyDescent="0.25">
      <c r="A2691" s="58">
        <v>44966</v>
      </c>
      <c r="B2691" s="59" t="s">
        <v>78</v>
      </c>
      <c r="C2691" s="59" t="str">
        <f t="shared" si="42"/>
        <v>QUARTER1</v>
      </c>
      <c r="D2691" s="59">
        <v>29.15</v>
      </c>
      <c r="E2691" s="59">
        <v>80.849999999999994</v>
      </c>
    </row>
    <row r="2692" spans="1:5" x14ac:dyDescent="0.25">
      <c r="A2692" s="58">
        <v>44966</v>
      </c>
      <c r="B2692" s="59" t="s">
        <v>62</v>
      </c>
      <c r="C2692" s="59" t="str">
        <f t="shared" si="42"/>
        <v>QUARTER1</v>
      </c>
      <c r="D2692" s="59">
        <v>6</v>
      </c>
      <c r="E2692" s="59">
        <v>1.7999999999999998</v>
      </c>
    </row>
    <row r="2693" spans="1:5" x14ac:dyDescent="0.25">
      <c r="A2693" s="58">
        <v>44966</v>
      </c>
      <c r="B2693" s="59" t="s">
        <v>61</v>
      </c>
      <c r="C2693" s="59" t="str">
        <f t="shared" si="42"/>
        <v>QUARTER1</v>
      </c>
      <c r="D2693" s="59">
        <v>17.05</v>
      </c>
      <c r="E2693" s="59">
        <v>20.45</v>
      </c>
    </row>
    <row r="2694" spans="1:5" x14ac:dyDescent="0.25">
      <c r="A2694" s="58">
        <v>44966</v>
      </c>
      <c r="B2694" s="59" t="s">
        <v>67</v>
      </c>
      <c r="C2694" s="59" t="str">
        <f t="shared" si="42"/>
        <v>QUARTER1</v>
      </c>
      <c r="D2694" s="59">
        <v>7</v>
      </c>
      <c r="E2694" s="59">
        <v>14.100000000000001</v>
      </c>
    </row>
    <row r="2695" spans="1:5" x14ac:dyDescent="0.25">
      <c r="A2695" s="58">
        <v>44966</v>
      </c>
      <c r="B2695" s="59" t="s">
        <v>71</v>
      </c>
      <c r="C2695" s="59" t="str">
        <f t="shared" si="42"/>
        <v>QUARTER1</v>
      </c>
      <c r="D2695" s="59">
        <v>11.8</v>
      </c>
      <c r="E2695" s="59">
        <v>6.1999999999999993</v>
      </c>
    </row>
    <row r="2696" spans="1:5" x14ac:dyDescent="0.25">
      <c r="A2696" s="58">
        <v>44966</v>
      </c>
      <c r="B2696" s="59" t="s">
        <v>73</v>
      </c>
      <c r="C2696" s="59" t="str">
        <f t="shared" si="42"/>
        <v>QUARTER1</v>
      </c>
      <c r="D2696" s="59">
        <v>29.95</v>
      </c>
      <c r="E2696" s="59">
        <v>-0.44999999999999929</v>
      </c>
    </row>
    <row r="2697" spans="1:5" x14ac:dyDescent="0.25">
      <c r="A2697" s="58">
        <v>44966</v>
      </c>
      <c r="B2697" s="59" t="s">
        <v>55</v>
      </c>
      <c r="C2697" s="59" t="str">
        <f t="shared" si="42"/>
        <v>QUARTER1</v>
      </c>
      <c r="D2697" s="59">
        <v>25.1</v>
      </c>
      <c r="E2697" s="59">
        <v>11.299999999999997</v>
      </c>
    </row>
    <row r="2698" spans="1:5" x14ac:dyDescent="0.25">
      <c r="A2698" s="58">
        <v>44966</v>
      </c>
      <c r="B2698" s="59" t="s">
        <v>76</v>
      </c>
      <c r="C2698" s="59" t="str">
        <f t="shared" si="42"/>
        <v>QUARTER1</v>
      </c>
      <c r="D2698" s="59">
        <v>0.99</v>
      </c>
      <c r="E2698" s="59">
        <v>1.6300000000000001</v>
      </c>
    </row>
    <row r="2699" spans="1:5" x14ac:dyDescent="0.25">
      <c r="A2699" s="58">
        <v>44966</v>
      </c>
      <c r="B2699" s="59" t="s">
        <v>77</v>
      </c>
      <c r="C2699" s="59" t="str">
        <f t="shared" si="42"/>
        <v>QUARTER1</v>
      </c>
      <c r="D2699" s="59">
        <v>2</v>
      </c>
      <c r="E2699" s="59">
        <v>1.98</v>
      </c>
    </row>
    <row r="2700" spans="1:5" x14ac:dyDescent="0.25">
      <c r="A2700" s="58">
        <v>44966</v>
      </c>
      <c r="B2700" s="59" t="s">
        <v>72</v>
      </c>
      <c r="C2700" s="59" t="str">
        <f t="shared" si="42"/>
        <v>QUARTER1</v>
      </c>
      <c r="D2700" s="59">
        <v>21.25</v>
      </c>
      <c r="E2700" s="59">
        <v>88.2</v>
      </c>
    </row>
    <row r="2701" spans="1:5" x14ac:dyDescent="0.25">
      <c r="A2701" s="58">
        <v>44966</v>
      </c>
      <c r="B2701" s="59" t="s">
        <v>59</v>
      </c>
      <c r="C2701" s="59" t="str">
        <f t="shared" si="42"/>
        <v>QUARTER1</v>
      </c>
      <c r="D2701" s="59">
        <v>243.9</v>
      </c>
      <c r="E2701" s="59">
        <v>33.099999999999994</v>
      </c>
    </row>
    <row r="2702" spans="1:5" x14ac:dyDescent="0.25">
      <c r="A2702" s="58">
        <v>44966</v>
      </c>
      <c r="B2702" s="59" t="s">
        <v>60</v>
      </c>
      <c r="C2702" s="59" t="str">
        <f t="shared" si="42"/>
        <v>QUARTER1</v>
      </c>
      <c r="D2702" s="59">
        <v>40.700000000000003</v>
      </c>
      <c r="E2702" s="59">
        <v>1.7999999999999972</v>
      </c>
    </row>
    <row r="2703" spans="1:5" x14ac:dyDescent="0.25">
      <c r="A2703" s="58">
        <v>44966</v>
      </c>
      <c r="B2703" s="59" t="s">
        <v>74</v>
      </c>
      <c r="C2703" s="59" t="str">
        <f t="shared" si="42"/>
        <v>QUARTER1</v>
      </c>
      <c r="D2703" s="59">
        <v>3.88</v>
      </c>
      <c r="E2703" s="59">
        <v>1.4699999999999998</v>
      </c>
    </row>
    <row r="2704" spans="1:5" x14ac:dyDescent="0.25">
      <c r="A2704" s="58">
        <v>44966</v>
      </c>
      <c r="B2704" s="59" t="s">
        <v>63</v>
      </c>
      <c r="C2704" s="59" t="str">
        <f t="shared" si="42"/>
        <v>QUARTER1</v>
      </c>
      <c r="D2704" s="59">
        <v>34.5</v>
      </c>
      <c r="E2704" s="59">
        <v>30.5</v>
      </c>
    </row>
    <row r="2705" spans="1:5" x14ac:dyDescent="0.25">
      <c r="A2705" s="58">
        <v>44966</v>
      </c>
      <c r="B2705" s="59" t="s">
        <v>69</v>
      </c>
      <c r="C2705" s="59" t="str">
        <f t="shared" si="42"/>
        <v>QUARTER1</v>
      </c>
      <c r="D2705" s="59">
        <v>218.8</v>
      </c>
      <c r="E2705" s="59">
        <v>166.2</v>
      </c>
    </row>
    <row r="2706" spans="1:5" x14ac:dyDescent="0.25">
      <c r="A2706" s="58">
        <v>44966</v>
      </c>
      <c r="B2706" s="59" t="s">
        <v>64</v>
      </c>
      <c r="C2706" s="59" t="str">
        <f t="shared" si="42"/>
        <v>QUARTER1</v>
      </c>
      <c r="D2706" s="59">
        <v>8.35</v>
      </c>
      <c r="E2706" s="59">
        <v>5.85</v>
      </c>
    </row>
    <row r="2707" spans="1:5" x14ac:dyDescent="0.25">
      <c r="A2707" s="58">
        <v>44966</v>
      </c>
      <c r="B2707" s="59" t="s">
        <v>58</v>
      </c>
      <c r="C2707" s="59" t="str">
        <f t="shared" si="42"/>
        <v>QUARTER1</v>
      </c>
      <c r="D2707" s="59">
        <v>15.05</v>
      </c>
      <c r="E2707" s="59">
        <v>-0.65000000000000036</v>
      </c>
    </row>
    <row r="2708" spans="1:5" x14ac:dyDescent="0.25">
      <c r="A2708" s="58">
        <v>44966</v>
      </c>
      <c r="B2708" s="59" t="s">
        <v>56</v>
      </c>
      <c r="C2708" s="59" t="str">
        <f t="shared" si="42"/>
        <v>QUARTER1</v>
      </c>
      <c r="D2708" s="59">
        <v>21.2</v>
      </c>
      <c r="E2708" s="59">
        <v>-0.30000000000000071</v>
      </c>
    </row>
    <row r="2709" spans="1:5" x14ac:dyDescent="0.25">
      <c r="A2709" s="58">
        <v>44966</v>
      </c>
      <c r="B2709" s="59" t="s">
        <v>65</v>
      </c>
      <c r="C2709" s="59" t="str">
        <f t="shared" si="42"/>
        <v>QUARTER1</v>
      </c>
      <c r="D2709" s="59">
        <v>25.5</v>
      </c>
      <c r="E2709" s="59">
        <v>2.5</v>
      </c>
    </row>
    <row r="2710" spans="1:5" x14ac:dyDescent="0.25">
      <c r="A2710" s="58">
        <v>44966</v>
      </c>
      <c r="B2710" s="59" t="s">
        <v>75</v>
      </c>
      <c r="C2710" s="59" t="str">
        <f t="shared" si="42"/>
        <v>QUARTER1</v>
      </c>
      <c r="D2710" s="59">
        <v>4.13</v>
      </c>
      <c r="E2710" s="59">
        <v>0.58999999999999986</v>
      </c>
    </row>
    <row r="2711" spans="1:5" x14ac:dyDescent="0.25">
      <c r="A2711" s="58">
        <v>44966</v>
      </c>
      <c r="B2711" s="59" t="s">
        <v>57</v>
      </c>
      <c r="C2711" s="59" t="str">
        <f t="shared" si="42"/>
        <v>QUARTER1</v>
      </c>
      <c r="D2711" s="59">
        <v>25.1</v>
      </c>
      <c r="E2711" s="59">
        <v>9</v>
      </c>
    </row>
    <row r="2712" spans="1:5" x14ac:dyDescent="0.25">
      <c r="A2712" s="58">
        <v>44965</v>
      </c>
      <c r="B2712" s="59" t="s">
        <v>68</v>
      </c>
      <c r="C2712" s="59" t="str">
        <f t="shared" si="42"/>
        <v>QUARTER1</v>
      </c>
      <c r="D2712" s="59">
        <v>9.1</v>
      </c>
      <c r="E2712" s="59">
        <v>8.0000000000000018</v>
      </c>
    </row>
    <row r="2713" spans="1:5" x14ac:dyDescent="0.25">
      <c r="A2713" s="58">
        <v>44965</v>
      </c>
      <c r="B2713" s="59" t="s">
        <v>66</v>
      </c>
      <c r="C2713" s="59" t="str">
        <f t="shared" si="42"/>
        <v>QUARTER1</v>
      </c>
      <c r="D2713" s="59">
        <v>6.25</v>
      </c>
      <c r="E2713" s="59">
        <v>-4.9999999999999822E-2</v>
      </c>
    </row>
    <row r="2714" spans="1:5" x14ac:dyDescent="0.25">
      <c r="A2714" s="58">
        <v>44965</v>
      </c>
      <c r="B2714" s="59" t="s">
        <v>70</v>
      </c>
      <c r="C2714" s="59" t="str">
        <f t="shared" si="42"/>
        <v>QUARTER1</v>
      </c>
      <c r="D2714" s="59">
        <v>11.9</v>
      </c>
      <c r="E2714" s="59">
        <v>2.0499999999999989</v>
      </c>
    </row>
    <row r="2715" spans="1:5" x14ac:dyDescent="0.25">
      <c r="A2715" s="58">
        <v>44965</v>
      </c>
      <c r="B2715" s="59" t="s">
        <v>78</v>
      </c>
      <c r="C2715" s="59" t="str">
        <f t="shared" si="42"/>
        <v>QUARTER1</v>
      </c>
      <c r="D2715" s="59">
        <v>29.15</v>
      </c>
      <c r="E2715" s="59">
        <v>80.849999999999994</v>
      </c>
    </row>
    <row r="2716" spans="1:5" x14ac:dyDescent="0.25">
      <c r="A2716" s="58">
        <v>44965</v>
      </c>
      <c r="B2716" s="59" t="s">
        <v>62</v>
      </c>
      <c r="C2716" s="59" t="str">
        <f t="shared" si="42"/>
        <v>QUARTER1</v>
      </c>
      <c r="D2716" s="59">
        <v>6</v>
      </c>
      <c r="E2716" s="59">
        <v>1.7999999999999998</v>
      </c>
    </row>
    <row r="2717" spans="1:5" x14ac:dyDescent="0.25">
      <c r="A2717" s="58">
        <v>44965</v>
      </c>
      <c r="B2717" s="59" t="s">
        <v>61</v>
      </c>
      <c r="C2717" s="59" t="str">
        <f t="shared" si="42"/>
        <v>QUARTER1</v>
      </c>
      <c r="D2717" s="59">
        <v>17.05</v>
      </c>
      <c r="E2717" s="59">
        <v>20.45</v>
      </c>
    </row>
    <row r="2718" spans="1:5" x14ac:dyDescent="0.25">
      <c r="A2718" s="58">
        <v>44965</v>
      </c>
      <c r="B2718" s="59" t="s">
        <v>67</v>
      </c>
      <c r="C2718" s="59" t="str">
        <f t="shared" si="42"/>
        <v>QUARTER1</v>
      </c>
      <c r="D2718" s="59">
        <v>6.95</v>
      </c>
      <c r="E2718" s="59">
        <v>14.150000000000002</v>
      </c>
    </row>
    <row r="2719" spans="1:5" x14ac:dyDescent="0.25">
      <c r="A2719" s="58">
        <v>44965</v>
      </c>
      <c r="B2719" s="59" t="s">
        <v>71</v>
      </c>
      <c r="C2719" s="59" t="str">
        <f t="shared" si="42"/>
        <v>QUARTER1</v>
      </c>
      <c r="D2719" s="59">
        <v>11.8</v>
      </c>
      <c r="E2719" s="59">
        <v>6.1999999999999993</v>
      </c>
    </row>
    <row r="2720" spans="1:5" x14ac:dyDescent="0.25">
      <c r="A2720" s="58">
        <v>44965</v>
      </c>
      <c r="B2720" s="59" t="s">
        <v>73</v>
      </c>
      <c r="C2720" s="59" t="str">
        <f t="shared" si="42"/>
        <v>QUARTER1</v>
      </c>
      <c r="D2720" s="59">
        <v>29.95</v>
      </c>
      <c r="E2720" s="59">
        <v>-0.44999999999999929</v>
      </c>
    </row>
    <row r="2721" spans="1:5" x14ac:dyDescent="0.25">
      <c r="A2721" s="58">
        <v>44965</v>
      </c>
      <c r="B2721" s="59" t="s">
        <v>55</v>
      </c>
      <c r="C2721" s="59" t="str">
        <f t="shared" si="42"/>
        <v>QUARTER1</v>
      </c>
      <c r="D2721" s="59">
        <v>25.15</v>
      </c>
      <c r="E2721" s="59">
        <v>11.25</v>
      </c>
    </row>
    <row r="2722" spans="1:5" x14ac:dyDescent="0.25">
      <c r="A2722" s="58">
        <v>44965</v>
      </c>
      <c r="B2722" s="59" t="s">
        <v>76</v>
      </c>
      <c r="C2722" s="59" t="str">
        <f t="shared" si="42"/>
        <v>QUARTER1</v>
      </c>
      <c r="D2722" s="59">
        <v>0.99</v>
      </c>
      <c r="E2722" s="59">
        <v>1.6300000000000001</v>
      </c>
    </row>
    <row r="2723" spans="1:5" x14ac:dyDescent="0.25">
      <c r="A2723" s="58">
        <v>44965</v>
      </c>
      <c r="B2723" s="59" t="s">
        <v>77</v>
      </c>
      <c r="C2723" s="59" t="str">
        <f t="shared" si="42"/>
        <v>QUARTER1</v>
      </c>
      <c r="D2723" s="59">
        <v>2.0499999999999998</v>
      </c>
      <c r="E2723" s="59">
        <v>1.9300000000000002</v>
      </c>
    </row>
    <row r="2724" spans="1:5" x14ac:dyDescent="0.25">
      <c r="A2724" s="58">
        <v>44965</v>
      </c>
      <c r="B2724" s="59" t="s">
        <v>72</v>
      </c>
      <c r="C2724" s="59" t="str">
        <f t="shared" si="42"/>
        <v>QUARTER1</v>
      </c>
      <c r="D2724" s="59">
        <v>21.25</v>
      </c>
      <c r="E2724" s="59">
        <v>88.2</v>
      </c>
    </row>
    <row r="2725" spans="1:5" x14ac:dyDescent="0.25">
      <c r="A2725" s="58">
        <v>44965</v>
      </c>
      <c r="B2725" s="59" t="s">
        <v>59</v>
      </c>
      <c r="C2725" s="59" t="str">
        <f t="shared" si="42"/>
        <v>QUARTER1</v>
      </c>
      <c r="D2725" s="59">
        <v>243.9</v>
      </c>
      <c r="E2725" s="59">
        <v>33.099999999999994</v>
      </c>
    </row>
    <row r="2726" spans="1:5" x14ac:dyDescent="0.25">
      <c r="A2726" s="58">
        <v>44965</v>
      </c>
      <c r="B2726" s="59" t="s">
        <v>60</v>
      </c>
      <c r="C2726" s="59" t="str">
        <f t="shared" si="42"/>
        <v>QUARTER1</v>
      </c>
      <c r="D2726" s="59">
        <v>41.8</v>
      </c>
      <c r="E2726" s="59">
        <v>0.70000000000000284</v>
      </c>
    </row>
    <row r="2727" spans="1:5" x14ac:dyDescent="0.25">
      <c r="A2727" s="58">
        <v>44965</v>
      </c>
      <c r="B2727" s="59" t="s">
        <v>74</v>
      </c>
      <c r="C2727" s="59" t="str">
        <f t="shared" si="42"/>
        <v>QUARTER1</v>
      </c>
      <c r="D2727" s="59">
        <v>3.92</v>
      </c>
      <c r="E2727" s="59">
        <v>1.4299999999999997</v>
      </c>
    </row>
    <row r="2728" spans="1:5" x14ac:dyDescent="0.25">
      <c r="A2728" s="58">
        <v>44965</v>
      </c>
      <c r="B2728" s="59" t="s">
        <v>63</v>
      </c>
      <c r="C2728" s="59" t="str">
        <f t="shared" si="42"/>
        <v>QUARTER1</v>
      </c>
      <c r="D2728" s="59">
        <v>34.5</v>
      </c>
      <c r="E2728" s="59">
        <v>30.5</v>
      </c>
    </row>
    <row r="2729" spans="1:5" x14ac:dyDescent="0.25">
      <c r="A2729" s="58">
        <v>44965</v>
      </c>
      <c r="B2729" s="59" t="s">
        <v>69</v>
      </c>
      <c r="C2729" s="59" t="str">
        <f t="shared" si="42"/>
        <v>QUARTER1</v>
      </c>
      <c r="D2729" s="59">
        <v>224</v>
      </c>
      <c r="E2729" s="59">
        <v>161</v>
      </c>
    </row>
    <row r="2730" spans="1:5" x14ac:dyDescent="0.25">
      <c r="A2730" s="58">
        <v>44965</v>
      </c>
      <c r="B2730" s="59" t="s">
        <v>64</v>
      </c>
      <c r="C2730" s="59" t="str">
        <f t="shared" si="42"/>
        <v>QUARTER1</v>
      </c>
      <c r="D2730" s="59">
        <v>8.35</v>
      </c>
      <c r="E2730" s="59">
        <v>5.85</v>
      </c>
    </row>
    <row r="2731" spans="1:5" x14ac:dyDescent="0.25">
      <c r="A2731" s="58">
        <v>44965</v>
      </c>
      <c r="B2731" s="59" t="s">
        <v>58</v>
      </c>
      <c r="C2731" s="59" t="str">
        <f t="shared" si="42"/>
        <v>QUARTER1</v>
      </c>
      <c r="D2731" s="59">
        <v>15.2</v>
      </c>
      <c r="E2731" s="59">
        <v>-0.79999999999999893</v>
      </c>
    </row>
    <row r="2732" spans="1:5" x14ac:dyDescent="0.25">
      <c r="A2732" s="58">
        <v>44965</v>
      </c>
      <c r="B2732" s="59" t="s">
        <v>56</v>
      </c>
      <c r="C2732" s="59" t="str">
        <f t="shared" si="42"/>
        <v>QUARTER1</v>
      </c>
      <c r="D2732" s="59">
        <v>21.2</v>
      </c>
      <c r="E2732" s="59">
        <v>-0.30000000000000071</v>
      </c>
    </row>
    <row r="2733" spans="1:5" x14ac:dyDescent="0.25">
      <c r="A2733" s="58">
        <v>44965</v>
      </c>
      <c r="B2733" s="59" t="s">
        <v>65</v>
      </c>
      <c r="C2733" s="59" t="str">
        <f t="shared" si="42"/>
        <v>QUARTER1</v>
      </c>
      <c r="D2733" s="59">
        <v>25.5</v>
      </c>
      <c r="E2733" s="59">
        <v>2.5</v>
      </c>
    </row>
    <row r="2734" spans="1:5" x14ac:dyDescent="0.25">
      <c r="A2734" s="58">
        <v>44965</v>
      </c>
      <c r="B2734" s="59" t="s">
        <v>75</v>
      </c>
      <c r="C2734" s="59" t="str">
        <f t="shared" si="42"/>
        <v>QUARTER1</v>
      </c>
      <c r="D2734" s="59">
        <v>4.0599999999999996</v>
      </c>
      <c r="E2734" s="59">
        <v>0.66000000000000014</v>
      </c>
    </row>
    <row r="2735" spans="1:5" x14ac:dyDescent="0.25">
      <c r="A2735" s="58">
        <v>44965</v>
      </c>
      <c r="B2735" s="59" t="s">
        <v>57</v>
      </c>
      <c r="C2735" s="59" t="str">
        <f t="shared" si="42"/>
        <v>QUARTER1</v>
      </c>
      <c r="D2735" s="59">
        <v>25.2</v>
      </c>
      <c r="E2735" s="59">
        <v>8.9000000000000021</v>
      </c>
    </row>
    <row r="2736" spans="1:5" x14ac:dyDescent="0.25">
      <c r="A2736" s="58">
        <v>44964</v>
      </c>
      <c r="B2736" s="59" t="s">
        <v>68</v>
      </c>
      <c r="C2736" s="59" t="str">
        <f t="shared" si="42"/>
        <v>QUARTER1</v>
      </c>
      <c r="D2736" s="59">
        <v>9.15</v>
      </c>
      <c r="E2736" s="59">
        <v>7.9500000000000011</v>
      </c>
    </row>
    <row r="2737" spans="1:5" x14ac:dyDescent="0.25">
      <c r="A2737" s="58">
        <v>44964</v>
      </c>
      <c r="B2737" s="59" t="s">
        <v>66</v>
      </c>
      <c r="C2737" s="59" t="str">
        <f t="shared" si="42"/>
        <v>QUARTER1</v>
      </c>
      <c r="D2737" s="59">
        <v>6.1</v>
      </c>
      <c r="E2737" s="59">
        <v>0.10000000000000053</v>
      </c>
    </row>
    <row r="2738" spans="1:5" x14ac:dyDescent="0.25">
      <c r="A2738" s="58">
        <v>44964</v>
      </c>
      <c r="B2738" s="59" t="s">
        <v>70</v>
      </c>
      <c r="C2738" s="59" t="str">
        <f t="shared" si="42"/>
        <v>QUARTER1</v>
      </c>
      <c r="D2738" s="59">
        <v>11.9</v>
      </c>
      <c r="E2738" s="59">
        <v>2.0499999999999989</v>
      </c>
    </row>
    <row r="2739" spans="1:5" x14ac:dyDescent="0.25">
      <c r="A2739" s="58">
        <v>44964</v>
      </c>
      <c r="B2739" s="59" t="s">
        <v>78</v>
      </c>
      <c r="C2739" s="59" t="str">
        <f t="shared" si="42"/>
        <v>QUARTER1</v>
      </c>
      <c r="D2739" s="59">
        <v>29.15</v>
      </c>
      <c r="E2739" s="59">
        <v>80.849999999999994</v>
      </c>
    </row>
    <row r="2740" spans="1:5" x14ac:dyDescent="0.25">
      <c r="A2740" s="58">
        <v>44964</v>
      </c>
      <c r="B2740" s="59" t="s">
        <v>62</v>
      </c>
      <c r="C2740" s="59" t="str">
        <f t="shared" si="42"/>
        <v>QUARTER1</v>
      </c>
      <c r="D2740" s="59">
        <v>6</v>
      </c>
      <c r="E2740" s="59">
        <v>1.7999999999999998</v>
      </c>
    </row>
    <row r="2741" spans="1:5" x14ac:dyDescent="0.25">
      <c r="A2741" s="58">
        <v>44964</v>
      </c>
      <c r="B2741" s="59" t="s">
        <v>61</v>
      </c>
      <c r="C2741" s="59" t="str">
        <f t="shared" si="42"/>
        <v>QUARTER1</v>
      </c>
      <c r="D2741" s="59">
        <v>17.05</v>
      </c>
      <c r="E2741" s="59">
        <v>20.45</v>
      </c>
    </row>
    <row r="2742" spans="1:5" x14ac:dyDescent="0.25">
      <c r="A2742" s="58">
        <v>44964</v>
      </c>
      <c r="B2742" s="59" t="s">
        <v>67</v>
      </c>
      <c r="C2742" s="59" t="str">
        <f t="shared" si="42"/>
        <v>QUARTER1</v>
      </c>
      <c r="D2742" s="59">
        <v>6.95</v>
      </c>
      <c r="E2742" s="59">
        <v>14.150000000000002</v>
      </c>
    </row>
    <row r="2743" spans="1:5" x14ac:dyDescent="0.25">
      <c r="A2743" s="58">
        <v>44964</v>
      </c>
      <c r="B2743" s="59" t="s">
        <v>71</v>
      </c>
      <c r="C2743" s="59" t="str">
        <f t="shared" si="42"/>
        <v>QUARTER1</v>
      </c>
      <c r="D2743" s="59">
        <v>11.9</v>
      </c>
      <c r="E2743" s="59">
        <v>6.1</v>
      </c>
    </row>
    <row r="2744" spans="1:5" x14ac:dyDescent="0.25">
      <c r="A2744" s="58">
        <v>44964</v>
      </c>
      <c r="B2744" s="59" t="s">
        <v>73</v>
      </c>
      <c r="C2744" s="59" t="str">
        <f t="shared" si="42"/>
        <v>QUARTER1</v>
      </c>
      <c r="D2744" s="59">
        <v>29.95</v>
      </c>
      <c r="E2744" s="59">
        <v>-0.44999999999999929</v>
      </c>
    </row>
    <row r="2745" spans="1:5" x14ac:dyDescent="0.25">
      <c r="A2745" s="58">
        <v>44964</v>
      </c>
      <c r="B2745" s="59" t="s">
        <v>55</v>
      </c>
      <c r="C2745" s="59" t="str">
        <f t="shared" si="42"/>
        <v>QUARTER1</v>
      </c>
      <c r="D2745" s="59">
        <v>25.25</v>
      </c>
      <c r="E2745" s="59">
        <v>11.149999999999999</v>
      </c>
    </row>
    <row r="2746" spans="1:5" x14ac:dyDescent="0.25">
      <c r="A2746" s="58">
        <v>44964</v>
      </c>
      <c r="B2746" s="59" t="s">
        <v>77</v>
      </c>
      <c r="C2746" s="59" t="str">
        <f t="shared" si="42"/>
        <v>QUARTER1</v>
      </c>
      <c r="D2746" s="59">
        <v>2</v>
      </c>
      <c r="E2746" s="59">
        <v>1.98</v>
      </c>
    </row>
    <row r="2747" spans="1:5" x14ac:dyDescent="0.25">
      <c r="A2747" s="58">
        <v>44964</v>
      </c>
      <c r="B2747" s="59" t="s">
        <v>72</v>
      </c>
      <c r="C2747" s="59" t="str">
        <f t="shared" si="42"/>
        <v>QUARTER1</v>
      </c>
      <c r="D2747" s="59">
        <v>21.25</v>
      </c>
      <c r="E2747" s="59">
        <v>88.2</v>
      </c>
    </row>
    <row r="2748" spans="1:5" x14ac:dyDescent="0.25">
      <c r="A2748" s="58">
        <v>44964</v>
      </c>
      <c r="B2748" s="59" t="s">
        <v>59</v>
      </c>
      <c r="C2748" s="59" t="str">
        <f t="shared" si="42"/>
        <v>QUARTER1</v>
      </c>
      <c r="D2748" s="59">
        <v>243.9</v>
      </c>
      <c r="E2748" s="59">
        <v>33.099999999999994</v>
      </c>
    </row>
    <row r="2749" spans="1:5" x14ac:dyDescent="0.25">
      <c r="A2749" s="58">
        <v>44964</v>
      </c>
      <c r="B2749" s="59" t="s">
        <v>60</v>
      </c>
      <c r="C2749" s="59" t="str">
        <f t="shared" si="42"/>
        <v>QUARTER1</v>
      </c>
      <c r="D2749" s="59">
        <v>41.8</v>
      </c>
      <c r="E2749" s="59">
        <v>0.70000000000000284</v>
      </c>
    </row>
    <row r="2750" spans="1:5" x14ac:dyDescent="0.25">
      <c r="A2750" s="58">
        <v>44964</v>
      </c>
      <c r="B2750" s="59" t="s">
        <v>74</v>
      </c>
      <c r="C2750" s="59" t="str">
        <f t="shared" si="42"/>
        <v>QUARTER1</v>
      </c>
      <c r="D2750" s="59">
        <v>4</v>
      </c>
      <c r="E2750" s="59">
        <v>1.3499999999999996</v>
      </c>
    </row>
    <row r="2751" spans="1:5" x14ac:dyDescent="0.25">
      <c r="A2751" s="58">
        <v>44964</v>
      </c>
      <c r="B2751" s="59" t="s">
        <v>63</v>
      </c>
      <c r="C2751" s="59" t="str">
        <f t="shared" si="42"/>
        <v>QUARTER1</v>
      </c>
      <c r="D2751" s="59">
        <v>34.5</v>
      </c>
      <c r="E2751" s="59">
        <v>30.5</v>
      </c>
    </row>
    <row r="2752" spans="1:5" x14ac:dyDescent="0.25">
      <c r="A2752" s="58">
        <v>44964</v>
      </c>
      <c r="B2752" s="59" t="s">
        <v>69</v>
      </c>
      <c r="C2752" s="59" t="str">
        <f t="shared" si="42"/>
        <v>QUARTER1</v>
      </c>
      <c r="D2752" s="59">
        <v>224</v>
      </c>
      <c r="E2752" s="59">
        <v>161</v>
      </c>
    </row>
    <row r="2753" spans="1:5" x14ac:dyDescent="0.25">
      <c r="A2753" s="58">
        <v>44964</v>
      </c>
      <c r="B2753" s="59" t="s">
        <v>64</v>
      </c>
      <c r="C2753" s="59" t="str">
        <f t="shared" si="42"/>
        <v>QUARTER1</v>
      </c>
      <c r="D2753" s="59">
        <v>8.4</v>
      </c>
      <c r="E2753" s="59">
        <v>5.7999999999999989</v>
      </c>
    </row>
    <row r="2754" spans="1:5" x14ac:dyDescent="0.25">
      <c r="A2754" s="58">
        <v>44964</v>
      </c>
      <c r="B2754" s="59" t="s">
        <v>58</v>
      </c>
      <c r="C2754" s="59" t="str">
        <f t="shared" ref="C2754:C2817" si="43">"QUARTER"&amp;ROUNDUP(MONTH(A2754)/3,0)</f>
        <v>QUARTER1</v>
      </c>
      <c r="D2754" s="59">
        <v>15.2</v>
      </c>
      <c r="E2754" s="59">
        <v>-0.79999999999999893</v>
      </c>
    </row>
    <row r="2755" spans="1:5" x14ac:dyDescent="0.25">
      <c r="A2755" s="58">
        <v>44964</v>
      </c>
      <c r="B2755" s="59" t="s">
        <v>56</v>
      </c>
      <c r="C2755" s="59" t="str">
        <f t="shared" si="43"/>
        <v>QUARTER1</v>
      </c>
      <c r="D2755" s="59">
        <v>21.2</v>
      </c>
      <c r="E2755" s="59">
        <v>-0.30000000000000071</v>
      </c>
    </row>
    <row r="2756" spans="1:5" x14ac:dyDescent="0.25">
      <c r="A2756" s="58">
        <v>44964</v>
      </c>
      <c r="B2756" s="59" t="s">
        <v>65</v>
      </c>
      <c r="C2756" s="59" t="str">
        <f t="shared" si="43"/>
        <v>QUARTER1</v>
      </c>
      <c r="D2756" s="59">
        <v>25.5</v>
      </c>
      <c r="E2756" s="59">
        <v>2.5</v>
      </c>
    </row>
    <row r="2757" spans="1:5" x14ac:dyDescent="0.25">
      <c r="A2757" s="58">
        <v>44964</v>
      </c>
      <c r="B2757" s="59" t="s">
        <v>75</v>
      </c>
      <c r="C2757" s="59" t="str">
        <f t="shared" si="43"/>
        <v>QUARTER1</v>
      </c>
      <c r="D2757" s="59">
        <v>4.07</v>
      </c>
      <c r="E2757" s="59">
        <v>0.64999999999999947</v>
      </c>
    </row>
    <row r="2758" spans="1:5" x14ac:dyDescent="0.25">
      <c r="A2758" s="58">
        <v>44964</v>
      </c>
      <c r="B2758" s="59" t="s">
        <v>57</v>
      </c>
      <c r="C2758" s="59" t="str">
        <f t="shared" si="43"/>
        <v>QUARTER1</v>
      </c>
      <c r="D2758" s="59">
        <v>25</v>
      </c>
      <c r="E2758" s="59">
        <v>9.1000000000000014</v>
      </c>
    </row>
    <row r="2759" spans="1:5" x14ac:dyDescent="0.25">
      <c r="A2759" s="58">
        <v>44963</v>
      </c>
      <c r="B2759" s="59" t="s">
        <v>68</v>
      </c>
      <c r="C2759" s="59" t="str">
        <f t="shared" si="43"/>
        <v>QUARTER1</v>
      </c>
      <c r="D2759" s="59">
        <v>9.1999999999999993</v>
      </c>
      <c r="E2759" s="59">
        <v>7.9000000000000021</v>
      </c>
    </row>
    <row r="2760" spans="1:5" x14ac:dyDescent="0.25">
      <c r="A2760" s="58">
        <v>44963</v>
      </c>
      <c r="B2760" s="59" t="s">
        <v>66</v>
      </c>
      <c r="C2760" s="59" t="str">
        <f t="shared" si="43"/>
        <v>QUARTER1</v>
      </c>
      <c r="D2760" s="59">
        <v>6.1</v>
      </c>
      <c r="E2760" s="59">
        <v>0.10000000000000053</v>
      </c>
    </row>
    <row r="2761" spans="1:5" x14ac:dyDescent="0.25">
      <c r="A2761" s="58">
        <v>44963</v>
      </c>
      <c r="B2761" s="59" t="s">
        <v>70</v>
      </c>
      <c r="C2761" s="59" t="str">
        <f t="shared" si="43"/>
        <v>QUARTER1</v>
      </c>
      <c r="D2761" s="59">
        <v>12.3</v>
      </c>
      <c r="E2761" s="59">
        <v>1.6499999999999986</v>
      </c>
    </row>
    <row r="2762" spans="1:5" x14ac:dyDescent="0.25">
      <c r="A2762" s="58">
        <v>44963</v>
      </c>
      <c r="B2762" s="59" t="s">
        <v>78</v>
      </c>
      <c r="C2762" s="59" t="str">
        <f t="shared" si="43"/>
        <v>QUARTER1</v>
      </c>
      <c r="D2762" s="59">
        <v>26.5</v>
      </c>
      <c r="E2762" s="59">
        <v>83.5</v>
      </c>
    </row>
    <row r="2763" spans="1:5" x14ac:dyDescent="0.25">
      <c r="A2763" s="58">
        <v>44963</v>
      </c>
      <c r="B2763" s="59" t="s">
        <v>62</v>
      </c>
      <c r="C2763" s="59" t="str">
        <f t="shared" si="43"/>
        <v>QUARTER1</v>
      </c>
      <c r="D2763" s="59">
        <v>6</v>
      </c>
      <c r="E2763" s="59">
        <v>1.7999999999999998</v>
      </c>
    </row>
    <row r="2764" spans="1:5" x14ac:dyDescent="0.25">
      <c r="A2764" s="58">
        <v>44963</v>
      </c>
      <c r="B2764" s="59" t="s">
        <v>61</v>
      </c>
      <c r="C2764" s="59" t="str">
        <f t="shared" si="43"/>
        <v>QUARTER1</v>
      </c>
      <c r="D2764" s="59">
        <v>17.100000000000001</v>
      </c>
      <c r="E2764" s="59">
        <v>20.399999999999999</v>
      </c>
    </row>
    <row r="2765" spans="1:5" x14ac:dyDescent="0.25">
      <c r="A2765" s="58">
        <v>44963</v>
      </c>
      <c r="B2765" s="59" t="s">
        <v>67</v>
      </c>
      <c r="C2765" s="59" t="str">
        <f t="shared" si="43"/>
        <v>QUARTER1</v>
      </c>
      <c r="D2765" s="59">
        <v>6.95</v>
      </c>
      <c r="E2765" s="59">
        <v>14.150000000000002</v>
      </c>
    </row>
    <row r="2766" spans="1:5" x14ac:dyDescent="0.25">
      <c r="A2766" s="58">
        <v>44963</v>
      </c>
      <c r="B2766" s="59" t="s">
        <v>71</v>
      </c>
      <c r="C2766" s="59" t="str">
        <f t="shared" si="43"/>
        <v>QUARTER1</v>
      </c>
      <c r="D2766" s="59">
        <v>11.95</v>
      </c>
      <c r="E2766" s="59">
        <v>6.0500000000000007</v>
      </c>
    </row>
    <row r="2767" spans="1:5" x14ac:dyDescent="0.25">
      <c r="A2767" s="58">
        <v>44963</v>
      </c>
      <c r="B2767" s="59" t="s">
        <v>73</v>
      </c>
      <c r="C2767" s="59" t="str">
        <f t="shared" si="43"/>
        <v>QUARTER1</v>
      </c>
      <c r="D2767" s="59">
        <v>29.95</v>
      </c>
      <c r="E2767" s="59">
        <v>-0.44999999999999929</v>
      </c>
    </row>
    <row r="2768" spans="1:5" x14ac:dyDescent="0.25">
      <c r="A2768" s="58">
        <v>44963</v>
      </c>
      <c r="B2768" s="59" t="s">
        <v>55</v>
      </c>
      <c r="C2768" s="59" t="str">
        <f t="shared" si="43"/>
        <v>QUARTER1</v>
      </c>
      <c r="D2768" s="59">
        <v>25.1</v>
      </c>
      <c r="E2768" s="59">
        <v>11.299999999999997</v>
      </c>
    </row>
    <row r="2769" spans="1:5" x14ac:dyDescent="0.25">
      <c r="A2769" s="58">
        <v>44963</v>
      </c>
      <c r="B2769" s="59" t="s">
        <v>76</v>
      </c>
      <c r="C2769" s="59" t="str">
        <f t="shared" si="43"/>
        <v>QUARTER1</v>
      </c>
      <c r="D2769" s="59">
        <v>0.99</v>
      </c>
      <c r="E2769" s="59">
        <v>1.6300000000000001</v>
      </c>
    </row>
    <row r="2770" spans="1:5" x14ac:dyDescent="0.25">
      <c r="A2770" s="58">
        <v>44963</v>
      </c>
      <c r="B2770" s="59" t="s">
        <v>77</v>
      </c>
      <c r="C2770" s="59" t="str">
        <f t="shared" si="43"/>
        <v>QUARTER1</v>
      </c>
      <c r="D2770" s="59">
        <v>2</v>
      </c>
      <c r="E2770" s="59">
        <v>1.98</v>
      </c>
    </row>
    <row r="2771" spans="1:5" x14ac:dyDescent="0.25">
      <c r="A2771" s="58">
        <v>44963</v>
      </c>
      <c r="B2771" s="59" t="s">
        <v>72</v>
      </c>
      <c r="C2771" s="59" t="str">
        <f t="shared" si="43"/>
        <v>QUARTER1</v>
      </c>
      <c r="D2771" s="59">
        <v>19.350000000000001</v>
      </c>
      <c r="E2771" s="59">
        <v>90.1</v>
      </c>
    </row>
    <row r="2772" spans="1:5" x14ac:dyDescent="0.25">
      <c r="A2772" s="58">
        <v>44963</v>
      </c>
      <c r="B2772" s="59" t="s">
        <v>59</v>
      </c>
      <c r="C2772" s="59" t="str">
        <f t="shared" si="43"/>
        <v>QUARTER1</v>
      </c>
      <c r="D2772" s="59">
        <v>242</v>
      </c>
      <c r="E2772" s="59">
        <v>35</v>
      </c>
    </row>
    <row r="2773" spans="1:5" x14ac:dyDescent="0.25">
      <c r="A2773" s="58">
        <v>44963</v>
      </c>
      <c r="B2773" s="59" t="s">
        <v>60</v>
      </c>
      <c r="C2773" s="59" t="str">
        <f t="shared" si="43"/>
        <v>QUARTER1</v>
      </c>
      <c r="D2773" s="59">
        <v>41.8</v>
      </c>
      <c r="E2773" s="59">
        <v>0.70000000000000284</v>
      </c>
    </row>
    <row r="2774" spans="1:5" x14ac:dyDescent="0.25">
      <c r="A2774" s="58">
        <v>44963</v>
      </c>
      <c r="B2774" s="59" t="s">
        <v>74</v>
      </c>
      <c r="C2774" s="59" t="str">
        <f t="shared" si="43"/>
        <v>QUARTER1</v>
      </c>
      <c r="D2774" s="59">
        <v>3.98</v>
      </c>
      <c r="E2774" s="59">
        <v>1.3699999999999997</v>
      </c>
    </row>
    <row r="2775" spans="1:5" x14ac:dyDescent="0.25">
      <c r="A2775" s="58">
        <v>44963</v>
      </c>
      <c r="B2775" s="59" t="s">
        <v>63</v>
      </c>
      <c r="C2775" s="59" t="str">
        <f t="shared" si="43"/>
        <v>QUARTER1</v>
      </c>
      <c r="D2775" s="59">
        <v>34.5</v>
      </c>
      <c r="E2775" s="59">
        <v>30.5</v>
      </c>
    </row>
    <row r="2776" spans="1:5" x14ac:dyDescent="0.25">
      <c r="A2776" s="58">
        <v>44963</v>
      </c>
      <c r="B2776" s="59" t="s">
        <v>69</v>
      </c>
      <c r="C2776" s="59" t="str">
        <f t="shared" si="43"/>
        <v>QUARTER1</v>
      </c>
      <c r="D2776" s="59">
        <v>224</v>
      </c>
      <c r="E2776" s="59">
        <v>161</v>
      </c>
    </row>
    <row r="2777" spans="1:5" x14ac:dyDescent="0.25">
      <c r="A2777" s="58">
        <v>44963</v>
      </c>
      <c r="B2777" s="59" t="s">
        <v>64</v>
      </c>
      <c r="C2777" s="59" t="str">
        <f t="shared" si="43"/>
        <v>QUARTER1</v>
      </c>
      <c r="D2777" s="59">
        <v>8.4</v>
      </c>
      <c r="E2777" s="59">
        <v>5.7999999999999989</v>
      </c>
    </row>
    <row r="2778" spans="1:5" x14ac:dyDescent="0.25">
      <c r="A2778" s="58">
        <v>44963</v>
      </c>
      <c r="B2778" s="59" t="s">
        <v>58</v>
      </c>
      <c r="C2778" s="59" t="str">
        <f t="shared" si="43"/>
        <v>QUARTER1</v>
      </c>
      <c r="D2778" s="59">
        <v>14.95</v>
      </c>
      <c r="E2778" s="59">
        <v>-0.54999999999999893</v>
      </c>
    </row>
    <row r="2779" spans="1:5" x14ac:dyDescent="0.25">
      <c r="A2779" s="58">
        <v>44963</v>
      </c>
      <c r="B2779" s="59" t="s">
        <v>56</v>
      </c>
      <c r="C2779" s="59" t="str">
        <f t="shared" si="43"/>
        <v>QUARTER1</v>
      </c>
      <c r="D2779" s="59">
        <v>21.2</v>
      </c>
      <c r="E2779" s="59">
        <v>-0.30000000000000071</v>
      </c>
    </row>
    <row r="2780" spans="1:5" x14ac:dyDescent="0.25">
      <c r="A2780" s="58">
        <v>44963</v>
      </c>
      <c r="B2780" s="59" t="s">
        <v>65</v>
      </c>
      <c r="C2780" s="59" t="str">
        <f t="shared" si="43"/>
        <v>QUARTER1</v>
      </c>
      <c r="D2780" s="59">
        <v>25.3</v>
      </c>
      <c r="E2780" s="59">
        <v>2.6999999999999993</v>
      </c>
    </row>
    <row r="2781" spans="1:5" x14ac:dyDescent="0.25">
      <c r="A2781" s="58">
        <v>44963</v>
      </c>
      <c r="B2781" s="59" t="s">
        <v>75</v>
      </c>
      <c r="C2781" s="59" t="str">
        <f t="shared" si="43"/>
        <v>QUARTER1</v>
      </c>
      <c r="D2781" s="59">
        <v>4.07</v>
      </c>
      <c r="E2781" s="59">
        <v>0.64999999999999947</v>
      </c>
    </row>
    <row r="2782" spans="1:5" x14ac:dyDescent="0.25">
      <c r="A2782" s="58">
        <v>44963</v>
      </c>
      <c r="B2782" s="59" t="s">
        <v>57</v>
      </c>
      <c r="C2782" s="59" t="str">
        <f t="shared" si="43"/>
        <v>QUARTER1</v>
      </c>
      <c r="D2782" s="59">
        <v>25.1</v>
      </c>
      <c r="E2782" s="59">
        <v>9</v>
      </c>
    </row>
    <row r="2783" spans="1:5" x14ac:dyDescent="0.25">
      <c r="A2783" s="58">
        <v>44960</v>
      </c>
      <c r="B2783" s="59" t="s">
        <v>68</v>
      </c>
      <c r="C2783" s="59" t="str">
        <f t="shared" si="43"/>
        <v>QUARTER1</v>
      </c>
      <c r="D2783" s="59">
        <v>9.1999999999999993</v>
      </c>
      <c r="E2783" s="59">
        <v>7.9000000000000021</v>
      </c>
    </row>
    <row r="2784" spans="1:5" x14ac:dyDescent="0.25">
      <c r="A2784" s="58">
        <v>44960</v>
      </c>
      <c r="B2784" s="59" t="s">
        <v>66</v>
      </c>
      <c r="C2784" s="59" t="str">
        <f t="shared" si="43"/>
        <v>QUARTER1</v>
      </c>
      <c r="D2784" s="59">
        <v>6.1</v>
      </c>
      <c r="E2784" s="59">
        <v>0.10000000000000053</v>
      </c>
    </row>
    <row r="2785" spans="1:5" x14ac:dyDescent="0.25">
      <c r="A2785" s="58">
        <v>44960</v>
      </c>
      <c r="B2785" s="59" t="s">
        <v>70</v>
      </c>
      <c r="C2785" s="59" t="str">
        <f t="shared" si="43"/>
        <v>QUARTER1</v>
      </c>
      <c r="D2785" s="59">
        <v>12.3</v>
      </c>
      <c r="E2785" s="59">
        <v>1.6499999999999986</v>
      </c>
    </row>
    <row r="2786" spans="1:5" x14ac:dyDescent="0.25">
      <c r="A2786" s="58">
        <v>44960</v>
      </c>
      <c r="B2786" s="59" t="s">
        <v>78</v>
      </c>
      <c r="C2786" s="59" t="str">
        <f t="shared" si="43"/>
        <v>QUARTER1</v>
      </c>
      <c r="D2786" s="59">
        <v>26.5</v>
      </c>
      <c r="E2786" s="59">
        <v>83.5</v>
      </c>
    </row>
    <row r="2787" spans="1:5" x14ac:dyDescent="0.25">
      <c r="A2787" s="58">
        <v>44960</v>
      </c>
      <c r="B2787" s="59" t="s">
        <v>62</v>
      </c>
      <c r="C2787" s="59" t="str">
        <f t="shared" si="43"/>
        <v>QUARTER1</v>
      </c>
      <c r="D2787" s="59">
        <v>6</v>
      </c>
      <c r="E2787" s="59">
        <v>1.7999999999999998</v>
      </c>
    </row>
    <row r="2788" spans="1:5" x14ac:dyDescent="0.25">
      <c r="A2788" s="58">
        <v>44960</v>
      </c>
      <c r="B2788" s="59" t="s">
        <v>61</v>
      </c>
      <c r="C2788" s="59" t="str">
        <f t="shared" si="43"/>
        <v>QUARTER1</v>
      </c>
      <c r="D2788" s="59">
        <v>17.100000000000001</v>
      </c>
      <c r="E2788" s="59">
        <v>20.399999999999999</v>
      </c>
    </row>
    <row r="2789" spans="1:5" x14ac:dyDescent="0.25">
      <c r="A2789" s="58">
        <v>44960</v>
      </c>
      <c r="B2789" s="59" t="s">
        <v>67</v>
      </c>
      <c r="C2789" s="59" t="str">
        <f t="shared" si="43"/>
        <v>QUARTER1</v>
      </c>
      <c r="D2789" s="59">
        <v>7</v>
      </c>
      <c r="E2789" s="59">
        <v>14.100000000000001</v>
      </c>
    </row>
    <row r="2790" spans="1:5" x14ac:dyDescent="0.25">
      <c r="A2790" s="58">
        <v>44960</v>
      </c>
      <c r="B2790" s="59" t="s">
        <v>71</v>
      </c>
      <c r="C2790" s="59" t="str">
        <f t="shared" si="43"/>
        <v>QUARTER1</v>
      </c>
      <c r="D2790" s="59">
        <v>11.95</v>
      </c>
      <c r="E2790" s="59">
        <v>6.0500000000000007</v>
      </c>
    </row>
    <row r="2791" spans="1:5" x14ac:dyDescent="0.25">
      <c r="A2791" s="58">
        <v>44960</v>
      </c>
      <c r="B2791" s="59" t="s">
        <v>73</v>
      </c>
      <c r="C2791" s="59" t="str">
        <f t="shared" si="43"/>
        <v>QUARTER1</v>
      </c>
      <c r="D2791" s="59">
        <v>29.95</v>
      </c>
      <c r="E2791" s="59">
        <v>-0.44999999999999929</v>
      </c>
    </row>
    <row r="2792" spans="1:5" x14ac:dyDescent="0.25">
      <c r="A2792" s="58">
        <v>44960</v>
      </c>
      <c r="B2792" s="59" t="s">
        <v>55</v>
      </c>
      <c r="C2792" s="59" t="str">
        <f t="shared" si="43"/>
        <v>QUARTER1</v>
      </c>
      <c r="D2792" s="59">
        <v>25.2</v>
      </c>
      <c r="E2792" s="59">
        <v>11.2</v>
      </c>
    </row>
    <row r="2793" spans="1:5" x14ac:dyDescent="0.25">
      <c r="A2793" s="58">
        <v>44960</v>
      </c>
      <c r="B2793" s="59" t="s">
        <v>76</v>
      </c>
      <c r="C2793" s="59" t="str">
        <f t="shared" si="43"/>
        <v>QUARTER1</v>
      </c>
      <c r="D2793" s="59">
        <v>0.99</v>
      </c>
      <c r="E2793" s="59">
        <v>1.6300000000000001</v>
      </c>
    </row>
    <row r="2794" spans="1:5" x14ac:dyDescent="0.25">
      <c r="A2794" s="58">
        <v>44960</v>
      </c>
      <c r="B2794" s="59" t="s">
        <v>77</v>
      </c>
      <c r="C2794" s="59" t="str">
        <f t="shared" si="43"/>
        <v>QUARTER1</v>
      </c>
      <c r="D2794" s="59">
        <v>1.96</v>
      </c>
      <c r="E2794" s="59">
        <v>2.02</v>
      </c>
    </row>
    <row r="2795" spans="1:5" x14ac:dyDescent="0.25">
      <c r="A2795" s="58">
        <v>44960</v>
      </c>
      <c r="B2795" s="59" t="s">
        <v>72</v>
      </c>
      <c r="C2795" s="59" t="str">
        <f t="shared" si="43"/>
        <v>QUARTER1</v>
      </c>
      <c r="D2795" s="59">
        <v>19.350000000000001</v>
      </c>
      <c r="E2795" s="59">
        <v>90.1</v>
      </c>
    </row>
    <row r="2796" spans="1:5" x14ac:dyDescent="0.25">
      <c r="A2796" s="58">
        <v>44960</v>
      </c>
      <c r="B2796" s="59" t="s">
        <v>59</v>
      </c>
      <c r="C2796" s="59" t="str">
        <f t="shared" si="43"/>
        <v>QUARTER1</v>
      </c>
      <c r="D2796" s="59">
        <v>237.9</v>
      </c>
      <c r="E2796" s="59">
        <v>39.099999999999994</v>
      </c>
    </row>
    <row r="2797" spans="1:5" x14ac:dyDescent="0.25">
      <c r="A2797" s="58">
        <v>44960</v>
      </c>
      <c r="B2797" s="59" t="s">
        <v>60</v>
      </c>
      <c r="C2797" s="59" t="str">
        <f t="shared" si="43"/>
        <v>QUARTER1</v>
      </c>
      <c r="D2797" s="59">
        <v>41.8</v>
      </c>
      <c r="E2797" s="59">
        <v>0.70000000000000284</v>
      </c>
    </row>
    <row r="2798" spans="1:5" x14ac:dyDescent="0.25">
      <c r="A2798" s="58">
        <v>44960</v>
      </c>
      <c r="B2798" s="59" t="s">
        <v>74</v>
      </c>
      <c r="C2798" s="59" t="str">
        <f t="shared" si="43"/>
        <v>QUARTER1</v>
      </c>
      <c r="D2798" s="59">
        <v>3.84</v>
      </c>
      <c r="E2798" s="59">
        <v>1.5099999999999998</v>
      </c>
    </row>
    <row r="2799" spans="1:5" x14ac:dyDescent="0.25">
      <c r="A2799" s="58">
        <v>44960</v>
      </c>
      <c r="B2799" s="59" t="s">
        <v>63</v>
      </c>
      <c r="C2799" s="59" t="str">
        <f t="shared" si="43"/>
        <v>QUARTER1</v>
      </c>
      <c r="D2799" s="59">
        <v>34.5</v>
      </c>
      <c r="E2799" s="59">
        <v>30.5</v>
      </c>
    </row>
    <row r="2800" spans="1:5" x14ac:dyDescent="0.25">
      <c r="A2800" s="58">
        <v>44960</v>
      </c>
      <c r="B2800" s="59" t="s">
        <v>69</v>
      </c>
      <c r="C2800" s="59" t="str">
        <f t="shared" si="43"/>
        <v>QUARTER1</v>
      </c>
      <c r="D2800" s="59">
        <v>224</v>
      </c>
      <c r="E2800" s="59">
        <v>161</v>
      </c>
    </row>
    <row r="2801" spans="1:5" x14ac:dyDescent="0.25">
      <c r="A2801" s="58">
        <v>44960</v>
      </c>
      <c r="B2801" s="59" t="s">
        <v>64</v>
      </c>
      <c r="C2801" s="59" t="str">
        <f t="shared" si="43"/>
        <v>QUARTER1</v>
      </c>
      <c r="D2801" s="59">
        <v>8.4499999999999993</v>
      </c>
      <c r="E2801" s="59">
        <v>5.75</v>
      </c>
    </row>
    <row r="2802" spans="1:5" x14ac:dyDescent="0.25">
      <c r="A2802" s="58">
        <v>44960</v>
      </c>
      <c r="B2802" s="59" t="s">
        <v>58</v>
      </c>
      <c r="C2802" s="59" t="str">
        <f t="shared" si="43"/>
        <v>QUARTER1</v>
      </c>
      <c r="D2802" s="59">
        <v>14.8</v>
      </c>
      <c r="E2802" s="59">
        <v>-0.40000000000000036</v>
      </c>
    </row>
    <row r="2803" spans="1:5" x14ac:dyDescent="0.25">
      <c r="A2803" s="58">
        <v>44960</v>
      </c>
      <c r="B2803" s="59" t="s">
        <v>56</v>
      </c>
      <c r="C2803" s="59" t="str">
        <f t="shared" si="43"/>
        <v>QUARTER1</v>
      </c>
      <c r="D2803" s="59">
        <v>21.2</v>
      </c>
      <c r="E2803" s="59">
        <v>-0.30000000000000071</v>
      </c>
    </row>
    <row r="2804" spans="1:5" x14ac:dyDescent="0.25">
      <c r="A2804" s="58">
        <v>44960</v>
      </c>
      <c r="B2804" s="59" t="s">
        <v>65</v>
      </c>
      <c r="C2804" s="59" t="str">
        <f t="shared" si="43"/>
        <v>QUARTER1</v>
      </c>
      <c r="D2804" s="59">
        <v>25.15</v>
      </c>
      <c r="E2804" s="59">
        <v>2.8500000000000014</v>
      </c>
    </row>
    <row r="2805" spans="1:5" x14ac:dyDescent="0.25">
      <c r="A2805" s="58">
        <v>44960</v>
      </c>
      <c r="B2805" s="59" t="s">
        <v>75</v>
      </c>
      <c r="C2805" s="59" t="str">
        <f t="shared" si="43"/>
        <v>QUARTER1</v>
      </c>
      <c r="D2805" s="59">
        <v>4.07</v>
      </c>
      <c r="E2805" s="59">
        <v>0.64999999999999947</v>
      </c>
    </row>
    <row r="2806" spans="1:5" x14ac:dyDescent="0.25">
      <c r="A2806" s="58">
        <v>44960</v>
      </c>
      <c r="B2806" s="59" t="s">
        <v>57</v>
      </c>
      <c r="C2806" s="59" t="str">
        <f t="shared" si="43"/>
        <v>QUARTER1</v>
      </c>
      <c r="D2806" s="59">
        <v>25.2</v>
      </c>
      <c r="E2806" s="59">
        <v>8.9000000000000021</v>
      </c>
    </row>
    <row r="2807" spans="1:5" x14ac:dyDescent="0.25">
      <c r="A2807" s="58">
        <v>44959</v>
      </c>
      <c r="B2807" s="59" t="s">
        <v>68</v>
      </c>
      <c r="C2807" s="59" t="str">
        <f t="shared" si="43"/>
        <v>QUARTER1</v>
      </c>
      <c r="D2807" s="59">
        <v>9.0500000000000007</v>
      </c>
      <c r="E2807" s="59">
        <v>8.0500000000000007</v>
      </c>
    </row>
    <row r="2808" spans="1:5" x14ac:dyDescent="0.25">
      <c r="A2808" s="58">
        <v>44959</v>
      </c>
      <c r="B2808" s="59" t="s">
        <v>66</v>
      </c>
      <c r="C2808" s="59" t="str">
        <f t="shared" si="43"/>
        <v>QUARTER1</v>
      </c>
      <c r="D2808" s="59">
        <v>6.1</v>
      </c>
      <c r="E2808" s="59">
        <v>0.10000000000000053</v>
      </c>
    </row>
    <row r="2809" spans="1:5" x14ac:dyDescent="0.25">
      <c r="A2809" s="58">
        <v>44959</v>
      </c>
      <c r="B2809" s="59" t="s">
        <v>70</v>
      </c>
      <c r="C2809" s="59" t="str">
        <f t="shared" si="43"/>
        <v>QUARTER1</v>
      </c>
      <c r="D2809" s="59">
        <v>12.25</v>
      </c>
      <c r="E2809" s="59">
        <v>1.6999999999999993</v>
      </c>
    </row>
    <row r="2810" spans="1:5" x14ac:dyDescent="0.25">
      <c r="A2810" s="58">
        <v>44959</v>
      </c>
      <c r="B2810" s="59" t="s">
        <v>78</v>
      </c>
      <c r="C2810" s="59" t="str">
        <f t="shared" si="43"/>
        <v>QUARTER1</v>
      </c>
      <c r="D2810" s="59">
        <v>26.5</v>
      </c>
      <c r="E2810" s="59">
        <v>83.5</v>
      </c>
    </row>
    <row r="2811" spans="1:5" x14ac:dyDescent="0.25">
      <c r="A2811" s="58">
        <v>44959</v>
      </c>
      <c r="B2811" s="59" t="s">
        <v>62</v>
      </c>
      <c r="C2811" s="59" t="str">
        <f t="shared" si="43"/>
        <v>QUARTER1</v>
      </c>
      <c r="D2811" s="59">
        <v>6</v>
      </c>
      <c r="E2811" s="59">
        <v>1.7999999999999998</v>
      </c>
    </row>
    <row r="2812" spans="1:5" x14ac:dyDescent="0.25">
      <c r="A2812" s="58">
        <v>44959</v>
      </c>
      <c r="B2812" s="59" t="s">
        <v>61</v>
      </c>
      <c r="C2812" s="59" t="str">
        <f t="shared" si="43"/>
        <v>QUARTER1</v>
      </c>
      <c r="D2812" s="59">
        <v>17</v>
      </c>
      <c r="E2812" s="59">
        <v>20.5</v>
      </c>
    </row>
    <row r="2813" spans="1:5" x14ac:dyDescent="0.25">
      <c r="A2813" s="58">
        <v>44959</v>
      </c>
      <c r="B2813" s="59" t="s">
        <v>67</v>
      </c>
      <c r="C2813" s="59" t="str">
        <f t="shared" si="43"/>
        <v>QUARTER1</v>
      </c>
      <c r="D2813" s="59">
        <v>7.1</v>
      </c>
      <c r="E2813" s="59">
        <v>14.000000000000002</v>
      </c>
    </row>
    <row r="2814" spans="1:5" x14ac:dyDescent="0.25">
      <c r="A2814" s="58">
        <v>44959</v>
      </c>
      <c r="B2814" s="59" t="s">
        <v>71</v>
      </c>
      <c r="C2814" s="59" t="str">
        <f t="shared" si="43"/>
        <v>QUARTER1</v>
      </c>
      <c r="D2814" s="59">
        <v>11.95</v>
      </c>
      <c r="E2814" s="59">
        <v>6.0500000000000007</v>
      </c>
    </row>
    <row r="2815" spans="1:5" x14ac:dyDescent="0.25">
      <c r="A2815" s="58">
        <v>44959</v>
      </c>
      <c r="B2815" s="59" t="s">
        <v>73</v>
      </c>
      <c r="C2815" s="59" t="str">
        <f t="shared" si="43"/>
        <v>QUARTER1</v>
      </c>
      <c r="D2815" s="59">
        <v>30</v>
      </c>
      <c r="E2815" s="59">
        <v>-0.5</v>
      </c>
    </row>
    <row r="2816" spans="1:5" x14ac:dyDescent="0.25">
      <c r="A2816" s="58">
        <v>44959</v>
      </c>
      <c r="B2816" s="59" t="s">
        <v>55</v>
      </c>
      <c r="C2816" s="59" t="str">
        <f t="shared" si="43"/>
        <v>QUARTER1</v>
      </c>
      <c r="D2816" s="59">
        <v>25.05</v>
      </c>
      <c r="E2816" s="59">
        <v>11.349999999999998</v>
      </c>
    </row>
    <row r="2817" spans="1:5" x14ac:dyDescent="0.25">
      <c r="A2817" s="58">
        <v>44959</v>
      </c>
      <c r="B2817" s="59" t="s">
        <v>76</v>
      </c>
      <c r="C2817" s="59" t="str">
        <f t="shared" si="43"/>
        <v>QUARTER1</v>
      </c>
      <c r="D2817" s="59">
        <v>1.1000000000000001</v>
      </c>
      <c r="E2817" s="59">
        <v>1.52</v>
      </c>
    </row>
    <row r="2818" spans="1:5" x14ac:dyDescent="0.25">
      <c r="A2818" s="58">
        <v>44959</v>
      </c>
      <c r="B2818" s="59" t="s">
        <v>77</v>
      </c>
      <c r="C2818" s="59" t="str">
        <f t="shared" ref="C2818:C2881" si="44">"QUARTER"&amp;ROUNDUP(MONTH(A2818)/3,0)</f>
        <v>QUARTER1</v>
      </c>
      <c r="D2818" s="59">
        <v>1.96</v>
      </c>
      <c r="E2818" s="59">
        <v>2.02</v>
      </c>
    </row>
    <row r="2819" spans="1:5" x14ac:dyDescent="0.25">
      <c r="A2819" s="58">
        <v>44959</v>
      </c>
      <c r="B2819" s="59" t="s">
        <v>72</v>
      </c>
      <c r="C2819" s="59" t="str">
        <f t="shared" si="44"/>
        <v>QUARTER1</v>
      </c>
      <c r="D2819" s="59">
        <v>17.600000000000001</v>
      </c>
      <c r="E2819" s="59">
        <v>91.85</v>
      </c>
    </row>
    <row r="2820" spans="1:5" x14ac:dyDescent="0.25">
      <c r="A2820" s="58">
        <v>44959</v>
      </c>
      <c r="B2820" s="59" t="s">
        <v>59</v>
      </c>
      <c r="C2820" s="59" t="str">
        <f t="shared" si="44"/>
        <v>QUARTER1</v>
      </c>
      <c r="D2820" s="59">
        <v>233.5</v>
      </c>
      <c r="E2820" s="59">
        <v>43.5</v>
      </c>
    </row>
    <row r="2821" spans="1:5" x14ac:dyDescent="0.25">
      <c r="A2821" s="58">
        <v>44959</v>
      </c>
      <c r="B2821" s="59" t="s">
        <v>60</v>
      </c>
      <c r="C2821" s="59" t="str">
        <f t="shared" si="44"/>
        <v>QUARTER1</v>
      </c>
      <c r="D2821" s="59">
        <v>41.8</v>
      </c>
      <c r="E2821" s="59">
        <v>0.70000000000000284</v>
      </c>
    </row>
    <row r="2822" spans="1:5" x14ac:dyDescent="0.25">
      <c r="A2822" s="58">
        <v>44959</v>
      </c>
      <c r="B2822" s="59" t="s">
        <v>74</v>
      </c>
      <c r="C2822" s="59" t="str">
        <f t="shared" si="44"/>
        <v>QUARTER1</v>
      </c>
      <c r="D2822" s="59">
        <v>3.8</v>
      </c>
      <c r="E2822" s="59">
        <v>1.5499999999999998</v>
      </c>
    </row>
    <row r="2823" spans="1:5" x14ac:dyDescent="0.25">
      <c r="A2823" s="58">
        <v>44959</v>
      </c>
      <c r="B2823" s="59" t="s">
        <v>63</v>
      </c>
      <c r="C2823" s="59" t="str">
        <f t="shared" si="44"/>
        <v>QUARTER1</v>
      </c>
      <c r="D2823" s="59">
        <v>34.299999999999997</v>
      </c>
      <c r="E2823" s="59">
        <v>30.700000000000003</v>
      </c>
    </row>
    <row r="2824" spans="1:5" x14ac:dyDescent="0.25">
      <c r="A2824" s="58">
        <v>44959</v>
      </c>
      <c r="B2824" s="59" t="s">
        <v>69</v>
      </c>
      <c r="C2824" s="59" t="str">
        <f t="shared" si="44"/>
        <v>QUARTER1</v>
      </c>
      <c r="D2824" s="59">
        <v>224</v>
      </c>
      <c r="E2824" s="59">
        <v>161</v>
      </c>
    </row>
    <row r="2825" spans="1:5" x14ac:dyDescent="0.25">
      <c r="A2825" s="58">
        <v>44959</v>
      </c>
      <c r="B2825" s="59" t="s">
        <v>64</v>
      </c>
      <c r="C2825" s="59" t="str">
        <f t="shared" si="44"/>
        <v>QUARTER1</v>
      </c>
      <c r="D2825" s="59">
        <v>8.1999999999999993</v>
      </c>
      <c r="E2825" s="59">
        <v>6</v>
      </c>
    </row>
    <row r="2826" spans="1:5" x14ac:dyDescent="0.25">
      <c r="A2826" s="58">
        <v>44959</v>
      </c>
      <c r="B2826" s="59" t="s">
        <v>58</v>
      </c>
      <c r="C2826" s="59" t="str">
        <f t="shared" si="44"/>
        <v>QUARTER1</v>
      </c>
      <c r="D2826" s="59">
        <v>14.85</v>
      </c>
      <c r="E2826" s="59">
        <v>-0.44999999999999929</v>
      </c>
    </row>
    <row r="2827" spans="1:5" x14ac:dyDescent="0.25">
      <c r="A2827" s="58">
        <v>44959</v>
      </c>
      <c r="B2827" s="59" t="s">
        <v>56</v>
      </c>
      <c r="C2827" s="59" t="str">
        <f t="shared" si="44"/>
        <v>QUARTER1</v>
      </c>
      <c r="D2827" s="59">
        <v>21.2</v>
      </c>
      <c r="E2827" s="59">
        <v>-0.30000000000000071</v>
      </c>
    </row>
    <row r="2828" spans="1:5" x14ac:dyDescent="0.25">
      <c r="A2828" s="58">
        <v>44959</v>
      </c>
      <c r="B2828" s="59" t="s">
        <v>65</v>
      </c>
      <c r="C2828" s="59" t="str">
        <f t="shared" si="44"/>
        <v>QUARTER1</v>
      </c>
      <c r="D2828" s="59">
        <v>25</v>
      </c>
      <c r="E2828" s="59">
        <v>3</v>
      </c>
    </row>
    <row r="2829" spans="1:5" x14ac:dyDescent="0.25">
      <c r="A2829" s="58">
        <v>44959</v>
      </c>
      <c r="B2829" s="59" t="s">
        <v>75</v>
      </c>
      <c r="C2829" s="59" t="str">
        <f t="shared" si="44"/>
        <v>QUARTER1</v>
      </c>
      <c r="D2829" s="59">
        <v>3.92</v>
      </c>
      <c r="E2829" s="59">
        <v>0.79999999999999982</v>
      </c>
    </row>
    <row r="2830" spans="1:5" x14ac:dyDescent="0.25">
      <c r="A2830" s="58">
        <v>44959</v>
      </c>
      <c r="B2830" s="59" t="s">
        <v>57</v>
      </c>
      <c r="C2830" s="59" t="str">
        <f t="shared" si="44"/>
        <v>QUARTER1</v>
      </c>
      <c r="D2830" s="59">
        <v>25.1</v>
      </c>
      <c r="E2830" s="59">
        <v>9</v>
      </c>
    </row>
    <row r="2831" spans="1:5" x14ac:dyDescent="0.25">
      <c r="A2831" s="58">
        <v>44958</v>
      </c>
      <c r="B2831" s="59" t="s">
        <v>68</v>
      </c>
      <c r="C2831" s="59" t="str">
        <f t="shared" si="44"/>
        <v>QUARTER1</v>
      </c>
      <c r="D2831" s="59">
        <v>9.1</v>
      </c>
      <c r="E2831" s="59">
        <v>8.0000000000000018</v>
      </c>
    </row>
    <row r="2832" spans="1:5" x14ac:dyDescent="0.25">
      <c r="A2832" s="58">
        <v>44958</v>
      </c>
      <c r="B2832" s="59" t="s">
        <v>66</v>
      </c>
      <c r="C2832" s="59" t="str">
        <f t="shared" si="44"/>
        <v>QUARTER1</v>
      </c>
      <c r="D2832" s="59">
        <v>6.05</v>
      </c>
      <c r="E2832" s="59">
        <v>0.15000000000000036</v>
      </c>
    </row>
    <row r="2833" spans="1:5" x14ac:dyDescent="0.25">
      <c r="A2833" s="58">
        <v>44958</v>
      </c>
      <c r="B2833" s="59" t="s">
        <v>70</v>
      </c>
      <c r="C2833" s="59" t="str">
        <f t="shared" si="44"/>
        <v>QUARTER1</v>
      </c>
      <c r="D2833" s="59">
        <v>12.25</v>
      </c>
      <c r="E2833" s="59">
        <v>1.6999999999999993</v>
      </c>
    </row>
    <row r="2834" spans="1:5" x14ac:dyDescent="0.25">
      <c r="A2834" s="58">
        <v>44958</v>
      </c>
      <c r="B2834" s="59" t="s">
        <v>78</v>
      </c>
      <c r="C2834" s="59" t="str">
        <f t="shared" si="44"/>
        <v>QUARTER1</v>
      </c>
      <c r="D2834" s="59">
        <v>26.5</v>
      </c>
      <c r="E2834" s="59">
        <v>83.5</v>
      </c>
    </row>
    <row r="2835" spans="1:5" x14ac:dyDescent="0.25">
      <c r="A2835" s="58">
        <v>44958</v>
      </c>
      <c r="B2835" s="59" t="s">
        <v>62</v>
      </c>
      <c r="C2835" s="59" t="str">
        <f t="shared" si="44"/>
        <v>QUARTER1</v>
      </c>
      <c r="D2835" s="59">
        <v>6.1</v>
      </c>
      <c r="E2835" s="59">
        <v>1.7000000000000002</v>
      </c>
    </row>
    <row r="2836" spans="1:5" x14ac:dyDescent="0.25">
      <c r="A2836" s="58">
        <v>44958</v>
      </c>
      <c r="B2836" s="59" t="s">
        <v>61</v>
      </c>
      <c r="C2836" s="59" t="str">
        <f t="shared" si="44"/>
        <v>QUARTER1</v>
      </c>
      <c r="D2836" s="59">
        <v>17</v>
      </c>
      <c r="E2836" s="59">
        <v>20.5</v>
      </c>
    </row>
    <row r="2837" spans="1:5" x14ac:dyDescent="0.25">
      <c r="A2837" s="58">
        <v>44958</v>
      </c>
      <c r="B2837" s="59" t="s">
        <v>67</v>
      </c>
      <c r="C2837" s="59" t="str">
        <f t="shared" si="44"/>
        <v>QUARTER1</v>
      </c>
      <c r="D2837" s="59">
        <v>7.18</v>
      </c>
      <c r="E2837" s="59">
        <v>13.920000000000002</v>
      </c>
    </row>
    <row r="2838" spans="1:5" x14ac:dyDescent="0.25">
      <c r="A2838" s="58">
        <v>44958</v>
      </c>
      <c r="B2838" s="59" t="s">
        <v>71</v>
      </c>
      <c r="C2838" s="59" t="str">
        <f t="shared" si="44"/>
        <v>QUARTER1</v>
      </c>
      <c r="D2838" s="59">
        <v>11.7</v>
      </c>
      <c r="E2838" s="59">
        <v>6.3000000000000007</v>
      </c>
    </row>
    <row r="2839" spans="1:5" x14ac:dyDescent="0.25">
      <c r="A2839" s="58">
        <v>44958</v>
      </c>
      <c r="B2839" s="59" t="s">
        <v>73</v>
      </c>
      <c r="C2839" s="59" t="str">
        <f t="shared" si="44"/>
        <v>QUARTER1</v>
      </c>
      <c r="D2839" s="59">
        <v>30</v>
      </c>
      <c r="E2839" s="59">
        <v>-0.5</v>
      </c>
    </row>
    <row r="2840" spans="1:5" x14ac:dyDescent="0.25">
      <c r="A2840" s="58">
        <v>44958</v>
      </c>
      <c r="B2840" s="59" t="s">
        <v>55</v>
      </c>
      <c r="C2840" s="59" t="str">
        <f t="shared" si="44"/>
        <v>QUARTER1</v>
      </c>
      <c r="D2840" s="59">
        <v>25.05</v>
      </c>
      <c r="E2840" s="59">
        <v>11.349999999999998</v>
      </c>
    </row>
    <row r="2841" spans="1:5" x14ac:dyDescent="0.25">
      <c r="A2841" s="58">
        <v>44958</v>
      </c>
      <c r="B2841" s="59" t="s">
        <v>76</v>
      </c>
      <c r="C2841" s="59" t="str">
        <f t="shared" si="44"/>
        <v>QUARTER1</v>
      </c>
      <c r="D2841" s="59">
        <v>1.1000000000000001</v>
      </c>
      <c r="E2841" s="59">
        <v>1.52</v>
      </c>
    </row>
    <row r="2842" spans="1:5" x14ac:dyDescent="0.25">
      <c r="A2842" s="58">
        <v>44958</v>
      </c>
      <c r="B2842" s="59" t="s">
        <v>77</v>
      </c>
      <c r="C2842" s="59" t="str">
        <f t="shared" si="44"/>
        <v>QUARTER1</v>
      </c>
      <c r="D2842" s="59">
        <v>1.96</v>
      </c>
      <c r="E2842" s="59">
        <v>2.02</v>
      </c>
    </row>
    <row r="2843" spans="1:5" x14ac:dyDescent="0.25">
      <c r="A2843" s="58">
        <v>44958</v>
      </c>
      <c r="B2843" s="59" t="s">
        <v>72</v>
      </c>
      <c r="C2843" s="59" t="str">
        <f t="shared" si="44"/>
        <v>QUARTER1</v>
      </c>
      <c r="D2843" s="59">
        <v>16</v>
      </c>
      <c r="E2843" s="59">
        <v>93.45</v>
      </c>
    </row>
    <row r="2844" spans="1:5" x14ac:dyDescent="0.25">
      <c r="A2844" s="58">
        <v>44958</v>
      </c>
      <c r="B2844" s="59" t="s">
        <v>59</v>
      </c>
      <c r="C2844" s="59" t="str">
        <f t="shared" si="44"/>
        <v>QUARTER1</v>
      </c>
      <c r="D2844" s="59">
        <v>225</v>
      </c>
      <c r="E2844" s="59">
        <v>52</v>
      </c>
    </row>
    <row r="2845" spans="1:5" x14ac:dyDescent="0.25">
      <c r="A2845" s="58">
        <v>44958</v>
      </c>
      <c r="B2845" s="59" t="s">
        <v>60</v>
      </c>
      <c r="C2845" s="59" t="str">
        <f t="shared" si="44"/>
        <v>QUARTER1</v>
      </c>
      <c r="D2845" s="59">
        <v>41.8</v>
      </c>
      <c r="E2845" s="59">
        <v>0.70000000000000284</v>
      </c>
    </row>
    <row r="2846" spans="1:5" x14ac:dyDescent="0.25">
      <c r="A2846" s="58">
        <v>44958</v>
      </c>
      <c r="B2846" s="59" t="s">
        <v>74</v>
      </c>
      <c r="C2846" s="59" t="str">
        <f t="shared" si="44"/>
        <v>QUARTER1</v>
      </c>
      <c r="D2846" s="59">
        <v>3.84</v>
      </c>
      <c r="E2846" s="59">
        <v>1.5099999999999998</v>
      </c>
    </row>
    <row r="2847" spans="1:5" x14ac:dyDescent="0.25">
      <c r="A2847" s="58">
        <v>44958</v>
      </c>
      <c r="B2847" s="59" t="s">
        <v>63</v>
      </c>
      <c r="C2847" s="59" t="str">
        <f t="shared" si="44"/>
        <v>QUARTER1</v>
      </c>
      <c r="D2847" s="59">
        <v>34.299999999999997</v>
      </c>
      <c r="E2847" s="59">
        <v>30.700000000000003</v>
      </c>
    </row>
    <row r="2848" spans="1:5" x14ac:dyDescent="0.25">
      <c r="A2848" s="58">
        <v>44958</v>
      </c>
      <c r="B2848" s="59" t="s">
        <v>69</v>
      </c>
      <c r="C2848" s="59" t="str">
        <f t="shared" si="44"/>
        <v>QUARTER1</v>
      </c>
      <c r="D2848" s="59">
        <v>224</v>
      </c>
      <c r="E2848" s="59">
        <v>161</v>
      </c>
    </row>
    <row r="2849" spans="1:5" x14ac:dyDescent="0.25">
      <c r="A2849" s="58">
        <v>44958</v>
      </c>
      <c r="B2849" s="59" t="s">
        <v>64</v>
      </c>
      <c r="C2849" s="59" t="str">
        <f t="shared" si="44"/>
        <v>QUARTER1</v>
      </c>
      <c r="D2849" s="59">
        <v>8.1999999999999993</v>
      </c>
      <c r="E2849" s="59">
        <v>6</v>
      </c>
    </row>
    <row r="2850" spans="1:5" x14ac:dyDescent="0.25">
      <c r="A2850" s="58">
        <v>44958</v>
      </c>
      <c r="B2850" s="59" t="s">
        <v>58</v>
      </c>
      <c r="C2850" s="59" t="str">
        <f t="shared" si="44"/>
        <v>QUARTER1</v>
      </c>
      <c r="D2850" s="59">
        <v>14.9</v>
      </c>
      <c r="E2850" s="59">
        <v>-0.5</v>
      </c>
    </row>
    <row r="2851" spans="1:5" x14ac:dyDescent="0.25">
      <c r="A2851" s="58">
        <v>44958</v>
      </c>
      <c r="B2851" s="59" t="s">
        <v>56</v>
      </c>
      <c r="C2851" s="59" t="str">
        <f t="shared" si="44"/>
        <v>QUARTER1</v>
      </c>
      <c r="D2851" s="59">
        <v>21.2</v>
      </c>
      <c r="E2851" s="59">
        <v>-0.30000000000000071</v>
      </c>
    </row>
    <row r="2852" spans="1:5" x14ac:dyDescent="0.25">
      <c r="A2852" s="58">
        <v>44958</v>
      </c>
      <c r="B2852" s="59" t="s">
        <v>65</v>
      </c>
      <c r="C2852" s="59" t="str">
        <f t="shared" si="44"/>
        <v>QUARTER1</v>
      </c>
      <c r="D2852" s="59">
        <v>25</v>
      </c>
      <c r="E2852" s="59">
        <v>3</v>
      </c>
    </row>
    <row r="2853" spans="1:5" x14ac:dyDescent="0.25">
      <c r="A2853" s="58">
        <v>44958</v>
      </c>
      <c r="B2853" s="59" t="s">
        <v>75</v>
      </c>
      <c r="C2853" s="59" t="str">
        <f t="shared" si="44"/>
        <v>QUARTER1</v>
      </c>
      <c r="D2853" s="59">
        <v>3.92</v>
      </c>
      <c r="E2853" s="59">
        <v>0.79999999999999982</v>
      </c>
    </row>
    <row r="2854" spans="1:5" x14ac:dyDescent="0.25">
      <c r="A2854" s="58">
        <v>44958</v>
      </c>
      <c r="B2854" s="59" t="s">
        <v>57</v>
      </c>
      <c r="C2854" s="59" t="str">
        <f t="shared" si="44"/>
        <v>QUARTER1</v>
      </c>
      <c r="D2854" s="59">
        <v>25.5</v>
      </c>
      <c r="E2854" s="59">
        <v>8.6000000000000014</v>
      </c>
    </row>
    <row r="2855" spans="1:5" x14ac:dyDescent="0.25">
      <c r="A2855" s="58">
        <v>44957</v>
      </c>
      <c r="B2855" s="59" t="s">
        <v>68</v>
      </c>
      <c r="C2855" s="59" t="str">
        <f t="shared" si="44"/>
        <v>QUARTER1</v>
      </c>
      <c r="D2855" s="59">
        <v>9.1</v>
      </c>
      <c r="E2855" s="59">
        <v>8.0000000000000018</v>
      </c>
    </row>
    <row r="2856" spans="1:5" x14ac:dyDescent="0.25">
      <c r="A2856" s="58">
        <v>44957</v>
      </c>
      <c r="B2856" s="59" t="s">
        <v>66</v>
      </c>
      <c r="C2856" s="59" t="str">
        <f t="shared" si="44"/>
        <v>QUARTER1</v>
      </c>
      <c r="D2856" s="59">
        <v>6</v>
      </c>
      <c r="E2856" s="59">
        <v>0.20000000000000018</v>
      </c>
    </row>
    <row r="2857" spans="1:5" x14ac:dyDescent="0.25">
      <c r="A2857" s="58">
        <v>44957</v>
      </c>
      <c r="B2857" s="59" t="s">
        <v>70</v>
      </c>
      <c r="C2857" s="59" t="str">
        <f t="shared" si="44"/>
        <v>QUARTER1</v>
      </c>
      <c r="D2857" s="59">
        <v>12.25</v>
      </c>
      <c r="E2857" s="59">
        <v>1.6999999999999993</v>
      </c>
    </row>
    <row r="2858" spans="1:5" x14ac:dyDescent="0.25">
      <c r="A2858" s="58">
        <v>44957</v>
      </c>
      <c r="B2858" s="59" t="s">
        <v>78</v>
      </c>
      <c r="C2858" s="59" t="str">
        <f t="shared" si="44"/>
        <v>QUARTER1</v>
      </c>
      <c r="D2858" s="59">
        <v>26.5</v>
      </c>
      <c r="E2858" s="59">
        <v>83.5</v>
      </c>
    </row>
    <row r="2859" spans="1:5" x14ac:dyDescent="0.25">
      <c r="A2859" s="58">
        <v>44957</v>
      </c>
      <c r="B2859" s="59" t="s">
        <v>62</v>
      </c>
      <c r="C2859" s="59" t="str">
        <f t="shared" si="44"/>
        <v>QUARTER1</v>
      </c>
      <c r="D2859" s="59">
        <v>6.1</v>
      </c>
      <c r="E2859" s="59">
        <v>1.7000000000000002</v>
      </c>
    </row>
    <row r="2860" spans="1:5" x14ac:dyDescent="0.25">
      <c r="A2860" s="58">
        <v>44957</v>
      </c>
      <c r="B2860" s="59" t="s">
        <v>61</v>
      </c>
      <c r="C2860" s="59" t="str">
        <f t="shared" si="44"/>
        <v>QUARTER1</v>
      </c>
      <c r="D2860" s="59">
        <v>17.350000000000001</v>
      </c>
      <c r="E2860" s="59">
        <v>20.149999999999999</v>
      </c>
    </row>
    <row r="2861" spans="1:5" x14ac:dyDescent="0.25">
      <c r="A2861" s="58">
        <v>44957</v>
      </c>
      <c r="B2861" s="59" t="s">
        <v>67</v>
      </c>
      <c r="C2861" s="59" t="str">
        <f t="shared" si="44"/>
        <v>QUARTER1</v>
      </c>
      <c r="D2861" s="59">
        <v>7.5</v>
      </c>
      <c r="E2861" s="59">
        <v>13.600000000000001</v>
      </c>
    </row>
    <row r="2862" spans="1:5" x14ac:dyDescent="0.25">
      <c r="A2862" s="58">
        <v>44957</v>
      </c>
      <c r="B2862" s="59" t="s">
        <v>71</v>
      </c>
      <c r="C2862" s="59" t="str">
        <f t="shared" si="44"/>
        <v>QUARTER1</v>
      </c>
      <c r="D2862" s="59">
        <v>11.7</v>
      </c>
      <c r="E2862" s="59">
        <v>6.3000000000000007</v>
      </c>
    </row>
    <row r="2863" spans="1:5" x14ac:dyDescent="0.25">
      <c r="A2863" s="58">
        <v>44957</v>
      </c>
      <c r="B2863" s="59" t="s">
        <v>73</v>
      </c>
      <c r="C2863" s="59" t="str">
        <f t="shared" si="44"/>
        <v>QUARTER1</v>
      </c>
      <c r="D2863" s="59">
        <v>30</v>
      </c>
      <c r="E2863" s="59">
        <v>-0.5</v>
      </c>
    </row>
    <row r="2864" spans="1:5" x14ac:dyDescent="0.25">
      <c r="A2864" s="58">
        <v>44957</v>
      </c>
      <c r="B2864" s="59" t="s">
        <v>55</v>
      </c>
      <c r="C2864" s="59" t="str">
        <f t="shared" si="44"/>
        <v>QUARTER1</v>
      </c>
      <c r="D2864" s="59">
        <v>24.95</v>
      </c>
      <c r="E2864" s="59">
        <v>11.45</v>
      </c>
    </row>
    <row r="2865" spans="1:5" x14ac:dyDescent="0.25">
      <c r="A2865" s="58">
        <v>44957</v>
      </c>
      <c r="B2865" s="59" t="s">
        <v>76</v>
      </c>
      <c r="C2865" s="59" t="str">
        <f t="shared" si="44"/>
        <v>QUARTER1</v>
      </c>
      <c r="D2865" s="59">
        <v>1.1000000000000001</v>
      </c>
      <c r="E2865" s="59">
        <v>1.52</v>
      </c>
    </row>
    <row r="2866" spans="1:5" x14ac:dyDescent="0.25">
      <c r="A2866" s="58">
        <v>44957</v>
      </c>
      <c r="B2866" s="59" t="s">
        <v>77</v>
      </c>
      <c r="C2866" s="59" t="str">
        <f t="shared" si="44"/>
        <v>QUARTER1</v>
      </c>
      <c r="D2866" s="59">
        <v>2.0299999999999998</v>
      </c>
      <c r="E2866" s="59">
        <v>1.9500000000000002</v>
      </c>
    </row>
    <row r="2867" spans="1:5" x14ac:dyDescent="0.25">
      <c r="A2867" s="58">
        <v>44957</v>
      </c>
      <c r="B2867" s="59" t="s">
        <v>72</v>
      </c>
      <c r="C2867" s="59" t="str">
        <f t="shared" si="44"/>
        <v>QUARTER1</v>
      </c>
      <c r="D2867" s="59">
        <v>16</v>
      </c>
      <c r="E2867" s="59">
        <v>93.45</v>
      </c>
    </row>
    <row r="2868" spans="1:5" x14ac:dyDescent="0.25">
      <c r="A2868" s="58">
        <v>44957</v>
      </c>
      <c r="B2868" s="59" t="s">
        <v>59</v>
      </c>
      <c r="C2868" s="59" t="str">
        <f t="shared" si="44"/>
        <v>QUARTER1</v>
      </c>
      <c r="D2868" s="59">
        <v>225</v>
      </c>
      <c r="E2868" s="59">
        <v>52</v>
      </c>
    </row>
    <row r="2869" spans="1:5" x14ac:dyDescent="0.25">
      <c r="A2869" s="58">
        <v>44957</v>
      </c>
      <c r="B2869" s="59" t="s">
        <v>60</v>
      </c>
      <c r="C2869" s="59" t="str">
        <f t="shared" si="44"/>
        <v>QUARTER1</v>
      </c>
      <c r="D2869" s="59">
        <v>41.8</v>
      </c>
      <c r="E2869" s="59">
        <v>0.70000000000000284</v>
      </c>
    </row>
    <row r="2870" spans="1:5" x14ac:dyDescent="0.25">
      <c r="A2870" s="58">
        <v>44957</v>
      </c>
      <c r="B2870" s="59" t="s">
        <v>74</v>
      </c>
      <c r="C2870" s="59" t="str">
        <f t="shared" si="44"/>
        <v>QUARTER1</v>
      </c>
      <c r="D2870" s="59">
        <v>3.85</v>
      </c>
      <c r="E2870" s="59">
        <v>1.4999999999999996</v>
      </c>
    </row>
    <row r="2871" spans="1:5" x14ac:dyDescent="0.25">
      <c r="A2871" s="58">
        <v>44957</v>
      </c>
      <c r="B2871" s="59" t="s">
        <v>63</v>
      </c>
      <c r="C2871" s="59" t="str">
        <f t="shared" si="44"/>
        <v>QUARTER1</v>
      </c>
      <c r="D2871" s="59">
        <v>33.549999999999997</v>
      </c>
      <c r="E2871" s="59">
        <v>31.450000000000003</v>
      </c>
    </row>
    <row r="2872" spans="1:5" x14ac:dyDescent="0.25">
      <c r="A2872" s="58">
        <v>44957</v>
      </c>
      <c r="B2872" s="59" t="s">
        <v>69</v>
      </c>
      <c r="C2872" s="59" t="str">
        <f t="shared" si="44"/>
        <v>QUARTER1</v>
      </c>
      <c r="D2872" s="59">
        <v>224</v>
      </c>
      <c r="E2872" s="59">
        <v>161</v>
      </c>
    </row>
    <row r="2873" spans="1:5" x14ac:dyDescent="0.25">
      <c r="A2873" s="58">
        <v>44957</v>
      </c>
      <c r="B2873" s="59" t="s">
        <v>64</v>
      </c>
      <c r="C2873" s="59" t="str">
        <f t="shared" si="44"/>
        <v>QUARTER1</v>
      </c>
      <c r="D2873" s="59">
        <v>8.1999999999999993</v>
      </c>
      <c r="E2873" s="59">
        <v>6</v>
      </c>
    </row>
    <row r="2874" spans="1:5" x14ac:dyDescent="0.25">
      <c r="A2874" s="58">
        <v>44957</v>
      </c>
      <c r="B2874" s="59" t="s">
        <v>58</v>
      </c>
      <c r="C2874" s="59" t="str">
        <f t="shared" si="44"/>
        <v>QUARTER1</v>
      </c>
      <c r="D2874" s="59">
        <v>14.95</v>
      </c>
      <c r="E2874" s="59">
        <v>-0.54999999999999893</v>
      </c>
    </row>
    <row r="2875" spans="1:5" x14ac:dyDescent="0.25">
      <c r="A2875" s="58">
        <v>44957</v>
      </c>
      <c r="B2875" s="59" t="s">
        <v>56</v>
      </c>
      <c r="C2875" s="59" t="str">
        <f t="shared" si="44"/>
        <v>QUARTER1</v>
      </c>
      <c r="D2875" s="59">
        <v>21.2</v>
      </c>
      <c r="E2875" s="59">
        <v>-0.30000000000000071</v>
      </c>
    </row>
    <row r="2876" spans="1:5" x14ac:dyDescent="0.25">
      <c r="A2876" s="58">
        <v>44957</v>
      </c>
      <c r="B2876" s="59" t="s">
        <v>65</v>
      </c>
      <c r="C2876" s="59" t="str">
        <f t="shared" si="44"/>
        <v>QUARTER1</v>
      </c>
      <c r="D2876" s="59">
        <v>25.1</v>
      </c>
      <c r="E2876" s="59">
        <v>2.8999999999999986</v>
      </c>
    </row>
    <row r="2877" spans="1:5" x14ac:dyDescent="0.25">
      <c r="A2877" s="58">
        <v>44957</v>
      </c>
      <c r="B2877" s="59" t="s">
        <v>75</v>
      </c>
      <c r="C2877" s="59" t="str">
        <f t="shared" si="44"/>
        <v>QUARTER1</v>
      </c>
      <c r="D2877" s="59">
        <v>4.0999999999999996</v>
      </c>
      <c r="E2877" s="59">
        <v>0.62000000000000011</v>
      </c>
    </row>
    <row r="2878" spans="1:5" x14ac:dyDescent="0.25">
      <c r="A2878" s="58">
        <v>44957</v>
      </c>
      <c r="B2878" s="59" t="s">
        <v>57</v>
      </c>
      <c r="C2878" s="59" t="str">
        <f t="shared" si="44"/>
        <v>QUARTER1</v>
      </c>
      <c r="D2878" s="59">
        <v>25</v>
      </c>
      <c r="E2878" s="59">
        <v>9.1000000000000014</v>
      </c>
    </row>
    <row r="2879" spans="1:5" x14ac:dyDescent="0.25">
      <c r="A2879" s="58">
        <v>44956</v>
      </c>
      <c r="B2879" s="59" t="s">
        <v>68</v>
      </c>
      <c r="C2879" s="59" t="str">
        <f t="shared" si="44"/>
        <v>QUARTER1</v>
      </c>
      <c r="D2879" s="59">
        <v>9.0500000000000007</v>
      </c>
      <c r="E2879" s="59">
        <v>8.0500000000000007</v>
      </c>
    </row>
    <row r="2880" spans="1:5" x14ac:dyDescent="0.25">
      <c r="A2880" s="58">
        <v>44956</v>
      </c>
      <c r="B2880" s="59" t="s">
        <v>66</v>
      </c>
      <c r="C2880" s="59" t="str">
        <f t="shared" si="44"/>
        <v>QUARTER1</v>
      </c>
      <c r="D2880" s="59">
        <v>6</v>
      </c>
      <c r="E2880" s="59">
        <v>0.20000000000000018</v>
      </c>
    </row>
    <row r="2881" spans="1:5" x14ac:dyDescent="0.25">
      <c r="A2881" s="58">
        <v>44956</v>
      </c>
      <c r="B2881" s="59" t="s">
        <v>70</v>
      </c>
      <c r="C2881" s="59" t="str">
        <f t="shared" si="44"/>
        <v>QUARTER1</v>
      </c>
      <c r="D2881" s="59">
        <v>12.25</v>
      </c>
      <c r="E2881" s="59">
        <v>1.6999999999999993</v>
      </c>
    </row>
    <row r="2882" spans="1:5" x14ac:dyDescent="0.25">
      <c r="A2882" s="58">
        <v>44956</v>
      </c>
      <c r="B2882" s="59" t="s">
        <v>78</v>
      </c>
      <c r="C2882" s="59" t="str">
        <f t="shared" ref="C2882:C2945" si="45">"QUARTER"&amp;ROUNDUP(MONTH(A2882)/3,0)</f>
        <v>QUARTER1</v>
      </c>
      <c r="D2882" s="59">
        <v>26.5</v>
      </c>
      <c r="E2882" s="59">
        <v>83.5</v>
      </c>
    </row>
    <row r="2883" spans="1:5" x14ac:dyDescent="0.25">
      <c r="A2883" s="58">
        <v>44956</v>
      </c>
      <c r="B2883" s="59" t="s">
        <v>62</v>
      </c>
      <c r="C2883" s="59" t="str">
        <f t="shared" si="45"/>
        <v>QUARTER1</v>
      </c>
      <c r="D2883" s="59">
        <v>6.1</v>
      </c>
      <c r="E2883" s="59">
        <v>1.7000000000000002</v>
      </c>
    </row>
    <row r="2884" spans="1:5" x14ac:dyDescent="0.25">
      <c r="A2884" s="58">
        <v>44956</v>
      </c>
      <c r="B2884" s="59" t="s">
        <v>61</v>
      </c>
      <c r="C2884" s="59" t="str">
        <f t="shared" si="45"/>
        <v>QUARTER1</v>
      </c>
      <c r="D2884" s="59">
        <v>17.350000000000001</v>
      </c>
      <c r="E2884" s="59">
        <v>20.149999999999999</v>
      </c>
    </row>
    <row r="2885" spans="1:5" x14ac:dyDescent="0.25">
      <c r="A2885" s="58">
        <v>44956</v>
      </c>
      <c r="B2885" s="59" t="s">
        <v>67</v>
      </c>
      <c r="C2885" s="59" t="str">
        <f t="shared" si="45"/>
        <v>QUARTER1</v>
      </c>
      <c r="D2885" s="59">
        <v>7.5</v>
      </c>
      <c r="E2885" s="59">
        <v>13.600000000000001</v>
      </c>
    </row>
    <row r="2886" spans="1:5" x14ac:dyDescent="0.25">
      <c r="A2886" s="58">
        <v>44956</v>
      </c>
      <c r="B2886" s="59" t="s">
        <v>71</v>
      </c>
      <c r="C2886" s="59" t="str">
        <f t="shared" si="45"/>
        <v>QUARTER1</v>
      </c>
      <c r="D2886" s="59">
        <v>11.7</v>
      </c>
      <c r="E2886" s="59">
        <v>6.3000000000000007</v>
      </c>
    </row>
    <row r="2887" spans="1:5" x14ac:dyDescent="0.25">
      <c r="A2887" s="58">
        <v>44956</v>
      </c>
      <c r="B2887" s="59" t="s">
        <v>73</v>
      </c>
      <c r="C2887" s="59" t="str">
        <f t="shared" si="45"/>
        <v>QUARTER1</v>
      </c>
      <c r="D2887" s="59">
        <v>30.9</v>
      </c>
      <c r="E2887" s="59">
        <v>-1.3999999999999986</v>
      </c>
    </row>
    <row r="2888" spans="1:5" x14ac:dyDescent="0.25">
      <c r="A2888" s="58">
        <v>44956</v>
      </c>
      <c r="B2888" s="59" t="s">
        <v>55</v>
      </c>
      <c r="C2888" s="59" t="str">
        <f t="shared" si="45"/>
        <v>QUARTER1</v>
      </c>
      <c r="D2888" s="59">
        <v>25</v>
      </c>
      <c r="E2888" s="59">
        <v>11.399999999999999</v>
      </c>
    </row>
    <row r="2889" spans="1:5" x14ac:dyDescent="0.25">
      <c r="A2889" s="58">
        <v>44956</v>
      </c>
      <c r="B2889" s="59" t="s">
        <v>76</v>
      </c>
      <c r="C2889" s="59" t="str">
        <f t="shared" si="45"/>
        <v>QUARTER1</v>
      </c>
      <c r="D2889" s="59">
        <v>1.1000000000000001</v>
      </c>
      <c r="E2889" s="59">
        <v>1.52</v>
      </c>
    </row>
    <row r="2890" spans="1:5" x14ac:dyDescent="0.25">
      <c r="A2890" s="58">
        <v>44956</v>
      </c>
      <c r="B2890" s="59" t="s">
        <v>77</v>
      </c>
      <c r="C2890" s="59" t="str">
        <f t="shared" si="45"/>
        <v>QUARTER1</v>
      </c>
      <c r="D2890" s="59">
        <v>1.91</v>
      </c>
      <c r="E2890" s="59">
        <v>2.0700000000000003</v>
      </c>
    </row>
    <row r="2891" spans="1:5" x14ac:dyDescent="0.25">
      <c r="A2891" s="58">
        <v>44956</v>
      </c>
      <c r="B2891" s="59" t="s">
        <v>72</v>
      </c>
      <c r="C2891" s="59" t="str">
        <f t="shared" si="45"/>
        <v>QUARTER1</v>
      </c>
      <c r="D2891" s="59">
        <v>16</v>
      </c>
      <c r="E2891" s="59">
        <v>93.45</v>
      </c>
    </row>
    <row r="2892" spans="1:5" x14ac:dyDescent="0.25">
      <c r="A2892" s="58">
        <v>44956</v>
      </c>
      <c r="B2892" s="59" t="s">
        <v>59</v>
      </c>
      <c r="C2892" s="59" t="str">
        <f t="shared" si="45"/>
        <v>QUARTER1</v>
      </c>
      <c r="D2892" s="59">
        <v>225</v>
      </c>
      <c r="E2892" s="59">
        <v>52</v>
      </c>
    </row>
    <row r="2893" spans="1:5" x14ac:dyDescent="0.25">
      <c r="A2893" s="58">
        <v>44956</v>
      </c>
      <c r="B2893" s="59" t="s">
        <v>60</v>
      </c>
      <c r="C2893" s="59" t="str">
        <f t="shared" si="45"/>
        <v>QUARTER1</v>
      </c>
      <c r="D2893" s="59">
        <v>41.95</v>
      </c>
      <c r="E2893" s="59">
        <v>0.54999999999999716</v>
      </c>
    </row>
    <row r="2894" spans="1:5" x14ac:dyDescent="0.25">
      <c r="A2894" s="58">
        <v>44956</v>
      </c>
      <c r="B2894" s="59" t="s">
        <v>74</v>
      </c>
      <c r="C2894" s="59" t="str">
        <f t="shared" si="45"/>
        <v>QUARTER1</v>
      </c>
      <c r="D2894" s="59">
        <v>3.85</v>
      </c>
      <c r="E2894" s="59">
        <v>1.4999999999999996</v>
      </c>
    </row>
    <row r="2895" spans="1:5" x14ac:dyDescent="0.25">
      <c r="A2895" s="58">
        <v>44956</v>
      </c>
      <c r="B2895" s="59" t="s">
        <v>63</v>
      </c>
      <c r="C2895" s="59" t="str">
        <f t="shared" si="45"/>
        <v>QUARTER1</v>
      </c>
      <c r="D2895" s="59">
        <v>33.549999999999997</v>
      </c>
      <c r="E2895" s="59">
        <v>31.450000000000003</v>
      </c>
    </row>
    <row r="2896" spans="1:5" x14ac:dyDescent="0.25">
      <c r="A2896" s="58">
        <v>44956</v>
      </c>
      <c r="B2896" s="59" t="s">
        <v>69</v>
      </c>
      <c r="C2896" s="59" t="str">
        <f t="shared" si="45"/>
        <v>QUARTER1</v>
      </c>
      <c r="D2896" s="59">
        <v>224</v>
      </c>
      <c r="E2896" s="59">
        <v>161</v>
      </c>
    </row>
    <row r="2897" spans="1:5" x14ac:dyDescent="0.25">
      <c r="A2897" s="58">
        <v>44956</v>
      </c>
      <c r="B2897" s="59" t="s">
        <v>64</v>
      </c>
      <c r="C2897" s="59" t="str">
        <f t="shared" si="45"/>
        <v>QUARTER1</v>
      </c>
      <c r="D2897" s="59">
        <v>8.1999999999999993</v>
      </c>
      <c r="E2897" s="59">
        <v>6</v>
      </c>
    </row>
    <row r="2898" spans="1:5" x14ac:dyDescent="0.25">
      <c r="A2898" s="58">
        <v>44956</v>
      </c>
      <c r="B2898" s="59" t="s">
        <v>58</v>
      </c>
      <c r="C2898" s="59" t="str">
        <f t="shared" si="45"/>
        <v>QUARTER1</v>
      </c>
      <c r="D2898" s="59">
        <v>14.95</v>
      </c>
      <c r="E2898" s="59">
        <v>-0.54999999999999893</v>
      </c>
    </row>
    <row r="2899" spans="1:5" x14ac:dyDescent="0.25">
      <c r="A2899" s="58">
        <v>44956</v>
      </c>
      <c r="B2899" s="59" t="s">
        <v>56</v>
      </c>
      <c r="C2899" s="59" t="str">
        <f t="shared" si="45"/>
        <v>QUARTER1</v>
      </c>
      <c r="D2899" s="59">
        <v>21.2</v>
      </c>
      <c r="E2899" s="59">
        <v>-0.30000000000000071</v>
      </c>
    </row>
    <row r="2900" spans="1:5" x14ac:dyDescent="0.25">
      <c r="A2900" s="58">
        <v>44956</v>
      </c>
      <c r="B2900" s="59" t="s">
        <v>65</v>
      </c>
      <c r="C2900" s="59" t="str">
        <f t="shared" si="45"/>
        <v>QUARTER1</v>
      </c>
      <c r="D2900" s="59">
        <v>25</v>
      </c>
      <c r="E2900" s="59">
        <v>3</v>
      </c>
    </row>
    <row r="2901" spans="1:5" x14ac:dyDescent="0.25">
      <c r="A2901" s="58">
        <v>44956</v>
      </c>
      <c r="B2901" s="59" t="s">
        <v>75</v>
      </c>
      <c r="C2901" s="59" t="str">
        <f t="shared" si="45"/>
        <v>QUARTER1</v>
      </c>
      <c r="D2901" s="59">
        <v>4.05</v>
      </c>
      <c r="E2901" s="59">
        <v>0.66999999999999993</v>
      </c>
    </row>
    <row r="2902" spans="1:5" x14ac:dyDescent="0.25">
      <c r="A2902" s="58">
        <v>44956</v>
      </c>
      <c r="B2902" s="59" t="s">
        <v>57</v>
      </c>
      <c r="C2902" s="59" t="str">
        <f t="shared" si="45"/>
        <v>QUARTER1</v>
      </c>
      <c r="D2902" s="59">
        <v>25.1</v>
      </c>
      <c r="E2902" s="59">
        <v>9</v>
      </c>
    </row>
    <row r="2903" spans="1:5" x14ac:dyDescent="0.25">
      <c r="A2903" s="58">
        <v>44953</v>
      </c>
      <c r="B2903" s="59" t="s">
        <v>68</v>
      </c>
      <c r="C2903" s="59" t="str">
        <f t="shared" si="45"/>
        <v>QUARTER1</v>
      </c>
      <c r="D2903" s="59">
        <v>9</v>
      </c>
      <c r="E2903" s="59">
        <v>8.1000000000000014</v>
      </c>
    </row>
    <row r="2904" spans="1:5" x14ac:dyDescent="0.25">
      <c r="A2904" s="58">
        <v>44953</v>
      </c>
      <c r="B2904" s="59" t="s">
        <v>66</v>
      </c>
      <c r="C2904" s="59" t="str">
        <f t="shared" si="45"/>
        <v>QUARTER1</v>
      </c>
      <c r="D2904" s="59">
        <v>6</v>
      </c>
      <c r="E2904" s="59">
        <v>0.20000000000000018</v>
      </c>
    </row>
    <row r="2905" spans="1:5" x14ac:dyDescent="0.25">
      <c r="A2905" s="58">
        <v>44953</v>
      </c>
      <c r="B2905" s="59" t="s">
        <v>70</v>
      </c>
      <c r="C2905" s="59" t="str">
        <f t="shared" si="45"/>
        <v>QUARTER1</v>
      </c>
      <c r="D2905" s="59">
        <v>11.55</v>
      </c>
      <c r="E2905" s="59">
        <v>2.3999999999999986</v>
      </c>
    </row>
    <row r="2906" spans="1:5" x14ac:dyDescent="0.25">
      <c r="A2906" s="58">
        <v>44953</v>
      </c>
      <c r="B2906" s="59" t="s">
        <v>78</v>
      </c>
      <c r="C2906" s="59" t="str">
        <f t="shared" si="45"/>
        <v>QUARTER1</v>
      </c>
      <c r="D2906" s="59">
        <v>26.5</v>
      </c>
      <c r="E2906" s="59">
        <v>83.5</v>
      </c>
    </row>
    <row r="2907" spans="1:5" x14ac:dyDescent="0.25">
      <c r="A2907" s="58">
        <v>44953</v>
      </c>
      <c r="B2907" s="59" t="s">
        <v>62</v>
      </c>
      <c r="C2907" s="59" t="str">
        <f t="shared" si="45"/>
        <v>QUARTER1</v>
      </c>
      <c r="D2907" s="59">
        <v>6</v>
      </c>
      <c r="E2907" s="59">
        <v>1.7999999999999998</v>
      </c>
    </row>
    <row r="2908" spans="1:5" x14ac:dyDescent="0.25">
      <c r="A2908" s="58">
        <v>44953</v>
      </c>
      <c r="B2908" s="59" t="s">
        <v>61</v>
      </c>
      <c r="C2908" s="59" t="str">
        <f t="shared" si="45"/>
        <v>QUARTER1</v>
      </c>
      <c r="D2908" s="59">
        <v>16.899999999999999</v>
      </c>
      <c r="E2908" s="59">
        <v>20.6</v>
      </c>
    </row>
    <row r="2909" spans="1:5" x14ac:dyDescent="0.25">
      <c r="A2909" s="58">
        <v>44953</v>
      </c>
      <c r="B2909" s="59" t="s">
        <v>67</v>
      </c>
      <c r="C2909" s="59" t="str">
        <f t="shared" si="45"/>
        <v>QUARTER1</v>
      </c>
      <c r="D2909" s="59">
        <v>7.5</v>
      </c>
      <c r="E2909" s="59">
        <v>13.600000000000001</v>
      </c>
    </row>
    <row r="2910" spans="1:5" x14ac:dyDescent="0.25">
      <c r="A2910" s="58">
        <v>44953</v>
      </c>
      <c r="B2910" s="59" t="s">
        <v>71</v>
      </c>
      <c r="C2910" s="59" t="str">
        <f t="shared" si="45"/>
        <v>QUARTER1</v>
      </c>
      <c r="D2910" s="59">
        <v>11.7</v>
      </c>
      <c r="E2910" s="59">
        <v>6.3000000000000007</v>
      </c>
    </row>
    <row r="2911" spans="1:5" x14ac:dyDescent="0.25">
      <c r="A2911" s="58">
        <v>44953</v>
      </c>
      <c r="B2911" s="59" t="s">
        <v>73</v>
      </c>
      <c r="C2911" s="59" t="str">
        <f t="shared" si="45"/>
        <v>QUARTER1</v>
      </c>
      <c r="D2911" s="59">
        <v>30.9</v>
      </c>
      <c r="E2911" s="59">
        <v>-1.3999999999999986</v>
      </c>
    </row>
    <row r="2912" spans="1:5" x14ac:dyDescent="0.25">
      <c r="A2912" s="58">
        <v>44953</v>
      </c>
      <c r="B2912" s="59" t="s">
        <v>55</v>
      </c>
      <c r="C2912" s="59" t="str">
        <f t="shared" si="45"/>
        <v>QUARTER1</v>
      </c>
      <c r="D2912" s="59">
        <v>24.45</v>
      </c>
      <c r="E2912" s="59">
        <v>11.95</v>
      </c>
    </row>
    <row r="2913" spans="1:5" x14ac:dyDescent="0.25">
      <c r="A2913" s="58">
        <v>44953</v>
      </c>
      <c r="B2913" s="59" t="s">
        <v>76</v>
      </c>
      <c r="C2913" s="59" t="str">
        <f t="shared" si="45"/>
        <v>QUARTER1</v>
      </c>
      <c r="D2913" s="59">
        <v>1.1000000000000001</v>
      </c>
      <c r="E2913" s="59">
        <v>1.52</v>
      </c>
    </row>
    <row r="2914" spans="1:5" x14ac:dyDescent="0.25">
      <c r="A2914" s="58">
        <v>44953</v>
      </c>
      <c r="B2914" s="59" t="s">
        <v>77</v>
      </c>
      <c r="C2914" s="59" t="str">
        <f t="shared" si="45"/>
        <v>QUARTER1</v>
      </c>
      <c r="D2914" s="59">
        <v>2</v>
      </c>
      <c r="E2914" s="59">
        <v>1.98</v>
      </c>
    </row>
    <row r="2915" spans="1:5" x14ac:dyDescent="0.25">
      <c r="A2915" s="58">
        <v>44953</v>
      </c>
      <c r="B2915" s="59" t="s">
        <v>72</v>
      </c>
      <c r="C2915" s="59" t="str">
        <f t="shared" si="45"/>
        <v>QUARTER1</v>
      </c>
      <c r="D2915" s="59">
        <v>16</v>
      </c>
      <c r="E2915" s="59">
        <v>93.45</v>
      </c>
    </row>
    <row r="2916" spans="1:5" x14ac:dyDescent="0.25">
      <c r="A2916" s="58">
        <v>44953</v>
      </c>
      <c r="B2916" s="59" t="s">
        <v>59</v>
      </c>
      <c r="C2916" s="59" t="str">
        <f t="shared" si="45"/>
        <v>QUARTER1</v>
      </c>
      <c r="D2916" s="59">
        <v>225</v>
      </c>
      <c r="E2916" s="59">
        <v>52</v>
      </c>
    </row>
    <row r="2917" spans="1:5" x14ac:dyDescent="0.25">
      <c r="A2917" s="58">
        <v>44953</v>
      </c>
      <c r="B2917" s="59" t="s">
        <v>60</v>
      </c>
      <c r="C2917" s="59" t="str">
        <f t="shared" si="45"/>
        <v>QUARTER1</v>
      </c>
      <c r="D2917" s="59">
        <v>41.95</v>
      </c>
      <c r="E2917" s="59">
        <v>0.54999999999999716</v>
      </c>
    </row>
    <row r="2918" spans="1:5" x14ac:dyDescent="0.25">
      <c r="A2918" s="58">
        <v>44953</v>
      </c>
      <c r="B2918" s="59" t="s">
        <v>74</v>
      </c>
      <c r="C2918" s="59" t="str">
        <f t="shared" si="45"/>
        <v>QUARTER1</v>
      </c>
      <c r="D2918" s="59">
        <v>3.88</v>
      </c>
      <c r="E2918" s="59">
        <v>1.4699999999999998</v>
      </c>
    </row>
    <row r="2919" spans="1:5" x14ac:dyDescent="0.25">
      <c r="A2919" s="58">
        <v>44953</v>
      </c>
      <c r="B2919" s="59" t="s">
        <v>63</v>
      </c>
      <c r="C2919" s="59" t="str">
        <f t="shared" si="45"/>
        <v>QUARTER1</v>
      </c>
      <c r="D2919" s="59">
        <v>33.5</v>
      </c>
      <c r="E2919" s="59">
        <v>31.5</v>
      </c>
    </row>
    <row r="2920" spans="1:5" x14ac:dyDescent="0.25">
      <c r="A2920" s="58">
        <v>44953</v>
      </c>
      <c r="B2920" s="59" t="s">
        <v>69</v>
      </c>
      <c r="C2920" s="59" t="str">
        <f t="shared" si="45"/>
        <v>QUARTER1</v>
      </c>
      <c r="D2920" s="59">
        <v>224</v>
      </c>
      <c r="E2920" s="59">
        <v>161</v>
      </c>
    </row>
    <row r="2921" spans="1:5" x14ac:dyDescent="0.25">
      <c r="A2921" s="58">
        <v>44953</v>
      </c>
      <c r="B2921" s="59" t="s">
        <v>64</v>
      </c>
      <c r="C2921" s="59" t="str">
        <f t="shared" si="45"/>
        <v>QUARTER1</v>
      </c>
      <c r="D2921" s="59">
        <v>8.15</v>
      </c>
      <c r="E2921" s="59">
        <v>6.0499999999999989</v>
      </c>
    </row>
    <row r="2922" spans="1:5" x14ac:dyDescent="0.25">
      <c r="A2922" s="58">
        <v>44953</v>
      </c>
      <c r="B2922" s="59" t="s">
        <v>58</v>
      </c>
      <c r="C2922" s="59" t="str">
        <f t="shared" si="45"/>
        <v>QUARTER1</v>
      </c>
      <c r="D2922" s="59">
        <v>14.6</v>
      </c>
      <c r="E2922" s="59">
        <v>-0.19999999999999929</v>
      </c>
    </row>
    <row r="2923" spans="1:5" x14ac:dyDescent="0.25">
      <c r="A2923" s="58">
        <v>44953</v>
      </c>
      <c r="B2923" s="59" t="s">
        <v>56</v>
      </c>
      <c r="C2923" s="59" t="str">
        <f t="shared" si="45"/>
        <v>QUARTER1</v>
      </c>
      <c r="D2923" s="59">
        <v>21.9</v>
      </c>
      <c r="E2923" s="59">
        <v>-1</v>
      </c>
    </row>
    <row r="2924" spans="1:5" x14ac:dyDescent="0.25">
      <c r="A2924" s="58">
        <v>44953</v>
      </c>
      <c r="B2924" s="59" t="s">
        <v>65</v>
      </c>
      <c r="C2924" s="59" t="str">
        <f t="shared" si="45"/>
        <v>QUARTER1</v>
      </c>
      <c r="D2924" s="59">
        <v>24.6</v>
      </c>
      <c r="E2924" s="59">
        <v>3.3999999999999986</v>
      </c>
    </row>
    <row r="2925" spans="1:5" x14ac:dyDescent="0.25">
      <c r="A2925" s="58">
        <v>44953</v>
      </c>
      <c r="B2925" s="59" t="s">
        <v>75</v>
      </c>
      <c r="C2925" s="59" t="str">
        <f t="shared" si="45"/>
        <v>QUARTER1</v>
      </c>
      <c r="D2925" s="59">
        <v>4</v>
      </c>
      <c r="E2925" s="59">
        <v>0.71999999999999975</v>
      </c>
    </row>
    <row r="2926" spans="1:5" x14ac:dyDescent="0.25">
      <c r="A2926" s="58">
        <v>44953</v>
      </c>
      <c r="B2926" s="59" t="s">
        <v>57</v>
      </c>
      <c r="C2926" s="59" t="str">
        <f t="shared" si="45"/>
        <v>QUARTER1</v>
      </c>
      <c r="D2926" s="59">
        <v>24.9</v>
      </c>
      <c r="E2926" s="59">
        <v>9.2000000000000028</v>
      </c>
    </row>
    <row r="2927" spans="1:5" x14ac:dyDescent="0.25">
      <c r="A2927" s="58">
        <v>44952</v>
      </c>
      <c r="B2927" s="59" t="s">
        <v>68</v>
      </c>
      <c r="C2927" s="59" t="str">
        <f t="shared" si="45"/>
        <v>QUARTER1</v>
      </c>
      <c r="D2927" s="59">
        <v>9.4</v>
      </c>
      <c r="E2927" s="59">
        <v>7.7000000000000011</v>
      </c>
    </row>
    <row r="2928" spans="1:5" x14ac:dyDescent="0.25">
      <c r="A2928" s="58">
        <v>44952</v>
      </c>
      <c r="B2928" s="59" t="s">
        <v>66</v>
      </c>
      <c r="C2928" s="59" t="str">
        <f t="shared" si="45"/>
        <v>QUARTER1</v>
      </c>
      <c r="D2928" s="59">
        <v>6</v>
      </c>
      <c r="E2928" s="59">
        <v>0.20000000000000018</v>
      </c>
    </row>
    <row r="2929" spans="1:5" x14ac:dyDescent="0.25">
      <c r="A2929" s="58">
        <v>44952</v>
      </c>
      <c r="B2929" s="59" t="s">
        <v>70</v>
      </c>
      <c r="C2929" s="59" t="str">
        <f t="shared" si="45"/>
        <v>QUARTER1</v>
      </c>
      <c r="D2929" s="59">
        <v>11.85</v>
      </c>
      <c r="E2929" s="59">
        <v>2.0999999999999996</v>
      </c>
    </row>
    <row r="2930" spans="1:5" x14ac:dyDescent="0.25">
      <c r="A2930" s="58">
        <v>44952</v>
      </c>
      <c r="B2930" s="59" t="s">
        <v>78</v>
      </c>
      <c r="C2930" s="59" t="str">
        <f t="shared" si="45"/>
        <v>QUARTER1</v>
      </c>
      <c r="D2930" s="59">
        <v>26.5</v>
      </c>
      <c r="E2930" s="59">
        <v>83.5</v>
      </c>
    </row>
    <row r="2931" spans="1:5" x14ac:dyDescent="0.25">
      <c r="A2931" s="58">
        <v>44952</v>
      </c>
      <c r="B2931" s="59" t="s">
        <v>62</v>
      </c>
      <c r="C2931" s="59" t="str">
        <f t="shared" si="45"/>
        <v>QUARTER1</v>
      </c>
      <c r="D2931" s="59">
        <v>6</v>
      </c>
      <c r="E2931" s="59">
        <v>1.7999999999999998</v>
      </c>
    </row>
    <row r="2932" spans="1:5" x14ac:dyDescent="0.25">
      <c r="A2932" s="58">
        <v>44952</v>
      </c>
      <c r="B2932" s="59" t="s">
        <v>61</v>
      </c>
      <c r="C2932" s="59" t="str">
        <f t="shared" si="45"/>
        <v>QUARTER1</v>
      </c>
      <c r="D2932" s="59">
        <v>16.899999999999999</v>
      </c>
      <c r="E2932" s="59">
        <v>20.6</v>
      </c>
    </row>
    <row r="2933" spans="1:5" x14ac:dyDescent="0.25">
      <c r="A2933" s="58">
        <v>44952</v>
      </c>
      <c r="B2933" s="59" t="s">
        <v>67</v>
      </c>
      <c r="C2933" s="59" t="str">
        <f t="shared" si="45"/>
        <v>QUARTER1</v>
      </c>
      <c r="D2933" s="59">
        <v>7.25</v>
      </c>
      <c r="E2933" s="59">
        <v>13.850000000000001</v>
      </c>
    </row>
    <row r="2934" spans="1:5" x14ac:dyDescent="0.25">
      <c r="A2934" s="58">
        <v>44952</v>
      </c>
      <c r="B2934" s="59" t="s">
        <v>71</v>
      </c>
      <c r="C2934" s="59" t="str">
        <f t="shared" si="45"/>
        <v>QUARTER1</v>
      </c>
      <c r="D2934" s="59">
        <v>11.7</v>
      </c>
      <c r="E2934" s="59">
        <v>6.3000000000000007</v>
      </c>
    </row>
    <row r="2935" spans="1:5" x14ac:dyDescent="0.25">
      <c r="A2935" s="58">
        <v>44952</v>
      </c>
      <c r="B2935" s="59" t="s">
        <v>73</v>
      </c>
      <c r="C2935" s="59" t="str">
        <f t="shared" si="45"/>
        <v>QUARTER1</v>
      </c>
      <c r="D2935" s="59">
        <v>30.9</v>
      </c>
      <c r="E2935" s="59">
        <v>-1.3999999999999986</v>
      </c>
    </row>
    <row r="2936" spans="1:5" x14ac:dyDescent="0.25">
      <c r="A2936" s="58">
        <v>44952</v>
      </c>
      <c r="B2936" s="59" t="s">
        <v>55</v>
      </c>
      <c r="C2936" s="59" t="str">
        <f t="shared" si="45"/>
        <v>QUARTER1</v>
      </c>
      <c r="D2936" s="59">
        <v>24.35</v>
      </c>
      <c r="E2936" s="59">
        <v>12.049999999999997</v>
      </c>
    </row>
    <row r="2937" spans="1:5" x14ac:dyDescent="0.25">
      <c r="A2937" s="58">
        <v>44952</v>
      </c>
      <c r="B2937" s="59" t="s">
        <v>76</v>
      </c>
      <c r="C2937" s="59" t="str">
        <f t="shared" si="45"/>
        <v>QUARTER1</v>
      </c>
      <c r="D2937" s="59">
        <v>1.1000000000000001</v>
      </c>
      <c r="E2937" s="59">
        <v>1.52</v>
      </c>
    </row>
    <row r="2938" spans="1:5" x14ac:dyDescent="0.25">
      <c r="A2938" s="58">
        <v>44952</v>
      </c>
      <c r="B2938" s="59" t="s">
        <v>77</v>
      </c>
      <c r="C2938" s="59" t="str">
        <f t="shared" si="45"/>
        <v>QUARTER1</v>
      </c>
      <c r="D2938" s="59">
        <v>2</v>
      </c>
      <c r="E2938" s="59">
        <v>1.98</v>
      </c>
    </row>
    <row r="2939" spans="1:5" x14ac:dyDescent="0.25">
      <c r="A2939" s="58">
        <v>44952</v>
      </c>
      <c r="B2939" s="59" t="s">
        <v>72</v>
      </c>
      <c r="C2939" s="59" t="str">
        <f t="shared" si="45"/>
        <v>QUARTER1</v>
      </c>
      <c r="D2939" s="59">
        <v>16</v>
      </c>
      <c r="E2939" s="59">
        <v>93.45</v>
      </c>
    </row>
    <row r="2940" spans="1:5" x14ac:dyDescent="0.25">
      <c r="A2940" s="58">
        <v>44952</v>
      </c>
      <c r="B2940" s="59" t="s">
        <v>59</v>
      </c>
      <c r="C2940" s="59" t="str">
        <f t="shared" si="45"/>
        <v>QUARTER1</v>
      </c>
      <c r="D2940" s="59">
        <v>229</v>
      </c>
      <c r="E2940" s="59">
        <v>48</v>
      </c>
    </row>
    <row r="2941" spans="1:5" x14ac:dyDescent="0.25">
      <c r="A2941" s="58">
        <v>44952</v>
      </c>
      <c r="B2941" s="59" t="s">
        <v>60</v>
      </c>
      <c r="C2941" s="59" t="str">
        <f t="shared" si="45"/>
        <v>QUARTER1</v>
      </c>
      <c r="D2941" s="59">
        <v>41.95</v>
      </c>
      <c r="E2941" s="59">
        <v>0.54999999999999716</v>
      </c>
    </row>
    <row r="2942" spans="1:5" x14ac:dyDescent="0.25">
      <c r="A2942" s="58">
        <v>44952</v>
      </c>
      <c r="B2942" s="59" t="s">
        <v>74</v>
      </c>
      <c r="C2942" s="59" t="str">
        <f t="shared" si="45"/>
        <v>QUARTER1</v>
      </c>
      <c r="D2942" s="59">
        <v>3.95</v>
      </c>
      <c r="E2942" s="59">
        <v>1.3999999999999995</v>
      </c>
    </row>
    <row r="2943" spans="1:5" x14ac:dyDescent="0.25">
      <c r="A2943" s="58">
        <v>44952</v>
      </c>
      <c r="B2943" s="59" t="s">
        <v>63</v>
      </c>
      <c r="C2943" s="59" t="str">
        <f t="shared" si="45"/>
        <v>QUARTER1</v>
      </c>
      <c r="D2943" s="59">
        <v>33</v>
      </c>
      <c r="E2943" s="59">
        <v>32</v>
      </c>
    </row>
    <row r="2944" spans="1:5" x14ac:dyDescent="0.25">
      <c r="A2944" s="58">
        <v>44952</v>
      </c>
      <c r="B2944" s="59" t="s">
        <v>69</v>
      </c>
      <c r="C2944" s="59" t="str">
        <f t="shared" si="45"/>
        <v>QUARTER1</v>
      </c>
      <c r="D2944" s="59">
        <v>224</v>
      </c>
      <c r="E2944" s="59">
        <v>161</v>
      </c>
    </row>
    <row r="2945" spans="1:5" x14ac:dyDescent="0.25">
      <c r="A2945" s="58">
        <v>44952</v>
      </c>
      <c r="B2945" s="59" t="s">
        <v>64</v>
      </c>
      <c r="C2945" s="59" t="str">
        <f t="shared" si="45"/>
        <v>QUARTER1</v>
      </c>
      <c r="D2945" s="59">
        <v>8.1999999999999993</v>
      </c>
      <c r="E2945" s="59">
        <v>6</v>
      </c>
    </row>
    <row r="2946" spans="1:5" x14ac:dyDescent="0.25">
      <c r="A2946" s="58">
        <v>44952</v>
      </c>
      <c r="B2946" s="59" t="s">
        <v>58</v>
      </c>
      <c r="C2946" s="59" t="str">
        <f t="shared" ref="C2946:C3009" si="46">"QUARTER"&amp;ROUNDUP(MONTH(A2946)/3,0)</f>
        <v>QUARTER1</v>
      </c>
      <c r="D2946" s="59">
        <v>14.6</v>
      </c>
      <c r="E2946" s="59">
        <v>-0.19999999999999929</v>
      </c>
    </row>
    <row r="2947" spans="1:5" x14ac:dyDescent="0.25">
      <c r="A2947" s="58">
        <v>44952</v>
      </c>
      <c r="B2947" s="59" t="s">
        <v>56</v>
      </c>
      <c r="C2947" s="59" t="str">
        <f t="shared" si="46"/>
        <v>QUARTER1</v>
      </c>
      <c r="D2947" s="59">
        <v>21.9</v>
      </c>
      <c r="E2947" s="59">
        <v>-1</v>
      </c>
    </row>
    <row r="2948" spans="1:5" x14ac:dyDescent="0.25">
      <c r="A2948" s="58">
        <v>44952</v>
      </c>
      <c r="B2948" s="59" t="s">
        <v>65</v>
      </c>
      <c r="C2948" s="59" t="str">
        <f t="shared" si="46"/>
        <v>QUARTER1</v>
      </c>
      <c r="D2948" s="59">
        <v>24.6</v>
      </c>
      <c r="E2948" s="59">
        <v>3.3999999999999986</v>
      </c>
    </row>
    <row r="2949" spans="1:5" x14ac:dyDescent="0.25">
      <c r="A2949" s="58">
        <v>44952</v>
      </c>
      <c r="B2949" s="59" t="s">
        <v>75</v>
      </c>
      <c r="C2949" s="59" t="str">
        <f t="shared" si="46"/>
        <v>QUARTER1</v>
      </c>
      <c r="D2949" s="59">
        <v>4</v>
      </c>
      <c r="E2949" s="59">
        <v>0.71999999999999975</v>
      </c>
    </row>
    <row r="2950" spans="1:5" x14ac:dyDescent="0.25">
      <c r="A2950" s="58">
        <v>44952</v>
      </c>
      <c r="B2950" s="59" t="s">
        <v>57</v>
      </c>
      <c r="C2950" s="59" t="str">
        <f t="shared" si="46"/>
        <v>QUARTER1</v>
      </c>
      <c r="D2950" s="59">
        <v>24.7</v>
      </c>
      <c r="E2950" s="59">
        <v>9.4000000000000021</v>
      </c>
    </row>
    <row r="2951" spans="1:5" x14ac:dyDescent="0.25">
      <c r="A2951" s="58">
        <v>44951</v>
      </c>
      <c r="B2951" s="59" t="s">
        <v>68</v>
      </c>
      <c r="C2951" s="59" t="str">
        <f t="shared" si="46"/>
        <v>QUARTER1</v>
      </c>
      <c r="D2951" s="59">
        <v>9</v>
      </c>
      <c r="E2951" s="59">
        <v>8.1000000000000014</v>
      </c>
    </row>
    <row r="2952" spans="1:5" x14ac:dyDescent="0.25">
      <c r="A2952" s="58">
        <v>44951</v>
      </c>
      <c r="B2952" s="59" t="s">
        <v>66</v>
      </c>
      <c r="C2952" s="59" t="str">
        <f t="shared" si="46"/>
        <v>QUARTER1</v>
      </c>
      <c r="D2952" s="59">
        <v>6</v>
      </c>
      <c r="E2952" s="59">
        <v>0.20000000000000018</v>
      </c>
    </row>
    <row r="2953" spans="1:5" x14ac:dyDescent="0.25">
      <c r="A2953" s="58">
        <v>44951</v>
      </c>
      <c r="B2953" s="59" t="s">
        <v>70</v>
      </c>
      <c r="C2953" s="59" t="str">
        <f t="shared" si="46"/>
        <v>QUARTER1</v>
      </c>
      <c r="D2953" s="59">
        <v>11.85</v>
      </c>
      <c r="E2953" s="59">
        <v>2.0999999999999996</v>
      </c>
    </row>
    <row r="2954" spans="1:5" x14ac:dyDescent="0.25">
      <c r="A2954" s="58">
        <v>44951</v>
      </c>
      <c r="B2954" s="59" t="s">
        <v>78</v>
      </c>
      <c r="C2954" s="59" t="str">
        <f t="shared" si="46"/>
        <v>QUARTER1</v>
      </c>
      <c r="D2954" s="59">
        <v>26.5</v>
      </c>
      <c r="E2954" s="59">
        <v>83.5</v>
      </c>
    </row>
    <row r="2955" spans="1:5" x14ac:dyDescent="0.25">
      <c r="A2955" s="58">
        <v>44951</v>
      </c>
      <c r="B2955" s="59" t="s">
        <v>62</v>
      </c>
      <c r="C2955" s="59" t="str">
        <f t="shared" si="46"/>
        <v>QUARTER1</v>
      </c>
      <c r="D2955" s="59">
        <v>6</v>
      </c>
      <c r="E2955" s="59">
        <v>1.7999999999999998</v>
      </c>
    </row>
    <row r="2956" spans="1:5" x14ac:dyDescent="0.25">
      <c r="A2956" s="58">
        <v>44951</v>
      </c>
      <c r="B2956" s="59" t="s">
        <v>61</v>
      </c>
      <c r="C2956" s="59" t="str">
        <f t="shared" si="46"/>
        <v>QUARTER1</v>
      </c>
      <c r="D2956" s="59">
        <v>17</v>
      </c>
      <c r="E2956" s="59">
        <v>20.5</v>
      </c>
    </row>
    <row r="2957" spans="1:5" x14ac:dyDescent="0.25">
      <c r="A2957" s="58">
        <v>44951</v>
      </c>
      <c r="B2957" s="59" t="s">
        <v>67</v>
      </c>
      <c r="C2957" s="59" t="str">
        <f t="shared" si="46"/>
        <v>QUARTER1</v>
      </c>
      <c r="D2957" s="59">
        <v>7.25</v>
      </c>
      <c r="E2957" s="59">
        <v>13.850000000000001</v>
      </c>
    </row>
    <row r="2958" spans="1:5" x14ac:dyDescent="0.25">
      <c r="A2958" s="58">
        <v>44951</v>
      </c>
      <c r="B2958" s="59" t="s">
        <v>71</v>
      </c>
      <c r="C2958" s="59" t="str">
        <f t="shared" si="46"/>
        <v>QUARTER1</v>
      </c>
      <c r="D2958" s="59">
        <v>11.7</v>
      </c>
      <c r="E2958" s="59">
        <v>6.3000000000000007</v>
      </c>
    </row>
    <row r="2959" spans="1:5" x14ac:dyDescent="0.25">
      <c r="A2959" s="58">
        <v>44951</v>
      </c>
      <c r="B2959" s="59" t="s">
        <v>73</v>
      </c>
      <c r="C2959" s="59" t="str">
        <f t="shared" si="46"/>
        <v>QUARTER1</v>
      </c>
      <c r="D2959" s="59">
        <v>30.9</v>
      </c>
      <c r="E2959" s="59">
        <v>-1.3999999999999986</v>
      </c>
    </row>
    <row r="2960" spans="1:5" x14ac:dyDescent="0.25">
      <c r="A2960" s="58">
        <v>44951</v>
      </c>
      <c r="B2960" s="59" t="s">
        <v>55</v>
      </c>
      <c r="C2960" s="59" t="str">
        <f t="shared" si="46"/>
        <v>QUARTER1</v>
      </c>
      <c r="D2960" s="59">
        <v>24.35</v>
      </c>
      <c r="E2960" s="59">
        <v>12.049999999999997</v>
      </c>
    </row>
    <row r="2961" spans="1:5" x14ac:dyDescent="0.25">
      <c r="A2961" s="58">
        <v>44951</v>
      </c>
      <c r="B2961" s="59" t="s">
        <v>76</v>
      </c>
      <c r="C2961" s="59" t="str">
        <f t="shared" si="46"/>
        <v>QUARTER1</v>
      </c>
      <c r="D2961" s="59">
        <v>1.1000000000000001</v>
      </c>
      <c r="E2961" s="59">
        <v>1.52</v>
      </c>
    </row>
    <row r="2962" spans="1:5" x14ac:dyDescent="0.25">
      <c r="A2962" s="58">
        <v>44951</v>
      </c>
      <c r="B2962" s="59" t="s">
        <v>77</v>
      </c>
      <c r="C2962" s="59" t="str">
        <f t="shared" si="46"/>
        <v>QUARTER1</v>
      </c>
      <c r="D2962" s="59">
        <v>2</v>
      </c>
      <c r="E2962" s="59">
        <v>1.98</v>
      </c>
    </row>
    <row r="2963" spans="1:5" x14ac:dyDescent="0.25">
      <c r="A2963" s="58">
        <v>44951</v>
      </c>
      <c r="B2963" s="59" t="s">
        <v>72</v>
      </c>
      <c r="C2963" s="59" t="str">
        <f t="shared" si="46"/>
        <v>QUARTER1</v>
      </c>
      <c r="D2963" s="59">
        <v>16</v>
      </c>
      <c r="E2963" s="59">
        <v>93.45</v>
      </c>
    </row>
    <row r="2964" spans="1:5" x14ac:dyDescent="0.25">
      <c r="A2964" s="58">
        <v>44951</v>
      </c>
      <c r="B2964" s="59" t="s">
        <v>59</v>
      </c>
      <c r="C2964" s="59" t="str">
        <f t="shared" si="46"/>
        <v>QUARTER1</v>
      </c>
      <c r="D2964" s="59">
        <v>229</v>
      </c>
      <c r="E2964" s="59">
        <v>48</v>
      </c>
    </row>
    <row r="2965" spans="1:5" x14ac:dyDescent="0.25">
      <c r="A2965" s="58">
        <v>44951</v>
      </c>
      <c r="B2965" s="59" t="s">
        <v>60</v>
      </c>
      <c r="C2965" s="59" t="str">
        <f t="shared" si="46"/>
        <v>QUARTER1</v>
      </c>
      <c r="D2965" s="59">
        <v>41.85</v>
      </c>
      <c r="E2965" s="59">
        <v>0.64999999999999858</v>
      </c>
    </row>
    <row r="2966" spans="1:5" x14ac:dyDescent="0.25">
      <c r="A2966" s="58">
        <v>44951</v>
      </c>
      <c r="B2966" s="59" t="s">
        <v>74</v>
      </c>
      <c r="C2966" s="59" t="str">
        <f t="shared" si="46"/>
        <v>QUARTER1</v>
      </c>
      <c r="D2966" s="59">
        <v>3.95</v>
      </c>
      <c r="E2966" s="59">
        <v>1.3999999999999995</v>
      </c>
    </row>
    <row r="2967" spans="1:5" x14ac:dyDescent="0.25">
      <c r="A2967" s="58">
        <v>44951</v>
      </c>
      <c r="B2967" s="59" t="s">
        <v>63</v>
      </c>
      <c r="C2967" s="59" t="str">
        <f t="shared" si="46"/>
        <v>QUARTER1</v>
      </c>
      <c r="D2967" s="59">
        <v>32.5</v>
      </c>
      <c r="E2967" s="59">
        <v>32.5</v>
      </c>
    </row>
    <row r="2968" spans="1:5" x14ac:dyDescent="0.25">
      <c r="A2968" s="58">
        <v>44951</v>
      </c>
      <c r="B2968" s="59" t="s">
        <v>69</v>
      </c>
      <c r="C2968" s="59" t="str">
        <f t="shared" si="46"/>
        <v>QUARTER1</v>
      </c>
      <c r="D2968" s="59">
        <v>212.3</v>
      </c>
      <c r="E2968" s="59">
        <v>172.7</v>
      </c>
    </row>
    <row r="2969" spans="1:5" x14ac:dyDescent="0.25">
      <c r="A2969" s="58">
        <v>44951</v>
      </c>
      <c r="B2969" s="59" t="s">
        <v>64</v>
      </c>
      <c r="C2969" s="59" t="str">
        <f t="shared" si="46"/>
        <v>QUARTER1</v>
      </c>
      <c r="D2969" s="59">
        <v>8.1</v>
      </c>
      <c r="E2969" s="59">
        <v>6.1</v>
      </c>
    </row>
    <row r="2970" spans="1:5" x14ac:dyDescent="0.25">
      <c r="A2970" s="58">
        <v>44951</v>
      </c>
      <c r="B2970" s="59" t="s">
        <v>58</v>
      </c>
      <c r="C2970" s="59" t="str">
        <f t="shared" si="46"/>
        <v>QUARTER1</v>
      </c>
      <c r="D2970" s="59">
        <v>14.6</v>
      </c>
      <c r="E2970" s="59">
        <v>-0.19999999999999929</v>
      </c>
    </row>
    <row r="2971" spans="1:5" x14ac:dyDescent="0.25">
      <c r="A2971" s="58">
        <v>44951</v>
      </c>
      <c r="B2971" s="59" t="s">
        <v>56</v>
      </c>
      <c r="C2971" s="59" t="str">
        <f t="shared" si="46"/>
        <v>QUARTER1</v>
      </c>
      <c r="D2971" s="59">
        <v>21.9</v>
      </c>
      <c r="E2971" s="59">
        <v>-1</v>
      </c>
    </row>
    <row r="2972" spans="1:5" x14ac:dyDescent="0.25">
      <c r="A2972" s="58">
        <v>44951</v>
      </c>
      <c r="B2972" s="59" t="s">
        <v>65</v>
      </c>
      <c r="C2972" s="59" t="str">
        <f t="shared" si="46"/>
        <v>QUARTER1</v>
      </c>
      <c r="D2972" s="59">
        <v>24.65</v>
      </c>
      <c r="E2972" s="59">
        <v>3.3500000000000014</v>
      </c>
    </row>
    <row r="2973" spans="1:5" x14ac:dyDescent="0.25">
      <c r="A2973" s="58">
        <v>44951</v>
      </c>
      <c r="B2973" s="59" t="s">
        <v>75</v>
      </c>
      <c r="C2973" s="59" t="str">
        <f t="shared" si="46"/>
        <v>QUARTER1</v>
      </c>
      <c r="D2973" s="59">
        <v>4</v>
      </c>
      <c r="E2973" s="59">
        <v>0.71999999999999975</v>
      </c>
    </row>
    <row r="2974" spans="1:5" x14ac:dyDescent="0.25">
      <c r="A2974" s="58">
        <v>44951</v>
      </c>
      <c r="B2974" s="59" t="s">
        <v>57</v>
      </c>
      <c r="C2974" s="59" t="str">
        <f t="shared" si="46"/>
        <v>QUARTER1</v>
      </c>
      <c r="D2974" s="59">
        <v>24.5</v>
      </c>
      <c r="E2974" s="59">
        <v>9.6000000000000014</v>
      </c>
    </row>
    <row r="2975" spans="1:5" x14ac:dyDescent="0.25">
      <c r="A2975" s="58">
        <v>44950</v>
      </c>
      <c r="B2975" s="59" t="s">
        <v>68</v>
      </c>
      <c r="C2975" s="59" t="str">
        <f t="shared" si="46"/>
        <v>QUARTER1</v>
      </c>
      <c r="D2975" s="59">
        <v>9.0500000000000007</v>
      </c>
      <c r="E2975" s="59">
        <v>8.0500000000000007</v>
      </c>
    </row>
    <row r="2976" spans="1:5" x14ac:dyDescent="0.25">
      <c r="A2976" s="58">
        <v>44950</v>
      </c>
      <c r="B2976" s="59" t="s">
        <v>66</v>
      </c>
      <c r="C2976" s="59" t="str">
        <f t="shared" si="46"/>
        <v>QUARTER1</v>
      </c>
      <c r="D2976" s="59">
        <v>6</v>
      </c>
      <c r="E2976" s="59">
        <v>0.20000000000000018</v>
      </c>
    </row>
    <row r="2977" spans="1:5" x14ac:dyDescent="0.25">
      <c r="A2977" s="58">
        <v>44950</v>
      </c>
      <c r="B2977" s="59" t="s">
        <v>70</v>
      </c>
      <c r="C2977" s="59" t="str">
        <f t="shared" si="46"/>
        <v>QUARTER1</v>
      </c>
      <c r="D2977" s="59">
        <v>12.1</v>
      </c>
      <c r="E2977" s="59">
        <v>1.8499999999999996</v>
      </c>
    </row>
    <row r="2978" spans="1:5" x14ac:dyDescent="0.25">
      <c r="A2978" s="58">
        <v>44950</v>
      </c>
      <c r="B2978" s="59" t="s">
        <v>78</v>
      </c>
      <c r="C2978" s="59" t="str">
        <f t="shared" si="46"/>
        <v>QUARTER1</v>
      </c>
      <c r="D2978" s="59">
        <v>26.5</v>
      </c>
      <c r="E2978" s="59">
        <v>83.5</v>
      </c>
    </row>
    <row r="2979" spans="1:5" x14ac:dyDescent="0.25">
      <c r="A2979" s="58">
        <v>44950</v>
      </c>
      <c r="B2979" s="59" t="s">
        <v>62</v>
      </c>
      <c r="C2979" s="59" t="str">
        <f t="shared" si="46"/>
        <v>QUARTER1</v>
      </c>
      <c r="D2979" s="59">
        <v>6</v>
      </c>
      <c r="E2979" s="59">
        <v>1.7999999999999998</v>
      </c>
    </row>
    <row r="2980" spans="1:5" x14ac:dyDescent="0.25">
      <c r="A2980" s="58">
        <v>44950</v>
      </c>
      <c r="B2980" s="59" t="s">
        <v>61</v>
      </c>
      <c r="C2980" s="59" t="str">
        <f t="shared" si="46"/>
        <v>QUARTER1</v>
      </c>
      <c r="D2980" s="59">
        <v>17</v>
      </c>
      <c r="E2980" s="59">
        <v>20.5</v>
      </c>
    </row>
    <row r="2981" spans="1:5" x14ac:dyDescent="0.25">
      <c r="A2981" s="58">
        <v>44950</v>
      </c>
      <c r="B2981" s="59" t="s">
        <v>67</v>
      </c>
      <c r="C2981" s="59" t="str">
        <f t="shared" si="46"/>
        <v>QUARTER1</v>
      </c>
      <c r="D2981" s="59">
        <v>7.25</v>
      </c>
      <c r="E2981" s="59">
        <v>13.850000000000001</v>
      </c>
    </row>
    <row r="2982" spans="1:5" x14ac:dyDescent="0.25">
      <c r="A2982" s="58">
        <v>44950</v>
      </c>
      <c r="B2982" s="59" t="s">
        <v>71</v>
      </c>
      <c r="C2982" s="59" t="str">
        <f t="shared" si="46"/>
        <v>QUARTER1</v>
      </c>
      <c r="D2982" s="59">
        <v>11.7</v>
      </c>
      <c r="E2982" s="59">
        <v>6.3000000000000007</v>
      </c>
    </row>
    <row r="2983" spans="1:5" x14ac:dyDescent="0.25">
      <c r="A2983" s="58">
        <v>44950</v>
      </c>
      <c r="B2983" s="59" t="s">
        <v>73</v>
      </c>
      <c r="C2983" s="59" t="str">
        <f t="shared" si="46"/>
        <v>QUARTER1</v>
      </c>
      <c r="D2983" s="59">
        <v>30.9</v>
      </c>
      <c r="E2983" s="59">
        <v>-1.3999999999999986</v>
      </c>
    </row>
    <row r="2984" spans="1:5" x14ac:dyDescent="0.25">
      <c r="A2984" s="58">
        <v>44950</v>
      </c>
      <c r="B2984" s="59" t="s">
        <v>55</v>
      </c>
      <c r="C2984" s="59" t="str">
        <f t="shared" si="46"/>
        <v>QUARTER1</v>
      </c>
      <c r="D2984" s="59">
        <v>24.05</v>
      </c>
      <c r="E2984" s="59">
        <v>12.349999999999998</v>
      </c>
    </row>
    <row r="2985" spans="1:5" x14ac:dyDescent="0.25">
      <c r="A2985" s="58">
        <v>44950</v>
      </c>
      <c r="B2985" s="59" t="s">
        <v>77</v>
      </c>
      <c r="C2985" s="59" t="str">
        <f t="shared" si="46"/>
        <v>QUARTER1</v>
      </c>
      <c r="D2985" s="59">
        <v>2</v>
      </c>
      <c r="E2985" s="59">
        <v>1.98</v>
      </c>
    </row>
    <row r="2986" spans="1:5" x14ac:dyDescent="0.25">
      <c r="A2986" s="58">
        <v>44950</v>
      </c>
      <c r="B2986" s="59" t="s">
        <v>72</v>
      </c>
      <c r="C2986" s="59" t="str">
        <f t="shared" si="46"/>
        <v>QUARTER1</v>
      </c>
      <c r="D2986" s="59">
        <v>16</v>
      </c>
      <c r="E2986" s="59">
        <v>93.45</v>
      </c>
    </row>
    <row r="2987" spans="1:5" x14ac:dyDescent="0.25">
      <c r="A2987" s="58">
        <v>44950</v>
      </c>
      <c r="B2987" s="59" t="s">
        <v>59</v>
      </c>
      <c r="C2987" s="59" t="str">
        <f t="shared" si="46"/>
        <v>QUARTER1</v>
      </c>
      <c r="D2987" s="59">
        <v>230</v>
      </c>
      <c r="E2987" s="59">
        <v>47</v>
      </c>
    </row>
    <row r="2988" spans="1:5" x14ac:dyDescent="0.25">
      <c r="A2988" s="58">
        <v>44950</v>
      </c>
      <c r="B2988" s="59" t="s">
        <v>60</v>
      </c>
      <c r="C2988" s="59" t="str">
        <f t="shared" si="46"/>
        <v>QUARTER1</v>
      </c>
      <c r="D2988" s="59">
        <v>41.85</v>
      </c>
      <c r="E2988" s="59">
        <v>0.64999999999999858</v>
      </c>
    </row>
    <row r="2989" spans="1:5" x14ac:dyDescent="0.25">
      <c r="A2989" s="58">
        <v>44950</v>
      </c>
      <c r="B2989" s="59" t="s">
        <v>74</v>
      </c>
      <c r="C2989" s="59" t="str">
        <f t="shared" si="46"/>
        <v>QUARTER1</v>
      </c>
      <c r="D2989" s="59">
        <v>3.98</v>
      </c>
      <c r="E2989" s="59">
        <v>1.3699999999999997</v>
      </c>
    </row>
    <row r="2990" spans="1:5" x14ac:dyDescent="0.25">
      <c r="A2990" s="58">
        <v>44950</v>
      </c>
      <c r="B2990" s="59" t="s">
        <v>63</v>
      </c>
      <c r="C2990" s="59" t="str">
        <f t="shared" si="46"/>
        <v>QUARTER1</v>
      </c>
      <c r="D2990" s="59">
        <v>32</v>
      </c>
      <c r="E2990" s="59">
        <v>33</v>
      </c>
    </row>
    <row r="2991" spans="1:5" x14ac:dyDescent="0.25">
      <c r="A2991" s="58">
        <v>44950</v>
      </c>
      <c r="B2991" s="59" t="s">
        <v>69</v>
      </c>
      <c r="C2991" s="59" t="str">
        <f t="shared" si="46"/>
        <v>QUARTER1</v>
      </c>
      <c r="D2991" s="59">
        <v>212.3</v>
      </c>
      <c r="E2991" s="59">
        <v>172.7</v>
      </c>
    </row>
    <row r="2992" spans="1:5" x14ac:dyDescent="0.25">
      <c r="A2992" s="58">
        <v>44950</v>
      </c>
      <c r="B2992" s="59" t="s">
        <v>64</v>
      </c>
      <c r="C2992" s="59" t="str">
        <f t="shared" si="46"/>
        <v>QUARTER1</v>
      </c>
      <c r="D2992" s="59">
        <v>8.3000000000000007</v>
      </c>
      <c r="E2992" s="59">
        <v>5.8999999999999986</v>
      </c>
    </row>
    <row r="2993" spans="1:5" x14ac:dyDescent="0.25">
      <c r="A2993" s="58">
        <v>44950</v>
      </c>
      <c r="B2993" s="59" t="s">
        <v>58</v>
      </c>
      <c r="C2993" s="59" t="str">
        <f t="shared" si="46"/>
        <v>QUARTER1</v>
      </c>
      <c r="D2993" s="59">
        <v>14.5</v>
      </c>
      <c r="E2993" s="59">
        <v>-9.9999999999999645E-2</v>
      </c>
    </row>
    <row r="2994" spans="1:5" x14ac:dyDescent="0.25">
      <c r="A2994" s="58">
        <v>44950</v>
      </c>
      <c r="B2994" s="59" t="s">
        <v>56</v>
      </c>
      <c r="C2994" s="59" t="str">
        <f t="shared" si="46"/>
        <v>QUARTER1</v>
      </c>
      <c r="D2994" s="59">
        <v>21.9</v>
      </c>
      <c r="E2994" s="59">
        <v>-1</v>
      </c>
    </row>
    <row r="2995" spans="1:5" x14ac:dyDescent="0.25">
      <c r="A2995" s="58">
        <v>44950</v>
      </c>
      <c r="B2995" s="59" t="s">
        <v>65</v>
      </c>
      <c r="C2995" s="59" t="str">
        <f t="shared" si="46"/>
        <v>QUARTER1</v>
      </c>
      <c r="D2995" s="59">
        <v>24.65</v>
      </c>
      <c r="E2995" s="59">
        <v>3.3500000000000014</v>
      </c>
    </row>
    <row r="2996" spans="1:5" x14ac:dyDescent="0.25">
      <c r="A2996" s="58">
        <v>44950</v>
      </c>
      <c r="B2996" s="59" t="s">
        <v>75</v>
      </c>
      <c r="C2996" s="59" t="str">
        <f t="shared" si="46"/>
        <v>QUARTER1</v>
      </c>
      <c r="D2996" s="59">
        <v>3.94</v>
      </c>
      <c r="E2996" s="59">
        <v>0.7799999999999998</v>
      </c>
    </row>
    <row r="2997" spans="1:5" x14ac:dyDescent="0.25">
      <c r="A2997" s="58">
        <v>44950</v>
      </c>
      <c r="B2997" s="59" t="s">
        <v>57</v>
      </c>
      <c r="C2997" s="59" t="str">
        <f t="shared" si="46"/>
        <v>QUARTER1</v>
      </c>
      <c r="D2997" s="59">
        <v>24.5</v>
      </c>
      <c r="E2997" s="59">
        <v>9.6000000000000014</v>
      </c>
    </row>
    <row r="2998" spans="1:5" x14ac:dyDescent="0.25">
      <c r="A2998" s="58">
        <v>44949</v>
      </c>
      <c r="B2998" s="59" t="s">
        <v>68</v>
      </c>
      <c r="C2998" s="59" t="str">
        <f t="shared" si="46"/>
        <v>QUARTER1</v>
      </c>
      <c r="D2998" s="59">
        <v>8.9499999999999993</v>
      </c>
      <c r="E2998" s="59">
        <v>8.1500000000000021</v>
      </c>
    </row>
    <row r="2999" spans="1:5" x14ac:dyDescent="0.25">
      <c r="A2999" s="58">
        <v>44949</v>
      </c>
      <c r="B2999" s="59" t="s">
        <v>66</v>
      </c>
      <c r="C2999" s="59" t="str">
        <f t="shared" si="46"/>
        <v>QUARTER1</v>
      </c>
      <c r="D2999" s="59">
        <v>6</v>
      </c>
      <c r="E2999" s="59">
        <v>0.20000000000000018</v>
      </c>
    </row>
    <row r="3000" spans="1:5" x14ac:dyDescent="0.25">
      <c r="A3000" s="58">
        <v>44949</v>
      </c>
      <c r="B3000" s="59" t="s">
        <v>70</v>
      </c>
      <c r="C3000" s="59" t="str">
        <f t="shared" si="46"/>
        <v>QUARTER1</v>
      </c>
      <c r="D3000" s="59">
        <v>12.1</v>
      </c>
      <c r="E3000" s="59">
        <v>1.8499999999999996</v>
      </c>
    </row>
    <row r="3001" spans="1:5" x14ac:dyDescent="0.25">
      <c r="A3001" s="58">
        <v>44949</v>
      </c>
      <c r="B3001" s="59" t="s">
        <v>78</v>
      </c>
      <c r="C3001" s="59" t="str">
        <f t="shared" si="46"/>
        <v>QUARTER1</v>
      </c>
      <c r="D3001" s="59">
        <v>26.5</v>
      </c>
      <c r="E3001" s="59">
        <v>83.5</v>
      </c>
    </row>
    <row r="3002" spans="1:5" x14ac:dyDescent="0.25">
      <c r="A3002" s="58">
        <v>44949</v>
      </c>
      <c r="B3002" s="59" t="s">
        <v>62</v>
      </c>
      <c r="C3002" s="59" t="str">
        <f t="shared" si="46"/>
        <v>QUARTER1</v>
      </c>
      <c r="D3002" s="59">
        <v>6</v>
      </c>
      <c r="E3002" s="59">
        <v>1.7999999999999998</v>
      </c>
    </row>
    <row r="3003" spans="1:5" x14ac:dyDescent="0.25">
      <c r="A3003" s="58">
        <v>44949</v>
      </c>
      <c r="B3003" s="59" t="s">
        <v>61</v>
      </c>
      <c r="C3003" s="59" t="str">
        <f t="shared" si="46"/>
        <v>QUARTER1</v>
      </c>
      <c r="D3003" s="59">
        <v>17</v>
      </c>
      <c r="E3003" s="59">
        <v>20.5</v>
      </c>
    </row>
    <row r="3004" spans="1:5" x14ac:dyDescent="0.25">
      <c r="A3004" s="58">
        <v>44949</v>
      </c>
      <c r="B3004" s="59" t="s">
        <v>67</v>
      </c>
      <c r="C3004" s="59" t="str">
        <f t="shared" si="46"/>
        <v>QUARTER1</v>
      </c>
      <c r="D3004" s="59">
        <v>7.25</v>
      </c>
      <c r="E3004" s="59">
        <v>13.850000000000001</v>
      </c>
    </row>
    <row r="3005" spans="1:5" x14ac:dyDescent="0.25">
      <c r="A3005" s="58">
        <v>44949</v>
      </c>
      <c r="B3005" s="59" t="s">
        <v>71</v>
      </c>
      <c r="C3005" s="59" t="str">
        <f t="shared" si="46"/>
        <v>QUARTER1</v>
      </c>
      <c r="D3005" s="59">
        <v>11.7</v>
      </c>
      <c r="E3005" s="59">
        <v>6.3000000000000007</v>
      </c>
    </row>
    <row r="3006" spans="1:5" x14ac:dyDescent="0.25">
      <c r="A3006" s="58">
        <v>44949</v>
      </c>
      <c r="B3006" s="59" t="s">
        <v>73</v>
      </c>
      <c r="C3006" s="59" t="str">
        <f t="shared" si="46"/>
        <v>QUARTER1</v>
      </c>
      <c r="D3006" s="59">
        <v>30.9</v>
      </c>
      <c r="E3006" s="59">
        <v>-1.3999999999999986</v>
      </c>
    </row>
    <row r="3007" spans="1:5" x14ac:dyDescent="0.25">
      <c r="A3007" s="58">
        <v>44949</v>
      </c>
      <c r="B3007" s="59" t="s">
        <v>55</v>
      </c>
      <c r="C3007" s="59" t="str">
        <f t="shared" si="46"/>
        <v>QUARTER1</v>
      </c>
      <c r="D3007" s="59">
        <v>24.15</v>
      </c>
      <c r="E3007" s="59">
        <v>12.25</v>
      </c>
    </row>
    <row r="3008" spans="1:5" x14ac:dyDescent="0.25">
      <c r="A3008" s="58">
        <v>44949</v>
      </c>
      <c r="B3008" s="59" t="s">
        <v>76</v>
      </c>
      <c r="C3008" s="59" t="str">
        <f t="shared" si="46"/>
        <v>QUARTER1</v>
      </c>
      <c r="D3008" s="59">
        <v>1.1000000000000001</v>
      </c>
      <c r="E3008" s="59">
        <v>1.52</v>
      </c>
    </row>
    <row r="3009" spans="1:5" x14ac:dyDescent="0.25">
      <c r="A3009" s="58">
        <v>44949</v>
      </c>
      <c r="B3009" s="59" t="s">
        <v>77</v>
      </c>
      <c r="C3009" s="59" t="str">
        <f t="shared" si="46"/>
        <v>QUARTER1</v>
      </c>
      <c r="D3009" s="59">
        <v>2</v>
      </c>
      <c r="E3009" s="59">
        <v>1.98</v>
      </c>
    </row>
    <row r="3010" spans="1:5" x14ac:dyDescent="0.25">
      <c r="A3010" s="58">
        <v>44949</v>
      </c>
      <c r="B3010" s="59" t="s">
        <v>72</v>
      </c>
      <c r="C3010" s="59" t="str">
        <f t="shared" ref="C3010:C3073" si="47">"QUARTER"&amp;ROUNDUP(MONTH(A3010)/3,0)</f>
        <v>QUARTER1</v>
      </c>
      <c r="D3010" s="59">
        <v>16</v>
      </c>
      <c r="E3010" s="59">
        <v>93.45</v>
      </c>
    </row>
    <row r="3011" spans="1:5" x14ac:dyDescent="0.25">
      <c r="A3011" s="58">
        <v>44949</v>
      </c>
      <c r="B3011" s="59" t="s">
        <v>59</v>
      </c>
      <c r="C3011" s="59" t="str">
        <f t="shared" si="47"/>
        <v>QUARTER1</v>
      </c>
      <c r="D3011" s="59">
        <v>230</v>
      </c>
      <c r="E3011" s="59">
        <v>47</v>
      </c>
    </row>
    <row r="3012" spans="1:5" x14ac:dyDescent="0.25">
      <c r="A3012" s="58">
        <v>44949</v>
      </c>
      <c r="B3012" s="59" t="s">
        <v>60</v>
      </c>
      <c r="C3012" s="59" t="str">
        <f t="shared" si="47"/>
        <v>QUARTER1</v>
      </c>
      <c r="D3012" s="59">
        <v>46.45</v>
      </c>
      <c r="E3012" s="59">
        <v>-3.9500000000000028</v>
      </c>
    </row>
    <row r="3013" spans="1:5" x14ac:dyDescent="0.25">
      <c r="A3013" s="58">
        <v>44949</v>
      </c>
      <c r="B3013" s="59" t="s">
        <v>74</v>
      </c>
      <c r="C3013" s="59" t="str">
        <f t="shared" si="47"/>
        <v>QUARTER1</v>
      </c>
      <c r="D3013" s="59">
        <v>3.92</v>
      </c>
      <c r="E3013" s="59">
        <v>1.4299999999999997</v>
      </c>
    </row>
    <row r="3014" spans="1:5" x14ac:dyDescent="0.25">
      <c r="A3014" s="58">
        <v>44949</v>
      </c>
      <c r="B3014" s="59" t="s">
        <v>63</v>
      </c>
      <c r="C3014" s="59" t="str">
        <f t="shared" si="47"/>
        <v>QUARTER1</v>
      </c>
      <c r="D3014" s="59">
        <v>32</v>
      </c>
      <c r="E3014" s="59">
        <v>33</v>
      </c>
    </row>
    <row r="3015" spans="1:5" x14ac:dyDescent="0.25">
      <c r="A3015" s="58">
        <v>44949</v>
      </c>
      <c r="B3015" s="59" t="s">
        <v>69</v>
      </c>
      <c r="C3015" s="59" t="str">
        <f t="shared" si="47"/>
        <v>QUARTER1</v>
      </c>
      <c r="D3015" s="59">
        <v>212.3</v>
      </c>
      <c r="E3015" s="59">
        <v>172.7</v>
      </c>
    </row>
    <row r="3016" spans="1:5" x14ac:dyDescent="0.25">
      <c r="A3016" s="58">
        <v>44949</v>
      </c>
      <c r="B3016" s="59" t="s">
        <v>64</v>
      </c>
      <c r="C3016" s="59" t="str">
        <f t="shared" si="47"/>
        <v>QUARTER1</v>
      </c>
      <c r="D3016" s="59">
        <v>8.1</v>
      </c>
      <c r="E3016" s="59">
        <v>6.1</v>
      </c>
    </row>
    <row r="3017" spans="1:5" x14ac:dyDescent="0.25">
      <c r="A3017" s="58">
        <v>44949</v>
      </c>
      <c r="B3017" s="59" t="s">
        <v>58</v>
      </c>
      <c r="C3017" s="59" t="str">
        <f t="shared" si="47"/>
        <v>QUARTER1</v>
      </c>
      <c r="D3017" s="59">
        <v>14.65</v>
      </c>
      <c r="E3017" s="59">
        <v>-0.25</v>
      </c>
    </row>
    <row r="3018" spans="1:5" x14ac:dyDescent="0.25">
      <c r="A3018" s="58">
        <v>44949</v>
      </c>
      <c r="B3018" s="59" t="s">
        <v>56</v>
      </c>
      <c r="C3018" s="59" t="str">
        <f t="shared" si="47"/>
        <v>QUARTER1</v>
      </c>
      <c r="D3018" s="59">
        <v>21.9</v>
      </c>
      <c r="E3018" s="59">
        <v>-1</v>
      </c>
    </row>
    <row r="3019" spans="1:5" x14ac:dyDescent="0.25">
      <c r="A3019" s="58">
        <v>44949</v>
      </c>
      <c r="B3019" s="59" t="s">
        <v>65</v>
      </c>
      <c r="C3019" s="59" t="str">
        <f t="shared" si="47"/>
        <v>QUARTER1</v>
      </c>
      <c r="D3019" s="59">
        <v>24.65</v>
      </c>
      <c r="E3019" s="59">
        <v>3.3500000000000014</v>
      </c>
    </row>
    <row r="3020" spans="1:5" x14ac:dyDescent="0.25">
      <c r="A3020" s="58">
        <v>44949</v>
      </c>
      <c r="B3020" s="59" t="s">
        <v>75</v>
      </c>
      <c r="C3020" s="59" t="str">
        <f t="shared" si="47"/>
        <v>QUARTER1</v>
      </c>
      <c r="D3020" s="59">
        <v>3.9</v>
      </c>
      <c r="E3020" s="59">
        <v>0.81999999999999984</v>
      </c>
    </row>
    <row r="3021" spans="1:5" x14ac:dyDescent="0.25">
      <c r="A3021" s="58">
        <v>44949</v>
      </c>
      <c r="B3021" s="59" t="s">
        <v>57</v>
      </c>
      <c r="C3021" s="59" t="str">
        <f t="shared" si="47"/>
        <v>QUARTER1</v>
      </c>
      <c r="D3021" s="59">
        <v>24.6</v>
      </c>
      <c r="E3021" s="59">
        <v>9.5</v>
      </c>
    </row>
    <row r="3022" spans="1:5" x14ac:dyDescent="0.25">
      <c r="A3022" s="58">
        <v>44946</v>
      </c>
      <c r="B3022" s="59" t="s">
        <v>68</v>
      </c>
      <c r="C3022" s="59" t="str">
        <f t="shared" si="47"/>
        <v>QUARTER1</v>
      </c>
      <c r="D3022" s="59">
        <v>9.0500000000000007</v>
      </c>
      <c r="E3022" s="59">
        <v>8.0500000000000007</v>
      </c>
    </row>
    <row r="3023" spans="1:5" x14ac:dyDescent="0.25">
      <c r="A3023" s="58">
        <v>44946</v>
      </c>
      <c r="B3023" s="59" t="s">
        <v>66</v>
      </c>
      <c r="C3023" s="59" t="str">
        <f t="shared" si="47"/>
        <v>QUARTER1</v>
      </c>
      <c r="D3023" s="59">
        <v>6.1</v>
      </c>
      <c r="E3023" s="59">
        <v>0.10000000000000053</v>
      </c>
    </row>
    <row r="3024" spans="1:5" x14ac:dyDescent="0.25">
      <c r="A3024" s="58">
        <v>44946</v>
      </c>
      <c r="B3024" s="59" t="s">
        <v>70</v>
      </c>
      <c r="C3024" s="59" t="str">
        <f t="shared" si="47"/>
        <v>QUARTER1</v>
      </c>
      <c r="D3024" s="59">
        <v>12.1</v>
      </c>
      <c r="E3024" s="59">
        <v>1.8499999999999996</v>
      </c>
    </row>
    <row r="3025" spans="1:5" x14ac:dyDescent="0.25">
      <c r="A3025" s="58">
        <v>44946</v>
      </c>
      <c r="B3025" s="59" t="s">
        <v>78</v>
      </c>
      <c r="C3025" s="59" t="str">
        <f t="shared" si="47"/>
        <v>QUARTER1</v>
      </c>
      <c r="D3025" s="59">
        <v>26.5</v>
      </c>
      <c r="E3025" s="59">
        <v>83.5</v>
      </c>
    </row>
    <row r="3026" spans="1:5" x14ac:dyDescent="0.25">
      <c r="A3026" s="58">
        <v>44946</v>
      </c>
      <c r="B3026" s="59" t="s">
        <v>62</v>
      </c>
      <c r="C3026" s="59" t="str">
        <f t="shared" si="47"/>
        <v>QUARTER1</v>
      </c>
      <c r="D3026" s="59">
        <v>6</v>
      </c>
      <c r="E3026" s="59">
        <v>1.7999999999999998</v>
      </c>
    </row>
    <row r="3027" spans="1:5" x14ac:dyDescent="0.25">
      <c r="A3027" s="58">
        <v>44946</v>
      </c>
      <c r="B3027" s="59" t="s">
        <v>61</v>
      </c>
      <c r="C3027" s="59" t="str">
        <f t="shared" si="47"/>
        <v>QUARTER1</v>
      </c>
      <c r="D3027" s="59">
        <v>17</v>
      </c>
      <c r="E3027" s="59">
        <v>20.5</v>
      </c>
    </row>
    <row r="3028" spans="1:5" x14ac:dyDescent="0.25">
      <c r="A3028" s="58">
        <v>44946</v>
      </c>
      <c r="B3028" s="59" t="s">
        <v>67</v>
      </c>
      <c r="C3028" s="59" t="str">
        <f t="shared" si="47"/>
        <v>QUARTER1</v>
      </c>
      <c r="D3028" s="59">
        <v>7.2</v>
      </c>
      <c r="E3028" s="59">
        <v>13.900000000000002</v>
      </c>
    </row>
    <row r="3029" spans="1:5" x14ac:dyDescent="0.25">
      <c r="A3029" s="58">
        <v>44946</v>
      </c>
      <c r="B3029" s="59" t="s">
        <v>71</v>
      </c>
      <c r="C3029" s="59" t="str">
        <f t="shared" si="47"/>
        <v>QUARTER1</v>
      </c>
      <c r="D3029" s="59">
        <v>11.7</v>
      </c>
      <c r="E3029" s="59">
        <v>6.3000000000000007</v>
      </c>
    </row>
    <row r="3030" spans="1:5" x14ac:dyDescent="0.25">
      <c r="A3030" s="58">
        <v>44946</v>
      </c>
      <c r="B3030" s="59" t="s">
        <v>73</v>
      </c>
      <c r="C3030" s="59" t="str">
        <f t="shared" si="47"/>
        <v>QUARTER1</v>
      </c>
      <c r="D3030" s="59">
        <v>30.9</v>
      </c>
      <c r="E3030" s="59">
        <v>-1.3999999999999986</v>
      </c>
    </row>
    <row r="3031" spans="1:5" x14ac:dyDescent="0.25">
      <c r="A3031" s="58">
        <v>44946</v>
      </c>
      <c r="B3031" s="59" t="s">
        <v>55</v>
      </c>
      <c r="C3031" s="59" t="str">
        <f t="shared" si="47"/>
        <v>QUARTER1</v>
      </c>
      <c r="D3031" s="59">
        <v>24.1</v>
      </c>
      <c r="E3031" s="59">
        <v>12.299999999999997</v>
      </c>
    </row>
    <row r="3032" spans="1:5" x14ac:dyDescent="0.25">
      <c r="A3032" s="58">
        <v>44946</v>
      </c>
      <c r="B3032" s="59" t="s">
        <v>76</v>
      </c>
      <c r="C3032" s="59" t="str">
        <f t="shared" si="47"/>
        <v>QUARTER1</v>
      </c>
      <c r="D3032" s="59">
        <v>1.1000000000000001</v>
      </c>
      <c r="E3032" s="59">
        <v>1.52</v>
      </c>
    </row>
    <row r="3033" spans="1:5" x14ac:dyDescent="0.25">
      <c r="A3033" s="58">
        <v>44946</v>
      </c>
      <c r="B3033" s="59" t="s">
        <v>77</v>
      </c>
      <c r="C3033" s="59" t="str">
        <f t="shared" si="47"/>
        <v>QUARTER1</v>
      </c>
      <c r="D3033" s="59">
        <v>2</v>
      </c>
      <c r="E3033" s="59">
        <v>1.98</v>
      </c>
    </row>
    <row r="3034" spans="1:5" x14ac:dyDescent="0.25">
      <c r="A3034" s="58">
        <v>44946</v>
      </c>
      <c r="B3034" s="59" t="s">
        <v>72</v>
      </c>
      <c r="C3034" s="59" t="str">
        <f t="shared" si="47"/>
        <v>QUARTER1</v>
      </c>
      <c r="D3034" s="59">
        <v>16</v>
      </c>
      <c r="E3034" s="59">
        <v>93.45</v>
      </c>
    </row>
    <row r="3035" spans="1:5" x14ac:dyDescent="0.25">
      <c r="A3035" s="58">
        <v>44946</v>
      </c>
      <c r="B3035" s="59" t="s">
        <v>59</v>
      </c>
      <c r="C3035" s="59" t="str">
        <f t="shared" si="47"/>
        <v>QUARTER1</v>
      </c>
      <c r="D3035" s="59">
        <v>229.9</v>
      </c>
      <c r="E3035" s="59">
        <v>47.099999999999994</v>
      </c>
    </row>
    <row r="3036" spans="1:5" x14ac:dyDescent="0.25">
      <c r="A3036" s="58">
        <v>44946</v>
      </c>
      <c r="B3036" s="59" t="s">
        <v>60</v>
      </c>
      <c r="C3036" s="59" t="str">
        <f t="shared" si="47"/>
        <v>QUARTER1</v>
      </c>
      <c r="D3036" s="59">
        <v>46.45</v>
      </c>
      <c r="E3036" s="59">
        <v>-3.9500000000000028</v>
      </c>
    </row>
    <row r="3037" spans="1:5" x14ac:dyDescent="0.25">
      <c r="A3037" s="58">
        <v>44946</v>
      </c>
      <c r="B3037" s="59" t="s">
        <v>74</v>
      </c>
      <c r="C3037" s="59" t="str">
        <f t="shared" si="47"/>
        <v>QUARTER1</v>
      </c>
      <c r="D3037" s="59">
        <v>3.92</v>
      </c>
      <c r="E3037" s="59">
        <v>1.4299999999999997</v>
      </c>
    </row>
    <row r="3038" spans="1:5" x14ac:dyDescent="0.25">
      <c r="A3038" s="58">
        <v>44946</v>
      </c>
      <c r="B3038" s="59" t="s">
        <v>63</v>
      </c>
      <c r="C3038" s="59" t="str">
        <f t="shared" si="47"/>
        <v>QUARTER1</v>
      </c>
      <c r="D3038" s="59">
        <v>32</v>
      </c>
      <c r="E3038" s="59">
        <v>33</v>
      </c>
    </row>
    <row r="3039" spans="1:5" x14ac:dyDescent="0.25">
      <c r="A3039" s="58">
        <v>44946</v>
      </c>
      <c r="B3039" s="59" t="s">
        <v>69</v>
      </c>
      <c r="C3039" s="59" t="str">
        <f t="shared" si="47"/>
        <v>QUARTER1</v>
      </c>
      <c r="D3039" s="59">
        <v>212.3</v>
      </c>
      <c r="E3039" s="59">
        <v>172.7</v>
      </c>
    </row>
    <row r="3040" spans="1:5" x14ac:dyDescent="0.25">
      <c r="A3040" s="58">
        <v>44946</v>
      </c>
      <c r="B3040" s="59" t="s">
        <v>64</v>
      </c>
      <c r="C3040" s="59" t="str">
        <f t="shared" si="47"/>
        <v>QUARTER1</v>
      </c>
      <c r="D3040" s="59">
        <v>8.1</v>
      </c>
      <c r="E3040" s="59">
        <v>6.1</v>
      </c>
    </row>
    <row r="3041" spans="1:5" x14ac:dyDescent="0.25">
      <c r="A3041" s="58">
        <v>44946</v>
      </c>
      <c r="B3041" s="59" t="s">
        <v>58</v>
      </c>
      <c r="C3041" s="59" t="str">
        <f t="shared" si="47"/>
        <v>QUARTER1</v>
      </c>
      <c r="D3041" s="59">
        <v>14.65</v>
      </c>
      <c r="E3041" s="59">
        <v>-0.25</v>
      </c>
    </row>
    <row r="3042" spans="1:5" x14ac:dyDescent="0.25">
      <c r="A3042" s="58">
        <v>44946</v>
      </c>
      <c r="B3042" s="59" t="s">
        <v>56</v>
      </c>
      <c r="C3042" s="59" t="str">
        <f t="shared" si="47"/>
        <v>QUARTER1</v>
      </c>
      <c r="D3042" s="59">
        <v>21.9</v>
      </c>
      <c r="E3042" s="59">
        <v>-1</v>
      </c>
    </row>
    <row r="3043" spans="1:5" x14ac:dyDescent="0.25">
      <c r="A3043" s="58">
        <v>44946</v>
      </c>
      <c r="B3043" s="59" t="s">
        <v>65</v>
      </c>
      <c r="C3043" s="59" t="str">
        <f t="shared" si="47"/>
        <v>QUARTER1</v>
      </c>
      <c r="D3043" s="59">
        <v>24.65</v>
      </c>
      <c r="E3043" s="59">
        <v>3.3500000000000014</v>
      </c>
    </row>
    <row r="3044" spans="1:5" x14ac:dyDescent="0.25">
      <c r="A3044" s="58">
        <v>44946</v>
      </c>
      <c r="B3044" s="59" t="s">
        <v>75</v>
      </c>
      <c r="C3044" s="59" t="str">
        <f t="shared" si="47"/>
        <v>QUARTER1</v>
      </c>
      <c r="D3044" s="59">
        <v>3.9</v>
      </c>
      <c r="E3044" s="59">
        <v>0.81999999999999984</v>
      </c>
    </row>
    <row r="3045" spans="1:5" x14ac:dyDescent="0.25">
      <c r="A3045" s="58">
        <v>44946</v>
      </c>
      <c r="B3045" s="59" t="s">
        <v>57</v>
      </c>
      <c r="C3045" s="59" t="str">
        <f t="shared" si="47"/>
        <v>QUARTER1</v>
      </c>
      <c r="D3045" s="59">
        <v>24.45</v>
      </c>
      <c r="E3045" s="59">
        <v>9.6500000000000021</v>
      </c>
    </row>
    <row r="3046" spans="1:5" x14ac:dyDescent="0.25">
      <c r="A3046" s="58">
        <v>44945</v>
      </c>
      <c r="B3046" s="59" t="s">
        <v>68</v>
      </c>
      <c r="C3046" s="59" t="str">
        <f t="shared" si="47"/>
        <v>QUARTER1</v>
      </c>
      <c r="D3046" s="59">
        <v>9.0500000000000007</v>
      </c>
      <c r="E3046" s="59">
        <v>8.0500000000000007</v>
      </c>
    </row>
    <row r="3047" spans="1:5" x14ac:dyDescent="0.25">
      <c r="A3047" s="58">
        <v>44945</v>
      </c>
      <c r="B3047" s="59" t="s">
        <v>66</v>
      </c>
      <c r="C3047" s="59" t="str">
        <f t="shared" si="47"/>
        <v>QUARTER1</v>
      </c>
      <c r="D3047" s="59">
        <v>6.1</v>
      </c>
      <c r="E3047" s="59">
        <v>0.10000000000000053</v>
      </c>
    </row>
    <row r="3048" spans="1:5" x14ac:dyDescent="0.25">
      <c r="A3048" s="58">
        <v>44945</v>
      </c>
      <c r="B3048" s="59" t="s">
        <v>70</v>
      </c>
      <c r="C3048" s="59" t="str">
        <f t="shared" si="47"/>
        <v>QUARTER1</v>
      </c>
      <c r="D3048" s="59">
        <v>12.1</v>
      </c>
      <c r="E3048" s="59">
        <v>1.8499999999999996</v>
      </c>
    </row>
    <row r="3049" spans="1:5" x14ac:dyDescent="0.25">
      <c r="A3049" s="58">
        <v>44945</v>
      </c>
      <c r="B3049" s="59" t="s">
        <v>78</v>
      </c>
      <c r="C3049" s="59" t="str">
        <f t="shared" si="47"/>
        <v>QUARTER1</v>
      </c>
      <c r="D3049" s="59">
        <v>26.5</v>
      </c>
      <c r="E3049" s="59">
        <v>83.5</v>
      </c>
    </row>
    <row r="3050" spans="1:5" x14ac:dyDescent="0.25">
      <c r="A3050" s="58">
        <v>44945</v>
      </c>
      <c r="B3050" s="59" t="s">
        <v>62</v>
      </c>
      <c r="C3050" s="59" t="str">
        <f t="shared" si="47"/>
        <v>QUARTER1</v>
      </c>
      <c r="D3050" s="59">
        <v>6</v>
      </c>
      <c r="E3050" s="59">
        <v>1.7999999999999998</v>
      </c>
    </row>
    <row r="3051" spans="1:5" x14ac:dyDescent="0.25">
      <c r="A3051" s="58">
        <v>44945</v>
      </c>
      <c r="B3051" s="59" t="s">
        <v>61</v>
      </c>
      <c r="C3051" s="59" t="str">
        <f t="shared" si="47"/>
        <v>QUARTER1</v>
      </c>
      <c r="D3051" s="59">
        <v>17.45</v>
      </c>
      <c r="E3051" s="59">
        <v>20.05</v>
      </c>
    </row>
    <row r="3052" spans="1:5" x14ac:dyDescent="0.25">
      <c r="A3052" s="58">
        <v>44945</v>
      </c>
      <c r="B3052" s="59" t="s">
        <v>67</v>
      </c>
      <c r="C3052" s="59" t="str">
        <f t="shared" si="47"/>
        <v>QUARTER1</v>
      </c>
      <c r="D3052" s="59">
        <v>7.2</v>
      </c>
      <c r="E3052" s="59">
        <v>13.900000000000002</v>
      </c>
    </row>
    <row r="3053" spans="1:5" x14ac:dyDescent="0.25">
      <c r="A3053" s="58">
        <v>44945</v>
      </c>
      <c r="B3053" s="59" t="s">
        <v>71</v>
      </c>
      <c r="C3053" s="59" t="str">
        <f t="shared" si="47"/>
        <v>QUARTER1</v>
      </c>
      <c r="D3053" s="59">
        <v>11.6</v>
      </c>
      <c r="E3053" s="59">
        <v>6.4</v>
      </c>
    </row>
    <row r="3054" spans="1:5" x14ac:dyDescent="0.25">
      <c r="A3054" s="58">
        <v>44945</v>
      </c>
      <c r="B3054" s="59" t="s">
        <v>73</v>
      </c>
      <c r="C3054" s="59" t="str">
        <f t="shared" si="47"/>
        <v>QUARTER1</v>
      </c>
      <c r="D3054" s="59">
        <v>30.9</v>
      </c>
      <c r="E3054" s="59">
        <v>-1.3999999999999986</v>
      </c>
    </row>
    <row r="3055" spans="1:5" x14ac:dyDescent="0.25">
      <c r="A3055" s="58">
        <v>44945</v>
      </c>
      <c r="B3055" s="59" t="s">
        <v>55</v>
      </c>
      <c r="C3055" s="59" t="str">
        <f t="shared" si="47"/>
        <v>QUARTER1</v>
      </c>
      <c r="D3055" s="59">
        <v>24.35</v>
      </c>
      <c r="E3055" s="59">
        <v>12.049999999999997</v>
      </c>
    </row>
    <row r="3056" spans="1:5" x14ac:dyDescent="0.25">
      <c r="A3056" s="58">
        <v>44945</v>
      </c>
      <c r="B3056" s="59" t="s">
        <v>76</v>
      </c>
      <c r="C3056" s="59" t="str">
        <f t="shared" si="47"/>
        <v>QUARTER1</v>
      </c>
      <c r="D3056" s="59">
        <v>1.1000000000000001</v>
      </c>
      <c r="E3056" s="59">
        <v>1.52</v>
      </c>
    </row>
    <row r="3057" spans="1:5" x14ac:dyDescent="0.25">
      <c r="A3057" s="58">
        <v>44945</v>
      </c>
      <c r="B3057" s="59" t="s">
        <v>77</v>
      </c>
      <c r="C3057" s="59" t="str">
        <f t="shared" si="47"/>
        <v>QUARTER1</v>
      </c>
      <c r="D3057" s="59">
        <v>2</v>
      </c>
      <c r="E3057" s="59">
        <v>1.98</v>
      </c>
    </row>
    <row r="3058" spans="1:5" x14ac:dyDescent="0.25">
      <c r="A3058" s="58">
        <v>44945</v>
      </c>
      <c r="B3058" s="59" t="s">
        <v>72</v>
      </c>
      <c r="C3058" s="59" t="str">
        <f t="shared" si="47"/>
        <v>QUARTER1</v>
      </c>
      <c r="D3058" s="59">
        <v>16</v>
      </c>
      <c r="E3058" s="59">
        <v>93.45</v>
      </c>
    </row>
    <row r="3059" spans="1:5" x14ac:dyDescent="0.25">
      <c r="A3059" s="58">
        <v>44945</v>
      </c>
      <c r="B3059" s="59" t="s">
        <v>59</v>
      </c>
      <c r="C3059" s="59" t="str">
        <f t="shared" si="47"/>
        <v>QUARTER1</v>
      </c>
      <c r="D3059" s="59">
        <v>229.9</v>
      </c>
      <c r="E3059" s="59">
        <v>47.099999999999994</v>
      </c>
    </row>
    <row r="3060" spans="1:5" x14ac:dyDescent="0.25">
      <c r="A3060" s="58">
        <v>44945</v>
      </c>
      <c r="B3060" s="59" t="s">
        <v>60</v>
      </c>
      <c r="C3060" s="59" t="str">
        <f t="shared" si="47"/>
        <v>QUARTER1</v>
      </c>
      <c r="D3060" s="59">
        <v>46.45</v>
      </c>
      <c r="E3060" s="59">
        <v>-3.9500000000000028</v>
      </c>
    </row>
    <row r="3061" spans="1:5" x14ac:dyDescent="0.25">
      <c r="A3061" s="58">
        <v>44945</v>
      </c>
      <c r="B3061" s="59" t="s">
        <v>74</v>
      </c>
      <c r="C3061" s="59" t="str">
        <f t="shared" si="47"/>
        <v>QUARTER1</v>
      </c>
      <c r="D3061" s="59">
        <v>3.85</v>
      </c>
      <c r="E3061" s="59">
        <v>1.4999999999999996</v>
      </c>
    </row>
    <row r="3062" spans="1:5" x14ac:dyDescent="0.25">
      <c r="A3062" s="58">
        <v>44945</v>
      </c>
      <c r="B3062" s="59" t="s">
        <v>63</v>
      </c>
      <c r="C3062" s="59" t="str">
        <f t="shared" si="47"/>
        <v>QUARTER1</v>
      </c>
      <c r="D3062" s="59">
        <v>32</v>
      </c>
      <c r="E3062" s="59">
        <v>33</v>
      </c>
    </row>
    <row r="3063" spans="1:5" x14ac:dyDescent="0.25">
      <c r="A3063" s="58">
        <v>44945</v>
      </c>
      <c r="B3063" s="59" t="s">
        <v>69</v>
      </c>
      <c r="C3063" s="59" t="str">
        <f t="shared" si="47"/>
        <v>QUARTER1</v>
      </c>
      <c r="D3063" s="59">
        <v>212.3</v>
      </c>
      <c r="E3063" s="59">
        <v>172.7</v>
      </c>
    </row>
    <row r="3064" spans="1:5" x14ac:dyDescent="0.25">
      <c r="A3064" s="58">
        <v>44945</v>
      </c>
      <c r="B3064" s="59" t="s">
        <v>64</v>
      </c>
      <c r="C3064" s="59" t="str">
        <f t="shared" si="47"/>
        <v>QUARTER1</v>
      </c>
      <c r="D3064" s="59">
        <v>8.0500000000000007</v>
      </c>
      <c r="E3064" s="59">
        <v>6.1499999999999986</v>
      </c>
    </row>
    <row r="3065" spans="1:5" x14ac:dyDescent="0.25">
      <c r="A3065" s="58">
        <v>44945</v>
      </c>
      <c r="B3065" s="59" t="s">
        <v>58</v>
      </c>
      <c r="C3065" s="59" t="str">
        <f t="shared" si="47"/>
        <v>QUARTER1</v>
      </c>
      <c r="D3065" s="59">
        <v>14.65</v>
      </c>
      <c r="E3065" s="59">
        <v>-0.25</v>
      </c>
    </row>
    <row r="3066" spans="1:5" x14ac:dyDescent="0.25">
      <c r="A3066" s="58">
        <v>44945</v>
      </c>
      <c r="B3066" s="59" t="s">
        <v>56</v>
      </c>
      <c r="C3066" s="59" t="str">
        <f t="shared" si="47"/>
        <v>QUARTER1</v>
      </c>
      <c r="D3066" s="59">
        <v>21.9</v>
      </c>
      <c r="E3066" s="59">
        <v>-1</v>
      </c>
    </row>
    <row r="3067" spans="1:5" x14ac:dyDescent="0.25">
      <c r="A3067" s="58">
        <v>44945</v>
      </c>
      <c r="B3067" s="59" t="s">
        <v>65</v>
      </c>
      <c r="C3067" s="59" t="str">
        <f t="shared" si="47"/>
        <v>QUARTER1</v>
      </c>
      <c r="D3067" s="59">
        <v>24.8</v>
      </c>
      <c r="E3067" s="59">
        <v>3.1999999999999993</v>
      </c>
    </row>
    <row r="3068" spans="1:5" x14ac:dyDescent="0.25">
      <c r="A3068" s="58">
        <v>44945</v>
      </c>
      <c r="B3068" s="59" t="s">
        <v>75</v>
      </c>
      <c r="C3068" s="59" t="str">
        <f t="shared" si="47"/>
        <v>QUARTER1</v>
      </c>
      <c r="D3068" s="59">
        <v>3.9</v>
      </c>
      <c r="E3068" s="59">
        <v>0.81999999999999984</v>
      </c>
    </row>
    <row r="3069" spans="1:5" x14ac:dyDescent="0.25">
      <c r="A3069" s="58">
        <v>44945</v>
      </c>
      <c r="B3069" s="59" t="s">
        <v>57</v>
      </c>
      <c r="C3069" s="59" t="str">
        <f t="shared" si="47"/>
        <v>QUARTER1</v>
      </c>
      <c r="D3069" s="59">
        <v>24.5</v>
      </c>
      <c r="E3069" s="59">
        <v>9.6000000000000014</v>
      </c>
    </row>
    <row r="3070" spans="1:5" x14ac:dyDescent="0.25">
      <c r="A3070" s="58">
        <v>44944</v>
      </c>
      <c r="B3070" s="59" t="s">
        <v>68</v>
      </c>
      <c r="C3070" s="59" t="str">
        <f t="shared" si="47"/>
        <v>QUARTER1</v>
      </c>
      <c r="D3070" s="59">
        <v>9</v>
      </c>
      <c r="E3070" s="59">
        <v>8.1000000000000014</v>
      </c>
    </row>
    <row r="3071" spans="1:5" x14ac:dyDescent="0.25">
      <c r="A3071" s="58">
        <v>44944</v>
      </c>
      <c r="B3071" s="59" t="s">
        <v>66</v>
      </c>
      <c r="C3071" s="59" t="str">
        <f t="shared" si="47"/>
        <v>QUARTER1</v>
      </c>
      <c r="D3071" s="59">
        <v>6.1</v>
      </c>
      <c r="E3071" s="59">
        <v>0.10000000000000053</v>
      </c>
    </row>
    <row r="3072" spans="1:5" x14ac:dyDescent="0.25">
      <c r="A3072" s="58">
        <v>44944</v>
      </c>
      <c r="B3072" s="59" t="s">
        <v>70</v>
      </c>
      <c r="C3072" s="59" t="str">
        <f t="shared" si="47"/>
        <v>QUARTER1</v>
      </c>
      <c r="D3072" s="59">
        <v>12.1</v>
      </c>
      <c r="E3072" s="59">
        <v>1.8499999999999996</v>
      </c>
    </row>
    <row r="3073" spans="1:5" x14ac:dyDescent="0.25">
      <c r="A3073" s="58">
        <v>44944</v>
      </c>
      <c r="B3073" s="59" t="s">
        <v>78</v>
      </c>
      <c r="C3073" s="59" t="str">
        <f t="shared" si="47"/>
        <v>QUARTER1</v>
      </c>
      <c r="D3073" s="59">
        <v>26.5</v>
      </c>
      <c r="E3073" s="59">
        <v>83.5</v>
      </c>
    </row>
    <row r="3074" spans="1:5" x14ac:dyDescent="0.25">
      <c r="A3074" s="58">
        <v>44944</v>
      </c>
      <c r="B3074" s="59" t="s">
        <v>62</v>
      </c>
      <c r="C3074" s="59" t="str">
        <f t="shared" ref="C3074:C3137" si="48">"QUARTER"&amp;ROUNDUP(MONTH(A3074)/3,0)</f>
        <v>QUARTER1</v>
      </c>
      <c r="D3074" s="59">
        <v>5.95</v>
      </c>
      <c r="E3074" s="59">
        <v>1.8499999999999996</v>
      </c>
    </row>
    <row r="3075" spans="1:5" x14ac:dyDescent="0.25">
      <c r="A3075" s="58">
        <v>44944</v>
      </c>
      <c r="B3075" s="59" t="s">
        <v>61</v>
      </c>
      <c r="C3075" s="59" t="str">
        <f t="shared" si="48"/>
        <v>QUARTER1</v>
      </c>
      <c r="D3075" s="59">
        <v>17.149999999999999</v>
      </c>
      <c r="E3075" s="59">
        <v>20.350000000000001</v>
      </c>
    </row>
    <row r="3076" spans="1:5" x14ac:dyDescent="0.25">
      <c r="A3076" s="58">
        <v>44944</v>
      </c>
      <c r="B3076" s="59" t="s">
        <v>67</v>
      </c>
      <c r="C3076" s="59" t="str">
        <f t="shared" si="48"/>
        <v>QUARTER1</v>
      </c>
      <c r="D3076" s="59">
        <v>7.2</v>
      </c>
      <c r="E3076" s="59">
        <v>13.900000000000002</v>
      </c>
    </row>
    <row r="3077" spans="1:5" x14ac:dyDescent="0.25">
      <c r="A3077" s="58">
        <v>44944</v>
      </c>
      <c r="B3077" s="59" t="s">
        <v>71</v>
      </c>
      <c r="C3077" s="59" t="str">
        <f t="shared" si="48"/>
        <v>QUARTER1</v>
      </c>
      <c r="D3077" s="59">
        <v>11.6</v>
      </c>
      <c r="E3077" s="59">
        <v>6.4</v>
      </c>
    </row>
    <row r="3078" spans="1:5" x14ac:dyDescent="0.25">
      <c r="A3078" s="58">
        <v>44944</v>
      </c>
      <c r="B3078" s="59" t="s">
        <v>73</v>
      </c>
      <c r="C3078" s="59" t="str">
        <f t="shared" si="48"/>
        <v>QUARTER1</v>
      </c>
      <c r="D3078" s="59">
        <v>30.9</v>
      </c>
      <c r="E3078" s="59">
        <v>-1.3999999999999986</v>
      </c>
    </row>
    <row r="3079" spans="1:5" x14ac:dyDescent="0.25">
      <c r="A3079" s="58">
        <v>44944</v>
      </c>
      <c r="B3079" s="59" t="s">
        <v>55</v>
      </c>
      <c r="C3079" s="59" t="str">
        <f t="shared" si="48"/>
        <v>QUARTER1</v>
      </c>
      <c r="D3079" s="59">
        <v>24.45</v>
      </c>
      <c r="E3079" s="59">
        <v>11.95</v>
      </c>
    </row>
    <row r="3080" spans="1:5" x14ac:dyDescent="0.25">
      <c r="A3080" s="58">
        <v>44944</v>
      </c>
      <c r="B3080" s="59" t="s">
        <v>76</v>
      </c>
      <c r="C3080" s="59" t="str">
        <f t="shared" si="48"/>
        <v>QUARTER1</v>
      </c>
      <c r="D3080" s="59">
        <v>1.1000000000000001</v>
      </c>
      <c r="E3080" s="59">
        <v>1.52</v>
      </c>
    </row>
    <row r="3081" spans="1:5" x14ac:dyDescent="0.25">
      <c r="A3081" s="58">
        <v>44944</v>
      </c>
      <c r="B3081" s="59" t="s">
        <v>77</v>
      </c>
      <c r="C3081" s="59" t="str">
        <f t="shared" si="48"/>
        <v>QUARTER1</v>
      </c>
      <c r="D3081" s="59">
        <v>2</v>
      </c>
      <c r="E3081" s="59">
        <v>1.98</v>
      </c>
    </row>
    <row r="3082" spans="1:5" x14ac:dyDescent="0.25">
      <c r="A3082" s="58">
        <v>44944</v>
      </c>
      <c r="B3082" s="59" t="s">
        <v>72</v>
      </c>
      <c r="C3082" s="59" t="str">
        <f t="shared" si="48"/>
        <v>QUARTER1</v>
      </c>
      <c r="D3082" s="59">
        <v>16</v>
      </c>
      <c r="E3082" s="59">
        <v>93.45</v>
      </c>
    </row>
    <row r="3083" spans="1:5" x14ac:dyDescent="0.25">
      <c r="A3083" s="58">
        <v>44944</v>
      </c>
      <c r="B3083" s="59" t="s">
        <v>59</v>
      </c>
      <c r="C3083" s="59" t="str">
        <f t="shared" si="48"/>
        <v>QUARTER1</v>
      </c>
      <c r="D3083" s="59">
        <v>229.9</v>
      </c>
      <c r="E3083" s="59">
        <v>47.099999999999994</v>
      </c>
    </row>
    <row r="3084" spans="1:5" x14ac:dyDescent="0.25">
      <c r="A3084" s="58">
        <v>44944</v>
      </c>
      <c r="B3084" s="59" t="s">
        <v>60</v>
      </c>
      <c r="C3084" s="59" t="str">
        <f t="shared" si="48"/>
        <v>QUARTER1</v>
      </c>
      <c r="D3084" s="59">
        <v>46.45</v>
      </c>
      <c r="E3084" s="59">
        <v>-3.9500000000000028</v>
      </c>
    </row>
    <row r="3085" spans="1:5" x14ac:dyDescent="0.25">
      <c r="A3085" s="58">
        <v>44944</v>
      </c>
      <c r="B3085" s="59" t="s">
        <v>74</v>
      </c>
      <c r="C3085" s="59" t="str">
        <f t="shared" si="48"/>
        <v>QUARTER1</v>
      </c>
      <c r="D3085" s="59">
        <v>3.85</v>
      </c>
      <c r="E3085" s="59">
        <v>1.4999999999999996</v>
      </c>
    </row>
    <row r="3086" spans="1:5" x14ac:dyDescent="0.25">
      <c r="A3086" s="58">
        <v>44944</v>
      </c>
      <c r="B3086" s="59" t="s">
        <v>63</v>
      </c>
      <c r="C3086" s="59" t="str">
        <f t="shared" si="48"/>
        <v>QUARTER1</v>
      </c>
      <c r="D3086" s="59">
        <v>32</v>
      </c>
      <c r="E3086" s="59">
        <v>33</v>
      </c>
    </row>
    <row r="3087" spans="1:5" x14ac:dyDescent="0.25">
      <c r="A3087" s="58">
        <v>44944</v>
      </c>
      <c r="B3087" s="59" t="s">
        <v>69</v>
      </c>
      <c r="C3087" s="59" t="str">
        <f t="shared" si="48"/>
        <v>QUARTER1</v>
      </c>
      <c r="D3087" s="59">
        <v>212.3</v>
      </c>
      <c r="E3087" s="59">
        <v>172.7</v>
      </c>
    </row>
    <row r="3088" spans="1:5" x14ac:dyDescent="0.25">
      <c r="A3088" s="58">
        <v>44944</v>
      </c>
      <c r="B3088" s="59" t="s">
        <v>64</v>
      </c>
      <c r="C3088" s="59" t="str">
        <f t="shared" si="48"/>
        <v>QUARTER1</v>
      </c>
      <c r="D3088" s="59">
        <v>8.15</v>
      </c>
      <c r="E3088" s="59">
        <v>6.0499999999999989</v>
      </c>
    </row>
    <row r="3089" spans="1:5" x14ac:dyDescent="0.25">
      <c r="A3089" s="58">
        <v>44944</v>
      </c>
      <c r="B3089" s="59" t="s">
        <v>58</v>
      </c>
      <c r="C3089" s="59" t="str">
        <f t="shared" si="48"/>
        <v>QUARTER1</v>
      </c>
      <c r="D3089" s="59">
        <v>14.65</v>
      </c>
      <c r="E3089" s="59">
        <v>-0.25</v>
      </c>
    </row>
    <row r="3090" spans="1:5" x14ac:dyDescent="0.25">
      <c r="A3090" s="58">
        <v>44944</v>
      </c>
      <c r="B3090" s="59" t="s">
        <v>56</v>
      </c>
      <c r="C3090" s="59" t="str">
        <f t="shared" si="48"/>
        <v>QUARTER1</v>
      </c>
      <c r="D3090" s="59">
        <v>21.9</v>
      </c>
      <c r="E3090" s="59">
        <v>-1</v>
      </c>
    </row>
    <row r="3091" spans="1:5" x14ac:dyDescent="0.25">
      <c r="A3091" s="58">
        <v>44944</v>
      </c>
      <c r="B3091" s="59" t="s">
        <v>65</v>
      </c>
      <c r="C3091" s="59" t="str">
        <f t="shared" si="48"/>
        <v>QUARTER1</v>
      </c>
      <c r="D3091" s="59">
        <v>24.55</v>
      </c>
      <c r="E3091" s="59">
        <v>3.4499999999999993</v>
      </c>
    </row>
    <row r="3092" spans="1:5" x14ac:dyDescent="0.25">
      <c r="A3092" s="58">
        <v>44944</v>
      </c>
      <c r="B3092" s="59" t="s">
        <v>75</v>
      </c>
      <c r="C3092" s="59" t="str">
        <f t="shared" si="48"/>
        <v>QUARTER1</v>
      </c>
      <c r="D3092" s="59">
        <v>3.72</v>
      </c>
      <c r="E3092" s="59">
        <v>0.99999999999999956</v>
      </c>
    </row>
    <row r="3093" spans="1:5" x14ac:dyDescent="0.25">
      <c r="A3093" s="58">
        <v>44944</v>
      </c>
      <c r="B3093" s="59" t="s">
        <v>57</v>
      </c>
      <c r="C3093" s="59" t="str">
        <f t="shared" si="48"/>
        <v>QUARTER1</v>
      </c>
      <c r="D3093" s="59">
        <v>24.55</v>
      </c>
      <c r="E3093" s="59">
        <v>9.5500000000000007</v>
      </c>
    </row>
    <row r="3094" spans="1:5" x14ac:dyDescent="0.25">
      <c r="A3094" s="58">
        <v>44943</v>
      </c>
      <c r="B3094" s="59" t="s">
        <v>68</v>
      </c>
      <c r="C3094" s="59" t="str">
        <f t="shared" si="48"/>
        <v>QUARTER1</v>
      </c>
      <c r="D3094" s="59">
        <v>8.9499999999999993</v>
      </c>
      <c r="E3094" s="59">
        <v>8.1500000000000021</v>
      </c>
    </row>
    <row r="3095" spans="1:5" x14ac:dyDescent="0.25">
      <c r="A3095" s="58">
        <v>44943</v>
      </c>
      <c r="B3095" s="59" t="s">
        <v>66</v>
      </c>
      <c r="C3095" s="59" t="str">
        <f t="shared" si="48"/>
        <v>QUARTER1</v>
      </c>
      <c r="D3095" s="59">
        <v>6.2</v>
      </c>
      <c r="E3095" s="59">
        <v>0</v>
      </c>
    </row>
    <row r="3096" spans="1:5" x14ac:dyDescent="0.25">
      <c r="A3096" s="58">
        <v>44943</v>
      </c>
      <c r="B3096" s="59" t="s">
        <v>70</v>
      </c>
      <c r="C3096" s="59" t="str">
        <f t="shared" si="48"/>
        <v>QUARTER1</v>
      </c>
      <c r="D3096" s="59">
        <v>12.1</v>
      </c>
      <c r="E3096" s="59">
        <v>1.8499999999999996</v>
      </c>
    </row>
    <row r="3097" spans="1:5" x14ac:dyDescent="0.25">
      <c r="A3097" s="58">
        <v>44943</v>
      </c>
      <c r="B3097" s="59" t="s">
        <v>78</v>
      </c>
      <c r="C3097" s="59" t="str">
        <f t="shared" si="48"/>
        <v>QUARTER1</v>
      </c>
      <c r="D3097" s="59">
        <v>26.5</v>
      </c>
      <c r="E3097" s="59">
        <v>83.5</v>
      </c>
    </row>
    <row r="3098" spans="1:5" x14ac:dyDescent="0.25">
      <c r="A3098" s="58">
        <v>44943</v>
      </c>
      <c r="B3098" s="59" t="s">
        <v>62</v>
      </c>
      <c r="C3098" s="59" t="str">
        <f t="shared" si="48"/>
        <v>QUARTER1</v>
      </c>
      <c r="D3098" s="59">
        <v>5.95</v>
      </c>
      <c r="E3098" s="59">
        <v>1.8499999999999996</v>
      </c>
    </row>
    <row r="3099" spans="1:5" x14ac:dyDescent="0.25">
      <c r="A3099" s="58">
        <v>44943</v>
      </c>
      <c r="B3099" s="59" t="s">
        <v>61</v>
      </c>
      <c r="C3099" s="59" t="str">
        <f t="shared" si="48"/>
        <v>QUARTER1</v>
      </c>
      <c r="D3099" s="59">
        <v>17.5</v>
      </c>
      <c r="E3099" s="59">
        <v>20</v>
      </c>
    </row>
    <row r="3100" spans="1:5" x14ac:dyDescent="0.25">
      <c r="A3100" s="58">
        <v>44943</v>
      </c>
      <c r="B3100" s="59" t="s">
        <v>67</v>
      </c>
      <c r="C3100" s="59" t="str">
        <f t="shared" si="48"/>
        <v>QUARTER1</v>
      </c>
      <c r="D3100" s="59">
        <v>7.2</v>
      </c>
      <c r="E3100" s="59">
        <v>13.900000000000002</v>
      </c>
    </row>
    <row r="3101" spans="1:5" x14ac:dyDescent="0.25">
      <c r="A3101" s="58">
        <v>44943</v>
      </c>
      <c r="B3101" s="59" t="s">
        <v>71</v>
      </c>
      <c r="C3101" s="59" t="str">
        <f t="shared" si="48"/>
        <v>QUARTER1</v>
      </c>
      <c r="D3101" s="59">
        <v>11.5</v>
      </c>
      <c r="E3101" s="59">
        <v>6.5</v>
      </c>
    </row>
    <row r="3102" spans="1:5" x14ac:dyDescent="0.25">
      <c r="A3102" s="58">
        <v>44943</v>
      </c>
      <c r="B3102" s="59" t="s">
        <v>73</v>
      </c>
      <c r="C3102" s="59" t="str">
        <f t="shared" si="48"/>
        <v>QUARTER1</v>
      </c>
      <c r="D3102" s="59">
        <v>30.9</v>
      </c>
      <c r="E3102" s="59">
        <v>-1.3999999999999986</v>
      </c>
    </row>
    <row r="3103" spans="1:5" x14ac:dyDescent="0.25">
      <c r="A3103" s="58">
        <v>44943</v>
      </c>
      <c r="B3103" s="59" t="s">
        <v>55</v>
      </c>
      <c r="C3103" s="59" t="str">
        <f t="shared" si="48"/>
        <v>QUARTER1</v>
      </c>
      <c r="D3103" s="59">
        <v>24.2</v>
      </c>
      <c r="E3103" s="59">
        <v>12.2</v>
      </c>
    </row>
    <row r="3104" spans="1:5" x14ac:dyDescent="0.25">
      <c r="A3104" s="58">
        <v>44943</v>
      </c>
      <c r="B3104" s="59" t="s">
        <v>76</v>
      </c>
      <c r="C3104" s="59" t="str">
        <f t="shared" si="48"/>
        <v>QUARTER1</v>
      </c>
      <c r="D3104" s="59">
        <v>1.1000000000000001</v>
      </c>
      <c r="E3104" s="59">
        <v>1.52</v>
      </c>
    </row>
    <row r="3105" spans="1:5" x14ac:dyDescent="0.25">
      <c r="A3105" s="58">
        <v>44943</v>
      </c>
      <c r="B3105" s="59" t="s">
        <v>77</v>
      </c>
      <c r="C3105" s="59" t="str">
        <f t="shared" si="48"/>
        <v>QUARTER1</v>
      </c>
      <c r="D3105" s="59">
        <v>2</v>
      </c>
      <c r="E3105" s="59">
        <v>1.98</v>
      </c>
    </row>
    <row r="3106" spans="1:5" x14ac:dyDescent="0.25">
      <c r="A3106" s="58">
        <v>44943</v>
      </c>
      <c r="B3106" s="59" t="s">
        <v>72</v>
      </c>
      <c r="C3106" s="59" t="str">
        <f t="shared" si="48"/>
        <v>QUARTER1</v>
      </c>
      <c r="D3106" s="59">
        <v>15.5</v>
      </c>
      <c r="E3106" s="59">
        <v>93.95</v>
      </c>
    </row>
    <row r="3107" spans="1:5" x14ac:dyDescent="0.25">
      <c r="A3107" s="58">
        <v>44943</v>
      </c>
      <c r="B3107" s="59" t="s">
        <v>59</v>
      </c>
      <c r="C3107" s="59" t="str">
        <f t="shared" si="48"/>
        <v>QUARTER1</v>
      </c>
      <c r="D3107" s="59">
        <v>229.9</v>
      </c>
      <c r="E3107" s="59">
        <v>47.099999999999994</v>
      </c>
    </row>
    <row r="3108" spans="1:5" x14ac:dyDescent="0.25">
      <c r="A3108" s="58">
        <v>44943</v>
      </c>
      <c r="B3108" s="59" t="s">
        <v>60</v>
      </c>
      <c r="C3108" s="59" t="str">
        <f t="shared" si="48"/>
        <v>QUARTER1</v>
      </c>
      <c r="D3108" s="59">
        <v>46.45</v>
      </c>
      <c r="E3108" s="59">
        <v>-3.9500000000000028</v>
      </c>
    </row>
    <row r="3109" spans="1:5" x14ac:dyDescent="0.25">
      <c r="A3109" s="58">
        <v>44943</v>
      </c>
      <c r="B3109" s="59" t="s">
        <v>74</v>
      </c>
      <c r="C3109" s="59" t="str">
        <f t="shared" si="48"/>
        <v>QUARTER1</v>
      </c>
      <c r="D3109" s="59">
        <v>3.99</v>
      </c>
      <c r="E3109" s="59">
        <v>1.3599999999999994</v>
      </c>
    </row>
    <row r="3110" spans="1:5" x14ac:dyDescent="0.25">
      <c r="A3110" s="58">
        <v>44943</v>
      </c>
      <c r="B3110" s="59" t="s">
        <v>63</v>
      </c>
      <c r="C3110" s="59" t="str">
        <f t="shared" si="48"/>
        <v>QUARTER1</v>
      </c>
      <c r="D3110" s="59">
        <v>32</v>
      </c>
      <c r="E3110" s="59">
        <v>33</v>
      </c>
    </row>
    <row r="3111" spans="1:5" x14ac:dyDescent="0.25">
      <c r="A3111" s="58">
        <v>44943</v>
      </c>
      <c r="B3111" s="59" t="s">
        <v>69</v>
      </c>
      <c r="C3111" s="59" t="str">
        <f t="shared" si="48"/>
        <v>QUARTER1</v>
      </c>
      <c r="D3111" s="59">
        <v>212.3</v>
      </c>
      <c r="E3111" s="59">
        <v>172.7</v>
      </c>
    </row>
    <row r="3112" spans="1:5" x14ac:dyDescent="0.25">
      <c r="A3112" s="58">
        <v>44943</v>
      </c>
      <c r="B3112" s="59" t="s">
        <v>64</v>
      </c>
      <c r="C3112" s="59" t="str">
        <f t="shared" si="48"/>
        <v>QUARTER1</v>
      </c>
      <c r="D3112" s="59">
        <v>8.0500000000000007</v>
      </c>
      <c r="E3112" s="59">
        <v>6.1499999999999986</v>
      </c>
    </row>
    <row r="3113" spans="1:5" x14ac:dyDescent="0.25">
      <c r="A3113" s="58">
        <v>44943</v>
      </c>
      <c r="B3113" s="59" t="s">
        <v>58</v>
      </c>
      <c r="C3113" s="59" t="str">
        <f t="shared" si="48"/>
        <v>QUARTER1</v>
      </c>
      <c r="D3113" s="59">
        <v>14.6</v>
      </c>
      <c r="E3113" s="59">
        <v>-0.19999999999999929</v>
      </c>
    </row>
    <row r="3114" spans="1:5" x14ac:dyDescent="0.25">
      <c r="A3114" s="58">
        <v>44943</v>
      </c>
      <c r="B3114" s="59" t="s">
        <v>56</v>
      </c>
      <c r="C3114" s="59" t="str">
        <f t="shared" si="48"/>
        <v>QUARTER1</v>
      </c>
      <c r="D3114" s="59">
        <v>21.9</v>
      </c>
      <c r="E3114" s="59">
        <v>-1</v>
      </c>
    </row>
    <row r="3115" spans="1:5" x14ac:dyDescent="0.25">
      <c r="A3115" s="58">
        <v>44943</v>
      </c>
      <c r="B3115" s="59" t="s">
        <v>65</v>
      </c>
      <c r="C3115" s="59" t="str">
        <f t="shared" si="48"/>
        <v>QUARTER1</v>
      </c>
      <c r="D3115" s="59">
        <v>24.8</v>
      </c>
      <c r="E3115" s="59">
        <v>3.1999999999999993</v>
      </c>
    </row>
    <row r="3116" spans="1:5" x14ac:dyDescent="0.25">
      <c r="A3116" s="58">
        <v>44943</v>
      </c>
      <c r="B3116" s="59" t="s">
        <v>75</v>
      </c>
      <c r="C3116" s="59" t="str">
        <f t="shared" si="48"/>
        <v>QUARTER1</v>
      </c>
      <c r="D3116" s="59">
        <v>3.72</v>
      </c>
      <c r="E3116" s="59">
        <v>0.99999999999999956</v>
      </c>
    </row>
    <row r="3117" spans="1:5" x14ac:dyDescent="0.25">
      <c r="A3117" s="58">
        <v>44943</v>
      </c>
      <c r="B3117" s="59" t="s">
        <v>57</v>
      </c>
      <c r="C3117" s="59" t="str">
        <f t="shared" si="48"/>
        <v>QUARTER1</v>
      </c>
      <c r="D3117" s="59">
        <v>24.6</v>
      </c>
      <c r="E3117" s="59">
        <v>9.5</v>
      </c>
    </row>
    <row r="3118" spans="1:5" x14ac:dyDescent="0.25">
      <c r="A3118" s="58">
        <v>44942</v>
      </c>
      <c r="B3118" s="59" t="s">
        <v>68</v>
      </c>
      <c r="C3118" s="59" t="str">
        <f t="shared" si="48"/>
        <v>QUARTER1</v>
      </c>
      <c r="D3118" s="59">
        <v>8.9499999999999993</v>
      </c>
      <c r="E3118" s="59">
        <v>8.1500000000000021</v>
      </c>
    </row>
    <row r="3119" spans="1:5" x14ac:dyDescent="0.25">
      <c r="A3119" s="58">
        <v>44942</v>
      </c>
      <c r="B3119" s="59" t="s">
        <v>66</v>
      </c>
      <c r="C3119" s="59" t="str">
        <f t="shared" si="48"/>
        <v>QUARTER1</v>
      </c>
      <c r="D3119" s="59">
        <v>6.2</v>
      </c>
      <c r="E3119" s="59">
        <v>0</v>
      </c>
    </row>
    <row r="3120" spans="1:5" x14ac:dyDescent="0.25">
      <c r="A3120" s="58">
        <v>44942</v>
      </c>
      <c r="B3120" s="59" t="s">
        <v>70</v>
      </c>
      <c r="C3120" s="59" t="str">
        <f t="shared" si="48"/>
        <v>QUARTER1</v>
      </c>
      <c r="D3120" s="59">
        <v>12.1</v>
      </c>
      <c r="E3120" s="59">
        <v>1.8499999999999996</v>
      </c>
    </row>
    <row r="3121" spans="1:5" x14ac:dyDescent="0.25">
      <c r="A3121" s="58">
        <v>44942</v>
      </c>
      <c r="B3121" s="59" t="s">
        <v>78</v>
      </c>
      <c r="C3121" s="59" t="str">
        <f t="shared" si="48"/>
        <v>QUARTER1</v>
      </c>
      <c r="D3121" s="59">
        <v>26.5</v>
      </c>
      <c r="E3121" s="59">
        <v>83.5</v>
      </c>
    </row>
    <row r="3122" spans="1:5" x14ac:dyDescent="0.25">
      <c r="A3122" s="58">
        <v>44942</v>
      </c>
      <c r="B3122" s="59" t="s">
        <v>62</v>
      </c>
      <c r="C3122" s="59" t="str">
        <f t="shared" si="48"/>
        <v>QUARTER1</v>
      </c>
      <c r="D3122" s="59">
        <v>5.95</v>
      </c>
      <c r="E3122" s="59">
        <v>1.8499999999999996</v>
      </c>
    </row>
    <row r="3123" spans="1:5" x14ac:dyDescent="0.25">
      <c r="A3123" s="58">
        <v>44942</v>
      </c>
      <c r="B3123" s="59" t="s">
        <v>61</v>
      </c>
      <c r="C3123" s="59" t="str">
        <f t="shared" si="48"/>
        <v>QUARTER1</v>
      </c>
      <c r="D3123" s="59">
        <v>17.5</v>
      </c>
      <c r="E3123" s="59">
        <v>20</v>
      </c>
    </row>
    <row r="3124" spans="1:5" x14ac:dyDescent="0.25">
      <c r="A3124" s="58">
        <v>44942</v>
      </c>
      <c r="B3124" s="59" t="s">
        <v>67</v>
      </c>
      <c r="C3124" s="59" t="str">
        <f t="shared" si="48"/>
        <v>QUARTER1</v>
      </c>
      <c r="D3124" s="59">
        <v>7.2</v>
      </c>
      <c r="E3124" s="59">
        <v>13.900000000000002</v>
      </c>
    </row>
    <row r="3125" spans="1:5" x14ac:dyDescent="0.25">
      <c r="A3125" s="58">
        <v>44942</v>
      </c>
      <c r="B3125" s="59" t="s">
        <v>71</v>
      </c>
      <c r="C3125" s="59" t="str">
        <f t="shared" si="48"/>
        <v>QUARTER1</v>
      </c>
      <c r="D3125" s="59">
        <v>11.55</v>
      </c>
      <c r="E3125" s="59">
        <v>6.4499999999999993</v>
      </c>
    </row>
    <row r="3126" spans="1:5" x14ac:dyDescent="0.25">
      <c r="A3126" s="58">
        <v>44942</v>
      </c>
      <c r="B3126" s="59" t="s">
        <v>73</v>
      </c>
      <c r="C3126" s="59" t="str">
        <f t="shared" si="48"/>
        <v>QUARTER1</v>
      </c>
      <c r="D3126" s="59">
        <v>30</v>
      </c>
      <c r="E3126" s="59">
        <v>-0.5</v>
      </c>
    </row>
    <row r="3127" spans="1:5" x14ac:dyDescent="0.25">
      <c r="A3127" s="58">
        <v>44942</v>
      </c>
      <c r="B3127" s="59" t="s">
        <v>55</v>
      </c>
      <c r="C3127" s="59" t="str">
        <f t="shared" si="48"/>
        <v>QUARTER1</v>
      </c>
      <c r="D3127" s="59">
        <v>24.1</v>
      </c>
      <c r="E3127" s="59">
        <v>12.299999999999997</v>
      </c>
    </row>
    <row r="3128" spans="1:5" x14ac:dyDescent="0.25">
      <c r="A3128" s="58">
        <v>44942</v>
      </c>
      <c r="B3128" s="59" t="s">
        <v>76</v>
      </c>
      <c r="C3128" s="59" t="str">
        <f t="shared" si="48"/>
        <v>QUARTER1</v>
      </c>
      <c r="D3128" s="59">
        <v>1.1000000000000001</v>
      </c>
      <c r="E3128" s="59">
        <v>1.52</v>
      </c>
    </row>
    <row r="3129" spans="1:5" x14ac:dyDescent="0.25">
      <c r="A3129" s="58">
        <v>44942</v>
      </c>
      <c r="B3129" s="59" t="s">
        <v>77</v>
      </c>
      <c r="C3129" s="59" t="str">
        <f t="shared" si="48"/>
        <v>QUARTER1</v>
      </c>
      <c r="D3129" s="59">
        <v>2</v>
      </c>
      <c r="E3129" s="59">
        <v>1.98</v>
      </c>
    </row>
    <row r="3130" spans="1:5" x14ac:dyDescent="0.25">
      <c r="A3130" s="58">
        <v>44942</v>
      </c>
      <c r="B3130" s="59" t="s">
        <v>72</v>
      </c>
      <c r="C3130" s="59" t="str">
        <f t="shared" si="48"/>
        <v>QUARTER1</v>
      </c>
      <c r="D3130" s="59">
        <v>14.1</v>
      </c>
      <c r="E3130" s="59">
        <v>95.350000000000009</v>
      </c>
    </row>
    <row r="3131" spans="1:5" x14ac:dyDescent="0.25">
      <c r="A3131" s="58">
        <v>44942</v>
      </c>
      <c r="B3131" s="59" t="s">
        <v>59</v>
      </c>
      <c r="C3131" s="59" t="str">
        <f t="shared" si="48"/>
        <v>QUARTER1</v>
      </c>
      <c r="D3131" s="59">
        <v>229.9</v>
      </c>
      <c r="E3131" s="59">
        <v>47.099999999999994</v>
      </c>
    </row>
    <row r="3132" spans="1:5" x14ac:dyDescent="0.25">
      <c r="A3132" s="58">
        <v>44942</v>
      </c>
      <c r="B3132" s="59" t="s">
        <v>60</v>
      </c>
      <c r="C3132" s="59" t="str">
        <f t="shared" si="48"/>
        <v>QUARTER1</v>
      </c>
      <c r="D3132" s="59">
        <v>46.45</v>
      </c>
      <c r="E3132" s="59">
        <v>-3.9500000000000028</v>
      </c>
    </row>
    <row r="3133" spans="1:5" x14ac:dyDescent="0.25">
      <c r="A3133" s="58">
        <v>44942</v>
      </c>
      <c r="B3133" s="59" t="s">
        <v>74</v>
      </c>
      <c r="C3133" s="59" t="str">
        <f t="shared" si="48"/>
        <v>QUARTER1</v>
      </c>
      <c r="D3133" s="59">
        <v>4.05</v>
      </c>
      <c r="E3133" s="59">
        <v>1.2999999999999998</v>
      </c>
    </row>
    <row r="3134" spans="1:5" x14ac:dyDescent="0.25">
      <c r="A3134" s="58">
        <v>44942</v>
      </c>
      <c r="B3134" s="59" t="s">
        <v>63</v>
      </c>
      <c r="C3134" s="59" t="str">
        <f t="shared" si="48"/>
        <v>QUARTER1</v>
      </c>
      <c r="D3134" s="59">
        <v>32</v>
      </c>
      <c r="E3134" s="59">
        <v>33</v>
      </c>
    </row>
    <row r="3135" spans="1:5" x14ac:dyDescent="0.25">
      <c r="A3135" s="58">
        <v>44942</v>
      </c>
      <c r="B3135" s="59" t="s">
        <v>69</v>
      </c>
      <c r="C3135" s="59" t="str">
        <f t="shared" si="48"/>
        <v>QUARTER1</v>
      </c>
      <c r="D3135" s="59">
        <v>212.3</v>
      </c>
      <c r="E3135" s="59">
        <v>172.7</v>
      </c>
    </row>
    <row r="3136" spans="1:5" x14ac:dyDescent="0.25">
      <c r="A3136" s="58">
        <v>44942</v>
      </c>
      <c r="B3136" s="59" t="s">
        <v>64</v>
      </c>
      <c r="C3136" s="59" t="str">
        <f t="shared" si="48"/>
        <v>QUARTER1</v>
      </c>
      <c r="D3136" s="59">
        <v>8</v>
      </c>
      <c r="E3136" s="59">
        <v>6.1999999999999993</v>
      </c>
    </row>
    <row r="3137" spans="1:5" x14ac:dyDescent="0.25">
      <c r="A3137" s="58">
        <v>44942</v>
      </c>
      <c r="B3137" s="59" t="s">
        <v>58</v>
      </c>
      <c r="C3137" s="59" t="str">
        <f t="shared" si="48"/>
        <v>QUARTER1</v>
      </c>
      <c r="D3137" s="59">
        <v>14.6</v>
      </c>
      <c r="E3137" s="59">
        <v>-0.19999999999999929</v>
      </c>
    </row>
    <row r="3138" spans="1:5" x14ac:dyDescent="0.25">
      <c r="A3138" s="58">
        <v>44942</v>
      </c>
      <c r="B3138" s="59" t="s">
        <v>56</v>
      </c>
      <c r="C3138" s="59" t="str">
        <f t="shared" ref="C3138:C3201" si="49">"QUARTER"&amp;ROUNDUP(MONTH(A3138)/3,0)</f>
        <v>QUARTER1</v>
      </c>
      <c r="D3138" s="59">
        <v>21.2</v>
      </c>
      <c r="E3138" s="59">
        <v>-0.30000000000000071</v>
      </c>
    </row>
    <row r="3139" spans="1:5" x14ac:dyDescent="0.25">
      <c r="A3139" s="58">
        <v>44942</v>
      </c>
      <c r="B3139" s="59" t="s">
        <v>65</v>
      </c>
      <c r="C3139" s="59" t="str">
        <f t="shared" si="49"/>
        <v>QUARTER1</v>
      </c>
      <c r="D3139" s="59">
        <v>24.4</v>
      </c>
      <c r="E3139" s="59">
        <v>3.6000000000000014</v>
      </c>
    </row>
    <row r="3140" spans="1:5" x14ac:dyDescent="0.25">
      <c r="A3140" s="58">
        <v>44942</v>
      </c>
      <c r="B3140" s="59" t="s">
        <v>75</v>
      </c>
      <c r="C3140" s="59" t="str">
        <f t="shared" si="49"/>
        <v>QUARTER1</v>
      </c>
      <c r="D3140" s="59">
        <v>3.72</v>
      </c>
      <c r="E3140" s="59">
        <v>0.99999999999999956</v>
      </c>
    </row>
    <row r="3141" spans="1:5" x14ac:dyDescent="0.25">
      <c r="A3141" s="58">
        <v>44942</v>
      </c>
      <c r="B3141" s="59" t="s">
        <v>57</v>
      </c>
      <c r="C3141" s="59" t="str">
        <f t="shared" si="49"/>
        <v>QUARTER1</v>
      </c>
      <c r="D3141" s="59">
        <v>24.6</v>
      </c>
      <c r="E3141" s="59">
        <v>9.5</v>
      </c>
    </row>
    <row r="3142" spans="1:5" x14ac:dyDescent="0.25">
      <c r="A3142" s="58">
        <v>44939</v>
      </c>
      <c r="B3142" s="59" t="s">
        <v>68</v>
      </c>
      <c r="C3142" s="59" t="str">
        <f t="shared" si="49"/>
        <v>QUARTER1</v>
      </c>
      <c r="D3142" s="59">
        <v>9.3000000000000007</v>
      </c>
      <c r="E3142" s="59">
        <v>7.8000000000000007</v>
      </c>
    </row>
    <row r="3143" spans="1:5" x14ac:dyDescent="0.25">
      <c r="A3143" s="58">
        <v>44939</v>
      </c>
      <c r="B3143" s="59" t="s">
        <v>66</v>
      </c>
      <c r="C3143" s="59" t="str">
        <f t="shared" si="49"/>
        <v>QUARTER1</v>
      </c>
      <c r="D3143" s="59">
        <v>6.2</v>
      </c>
      <c r="E3143" s="59">
        <v>0</v>
      </c>
    </row>
    <row r="3144" spans="1:5" x14ac:dyDescent="0.25">
      <c r="A3144" s="58">
        <v>44939</v>
      </c>
      <c r="B3144" s="59" t="s">
        <v>70</v>
      </c>
      <c r="C3144" s="59" t="str">
        <f t="shared" si="49"/>
        <v>QUARTER1</v>
      </c>
      <c r="D3144" s="59">
        <v>12.1</v>
      </c>
      <c r="E3144" s="59">
        <v>1.8499999999999996</v>
      </c>
    </row>
    <row r="3145" spans="1:5" x14ac:dyDescent="0.25">
      <c r="A3145" s="58">
        <v>44939</v>
      </c>
      <c r="B3145" s="59" t="s">
        <v>78</v>
      </c>
      <c r="C3145" s="59" t="str">
        <f t="shared" si="49"/>
        <v>QUARTER1</v>
      </c>
      <c r="D3145" s="59">
        <v>26.5</v>
      </c>
      <c r="E3145" s="59">
        <v>83.5</v>
      </c>
    </row>
    <row r="3146" spans="1:5" x14ac:dyDescent="0.25">
      <c r="A3146" s="58">
        <v>44939</v>
      </c>
      <c r="B3146" s="59" t="s">
        <v>62</v>
      </c>
      <c r="C3146" s="59" t="str">
        <f t="shared" si="49"/>
        <v>QUARTER1</v>
      </c>
      <c r="D3146" s="59">
        <v>5.95</v>
      </c>
      <c r="E3146" s="59">
        <v>1.8499999999999996</v>
      </c>
    </row>
    <row r="3147" spans="1:5" x14ac:dyDescent="0.25">
      <c r="A3147" s="58">
        <v>44939</v>
      </c>
      <c r="B3147" s="59" t="s">
        <v>61</v>
      </c>
      <c r="C3147" s="59" t="str">
        <f t="shared" si="49"/>
        <v>QUARTER1</v>
      </c>
      <c r="D3147" s="59">
        <v>17.2</v>
      </c>
      <c r="E3147" s="59">
        <v>20.3</v>
      </c>
    </row>
    <row r="3148" spans="1:5" x14ac:dyDescent="0.25">
      <c r="A3148" s="58">
        <v>44939</v>
      </c>
      <c r="B3148" s="59" t="s">
        <v>67</v>
      </c>
      <c r="C3148" s="59" t="str">
        <f t="shared" si="49"/>
        <v>QUARTER1</v>
      </c>
      <c r="D3148" s="59">
        <v>7.02</v>
      </c>
      <c r="E3148" s="59">
        <v>14.080000000000002</v>
      </c>
    </row>
    <row r="3149" spans="1:5" x14ac:dyDescent="0.25">
      <c r="A3149" s="58">
        <v>44939</v>
      </c>
      <c r="B3149" s="59" t="s">
        <v>71</v>
      </c>
      <c r="C3149" s="59" t="str">
        <f t="shared" si="49"/>
        <v>QUARTER1</v>
      </c>
      <c r="D3149" s="59">
        <v>11.6</v>
      </c>
      <c r="E3149" s="59">
        <v>6.4</v>
      </c>
    </row>
    <row r="3150" spans="1:5" x14ac:dyDescent="0.25">
      <c r="A3150" s="58">
        <v>44939</v>
      </c>
      <c r="B3150" s="59" t="s">
        <v>73</v>
      </c>
      <c r="C3150" s="59" t="str">
        <f t="shared" si="49"/>
        <v>QUARTER1</v>
      </c>
      <c r="D3150" s="59">
        <v>30</v>
      </c>
      <c r="E3150" s="59">
        <v>-0.5</v>
      </c>
    </row>
    <row r="3151" spans="1:5" x14ac:dyDescent="0.25">
      <c r="A3151" s="58">
        <v>44939</v>
      </c>
      <c r="B3151" s="59" t="s">
        <v>55</v>
      </c>
      <c r="C3151" s="59" t="str">
        <f t="shared" si="49"/>
        <v>QUARTER1</v>
      </c>
      <c r="D3151" s="59">
        <v>24.5</v>
      </c>
      <c r="E3151" s="59">
        <v>11.899999999999999</v>
      </c>
    </row>
    <row r="3152" spans="1:5" x14ac:dyDescent="0.25">
      <c r="A3152" s="58">
        <v>44939</v>
      </c>
      <c r="B3152" s="59" t="s">
        <v>76</v>
      </c>
      <c r="C3152" s="59" t="str">
        <f t="shared" si="49"/>
        <v>QUARTER1</v>
      </c>
      <c r="D3152" s="59">
        <v>1.1000000000000001</v>
      </c>
      <c r="E3152" s="59">
        <v>1.52</v>
      </c>
    </row>
    <row r="3153" spans="1:5" x14ac:dyDescent="0.25">
      <c r="A3153" s="58">
        <v>44939</v>
      </c>
      <c r="B3153" s="59" t="s">
        <v>77</v>
      </c>
      <c r="C3153" s="59" t="str">
        <f t="shared" si="49"/>
        <v>QUARTER1</v>
      </c>
      <c r="D3153" s="59">
        <v>2</v>
      </c>
      <c r="E3153" s="59">
        <v>1.98</v>
      </c>
    </row>
    <row r="3154" spans="1:5" x14ac:dyDescent="0.25">
      <c r="A3154" s="58">
        <v>44939</v>
      </c>
      <c r="B3154" s="59" t="s">
        <v>72</v>
      </c>
      <c r="C3154" s="59" t="str">
        <f t="shared" si="49"/>
        <v>QUARTER1</v>
      </c>
      <c r="D3154" s="59">
        <v>14.1</v>
      </c>
      <c r="E3154" s="59">
        <v>95.350000000000009</v>
      </c>
    </row>
    <row r="3155" spans="1:5" x14ac:dyDescent="0.25">
      <c r="A3155" s="58">
        <v>44939</v>
      </c>
      <c r="B3155" s="59" t="s">
        <v>59</v>
      </c>
      <c r="C3155" s="59" t="str">
        <f t="shared" si="49"/>
        <v>QUARTER1</v>
      </c>
      <c r="D3155" s="59">
        <v>229.9</v>
      </c>
      <c r="E3155" s="59">
        <v>47.099999999999994</v>
      </c>
    </row>
    <row r="3156" spans="1:5" x14ac:dyDescent="0.25">
      <c r="A3156" s="58">
        <v>44939</v>
      </c>
      <c r="B3156" s="59" t="s">
        <v>60</v>
      </c>
      <c r="C3156" s="59" t="str">
        <f t="shared" si="49"/>
        <v>QUARTER1</v>
      </c>
      <c r="D3156" s="59">
        <v>47</v>
      </c>
      <c r="E3156" s="59">
        <v>-4.5</v>
      </c>
    </row>
    <row r="3157" spans="1:5" x14ac:dyDescent="0.25">
      <c r="A3157" s="58">
        <v>44939</v>
      </c>
      <c r="B3157" s="59" t="s">
        <v>74</v>
      </c>
      <c r="C3157" s="59" t="str">
        <f t="shared" si="49"/>
        <v>QUARTER1</v>
      </c>
      <c r="D3157" s="59">
        <v>4.09</v>
      </c>
      <c r="E3157" s="59">
        <v>1.2599999999999998</v>
      </c>
    </row>
    <row r="3158" spans="1:5" x14ac:dyDescent="0.25">
      <c r="A3158" s="58">
        <v>44939</v>
      </c>
      <c r="B3158" s="59" t="s">
        <v>63</v>
      </c>
      <c r="C3158" s="59" t="str">
        <f t="shared" si="49"/>
        <v>QUARTER1</v>
      </c>
      <c r="D3158" s="59">
        <v>32</v>
      </c>
      <c r="E3158" s="59">
        <v>33</v>
      </c>
    </row>
    <row r="3159" spans="1:5" x14ac:dyDescent="0.25">
      <c r="A3159" s="58">
        <v>44939</v>
      </c>
      <c r="B3159" s="59" t="s">
        <v>69</v>
      </c>
      <c r="C3159" s="59" t="str">
        <f t="shared" si="49"/>
        <v>QUARTER1</v>
      </c>
      <c r="D3159" s="59">
        <v>212.3</v>
      </c>
      <c r="E3159" s="59">
        <v>172.7</v>
      </c>
    </row>
    <row r="3160" spans="1:5" x14ac:dyDescent="0.25">
      <c r="A3160" s="58">
        <v>44939</v>
      </c>
      <c r="B3160" s="59" t="s">
        <v>64</v>
      </c>
      <c r="C3160" s="59" t="str">
        <f t="shared" si="49"/>
        <v>QUARTER1</v>
      </c>
      <c r="D3160" s="59">
        <v>8.35</v>
      </c>
      <c r="E3160" s="59">
        <v>5.85</v>
      </c>
    </row>
    <row r="3161" spans="1:5" x14ac:dyDescent="0.25">
      <c r="A3161" s="58">
        <v>44939</v>
      </c>
      <c r="B3161" s="59" t="s">
        <v>58</v>
      </c>
      <c r="C3161" s="59" t="str">
        <f t="shared" si="49"/>
        <v>QUARTER1</v>
      </c>
      <c r="D3161" s="59">
        <v>14.85</v>
      </c>
      <c r="E3161" s="59">
        <v>-0.44999999999999929</v>
      </c>
    </row>
    <row r="3162" spans="1:5" x14ac:dyDescent="0.25">
      <c r="A3162" s="58">
        <v>44939</v>
      </c>
      <c r="B3162" s="59" t="s">
        <v>56</v>
      </c>
      <c r="C3162" s="59" t="str">
        <f t="shared" si="49"/>
        <v>QUARTER1</v>
      </c>
      <c r="D3162" s="59">
        <v>21.2</v>
      </c>
      <c r="E3162" s="59">
        <v>-0.30000000000000071</v>
      </c>
    </row>
    <row r="3163" spans="1:5" x14ac:dyDescent="0.25">
      <c r="A3163" s="58">
        <v>44939</v>
      </c>
      <c r="B3163" s="59" t="s">
        <v>65</v>
      </c>
      <c r="C3163" s="59" t="str">
        <f t="shared" si="49"/>
        <v>QUARTER1</v>
      </c>
      <c r="D3163" s="59">
        <v>25.3</v>
      </c>
      <c r="E3163" s="59">
        <v>2.6999999999999993</v>
      </c>
    </row>
    <row r="3164" spans="1:5" x14ac:dyDescent="0.25">
      <c r="A3164" s="58">
        <v>44939</v>
      </c>
      <c r="B3164" s="59" t="s">
        <v>75</v>
      </c>
      <c r="C3164" s="59" t="str">
        <f t="shared" si="49"/>
        <v>QUARTER1</v>
      </c>
      <c r="D3164" s="59">
        <v>3.85</v>
      </c>
      <c r="E3164" s="59">
        <v>0.86999999999999966</v>
      </c>
    </row>
    <row r="3165" spans="1:5" x14ac:dyDescent="0.25">
      <c r="A3165" s="58">
        <v>44939</v>
      </c>
      <c r="B3165" s="59" t="s">
        <v>57</v>
      </c>
      <c r="C3165" s="59" t="str">
        <f t="shared" si="49"/>
        <v>QUARTER1</v>
      </c>
      <c r="D3165" s="59">
        <v>25.55</v>
      </c>
      <c r="E3165" s="59">
        <v>8.5500000000000007</v>
      </c>
    </row>
    <row r="3166" spans="1:5" x14ac:dyDescent="0.25">
      <c r="A3166" s="58">
        <v>44938</v>
      </c>
      <c r="B3166" s="59" t="s">
        <v>68</v>
      </c>
      <c r="C3166" s="59" t="str">
        <f t="shared" si="49"/>
        <v>QUARTER1</v>
      </c>
      <c r="D3166" s="59">
        <v>9.3000000000000007</v>
      </c>
      <c r="E3166" s="59">
        <v>7.8000000000000007</v>
      </c>
    </row>
    <row r="3167" spans="1:5" x14ac:dyDescent="0.25">
      <c r="A3167" s="58">
        <v>44938</v>
      </c>
      <c r="B3167" s="59" t="s">
        <v>66</v>
      </c>
      <c r="C3167" s="59" t="str">
        <f t="shared" si="49"/>
        <v>QUARTER1</v>
      </c>
      <c r="D3167" s="59">
        <v>6.2</v>
      </c>
      <c r="E3167" s="59">
        <v>0</v>
      </c>
    </row>
    <row r="3168" spans="1:5" x14ac:dyDescent="0.25">
      <c r="A3168" s="58">
        <v>44938</v>
      </c>
      <c r="B3168" s="59" t="s">
        <v>70</v>
      </c>
      <c r="C3168" s="59" t="str">
        <f t="shared" si="49"/>
        <v>QUARTER1</v>
      </c>
      <c r="D3168" s="59">
        <v>12</v>
      </c>
      <c r="E3168" s="59">
        <v>1.9499999999999993</v>
      </c>
    </row>
    <row r="3169" spans="1:5" x14ac:dyDescent="0.25">
      <c r="A3169" s="58">
        <v>44938</v>
      </c>
      <c r="B3169" s="59" t="s">
        <v>78</v>
      </c>
      <c r="C3169" s="59" t="str">
        <f t="shared" si="49"/>
        <v>QUARTER1</v>
      </c>
      <c r="D3169" s="59">
        <v>26.5</v>
      </c>
      <c r="E3169" s="59">
        <v>83.5</v>
      </c>
    </row>
    <row r="3170" spans="1:5" x14ac:dyDescent="0.25">
      <c r="A3170" s="58">
        <v>44938</v>
      </c>
      <c r="B3170" s="59" t="s">
        <v>62</v>
      </c>
      <c r="C3170" s="59" t="str">
        <f t="shared" si="49"/>
        <v>QUARTER1</v>
      </c>
      <c r="D3170" s="59">
        <v>5.95</v>
      </c>
      <c r="E3170" s="59">
        <v>1.8499999999999996</v>
      </c>
    </row>
    <row r="3171" spans="1:5" x14ac:dyDescent="0.25">
      <c r="A3171" s="58">
        <v>44938</v>
      </c>
      <c r="B3171" s="59" t="s">
        <v>61</v>
      </c>
      <c r="C3171" s="59" t="str">
        <f t="shared" si="49"/>
        <v>QUARTER1</v>
      </c>
      <c r="D3171" s="59">
        <v>17.149999999999999</v>
      </c>
      <c r="E3171" s="59">
        <v>20.350000000000001</v>
      </c>
    </row>
    <row r="3172" spans="1:5" x14ac:dyDescent="0.25">
      <c r="A3172" s="58">
        <v>44938</v>
      </c>
      <c r="B3172" s="59" t="s">
        <v>67</v>
      </c>
      <c r="C3172" s="59" t="str">
        <f t="shared" si="49"/>
        <v>QUARTER1</v>
      </c>
      <c r="D3172" s="59">
        <v>7.2</v>
      </c>
      <c r="E3172" s="59">
        <v>13.900000000000002</v>
      </c>
    </row>
    <row r="3173" spans="1:5" x14ac:dyDescent="0.25">
      <c r="A3173" s="58">
        <v>44938</v>
      </c>
      <c r="B3173" s="59" t="s">
        <v>71</v>
      </c>
      <c r="C3173" s="59" t="str">
        <f t="shared" si="49"/>
        <v>QUARTER1</v>
      </c>
      <c r="D3173" s="59">
        <v>11.5</v>
      </c>
      <c r="E3173" s="59">
        <v>6.5</v>
      </c>
    </row>
    <row r="3174" spans="1:5" x14ac:dyDescent="0.25">
      <c r="A3174" s="58">
        <v>44938</v>
      </c>
      <c r="B3174" s="59" t="s">
        <v>73</v>
      </c>
      <c r="C3174" s="59" t="str">
        <f t="shared" si="49"/>
        <v>QUARTER1</v>
      </c>
      <c r="D3174" s="59">
        <v>29</v>
      </c>
      <c r="E3174" s="59">
        <v>0.5</v>
      </c>
    </row>
    <row r="3175" spans="1:5" x14ac:dyDescent="0.25">
      <c r="A3175" s="58">
        <v>44938</v>
      </c>
      <c r="B3175" s="59" t="s">
        <v>55</v>
      </c>
      <c r="C3175" s="59" t="str">
        <f t="shared" si="49"/>
        <v>QUARTER1</v>
      </c>
      <c r="D3175" s="59">
        <v>24.5</v>
      </c>
      <c r="E3175" s="59">
        <v>11.899999999999999</v>
      </c>
    </row>
    <row r="3176" spans="1:5" x14ac:dyDescent="0.25">
      <c r="A3176" s="58">
        <v>44938</v>
      </c>
      <c r="B3176" s="59" t="s">
        <v>76</v>
      </c>
      <c r="C3176" s="59" t="str">
        <f t="shared" si="49"/>
        <v>QUARTER1</v>
      </c>
      <c r="D3176" s="59">
        <v>1.1000000000000001</v>
      </c>
      <c r="E3176" s="59">
        <v>1.52</v>
      </c>
    </row>
    <row r="3177" spans="1:5" x14ac:dyDescent="0.25">
      <c r="A3177" s="58">
        <v>44938</v>
      </c>
      <c r="B3177" s="59" t="s">
        <v>77</v>
      </c>
      <c r="C3177" s="59" t="str">
        <f t="shared" si="49"/>
        <v>QUARTER1</v>
      </c>
      <c r="D3177" s="59">
        <v>2</v>
      </c>
      <c r="E3177" s="59">
        <v>1.98</v>
      </c>
    </row>
    <row r="3178" spans="1:5" x14ac:dyDescent="0.25">
      <c r="A3178" s="58">
        <v>44938</v>
      </c>
      <c r="B3178" s="59" t="s">
        <v>72</v>
      </c>
      <c r="C3178" s="59" t="str">
        <f t="shared" si="49"/>
        <v>QUARTER1</v>
      </c>
      <c r="D3178" s="59">
        <v>14.1</v>
      </c>
      <c r="E3178" s="59">
        <v>95.350000000000009</v>
      </c>
    </row>
    <row r="3179" spans="1:5" x14ac:dyDescent="0.25">
      <c r="A3179" s="58">
        <v>44938</v>
      </c>
      <c r="B3179" s="59" t="s">
        <v>59</v>
      </c>
      <c r="C3179" s="59" t="str">
        <f t="shared" si="49"/>
        <v>QUARTER1</v>
      </c>
      <c r="D3179" s="59">
        <v>220</v>
      </c>
      <c r="E3179" s="59">
        <v>57</v>
      </c>
    </row>
    <row r="3180" spans="1:5" x14ac:dyDescent="0.25">
      <c r="A3180" s="58">
        <v>44938</v>
      </c>
      <c r="B3180" s="59" t="s">
        <v>60</v>
      </c>
      <c r="C3180" s="59" t="str">
        <f t="shared" si="49"/>
        <v>QUARTER1</v>
      </c>
      <c r="D3180" s="59">
        <v>47.95</v>
      </c>
      <c r="E3180" s="59">
        <v>-5.4500000000000028</v>
      </c>
    </row>
    <row r="3181" spans="1:5" x14ac:dyDescent="0.25">
      <c r="A3181" s="58">
        <v>44938</v>
      </c>
      <c r="B3181" s="59" t="s">
        <v>74</v>
      </c>
      <c r="C3181" s="59" t="str">
        <f t="shared" si="49"/>
        <v>QUARTER1</v>
      </c>
      <c r="D3181" s="59">
        <v>4</v>
      </c>
      <c r="E3181" s="59">
        <v>1.3499999999999996</v>
      </c>
    </row>
    <row r="3182" spans="1:5" x14ac:dyDescent="0.25">
      <c r="A3182" s="58">
        <v>44938</v>
      </c>
      <c r="B3182" s="59" t="s">
        <v>63</v>
      </c>
      <c r="C3182" s="59" t="str">
        <f t="shared" si="49"/>
        <v>QUARTER1</v>
      </c>
      <c r="D3182" s="59">
        <v>32.049999999999997</v>
      </c>
      <c r="E3182" s="59">
        <v>32.950000000000003</v>
      </c>
    </row>
    <row r="3183" spans="1:5" x14ac:dyDescent="0.25">
      <c r="A3183" s="58">
        <v>44938</v>
      </c>
      <c r="B3183" s="59" t="s">
        <v>69</v>
      </c>
      <c r="C3183" s="59" t="str">
        <f t="shared" si="49"/>
        <v>QUARTER1</v>
      </c>
      <c r="D3183" s="59">
        <v>193</v>
      </c>
      <c r="E3183" s="59">
        <v>192</v>
      </c>
    </row>
    <row r="3184" spans="1:5" x14ac:dyDescent="0.25">
      <c r="A3184" s="58">
        <v>44938</v>
      </c>
      <c r="B3184" s="59" t="s">
        <v>64</v>
      </c>
      <c r="C3184" s="59" t="str">
        <f t="shared" si="49"/>
        <v>QUARTER1</v>
      </c>
      <c r="D3184" s="59">
        <v>8.1999999999999993</v>
      </c>
      <c r="E3184" s="59">
        <v>6</v>
      </c>
    </row>
    <row r="3185" spans="1:5" x14ac:dyDescent="0.25">
      <c r="A3185" s="58">
        <v>44938</v>
      </c>
      <c r="B3185" s="59" t="s">
        <v>58</v>
      </c>
      <c r="C3185" s="59" t="str">
        <f t="shared" si="49"/>
        <v>QUARTER1</v>
      </c>
      <c r="D3185" s="59">
        <v>14.8</v>
      </c>
      <c r="E3185" s="59">
        <v>-0.40000000000000036</v>
      </c>
    </row>
    <row r="3186" spans="1:5" x14ac:dyDescent="0.25">
      <c r="A3186" s="58">
        <v>44938</v>
      </c>
      <c r="B3186" s="59" t="s">
        <v>56</v>
      </c>
      <c r="C3186" s="59" t="str">
        <f t="shared" si="49"/>
        <v>QUARTER1</v>
      </c>
      <c r="D3186" s="59">
        <v>21.2</v>
      </c>
      <c r="E3186" s="59">
        <v>-0.30000000000000071</v>
      </c>
    </row>
    <row r="3187" spans="1:5" x14ac:dyDescent="0.25">
      <c r="A3187" s="58">
        <v>44938</v>
      </c>
      <c r="B3187" s="59" t="s">
        <v>65</v>
      </c>
      <c r="C3187" s="59" t="str">
        <f t="shared" si="49"/>
        <v>QUARTER1</v>
      </c>
      <c r="D3187" s="59">
        <v>24.85</v>
      </c>
      <c r="E3187" s="59">
        <v>3.1499999999999986</v>
      </c>
    </row>
    <row r="3188" spans="1:5" x14ac:dyDescent="0.25">
      <c r="A3188" s="58">
        <v>44938</v>
      </c>
      <c r="B3188" s="59" t="s">
        <v>75</v>
      </c>
      <c r="C3188" s="59" t="str">
        <f t="shared" si="49"/>
        <v>QUARTER1</v>
      </c>
      <c r="D3188" s="59">
        <v>3.85</v>
      </c>
      <c r="E3188" s="59">
        <v>0.86999999999999966</v>
      </c>
    </row>
    <row r="3189" spans="1:5" x14ac:dyDescent="0.25">
      <c r="A3189" s="58">
        <v>44938</v>
      </c>
      <c r="B3189" s="59" t="s">
        <v>57</v>
      </c>
      <c r="C3189" s="59" t="str">
        <f t="shared" si="49"/>
        <v>QUARTER1</v>
      </c>
      <c r="D3189" s="59">
        <v>25.1</v>
      </c>
      <c r="E3189" s="59">
        <v>9</v>
      </c>
    </row>
    <row r="3190" spans="1:5" x14ac:dyDescent="0.25">
      <c r="A3190" s="58">
        <v>44937</v>
      </c>
      <c r="B3190" s="59" t="s">
        <v>68</v>
      </c>
      <c r="C3190" s="59" t="str">
        <f t="shared" si="49"/>
        <v>QUARTER1</v>
      </c>
      <c r="D3190" s="59">
        <v>9.15</v>
      </c>
      <c r="E3190" s="59">
        <v>7.9500000000000011</v>
      </c>
    </row>
    <row r="3191" spans="1:5" x14ac:dyDescent="0.25">
      <c r="A3191" s="58">
        <v>44937</v>
      </c>
      <c r="B3191" s="59" t="s">
        <v>66</v>
      </c>
      <c r="C3191" s="59" t="str">
        <f t="shared" si="49"/>
        <v>QUARTER1</v>
      </c>
      <c r="D3191" s="59">
        <v>6.2</v>
      </c>
      <c r="E3191" s="59">
        <v>0</v>
      </c>
    </row>
    <row r="3192" spans="1:5" x14ac:dyDescent="0.25">
      <c r="A3192" s="58">
        <v>44937</v>
      </c>
      <c r="B3192" s="59" t="s">
        <v>70</v>
      </c>
      <c r="C3192" s="59" t="str">
        <f t="shared" si="49"/>
        <v>QUARTER1</v>
      </c>
      <c r="D3192" s="59">
        <v>12</v>
      </c>
      <c r="E3192" s="59">
        <v>1.9499999999999993</v>
      </c>
    </row>
    <row r="3193" spans="1:5" x14ac:dyDescent="0.25">
      <c r="A3193" s="58">
        <v>44937</v>
      </c>
      <c r="B3193" s="59" t="s">
        <v>78</v>
      </c>
      <c r="C3193" s="59" t="str">
        <f t="shared" si="49"/>
        <v>QUARTER1</v>
      </c>
      <c r="D3193" s="59">
        <v>26.5</v>
      </c>
      <c r="E3193" s="59">
        <v>83.5</v>
      </c>
    </row>
    <row r="3194" spans="1:5" x14ac:dyDescent="0.25">
      <c r="A3194" s="58">
        <v>44937</v>
      </c>
      <c r="B3194" s="59" t="s">
        <v>62</v>
      </c>
      <c r="C3194" s="59" t="str">
        <f t="shared" si="49"/>
        <v>QUARTER1</v>
      </c>
      <c r="D3194" s="59">
        <v>5.9</v>
      </c>
      <c r="E3194" s="59">
        <v>1.8999999999999995</v>
      </c>
    </row>
    <row r="3195" spans="1:5" x14ac:dyDescent="0.25">
      <c r="A3195" s="58">
        <v>44937</v>
      </c>
      <c r="B3195" s="59" t="s">
        <v>61</v>
      </c>
      <c r="C3195" s="59" t="str">
        <f t="shared" si="49"/>
        <v>QUARTER1</v>
      </c>
      <c r="D3195" s="59">
        <v>16</v>
      </c>
      <c r="E3195" s="59">
        <v>21.5</v>
      </c>
    </row>
    <row r="3196" spans="1:5" x14ac:dyDescent="0.25">
      <c r="A3196" s="58">
        <v>44937</v>
      </c>
      <c r="B3196" s="59" t="s">
        <v>67</v>
      </c>
      <c r="C3196" s="59" t="str">
        <f t="shared" si="49"/>
        <v>QUARTER1</v>
      </c>
      <c r="D3196" s="59">
        <v>7.2</v>
      </c>
      <c r="E3196" s="59">
        <v>13.900000000000002</v>
      </c>
    </row>
    <row r="3197" spans="1:5" x14ac:dyDescent="0.25">
      <c r="A3197" s="58">
        <v>44937</v>
      </c>
      <c r="B3197" s="59" t="s">
        <v>71</v>
      </c>
      <c r="C3197" s="59" t="str">
        <f t="shared" si="49"/>
        <v>QUARTER1</v>
      </c>
      <c r="D3197" s="59">
        <v>11.25</v>
      </c>
      <c r="E3197" s="59">
        <v>6.75</v>
      </c>
    </row>
    <row r="3198" spans="1:5" x14ac:dyDescent="0.25">
      <c r="A3198" s="58">
        <v>44937</v>
      </c>
      <c r="B3198" s="59" t="s">
        <v>73</v>
      </c>
      <c r="C3198" s="59" t="str">
        <f t="shared" si="49"/>
        <v>QUARTER1</v>
      </c>
      <c r="D3198" s="59">
        <v>29</v>
      </c>
      <c r="E3198" s="59">
        <v>0.5</v>
      </c>
    </row>
    <row r="3199" spans="1:5" x14ac:dyDescent="0.25">
      <c r="A3199" s="58">
        <v>44937</v>
      </c>
      <c r="B3199" s="59" t="s">
        <v>55</v>
      </c>
      <c r="C3199" s="59" t="str">
        <f t="shared" si="49"/>
        <v>QUARTER1</v>
      </c>
      <c r="D3199" s="59">
        <v>24</v>
      </c>
      <c r="E3199" s="59">
        <v>12.399999999999999</v>
      </c>
    </row>
    <row r="3200" spans="1:5" x14ac:dyDescent="0.25">
      <c r="A3200" s="58">
        <v>44937</v>
      </c>
      <c r="B3200" s="59" t="s">
        <v>76</v>
      </c>
      <c r="C3200" s="59" t="str">
        <f t="shared" si="49"/>
        <v>QUARTER1</v>
      </c>
      <c r="D3200" s="59">
        <v>1.1000000000000001</v>
      </c>
      <c r="E3200" s="59">
        <v>1.52</v>
      </c>
    </row>
    <row r="3201" spans="1:5" x14ac:dyDescent="0.25">
      <c r="A3201" s="58">
        <v>44937</v>
      </c>
      <c r="B3201" s="59" t="s">
        <v>77</v>
      </c>
      <c r="C3201" s="59" t="str">
        <f t="shared" si="49"/>
        <v>QUARTER1</v>
      </c>
      <c r="D3201" s="59">
        <v>2</v>
      </c>
      <c r="E3201" s="59">
        <v>1.98</v>
      </c>
    </row>
    <row r="3202" spans="1:5" x14ac:dyDescent="0.25">
      <c r="A3202" s="58">
        <v>44937</v>
      </c>
      <c r="B3202" s="59" t="s">
        <v>72</v>
      </c>
      <c r="C3202" s="59" t="str">
        <f t="shared" ref="C3202:C3265" si="50">"QUARTER"&amp;ROUNDUP(MONTH(A3202)/3,0)</f>
        <v>QUARTER1</v>
      </c>
      <c r="D3202" s="59">
        <v>14.1</v>
      </c>
      <c r="E3202" s="59">
        <v>95.350000000000009</v>
      </c>
    </row>
    <row r="3203" spans="1:5" x14ac:dyDescent="0.25">
      <c r="A3203" s="58">
        <v>44937</v>
      </c>
      <c r="B3203" s="59" t="s">
        <v>59</v>
      </c>
      <c r="C3203" s="59" t="str">
        <f t="shared" si="50"/>
        <v>QUARTER1</v>
      </c>
      <c r="D3203" s="59">
        <v>215</v>
      </c>
      <c r="E3203" s="59">
        <v>62</v>
      </c>
    </row>
    <row r="3204" spans="1:5" x14ac:dyDescent="0.25">
      <c r="A3204" s="58">
        <v>44937</v>
      </c>
      <c r="B3204" s="59" t="s">
        <v>60</v>
      </c>
      <c r="C3204" s="59" t="str">
        <f t="shared" si="50"/>
        <v>QUARTER1</v>
      </c>
      <c r="D3204" s="59">
        <v>47.95</v>
      </c>
      <c r="E3204" s="59">
        <v>-5.4500000000000028</v>
      </c>
    </row>
    <row r="3205" spans="1:5" x14ac:dyDescent="0.25">
      <c r="A3205" s="58">
        <v>44937</v>
      </c>
      <c r="B3205" s="59" t="s">
        <v>74</v>
      </c>
      <c r="C3205" s="59" t="str">
        <f t="shared" si="50"/>
        <v>QUARTER1</v>
      </c>
      <c r="D3205" s="59">
        <v>4</v>
      </c>
      <c r="E3205" s="59">
        <v>1.3499999999999996</v>
      </c>
    </row>
    <row r="3206" spans="1:5" x14ac:dyDescent="0.25">
      <c r="A3206" s="58">
        <v>44937</v>
      </c>
      <c r="B3206" s="59" t="s">
        <v>63</v>
      </c>
      <c r="C3206" s="59" t="str">
        <f t="shared" si="50"/>
        <v>QUARTER1</v>
      </c>
      <c r="D3206" s="59">
        <v>32</v>
      </c>
      <c r="E3206" s="59">
        <v>33</v>
      </c>
    </row>
    <row r="3207" spans="1:5" x14ac:dyDescent="0.25">
      <c r="A3207" s="58">
        <v>44937</v>
      </c>
      <c r="B3207" s="59" t="s">
        <v>69</v>
      </c>
      <c r="C3207" s="59" t="str">
        <f t="shared" si="50"/>
        <v>QUARTER1</v>
      </c>
      <c r="D3207" s="59">
        <v>193</v>
      </c>
      <c r="E3207" s="59">
        <v>192</v>
      </c>
    </row>
    <row r="3208" spans="1:5" x14ac:dyDescent="0.25">
      <c r="A3208" s="58">
        <v>44937</v>
      </c>
      <c r="B3208" s="59" t="s">
        <v>64</v>
      </c>
      <c r="C3208" s="59" t="str">
        <f t="shared" si="50"/>
        <v>QUARTER1</v>
      </c>
      <c r="D3208" s="59">
        <v>8.1</v>
      </c>
      <c r="E3208" s="59">
        <v>6.1</v>
      </c>
    </row>
    <row r="3209" spans="1:5" x14ac:dyDescent="0.25">
      <c r="A3209" s="58">
        <v>44937</v>
      </c>
      <c r="B3209" s="59" t="s">
        <v>58</v>
      </c>
      <c r="C3209" s="59" t="str">
        <f t="shared" si="50"/>
        <v>QUARTER1</v>
      </c>
      <c r="D3209" s="59">
        <v>14.8</v>
      </c>
      <c r="E3209" s="59">
        <v>-0.40000000000000036</v>
      </c>
    </row>
    <row r="3210" spans="1:5" x14ac:dyDescent="0.25">
      <c r="A3210" s="58">
        <v>44937</v>
      </c>
      <c r="B3210" s="59" t="s">
        <v>56</v>
      </c>
      <c r="C3210" s="59" t="str">
        <f t="shared" si="50"/>
        <v>QUARTER1</v>
      </c>
      <c r="D3210" s="59">
        <v>20.6</v>
      </c>
      <c r="E3210" s="59">
        <v>0.29999999999999716</v>
      </c>
    </row>
    <row r="3211" spans="1:5" x14ac:dyDescent="0.25">
      <c r="A3211" s="58">
        <v>44937</v>
      </c>
      <c r="B3211" s="59" t="s">
        <v>65</v>
      </c>
      <c r="C3211" s="59" t="str">
        <f t="shared" si="50"/>
        <v>QUARTER1</v>
      </c>
      <c r="D3211" s="59">
        <v>24</v>
      </c>
      <c r="E3211" s="59">
        <v>4</v>
      </c>
    </row>
    <row r="3212" spans="1:5" x14ac:dyDescent="0.25">
      <c r="A3212" s="58">
        <v>44937</v>
      </c>
      <c r="B3212" s="59" t="s">
        <v>75</v>
      </c>
      <c r="C3212" s="59" t="str">
        <f t="shared" si="50"/>
        <v>QUARTER1</v>
      </c>
      <c r="D3212" s="59">
        <v>3.8</v>
      </c>
      <c r="E3212" s="59">
        <v>0.91999999999999993</v>
      </c>
    </row>
    <row r="3213" spans="1:5" x14ac:dyDescent="0.25">
      <c r="A3213" s="58">
        <v>44937</v>
      </c>
      <c r="B3213" s="59" t="s">
        <v>57</v>
      </c>
      <c r="C3213" s="59" t="str">
        <f t="shared" si="50"/>
        <v>QUARTER1</v>
      </c>
      <c r="D3213" s="59">
        <v>24.4</v>
      </c>
      <c r="E3213" s="59">
        <v>9.7000000000000028</v>
      </c>
    </row>
    <row r="3214" spans="1:5" x14ac:dyDescent="0.25">
      <c r="A3214" s="58">
        <v>44936</v>
      </c>
      <c r="B3214" s="59" t="s">
        <v>68</v>
      </c>
      <c r="C3214" s="59" t="str">
        <f t="shared" si="50"/>
        <v>QUARTER1</v>
      </c>
      <c r="D3214" s="59">
        <v>9</v>
      </c>
      <c r="E3214" s="59">
        <v>8.1000000000000014</v>
      </c>
    </row>
    <row r="3215" spans="1:5" x14ac:dyDescent="0.25">
      <c r="A3215" s="58">
        <v>44936</v>
      </c>
      <c r="B3215" s="59" t="s">
        <v>66</v>
      </c>
      <c r="C3215" s="59" t="str">
        <f t="shared" si="50"/>
        <v>QUARTER1</v>
      </c>
      <c r="D3215" s="59">
        <v>6.2</v>
      </c>
      <c r="E3215" s="59">
        <v>0</v>
      </c>
    </row>
    <row r="3216" spans="1:5" x14ac:dyDescent="0.25">
      <c r="A3216" s="58">
        <v>44936</v>
      </c>
      <c r="B3216" s="59" t="s">
        <v>70</v>
      </c>
      <c r="C3216" s="59" t="str">
        <f t="shared" si="50"/>
        <v>QUARTER1</v>
      </c>
      <c r="D3216" s="59">
        <v>12.25</v>
      </c>
      <c r="E3216" s="59">
        <v>1.6999999999999993</v>
      </c>
    </row>
    <row r="3217" spans="1:5" x14ac:dyDescent="0.25">
      <c r="A3217" s="58">
        <v>44936</v>
      </c>
      <c r="B3217" s="59" t="s">
        <v>78</v>
      </c>
      <c r="C3217" s="59" t="str">
        <f t="shared" si="50"/>
        <v>QUARTER1</v>
      </c>
      <c r="D3217" s="59">
        <v>26.5</v>
      </c>
      <c r="E3217" s="59">
        <v>83.5</v>
      </c>
    </row>
    <row r="3218" spans="1:5" x14ac:dyDescent="0.25">
      <c r="A3218" s="58">
        <v>44936</v>
      </c>
      <c r="B3218" s="59" t="s">
        <v>62</v>
      </c>
      <c r="C3218" s="59" t="str">
        <f t="shared" si="50"/>
        <v>QUARTER1</v>
      </c>
      <c r="D3218" s="59">
        <v>5.9</v>
      </c>
      <c r="E3218" s="59">
        <v>1.8999999999999995</v>
      </c>
    </row>
    <row r="3219" spans="1:5" x14ac:dyDescent="0.25">
      <c r="A3219" s="58">
        <v>44936</v>
      </c>
      <c r="B3219" s="59" t="s">
        <v>61</v>
      </c>
      <c r="C3219" s="59" t="str">
        <f t="shared" si="50"/>
        <v>QUARTER1</v>
      </c>
      <c r="D3219" s="59">
        <v>16</v>
      </c>
      <c r="E3219" s="59">
        <v>21.5</v>
      </c>
    </row>
    <row r="3220" spans="1:5" x14ac:dyDescent="0.25">
      <c r="A3220" s="58">
        <v>44936</v>
      </c>
      <c r="B3220" s="59" t="s">
        <v>67</v>
      </c>
      <c r="C3220" s="59" t="str">
        <f t="shared" si="50"/>
        <v>QUARTER1</v>
      </c>
      <c r="D3220" s="59">
        <v>7.2</v>
      </c>
      <c r="E3220" s="59">
        <v>13.900000000000002</v>
      </c>
    </row>
    <row r="3221" spans="1:5" x14ac:dyDescent="0.25">
      <c r="A3221" s="58">
        <v>44936</v>
      </c>
      <c r="B3221" s="59" t="s">
        <v>71</v>
      </c>
      <c r="C3221" s="59" t="str">
        <f t="shared" si="50"/>
        <v>QUARTER1</v>
      </c>
      <c r="D3221" s="59">
        <v>11.2</v>
      </c>
      <c r="E3221" s="59">
        <v>6.8000000000000007</v>
      </c>
    </row>
    <row r="3222" spans="1:5" x14ac:dyDescent="0.25">
      <c r="A3222" s="58">
        <v>44936</v>
      </c>
      <c r="B3222" s="59" t="s">
        <v>73</v>
      </c>
      <c r="C3222" s="59" t="str">
        <f t="shared" si="50"/>
        <v>QUARTER1</v>
      </c>
      <c r="D3222" s="59">
        <v>29</v>
      </c>
      <c r="E3222" s="59">
        <v>0.5</v>
      </c>
    </row>
    <row r="3223" spans="1:5" x14ac:dyDescent="0.25">
      <c r="A3223" s="58">
        <v>44936</v>
      </c>
      <c r="B3223" s="59" t="s">
        <v>55</v>
      </c>
      <c r="C3223" s="59" t="str">
        <f t="shared" si="50"/>
        <v>QUARTER1</v>
      </c>
      <c r="D3223" s="59">
        <v>23.65</v>
      </c>
      <c r="E3223" s="59">
        <v>12.75</v>
      </c>
    </row>
    <row r="3224" spans="1:5" x14ac:dyDescent="0.25">
      <c r="A3224" s="58">
        <v>44936</v>
      </c>
      <c r="B3224" s="59" t="s">
        <v>76</v>
      </c>
      <c r="C3224" s="59" t="str">
        <f t="shared" si="50"/>
        <v>QUARTER1</v>
      </c>
      <c r="D3224" s="59">
        <v>1.05</v>
      </c>
      <c r="E3224" s="59">
        <v>1.57</v>
      </c>
    </row>
    <row r="3225" spans="1:5" x14ac:dyDescent="0.25">
      <c r="A3225" s="58">
        <v>44936</v>
      </c>
      <c r="B3225" s="59" t="s">
        <v>77</v>
      </c>
      <c r="C3225" s="59" t="str">
        <f t="shared" si="50"/>
        <v>QUARTER1</v>
      </c>
      <c r="D3225" s="59">
        <v>2.14</v>
      </c>
      <c r="E3225" s="59">
        <v>1.8399999999999999</v>
      </c>
    </row>
    <row r="3226" spans="1:5" x14ac:dyDescent="0.25">
      <c r="A3226" s="58">
        <v>44936</v>
      </c>
      <c r="B3226" s="59" t="s">
        <v>72</v>
      </c>
      <c r="C3226" s="59" t="str">
        <f t="shared" si="50"/>
        <v>QUARTER1</v>
      </c>
      <c r="D3226" s="59">
        <v>14.1</v>
      </c>
      <c r="E3226" s="59">
        <v>95.350000000000009</v>
      </c>
    </row>
    <row r="3227" spans="1:5" x14ac:dyDescent="0.25">
      <c r="A3227" s="58">
        <v>44936</v>
      </c>
      <c r="B3227" s="59" t="s">
        <v>59</v>
      </c>
      <c r="C3227" s="59" t="str">
        <f t="shared" si="50"/>
        <v>QUARTER1</v>
      </c>
      <c r="D3227" s="59">
        <v>215</v>
      </c>
      <c r="E3227" s="59">
        <v>62</v>
      </c>
    </row>
    <row r="3228" spans="1:5" x14ac:dyDescent="0.25">
      <c r="A3228" s="58">
        <v>44936</v>
      </c>
      <c r="B3228" s="59" t="s">
        <v>60</v>
      </c>
      <c r="C3228" s="59" t="str">
        <f t="shared" si="50"/>
        <v>QUARTER1</v>
      </c>
      <c r="D3228" s="59">
        <v>47.95</v>
      </c>
      <c r="E3228" s="59">
        <v>-5.4500000000000028</v>
      </c>
    </row>
    <row r="3229" spans="1:5" x14ac:dyDescent="0.25">
      <c r="A3229" s="58">
        <v>44936</v>
      </c>
      <c r="B3229" s="59" t="s">
        <v>74</v>
      </c>
      <c r="C3229" s="59" t="str">
        <f t="shared" si="50"/>
        <v>QUARTER1</v>
      </c>
      <c r="D3229" s="59">
        <v>4.08</v>
      </c>
      <c r="E3229" s="59">
        <v>1.2699999999999996</v>
      </c>
    </row>
    <row r="3230" spans="1:5" x14ac:dyDescent="0.25">
      <c r="A3230" s="58">
        <v>44936</v>
      </c>
      <c r="B3230" s="59" t="s">
        <v>63</v>
      </c>
      <c r="C3230" s="59" t="str">
        <f t="shared" si="50"/>
        <v>QUARTER1</v>
      </c>
      <c r="D3230" s="59">
        <v>32</v>
      </c>
      <c r="E3230" s="59">
        <v>33</v>
      </c>
    </row>
    <row r="3231" spans="1:5" x14ac:dyDescent="0.25">
      <c r="A3231" s="58">
        <v>44936</v>
      </c>
      <c r="B3231" s="59" t="s">
        <v>69</v>
      </c>
      <c r="C3231" s="59" t="str">
        <f t="shared" si="50"/>
        <v>QUARTER1</v>
      </c>
      <c r="D3231" s="59">
        <v>193</v>
      </c>
      <c r="E3231" s="59">
        <v>192</v>
      </c>
    </row>
    <row r="3232" spans="1:5" x14ac:dyDescent="0.25">
      <c r="A3232" s="58">
        <v>44936</v>
      </c>
      <c r="B3232" s="59" t="s">
        <v>64</v>
      </c>
      <c r="C3232" s="59" t="str">
        <f t="shared" si="50"/>
        <v>QUARTER1</v>
      </c>
      <c r="D3232" s="59">
        <v>8</v>
      </c>
      <c r="E3232" s="59">
        <v>6.1999999999999993</v>
      </c>
    </row>
    <row r="3233" spans="1:5" x14ac:dyDescent="0.25">
      <c r="A3233" s="58">
        <v>44936</v>
      </c>
      <c r="B3233" s="59" t="s">
        <v>58</v>
      </c>
      <c r="C3233" s="59" t="str">
        <f t="shared" si="50"/>
        <v>QUARTER1</v>
      </c>
      <c r="D3233" s="59">
        <v>14.9</v>
      </c>
      <c r="E3233" s="59">
        <v>-0.5</v>
      </c>
    </row>
    <row r="3234" spans="1:5" x14ac:dyDescent="0.25">
      <c r="A3234" s="58">
        <v>44936</v>
      </c>
      <c r="B3234" s="59" t="s">
        <v>56</v>
      </c>
      <c r="C3234" s="59" t="str">
        <f t="shared" si="50"/>
        <v>QUARTER1</v>
      </c>
      <c r="D3234" s="59">
        <v>20.6</v>
      </c>
      <c r="E3234" s="59">
        <v>0.29999999999999716</v>
      </c>
    </row>
    <row r="3235" spans="1:5" x14ac:dyDescent="0.25">
      <c r="A3235" s="58">
        <v>44936</v>
      </c>
      <c r="B3235" s="59" t="s">
        <v>65</v>
      </c>
      <c r="C3235" s="59" t="str">
        <f t="shared" si="50"/>
        <v>QUARTER1</v>
      </c>
      <c r="D3235" s="59">
        <v>24</v>
      </c>
      <c r="E3235" s="59">
        <v>4</v>
      </c>
    </row>
    <row r="3236" spans="1:5" x14ac:dyDescent="0.25">
      <c r="A3236" s="58">
        <v>44936</v>
      </c>
      <c r="B3236" s="59" t="s">
        <v>75</v>
      </c>
      <c r="C3236" s="59" t="str">
        <f t="shared" si="50"/>
        <v>QUARTER1</v>
      </c>
      <c r="D3236" s="59">
        <v>3.65</v>
      </c>
      <c r="E3236" s="59">
        <v>1.0699999999999998</v>
      </c>
    </row>
    <row r="3237" spans="1:5" x14ac:dyDescent="0.25">
      <c r="A3237" s="58">
        <v>44936</v>
      </c>
      <c r="B3237" s="59" t="s">
        <v>57</v>
      </c>
      <c r="C3237" s="59" t="str">
        <f t="shared" si="50"/>
        <v>QUARTER1</v>
      </c>
      <c r="D3237" s="59">
        <v>24.35</v>
      </c>
      <c r="E3237" s="59">
        <v>9.75</v>
      </c>
    </row>
    <row r="3238" spans="1:5" x14ac:dyDescent="0.25">
      <c r="A3238" s="58">
        <v>44935</v>
      </c>
      <c r="B3238" s="59" t="s">
        <v>68</v>
      </c>
      <c r="C3238" s="59" t="str">
        <f t="shared" si="50"/>
        <v>QUARTER1</v>
      </c>
      <c r="D3238" s="59">
        <v>9</v>
      </c>
      <c r="E3238" s="59">
        <v>8.1000000000000014</v>
      </c>
    </row>
    <row r="3239" spans="1:5" x14ac:dyDescent="0.25">
      <c r="A3239" s="58">
        <v>44935</v>
      </c>
      <c r="B3239" s="59" t="s">
        <v>66</v>
      </c>
      <c r="C3239" s="59" t="str">
        <f t="shared" si="50"/>
        <v>QUARTER1</v>
      </c>
      <c r="D3239" s="59">
        <v>6.2</v>
      </c>
      <c r="E3239" s="59">
        <v>0</v>
      </c>
    </row>
    <row r="3240" spans="1:5" x14ac:dyDescent="0.25">
      <c r="A3240" s="58">
        <v>44935</v>
      </c>
      <c r="B3240" s="59" t="s">
        <v>70</v>
      </c>
      <c r="C3240" s="59" t="str">
        <f t="shared" si="50"/>
        <v>QUARTER1</v>
      </c>
      <c r="D3240" s="59">
        <v>12.25</v>
      </c>
      <c r="E3240" s="59">
        <v>1.6999999999999993</v>
      </c>
    </row>
    <row r="3241" spans="1:5" x14ac:dyDescent="0.25">
      <c r="A3241" s="58">
        <v>44935</v>
      </c>
      <c r="B3241" s="59" t="s">
        <v>78</v>
      </c>
      <c r="C3241" s="59" t="str">
        <f t="shared" si="50"/>
        <v>QUARTER1</v>
      </c>
      <c r="D3241" s="59">
        <v>26.5</v>
      </c>
      <c r="E3241" s="59">
        <v>83.5</v>
      </c>
    </row>
    <row r="3242" spans="1:5" x14ac:dyDescent="0.25">
      <c r="A3242" s="58">
        <v>44935</v>
      </c>
      <c r="B3242" s="59" t="s">
        <v>62</v>
      </c>
      <c r="C3242" s="59" t="str">
        <f t="shared" si="50"/>
        <v>QUARTER1</v>
      </c>
      <c r="D3242" s="59">
        <v>6</v>
      </c>
      <c r="E3242" s="59">
        <v>1.7999999999999998</v>
      </c>
    </row>
    <row r="3243" spans="1:5" x14ac:dyDescent="0.25">
      <c r="A3243" s="58">
        <v>44935</v>
      </c>
      <c r="B3243" s="59" t="s">
        <v>61</v>
      </c>
      <c r="C3243" s="59" t="str">
        <f t="shared" si="50"/>
        <v>QUARTER1</v>
      </c>
      <c r="D3243" s="59">
        <v>16</v>
      </c>
      <c r="E3243" s="59">
        <v>21.5</v>
      </c>
    </row>
    <row r="3244" spans="1:5" x14ac:dyDescent="0.25">
      <c r="A3244" s="58">
        <v>44935</v>
      </c>
      <c r="B3244" s="59" t="s">
        <v>67</v>
      </c>
      <c r="C3244" s="59" t="str">
        <f t="shared" si="50"/>
        <v>QUARTER1</v>
      </c>
      <c r="D3244" s="59">
        <v>7.2</v>
      </c>
      <c r="E3244" s="59">
        <v>13.900000000000002</v>
      </c>
    </row>
    <row r="3245" spans="1:5" x14ac:dyDescent="0.25">
      <c r="A3245" s="58">
        <v>44935</v>
      </c>
      <c r="B3245" s="59" t="s">
        <v>71</v>
      </c>
      <c r="C3245" s="59" t="str">
        <f t="shared" si="50"/>
        <v>QUARTER1</v>
      </c>
      <c r="D3245" s="59">
        <v>11.2</v>
      </c>
      <c r="E3245" s="59">
        <v>6.8000000000000007</v>
      </c>
    </row>
    <row r="3246" spans="1:5" x14ac:dyDescent="0.25">
      <c r="A3246" s="58">
        <v>44935</v>
      </c>
      <c r="B3246" s="59" t="s">
        <v>73</v>
      </c>
      <c r="C3246" s="59" t="str">
        <f t="shared" si="50"/>
        <v>QUARTER1</v>
      </c>
      <c r="D3246" s="59">
        <v>29</v>
      </c>
      <c r="E3246" s="59">
        <v>0.5</v>
      </c>
    </row>
    <row r="3247" spans="1:5" x14ac:dyDescent="0.25">
      <c r="A3247" s="58">
        <v>44935</v>
      </c>
      <c r="B3247" s="59" t="s">
        <v>55</v>
      </c>
      <c r="C3247" s="59" t="str">
        <f t="shared" si="50"/>
        <v>QUARTER1</v>
      </c>
      <c r="D3247" s="59">
        <v>23.7</v>
      </c>
      <c r="E3247" s="59">
        <v>12.7</v>
      </c>
    </row>
    <row r="3248" spans="1:5" x14ac:dyDescent="0.25">
      <c r="A3248" s="58">
        <v>44935</v>
      </c>
      <c r="B3248" s="59" t="s">
        <v>76</v>
      </c>
      <c r="C3248" s="59" t="str">
        <f t="shared" si="50"/>
        <v>QUARTER1</v>
      </c>
      <c r="D3248" s="59">
        <v>1.05</v>
      </c>
      <c r="E3248" s="59">
        <v>1.57</v>
      </c>
    </row>
    <row r="3249" spans="1:5" x14ac:dyDescent="0.25">
      <c r="A3249" s="58">
        <v>44935</v>
      </c>
      <c r="B3249" s="59" t="s">
        <v>77</v>
      </c>
      <c r="C3249" s="59" t="str">
        <f t="shared" si="50"/>
        <v>QUARTER1</v>
      </c>
      <c r="D3249" s="59">
        <v>2.1</v>
      </c>
      <c r="E3249" s="59">
        <v>1.88</v>
      </c>
    </row>
    <row r="3250" spans="1:5" x14ac:dyDescent="0.25">
      <c r="A3250" s="58">
        <v>44935</v>
      </c>
      <c r="B3250" s="59" t="s">
        <v>72</v>
      </c>
      <c r="C3250" s="59" t="str">
        <f t="shared" si="50"/>
        <v>QUARTER1</v>
      </c>
      <c r="D3250" s="59">
        <v>14.1</v>
      </c>
      <c r="E3250" s="59">
        <v>95.350000000000009</v>
      </c>
    </row>
    <row r="3251" spans="1:5" x14ac:dyDescent="0.25">
      <c r="A3251" s="58">
        <v>44935</v>
      </c>
      <c r="B3251" s="59" t="s">
        <v>59</v>
      </c>
      <c r="C3251" s="59" t="str">
        <f t="shared" si="50"/>
        <v>QUARTER1</v>
      </c>
      <c r="D3251" s="59">
        <v>215</v>
      </c>
      <c r="E3251" s="59">
        <v>62</v>
      </c>
    </row>
    <row r="3252" spans="1:5" x14ac:dyDescent="0.25">
      <c r="A3252" s="58">
        <v>44935</v>
      </c>
      <c r="B3252" s="59" t="s">
        <v>60</v>
      </c>
      <c r="C3252" s="59" t="str">
        <f t="shared" si="50"/>
        <v>QUARTER1</v>
      </c>
      <c r="D3252" s="59">
        <v>47.9</v>
      </c>
      <c r="E3252" s="59">
        <v>-5.3999999999999986</v>
      </c>
    </row>
    <row r="3253" spans="1:5" x14ac:dyDescent="0.25">
      <c r="A3253" s="58">
        <v>44935</v>
      </c>
      <c r="B3253" s="59" t="s">
        <v>74</v>
      </c>
      <c r="C3253" s="59" t="str">
        <f t="shared" si="50"/>
        <v>QUARTER1</v>
      </c>
      <c r="D3253" s="59">
        <v>4</v>
      </c>
      <c r="E3253" s="59">
        <v>1.3499999999999996</v>
      </c>
    </row>
    <row r="3254" spans="1:5" x14ac:dyDescent="0.25">
      <c r="A3254" s="58">
        <v>44935</v>
      </c>
      <c r="B3254" s="59" t="s">
        <v>63</v>
      </c>
      <c r="C3254" s="59" t="str">
        <f t="shared" si="50"/>
        <v>QUARTER1</v>
      </c>
      <c r="D3254" s="59">
        <v>32</v>
      </c>
      <c r="E3254" s="59">
        <v>33</v>
      </c>
    </row>
    <row r="3255" spans="1:5" x14ac:dyDescent="0.25">
      <c r="A3255" s="58">
        <v>44935</v>
      </c>
      <c r="B3255" s="59" t="s">
        <v>69</v>
      </c>
      <c r="C3255" s="59" t="str">
        <f t="shared" si="50"/>
        <v>QUARTER1</v>
      </c>
      <c r="D3255" s="59">
        <v>193</v>
      </c>
      <c r="E3255" s="59">
        <v>192</v>
      </c>
    </row>
    <row r="3256" spans="1:5" x14ac:dyDescent="0.25">
      <c r="A3256" s="58">
        <v>44935</v>
      </c>
      <c r="B3256" s="59" t="s">
        <v>64</v>
      </c>
      <c r="C3256" s="59" t="str">
        <f t="shared" si="50"/>
        <v>QUARTER1</v>
      </c>
      <c r="D3256" s="59">
        <v>8</v>
      </c>
      <c r="E3256" s="59">
        <v>6.1999999999999993</v>
      </c>
    </row>
    <row r="3257" spans="1:5" x14ac:dyDescent="0.25">
      <c r="A3257" s="58">
        <v>44935</v>
      </c>
      <c r="B3257" s="59" t="s">
        <v>58</v>
      </c>
      <c r="C3257" s="59" t="str">
        <f t="shared" si="50"/>
        <v>QUARTER1</v>
      </c>
      <c r="D3257" s="59">
        <v>15</v>
      </c>
      <c r="E3257" s="59">
        <v>-0.59999999999999964</v>
      </c>
    </row>
    <row r="3258" spans="1:5" x14ac:dyDescent="0.25">
      <c r="A3258" s="58">
        <v>44935</v>
      </c>
      <c r="B3258" s="59" t="s">
        <v>56</v>
      </c>
      <c r="C3258" s="59" t="str">
        <f t="shared" si="50"/>
        <v>QUARTER1</v>
      </c>
      <c r="D3258" s="59">
        <v>20.6</v>
      </c>
      <c r="E3258" s="59">
        <v>0.29999999999999716</v>
      </c>
    </row>
    <row r="3259" spans="1:5" x14ac:dyDescent="0.25">
      <c r="A3259" s="58">
        <v>44935</v>
      </c>
      <c r="B3259" s="59" t="s">
        <v>65</v>
      </c>
      <c r="C3259" s="59" t="str">
        <f t="shared" si="50"/>
        <v>QUARTER1</v>
      </c>
      <c r="D3259" s="59">
        <v>24</v>
      </c>
      <c r="E3259" s="59">
        <v>4</v>
      </c>
    </row>
    <row r="3260" spans="1:5" x14ac:dyDescent="0.25">
      <c r="A3260" s="58">
        <v>44935</v>
      </c>
      <c r="B3260" s="59" t="s">
        <v>75</v>
      </c>
      <c r="C3260" s="59" t="str">
        <f t="shared" si="50"/>
        <v>QUARTER1</v>
      </c>
      <c r="D3260" s="59">
        <v>3.58</v>
      </c>
      <c r="E3260" s="59">
        <v>1.1399999999999997</v>
      </c>
    </row>
    <row r="3261" spans="1:5" x14ac:dyDescent="0.25">
      <c r="A3261" s="58">
        <v>44935</v>
      </c>
      <c r="B3261" s="59" t="s">
        <v>57</v>
      </c>
      <c r="C3261" s="59" t="str">
        <f t="shared" si="50"/>
        <v>QUARTER1</v>
      </c>
      <c r="D3261" s="59">
        <v>24.3</v>
      </c>
      <c r="E3261" s="59">
        <v>9.8000000000000007</v>
      </c>
    </row>
    <row r="3262" spans="1:5" x14ac:dyDescent="0.25">
      <c r="A3262" s="58">
        <v>44932</v>
      </c>
      <c r="B3262" s="59" t="s">
        <v>68</v>
      </c>
      <c r="C3262" s="59" t="str">
        <f t="shared" si="50"/>
        <v>QUARTER1</v>
      </c>
      <c r="D3262" s="59">
        <v>9</v>
      </c>
      <c r="E3262" s="59">
        <v>8.1000000000000014</v>
      </c>
    </row>
    <row r="3263" spans="1:5" x14ac:dyDescent="0.25">
      <c r="A3263" s="58">
        <v>44932</v>
      </c>
      <c r="B3263" s="59" t="s">
        <v>66</v>
      </c>
      <c r="C3263" s="59" t="str">
        <f t="shared" si="50"/>
        <v>QUARTER1</v>
      </c>
      <c r="D3263" s="59">
        <v>6</v>
      </c>
      <c r="E3263" s="59">
        <v>0.20000000000000018</v>
      </c>
    </row>
    <row r="3264" spans="1:5" x14ac:dyDescent="0.25">
      <c r="A3264" s="58">
        <v>44932</v>
      </c>
      <c r="B3264" s="59" t="s">
        <v>70</v>
      </c>
      <c r="C3264" s="59" t="str">
        <f t="shared" si="50"/>
        <v>QUARTER1</v>
      </c>
      <c r="D3264" s="59">
        <v>12.25</v>
      </c>
      <c r="E3264" s="59">
        <v>1.6999999999999993</v>
      </c>
    </row>
    <row r="3265" spans="1:5" x14ac:dyDescent="0.25">
      <c r="A3265" s="58">
        <v>44932</v>
      </c>
      <c r="B3265" s="59" t="s">
        <v>78</v>
      </c>
      <c r="C3265" s="59" t="str">
        <f t="shared" si="50"/>
        <v>QUARTER1</v>
      </c>
      <c r="D3265" s="59">
        <v>26.5</v>
      </c>
      <c r="E3265" s="59">
        <v>83.5</v>
      </c>
    </row>
    <row r="3266" spans="1:5" x14ac:dyDescent="0.25">
      <c r="A3266" s="58">
        <v>44932</v>
      </c>
      <c r="B3266" s="59" t="s">
        <v>62</v>
      </c>
      <c r="C3266" s="59" t="str">
        <f t="shared" ref="C3266:C3329" si="51">"QUARTER"&amp;ROUNDUP(MONTH(A3266)/3,0)</f>
        <v>QUARTER1</v>
      </c>
      <c r="D3266" s="59">
        <v>6</v>
      </c>
      <c r="E3266" s="59">
        <v>1.7999999999999998</v>
      </c>
    </row>
    <row r="3267" spans="1:5" x14ac:dyDescent="0.25">
      <c r="A3267" s="58">
        <v>44932</v>
      </c>
      <c r="B3267" s="59" t="s">
        <v>61</v>
      </c>
      <c r="C3267" s="59" t="str">
        <f t="shared" si="51"/>
        <v>QUARTER1</v>
      </c>
      <c r="D3267" s="59">
        <v>16</v>
      </c>
      <c r="E3267" s="59">
        <v>21.5</v>
      </c>
    </row>
    <row r="3268" spans="1:5" x14ac:dyDescent="0.25">
      <c r="A3268" s="58">
        <v>44932</v>
      </c>
      <c r="B3268" s="59" t="s">
        <v>67</v>
      </c>
      <c r="C3268" s="59" t="str">
        <f t="shared" si="51"/>
        <v>QUARTER1</v>
      </c>
      <c r="D3268" s="59">
        <v>7.2</v>
      </c>
      <c r="E3268" s="59">
        <v>13.900000000000002</v>
      </c>
    </row>
    <row r="3269" spans="1:5" x14ac:dyDescent="0.25">
      <c r="A3269" s="58">
        <v>44932</v>
      </c>
      <c r="B3269" s="59" t="s">
        <v>71</v>
      </c>
      <c r="C3269" s="59" t="str">
        <f t="shared" si="51"/>
        <v>QUARTER1</v>
      </c>
      <c r="D3269" s="59">
        <v>11.15</v>
      </c>
      <c r="E3269" s="59">
        <v>6.85</v>
      </c>
    </row>
    <row r="3270" spans="1:5" x14ac:dyDescent="0.25">
      <c r="A3270" s="58">
        <v>44932</v>
      </c>
      <c r="B3270" s="59" t="s">
        <v>73</v>
      </c>
      <c r="C3270" s="59" t="str">
        <f t="shared" si="51"/>
        <v>QUARTER1</v>
      </c>
      <c r="D3270" s="59">
        <v>29.9</v>
      </c>
      <c r="E3270" s="59">
        <v>-0.39999999999999858</v>
      </c>
    </row>
    <row r="3271" spans="1:5" x14ac:dyDescent="0.25">
      <c r="A3271" s="58">
        <v>44932</v>
      </c>
      <c r="B3271" s="59" t="s">
        <v>55</v>
      </c>
      <c r="C3271" s="59" t="str">
        <f t="shared" si="51"/>
        <v>QUARTER1</v>
      </c>
      <c r="D3271" s="59">
        <v>24</v>
      </c>
      <c r="E3271" s="59">
        <v>12.399999999999999</v>
      </c>
    </row>
    <row r="3272" spans="1:5" x14ac:dyDescent="0.25">
      <c r="A3272" s="58">
        <v>44932</v>
      </c>
      <c r="B3272" s="59" t="s">
        <v>76</v>
      </c>
      <c r="C3272" s="59" t="str">
        <f t="shared" si="51"/>
        <v>QUARTER1</v>
      </c>
      <c r="D3272" s="59">
        <v>1.05</v>
      </c>
      <c r="E3272" s="59">
        <v>1.57</v>
      </c>
    </row>
    <row r="3273" spans="1:5" x14ac:dyDescent="0.25">
      <c r="A3273" s="58">
        <v>44932</v>
      </c>
      <c r="B3273" s="59" t="s">
        <v>77</v>
      </c>
      <c r="C3273" s="59" t="str">
        <f t="shared" si="51"/>
        <v>QUARTER1</v>
      </c>
      <c r="D3273" s="59">
        <v>2.13</v>
      </c>
      <c r="E3273" s="59">
        <v>1.85</v>
      </c>
    </row>
    <row r="3274" spans="1:5" x14ac:dyDescent="0.25">
      <c r="A3274" s="58">
        <v>44932</v>
      </c>
      <c r="B3274" s="59" t="s">
        <v>72</v>
      </c>
      <c r="C3274" s="59" t="str">
        <f t="shared" si="51"/>
        <v>QUARTER1</v>
      </c>
      <c r="D3274" s="59">
        <v>14.1</v>
      </c>
      <c r="E3274" s="59">
        <v>95.350000000000009</v>
      </c>
    </row>
    <row r="3275" spans="1:5" x14ac:dyDescent="0.25">
      <c r="A3275" s="58">
        <v>44932</v>
      </c>
      <c r="B3275" s="59" t="s">
        <v>59</v>
      </c>
      <c r="C3275" s="59" t="str">
        <f t="shared" si="51"/>
        <v>QUARTER1</v>
      </c>
      <c r="D3275" s="59">
        <v>215</v>
      </c>
      <c r="E3275" s="59">
        <v>62</v>
      </c>
    </row>
    <row r="3276" spans="1:5" x14ac:dyDescent="0.25">
      <c r="A3276" s="58">
        <v>44932</v>
      </c>
      <c r="B3276" s="59" t="s">
        <v>60</v>
      </c>
      <c r="C3276" s="59" t="str">
        <f t="shared" si="51"/>
        <v>QUARTER1</v>
      </c>
      <c r="D3276" s="59">
        <v>47</v>
      </c>
      <c r="E3276" s="59">
        <v>-4.5</v>
      </c>
    </row>
    <row r="3277" spans="1:5" x14ac:dyDescent="0.25">
      <c r="A3277" s="58">
        <v>44932</v>
      </c>
      <c r="B3277" s="59" t="s">
        <v>74</v>
      </c>
      <c r="C3277" s="59" t="str">
        <f t="shared" si="51"/>
        <v>QUARTER1</v>
      </c>
      <c r="D3277" s="59">
        <v>3.97</v>
      </c>
      <c r="E3277" s="59">
        <v>1.3799999999999994</v>
      </c>
    </row>
    <row r="3278" spans="1:5" x14ac:dyDescent="0.25">
      <c r="A3278" s="58">
        <v>44932</v>
      </c>
      <c r="B3278" s="59" t="s">
        <v>63</v>
      </c>
      <c r="C3278" s="59" t="str">
        <f t="shared" si="51"/>
        <v>QUARTER1</v>
      </c>
      <c r="D3278" s="59">
        <v>33.450000000000003</v>
      </c>
      <c r="E3278" s="59">
        <v>31.549999999999997</v>
      </c>
    </row>
    <row r="3279" spans="1:5" x14ac:dyDescent="0.25">
      <c r="A3279" s="58">
        <v>44932</v>
      </c>
      <c r="B3279" s="59" t="s">
        <v>69</v>
      </c>
      <c r="C3279" s="59" t="str">
        <f t="shared" si="51"/>
        <v>QUARTER1</v>
      </c>
      <c r="D3279" s="59">
        <v>193</v>
      </c>
      <c r="E3279" s="59">
        <v>192</v>
      </c>
    </row>
    <row r="3280" spans="1:5" x14ac:dyDescent="0.25">
      <c r="A3280" s="58">
        <v>44932</v>
      </c>
      <c r="B3280" s="59" t="s">
        <v>64</v>
      </c>
      <c r="C3280" s="59" t="str">
        <f t="shared" si="51"/>
        <v>QUARTER1</v>
      </c>
      <c r="D3280" s="59">
        <v>8</v>
      </c>
      <c r="E3280" s="59">
        <v>6.1999999999999993</v>
      </c>
    </row>
    <row r="3281" spans="1:5" x14ac:dyDescent="0.25">
      <c r="A3281" s="58">
        <v>44932</v>
      </c>
      <c r="B3281" s="59" t="s">
        <v>58</v>
      </c>
      <c r="C3281" s="59" t="str">
        <f t="shared" si="51"/>
        <v>QUARTER1</v>
      </c>
      <c r="D3281" s="59">
        <v>14.3</v>
      </c>
      <c r="E3281" s="59">
        <v>9.9999999999999645E-2</v>
      </c>
    </row>
    <row r="3282" spans="1:5" x14ac:dyDescent="0.25">
      <c r="A3282" s="58">
        <v>44932</v>
      </c>
      <c r="B3282" s="59" t="s">
        <v>56</v>
      </c>
      <c r="C3282" s="59" t="str">
        <f t="shared" si="51"/>
        <v>QUARTER1</v>
      </c>
      <c r="D3282" s="59">
        <v>20.45</v>
      </c>
      <c r="E3282" s="59">
        <v>0.44999999999999929</v>
      </c>
    </row>
    <row r="3283" spans="1:5" x14ac:dyDescent="0.25">
      <c r="A3283" s="58">
        <v>44932</v>
      </c>
      <c r="B3283" s="59" t="s">
        <v>65</v>
      </c>
      <c r="C3283" s="59" t="str">
        <f t="shared" si="51"/>
        <v>QUARTER1</v>
      </c>
      <c r="D3283" s="59">
        <v>24</v>
      </c>
      <c r="E3283" s="59">
        <v>4</v>
      </c>
    </row>
    <row r="3284" spans="1:5" x14ac:dyDescent="0.25">
      <c r="A3284" s="58">
        <v>44932</v>
      </c>
      <c r="B3284" s="59" t="s">
        <v>75</v>
      </c>
      <c r="C3284" s="59" t="str">
        <f t="shared" si="51"/>
        <v>QUARTER1</v>
      </c>
      <c r="D3284" s="59">
        <v>3.9</v>
      </c>
      <c r="E3284" s="59">
        <v>0.81999999999999984</v>
      </c>
    </row>
    <row r="3285" spans="1:5" x14ac:dyDescent="0.25">
      <c r="A3285" s="58">
        <v>44932</v>
      </c>
      <c r="B3285" s="59" t="s">
        <v>57</v>
      </c>
      <c r="C3285" s="59" t="str">
        <f t="shared" si="51"/>
        <v>QUARTER1</v>
      </c>
      <c r="D3285" s="59">
        <v>24.45</v>
      </c>
      <c r="E3285" s="59">
        <v>9.6500000000000021</v>
      </c>
    </row>
    <row r="3286" spans="1:5" x14ac:dyDescent="0.25">
      <c r="A3286" s="58">
        <v>44931</v>
      </c>
      <c r="B3286" s="59" t="s">
        <v>68</v>
      </c>
      <c r="C3286" s="59" t="str">
        <f t="shared" si="51"/>
        <v>QUARTER1</v>
      </c>
      <c r="D3286" s="59">
        <v>8.8000000000000007</v>
      </c>
      <c r="E3286" s="59">
        <v>8.3000000000000007</v>
      </c>
    </row>
    <row r="3287" spans="1:5" x14ac:dyDescent="0.25">
      <c r="A3287" s="58">
        <v>44931</v>
      </c>
      <c r="B3287" s="59" t="s">
        <v>66</v>
      </c>
      <c r="C3287" s="59" t="str">
        <f t="shared" si="51"/>
        <v>QUARTER1</v>
      </c>
      <c r="D3287" s="59">
        <v>6</v>
      </c>
      <c r="E3287" s="59">
        <v>0.20000000000000018</v>
      </c>
    </row>
    <row r="3288" spans="1:5" x14ac:dyDescent="0.25">
      <c r="A3288" s="58">
        <v>44931</v>
      </c>
      <c r="B3288" s="59" t="s">
        <v>70</v>
      </c>
      <c r="C3288" s="59" t="str">
        <f t="shared" si="51"/>
        <v>QUARTER1</v>
      </c>
      <c r="D3288" s="59">
        <v>12.25</v>
      </c>
      <c r="E3288" s="59">
        <v>1.6999999999999993</v>
      </c>
    </row>
    <row r="3289" spans="1:5" x14ac:dyDescent="0.25">
      <c r="A3289" s="58">
        <v>44931</v>
      </c>
      <c r="B3289" s="59" t="s">
        <v>78</v>
      </c>
      <c r="C3289" s="59" t="str">
        <f t="shared" si="51"/>
        <v>QUARTER1</v>
      </c>
      <c r="D3289" s="59">
        <v>26.5</v>
      </c>
      <c r="E3289" s="59">
        <v>83.5</v>
      </c>
    </row>
    <row r="3290" spans="1:5" x14ac:dyDescent="0.25">
      <c r="A3290" s="58">
        <v>44931</v>
      </c>
      <c r="B3290" s="59" t="s">
        <v>62</v>
      </c>
      <c r="C3290" s="59" t="str">
        <f t="shared" si="51"/>
        <v>QUARTER1</v>
      </c>
      <c r="D3290" s="59">
        <v>6</v>
      </c>
      <c r="E3290" s="59">
        <v>1.7999999999999998</v>
      </c>
    </row>
    <row r="3291" spans="1:5" x14ac:dyDescent="0.25">
      <c r="A3291" s="58">
        <v>44931</v>
      </c>
      <c r="B3291" s="59" t="s">
        <v>61</v>
      </c>
      <c r="C3291" s="59" t="str">
        <f t="shared" si="51"/>
        <v>QUARTER1</v>
      </c>
      <c r="D3291" s="59">
        <v>16</v>
      </c>
      <c r="E3291" s="59">
        <v>21.5</v>
      </c>
    </row>
    <row r="3292" spans="1:5" x14ac:dyDescent="0.25">
      <c r="A3292" s="58">
        <v>44931</v>
      </c>
      <c r="B3292" s="59" t="s">
        <v>67</v>
      </c>
      <c r="C3292" s="59" t="str">
        <f t="shared" si="51"/>
        <v>QUARTER1</v>
      </c>
      <c r="D3292" s="59">
        <v>6.82</v>
      </c>
      <c r="E3292" s="59">
        <v>14.280000000000001</v>
      </c>
    </row>
    <row r="3293" spans="1:5" x14ac:dyDescent="0.25">
      <c r="A3293" s="58">
        <v>44931</v>
      </c>
      <c r="B3293" s="59" t="s">
        <v>71</v>
      </c>
      <c r="C3293" s="59" t="str">
        <f t="shared" si="51"/>
        <v>QUARTER1</v>
      </c>
      <c r="D3293" s="59">
        <v>11</v>
      </c>
      <c r="E3293" s="59">
        <v>7</v>
      </c>
    </row>
    <row r="3294" spans="1:5" x14ac:dyDescent="0.25">
      <c r="A3294" s="58">
        <v>44931</v>
      </c>
      <c r="B3294" s="59" t="s">
        <v>73</v>
      </c>
      <c r="C3294" s="59" t="str">
        <f t="shared" si="51"/>
        <v>QUARTER1</v>
      </c>
      <c r="D3294" s="59">
        <v>30</v>
      </c>
      <c r="E3294" s="59">
        <v>-0.5</v>
      </c>
    </row>
    <row r="3295" spans="1:5" x14ac:dyDescent="0.25">
      <c r="A3295" s="58">
        <v>44931</v>
      </c>
      <c r="B3295" s="59" t="s">
        <v>55</v>
      </c>
      <c r="C3295" s="59" t="str">
        <f t="shared" si="51"/>
        <v>QUARTER1</v>
      </c>
      <c r="D3295" s="59">
        <v>24</v>
      </c>
      <c r="E3295" s="59">
        <v>12.399999999999999</v>
      </c>
    </row>
    <row r="3296" spans="1:5" x14ac:dyDescent="0.25">
      <c r="A3296" s="58">
        <v>44931</v>
      </c>
      <c r="B3296" s="59" t="s">
        <v>76</v>
      </c>
      <c r="C3296" s="59" t="str">
        <f t="shared" si="51"/>
        <v>QUARTER1</v>
      </c>
      <c r="D3296" s="59">
        <v>1.05</v>
      </c>
      <c r="E3296" s="59">
        <v>1.57</v>
      </c>
    </row>
    <row r="3297" spans="1:5" x14ac:dyDescent="0.25">
      <c r="A3297" s="58">
        <v>44931</v>
      </c>
      <c r="B3297" s="59" t="s">
        <v>77</v>
      </c>
      <c r="C3297" s="59" t="str">
        <f t="shared" si="51"/>
        <v>QUARTER1</v>
      </c>
      <c r="D3297" s="59">
        <v>2.1</v>
      </c>
      <c r="E3297" s="59">
        <v>1.88</v>
      </c>
    </row>
    <row r="3298" spans="1:5" x14ac:dyDescent="0.25">
      <c r="A3298" s="58">
        <v>44931</v>
      </c>
      <c r="B3298" s="59" t="s">
        <v>72</v>
      </c>
      <c r="C3298" s="59" t="str">
        <f t="shared" si="51"/>
        <v>QUARTER1</v>
      </c>
      <c r="D3298" s="59">
        <v>14.1</v>
      </c>
      <c r="E3298" s="59">
        <v>95.350000000000009</v>
      </c>
    </row>
    <row r="3299" spans="1:5" x14ac:dyDescent="0.25">
      <c r="A3299" s="58">
        <v>44931</v>
      </c>
      <c r="B3299" s="59" t="s">
        <v>59</v>
      </c>
      <c r="C3299" s="59" t="str">
        <f t="shared" si="51"/>
        <v>QUARTER1</v>
      </c>
      <c r="D3299" s="59">
        <v>215</v>
      </c>
      <c r="E3299" s="59">
        <v>62</v>
      </c>
    </row>
    <row r="3300" spans="1:5" x14ac:dyDescent="0.25">
      <c r="A3300" s="58">
        <v>44931</v>
      </c>
      <c r="B3300" s="59" t="s">
        <v>60</v>
      </c>
      <c r="C3300" s="59" t="str">
        <f t="shared" si="51"/>
        <v>QUARTER1</v>
      </c>
      <c r="D3300" s="59">
        <v>47</v>
      </c>
      <c r="E3300" s="59">
        <v>-4.5</v>
      </c>
    </row>
    <row r="3301" spans="1:5" x14ac:dyDescent="0.25">
      <c r="A3301" s="58">
        <v>44931</v>
      </c>
      <c r="B3301" s="59" t="s">
        <v>74</v>
      </c>
      <c r="C3301" s="59" t="str">
        <f t="shared" si="51"/>
        <v>QUARTER1</v>
      </c>
      <c r="D3301" s="59">
        <v>3.89</v>
      </c>
      <c r="E3301" s="59">
        <v>1.4599999999999995</v>
      </c>
    </row>
    <row r="3302" spans="1:5" x14ac:dyDescent="0.25">
      <c r="A3302" s="58">
        <v>44931</v>
      </c>
      <c r="B3302" s="59" t="s">
        <v>63</v>
      </c>
      <c r="C3302" s="59" t="str">
        <f t="shared" si="51"/>
        <v>QUARTER1</v>
      </c>
      <c r="D3302" s="59">
        <v>33.450000000000003</v>
      </c>
      <c r="E3302" s="59">
        <v>31.549999999999997</v>
      </c>
    </row>
    <row r="3303" spans="1:5" x14ac:dyDescent="0.25">
      <c r="A3303" s="58">
        <v>44931</v>
      </c>
      <c r="B3303" s="59" t="s">
        <v>69</v>
      </c>
      <c r="C3303" s="59" t="str">
        <f t="shared" si="51"/>
        <v>QUARTER1</v>
      </c>
      <c r="D3303" s="59">
        <v>193</v>
      </c>
      <c r="E3303" s="59">
        <v>192</v>
      </c>
    </row>
    <row r="3304" spans="1:5" x14ac:dyDescent="0.25">
      <c r="A3304" s="58">
        <v>44931</v>
      </c>
      <c r="B3304" s="59" t="s">
        <v>64</v>
      </c>
      <c r="C3304" s="59" t="str">
        <f t="shared" si="51"/>
        <v>QUARTER1</v>
      </c>
      <c r="D3304" s="59">
        <v>7.95</v>
      </c>
      <c r="E3304" s="59">
        <v>6.2499999999999991</v>
      </c>
    </row>
    <row r="3305" spans="1:5" x14ac:dyDescent="0.25">
      <c r="A3305" s="58">
        <v>44931</v>
      </c>
      <c r="B3305" s="59" t="s">
        <v>58</v>
      </c>
      <c r="C3305" s="59" t="str">
        <f t="shared" si="51"/>
        <v>QUARTER1</v>
      </c>
      <c r="D3305" s="59">
        <v>14.2</v>
      </c>
      <c r="E3305" s="59">
        <v>0.20000000000000107</v>
      </c>
    </row>
    <row r="3306" spans="1:5" x14ac:dyDescent="0.25">
      <c r="A3306" s="58">
        <v>44931</v>
      </c>
      <c r="B3306" s="59" t="s">
        <v>56</v>
      </c>
      <c r="C3306" s="59" t="str">
        <f t="shared" si="51"/>
        <v>QUARTER1</v>
      </c>
      <c r="D3306" s="59">
        <v>20.45</v>
      </c>
      <c r="E3306" s="59">
        <v>0.44999999999999929</v>
      </c>
    </row>
    <row r="3307" spans="1:5" x14ac:dyDescent="0.25">
      <c r="A3307" s="58">
        <v>44931</v>
      </c>
      <c r="B3307" s="59" t="s">
        <v>65</v>
      </c>
      <c r="C3307" s="59" t="str">
        <f t="shared" si="51"/>
        <v>QUARTER1</v>
      </c>
      <c r="D3307" s="59">
        <v>24</v>
      </c>
      <c r="E3307" s="59">
        <v>4</v>
      </c>
    </row>
    <row r="3308" spans="1:5" x14ac:dyDescent="0.25">
      <c r="A3308" s="58">
        <v>44931</v>
      </c>
      <c r="B3308" s="59" t="s">
        <v>75</v>
      </c>
      <c r="C3308" s="59" t="str">
        <f t="shared" si="51"/>
        <v>QUARTER1</v>
      </c>
      <c r="D3308" s="59">
        <v>3.9</v>
      </c>
      <c r="E3308" s="59">
        <v>0.81999999999999984</v>
      </c>
    </row>
    <row r="3309" spans="1:5" x14ac:dyDescent="0.25">
      <c r="A3309" s="58">
        <v>44931</v>
      </c>
      <c r="B3309" s="59" t="s">
        <v>57</v>
      </c>
      <c r="C3309" s="59" t="str">
        <f t="shared" si="51"/>
        <v>QUARTER1</v>
      </c>
      <c r="D3309" s="59">
        <v>24.55</v>
      </c>
      <c r="E3309" s="59">
        <v>9.5500000000000007</v>
      </c>
    </row>
    <row r="3310" spans="1:5" x14ac:dyDescent="0.25">
      <c r="A3310" s="58">
        <v>44930</v>
      </c>
      <c r="B3310" s="59" t="s">
        <v>68</v>
      </c>
      <c r="C3310" s="59" t="str">
        <f t="shared" si="51"/>
        <v>QUARTER1</v>
      </c>
      <c r="D3310" s="59">
        <v>8.75</v>
      </c>
      <c r="E3310" s="59">
        <v>8.3500000000000014</v>
      </c>
    </row>
    <row r="3311" spans="1:5" x14ac:dyDescent="0.25">
      <c r="A3311" s="58">
        <v>44930</v>
      </c>
      <c r="B3311" s="59" t="s">
        <v>66</v>
      </c>
      <c r="C3311" s="59" t="str">
        <f t="shared" si="51"/>
        <v>QUARTER1</v>
      </c>
      <c r="D3311" s="59">
        <v>5.9</v>
      </c>
      <c r="E3311" s="59">
        <v>0.29999999999999982</v>
      </c>
    </row>
    <row r="3312" spans="1:5" x14ac:dyDescent="0.25">
      <c r="A3312" s="58">
        <v>44930</v>
      </c>
      <c r="B3312" s="59" t="s">
        <v>70</v>
      </c>
      <c r="C3312" s="59" t="str">
        <f t="shared" si="51"/>
        <v>QUARTER1</v>
      </c>
      <c r="D3312" s="59">
        <v>12.2</v>
      </c>
      <c r="E3312" s="59">
        <v>1.75</v>
      </c>
    </row>
    <row r="3313" spans="1:5" x14ac:dyDescent="0.25">
      <c r="A3313" s="58">
        <v>44930</v>
      </c>
      <c r="B3313" s="59" t="s">
        <v>78</v>
      </c>
      <c r="C3313" s="59" t="str">
        <f t="shared" si="51"/>
        <v>QUARTER1</v>
      </c>
      <c r="D3313" s="59">
        <v>26.5</v>
      </c>
      <c r="E3313" s="59">
        <v>83.5</v>
      </c>
    </row>
    <row r="3314" spans="1:5" x14ac:dyDescent="0.25">
      <c r="A3314" s="58">
        <v>44930</v>
      </c>
      <c r="B3314" s="59" t="s">
        <v>62</v>
      </c>
      <c r="C3314" s="59" t="str">
        <f t="shared" si="51"/>
        <v>QUARTER1</v>
      </c>
      <c r="D3314" s="59">
        <v>6</v>
      </c>
      <c r="E3314" s="59">
        <v>1.7999999999999998</v>
      </c>
    </row>
    <row r="3315" spans="1:5" x14ac:dyDescent="0.25">
      <c r="A3315" s="58">
        <v>44930</v>
      </c>
      <c r="B3315" s="59" t="s">
        <v>61</v>
      </c>
      <c r="C3315" s="59" t="str">
        <f t="shared" si="51"/>
        <v>QUARTER1</v>
      </c>
      <c r="D3315" s="59">
        <v>16</v>
      </c>
      <c r="E3315" s="59">
        <v>21.5</v>
      </c>
    </row>
    <row r="3316" spans="1:5" x14ac:dyDescent="0.25">
      <c r="A3316" s="58">
        <v>44930</v>
      </c>
      <c r="B3316" s="59" t="s">
        <v>67</v>
      </c>
      <c r="C3316" s="59" t="str">
        <f t="shared" si="51"/>
        <v>QUARTER1</v>
      </c>
      <c r="D3316" s="59">
        <v>6.65</v>
      </c>
      <c r="E3316" s="59">
        <v>14.450000000000001</v>
      </c>
    </row>
    <row r="3317" spans="1:5" x14ac:dyDescent="0.25">
      <c r="A3317" s="58">
        <v>44930</v>
      </c>
      <c r="B3317" s="59" t="s">
        <v>71</v>
      </c>
      <c r="C3317" s="59" t="str">
        <f t="shared" si="51"/>
        <v>QUARTER1</v>
      </c>
      <c r="D3317" s="59">
        <v>11.05</v>
      </c>
      <c r="E3317" s="59">
        <v>6.9499999999999993</v>
      </c>
    </row>
    <row r="3318" spans="1:5" x14ac:dyDescent="0.25">
      <c r="A3318" s="58">
        <v>44930</v>
      </c>
      <c r="B3318" s="59" t="s">
        <v>73</v>
      </c>
      <c r="C3318" s="59" t="str">
        <f t="shared" si="51"/>
        <v>QUARTER1</v>
      </c>
      <c r="D3318" s="59">
        <v>30</v>
      </c>
      <c r="E3318" s="59">
        <v>-0.5</v>
      </c>
    </row>
    <row r="3319" spans="1:5" x14ac:dyDescent="0.25">
      <c r="A3319" s="58">
        <v>44930</v>
      </c>
      <c r="B3319" s="59" t="s">
        <v>55</v>
      </c>
      <c r="C3319" s="59" t="str">
        <f t="shared" si="51"/>
        <v>QUARTER1</v>
      </c>
      <c r="D3319" s="59">
        <v>23.5</v>
      </c>
      <c r="E3319" s="59">
        <v>12.899999999999999</v>
      </c>
    </row>
    <row r="3320" spans="1:5" x14ac:dyDescent="0.25">
      <c r="A3320" s="58">
        <v>44930</v>
      </c>
      <c r="B3320" s="59" t="s">
        <v>76</v>
      </c>
      <c r="C3320" s="59" t="str">
        <f t="shared" si="51"/>
        <v>QUARTER1</v>
      </c>
      <c r="D3320" s="59">
        <v>1.05</v>
      </c>
      <c r="E3320" s="59">
        <v>1.57</v>
      </c>
    </row>
    <row r="3321" spans="1:5" x14ac:dyDescent="0.25">
      <c r="A3321" s="58">
        <v>44930</v>
      </c>
      <c r="B3321" s="59" t="s">
        <v>77</v>
      </c>
      <c r="C3321" s="59" t="str">
        <f t="shared" si="51"/>
        <v>QUARTER1</v>
      </c>
      <c r="D3321" s="59">
        <v>2.1</v>
      </c>
      <c r="E3321" s="59">
        <v>1.88</v>
      </c>
    </row>
    <row r="3322" spans="1:5" x14ac:dyDescent="0.25">
      <c r="A3322" s="58">
        <v>44930</v>
      </c>
      <c r="B3322" s="59" t="s">
        <v>59</v>
      </c>
      <c r="C3322" s="59" t="str">
        <f t="shared" si="51"/>
        <v>QUARTER1</v>
      </c>
      <c r="D3322" s="59">
        <v>215</v>
      </c>
      <c r="E3322" s="59">
        <v>62</v>
      </c>
    </row>
    <row r="3323" spans="1:5" x14ac:dyDescent="0.25">
      <c r="A3323" s="58">
        <v>44930</v>
      </c>
      <c r="B3323" s="59" t="s">
        <v>60</v>
      </c>
      <c r="C3323" s="59" t="str">
        <f t="shared" si="51"/>
        <v>QUARTER1</v>
      </c>
      <c r="D3323" s="59">
        <v>45.1</v>
      </c>
      <c r="E3323" s="59">
        <v>-2.6000000000000014</v>
      </c>
    </row>
    <row r="3324" spans="1:5" x14ac:dyDescent="0.25">
      <c r="A3324" s="58">
        <v>44930</v>
      </c>
      <c r="B3324" s="59" t="s">
        <v>74</v>
      </c>
      <c r="C3324" s="59" t="str">
        <f t="shared" si="51"/>
        <v>QUARTER1</v>
      </c>
      <c r="D3324" s="59">
        <v>3.88</v>
      </c>
      <c r="E3324" s="59">
        <v>1.4699999999999998</v>
      </c>
    </row>
    <row r="3325" spans="1:5" x14ac:dyDescent="0.25">
      <c r="A3325" s="58">
        <v>44930</v>
      </c>
      <c r="B3325" s="59" t="s">
        <v>63</v>
      </c>
      <c r="C3325" s="59" t="str">
        <f t="shared" si="51"/>
        <v>QUARTER1</v>
      </c>
      <c r="D3325" s="59">
        <v>33.450000000000003</v>
      </c>
      <c r="E3325" s="59">
        <v>31.549999999999997</v>
      </c>
    </row>
    <row r="3326" spans="1:5" x14ac:dyDescent="0.25">
      <c r="A3326" s="58">
        <v>44930</v>
      </c>
      <c r="B3326" s="59" t="s">
        <v>69</v>
      </c>
      <c r="C3326" s="59" t="str">
        <f t="shared" si="51"/>
        <v>QUARTER1</v>
      </c>
      <c r="D3326" s="59">
        <v>193</v>
      </c>
      <c r="E3326" s="59">
        <v>192</v>
      </c>
    </row>
    <row r="3327" spans="1:5" x14ac:dyDescent="0.25">
      <c r="A3327" s="58">
        <v>44930</v>
      </c>
      <c r="B3327" s="59" t="s">
        <v>64</v>
      </c>
      <c r="C3327" s="59" t="str">
        <f t="shared" si="51"/>
        <v>QUARTER1</v>
      </c>
      <c r="D3327" s="59">
        <v>8</v>
      </c>
      <c r="E3327" s="59">
        <v>6.1999999999999993</v>
      </c>
    </row>
    <row r="3328" spans="1:5" x14ac:dyDescent="0.25">
      <c r="A3328" s="58">
        <v>44930</v>
      </c>
      <c r="B3328" s="59" t="s">
        <v>58</v>
      </c>
      <c r="C3328" s="59" t="str">
        <f t="shared" si="51"/>
        <v>QUARTER1</v>
      </c>
      <c r="D3328" s="59">
        <v>14</v>
      </c>
      <c r="E3328" s="59">
        <v>0.40000000000000036</v>
      </c>
    </row>
    <row r="3329" spans="1:5" x14ac:dyDescent="0.25">
      <c r="A3329" s="58">
        <v>44930</v>
      </c>
      <c r="B3329" s="59" t="s">
        <v>56</v>
      </c>
      <c r="C3329" s="59" t="str">
        <f t="shared" si="51"/>
        <v>QUARTER1</v>
      </c>
      <c r="D3329" s="59">
        <v>20.45</v>
      </c>
      <c r="E3329" s="59">
        <v>0.44999999999999929</v>
      </c>
    </row>
    <row r="3330" spans="1:5" x14ac:dyDescent="0.25">
      <c r="A3330" s="58">
        <v>44930</v>
      </c>
      <c r="B3330" s="59" t="s">
        <v>65</v>
      </c>
      <c r="C3330" s="59" t="str">
        <f t="shared" ref="C3330:C3356" si="52">"QUARTER"&amp;ROUNDUP(MONTH(A3330)/3,0)</f>
        <v>QUARTER1</v>
      </c>
      <c r="D3330" s="59">
        <v>24</v>
      </c>
      <c r="E3330" s="59">
        <v>4</v>
      </c>
    </row>
    <row r="3331" spans="1:5" x14ac:dyDescent="0.25">
      <c r="A3331" s="58">
        <v>44930</v>
      </c>
      <c r="B3331" s="59" t="s">
        <v>75</v>
      </c>
      <c r="C3331" s="59" t="str">
        <f t="shared" si="52"/>
        <v>QUARTER1</v>
      </c>
      <c r="D3331" s="59">
        <v>3.9</v>
      </c>
      <c r="E3331" s="59">
        <v>0.81999999999999984</v>
      </c>
    </row>
    <row r="3332" spans="1:5" x14ac:dyDescent="0.25">
      <c r="A3332" s="58">
        <v>44930</v>
      </c>
      <c r="B3332" s="59" t="s">
        <v>57</v>
      </c>
      <c r="C3332" s="59" t="str">
        <f t="shared" si="52"/>
        <v>QUARTER1</v>
      </c>
      <c r="D3332" s="59">
        <v>24.1</v>
      </c>
      <c r="E3332" s="59">
        <v>10</v>
      </c>
    </row>
    <row r="3333" spans="1:5" x14ac:dyDescent="0.25">
      <c r="A3333" s="58">
        <v>44929</v>
      </c>
      <c r="B3333" s="59" t="s">
        <v>68</v>
      </c>
      <c r="C3333" s="59" t="str">
        <f t="shared" si="52"/>
        <v>QUARTER1</v>
      </c>
      <c r="D3333" s="59">
        <v>8.8000000000000007</v>
      </c>
      <c r="E3333" s="59">
        <v>8.3000000000000007</v>
      </c>
    </row>
    <row r="3334" spans="1:5" x14ac:dyDescent="0.25">
      <c r="A3334" s="58">
        <v>44929</v>
      </c>
      <c r="B3334" s="59" t="s">
        <v>66</v>
      </c>
      <c r="C3334" s="59" t="str">
        <f t="shared" si="52"/>
        <v>QUARTER1</v>
      </c>
      <c r="D3334" s="59">
        <v>5.95</v>
      </c>
      <c r="E3334" s="59">
        <v>0.25</v>
      </c>
    </row>
    <row r="3335" spans="1:5" x14ac:dyDescent="0.25">
      <c r="A3335" s="58">
        <v>44929</v>
      </c>
      <c r="B3335" s="59" t="s">
        <v>70</v>
      </c>
      <c r="C3335" s="59" t="str">
        <f t="shared" si="52"/>
        <v>QUARTER1</v>
      </c>
      <c r="D3335" s="59">
        <v>11.9</v>
      </c>
      <c r="E3335" s="59">
        <v>2.0499999999999989</v>
      </c>
    </row>
    <row r="3336" spans="1:5" x14ac:dyDescent="0.25">
      <c r="A3336" s="58">
        <v>44929</v>
      </c>
      <c r="B3336" s="59" t="s">
        <v>78</v>
      </c>
      <c r="C3336" s="59" t="str">
        <f t="shared" si="52"/>
        <v>QUARTER1</v>
      </c>
      <c r="D3336" s="59">
        <v>26.5</v>
      </c>
      <c r="E3336" s="59">
        <v>83.5</v>
      </c>
    </row>
    <row r="3337" spans="1:5" x14ac:dyDescent="0.25">
      <c r="A3337" s="58">
        <v>44929</v>
      </c>
      <c r="B3337" s="59" t="s">
        <v>62</v>
      </c>
      <c r="C3337" s="59" t="str">
        <f t="shared" si="52"/>
        <v>QUARTER1</v>
      </c>
      <c r="D3337" s="59">
        <v>5.95</v>
      </c>
      <c r="E3337" s="59">
        <v>1.8499999999999996</v>
      </c>
    </row>
    <row r="3338" spans="1:5" x14ac:dyDescent="0.25">
      <c r="A3338" s="58">
        <v>44929</v>
      </c>
      <c r="B3338" s="59" t="s">
        <v>61</v>
      </c>
      <c r="C3338" s="59" t="str">
        <f t="shared" si="52"/>
        <v>QUARTER1</v>
      </c>
      <c r="D3338" s="59">
        <v>16.05</v>
      </c>
      <c r="E3338" s="59">
        <v>21.45</v>
      </c>
    </row>
    <row r="3339" spans="1:5" x14ac:dyDescent="0.25">
      <c r="A3339" s="58">
        <v>44929</v>
      </c>
      <c r="B3339" s="59" t="s">
        <v>67</v>
      </c>
      <c r="C3339" s="59" t="str">
        <f t="shared" si="52"/>
        <v>QUARTER1</v>
      </c>
      <c r="D3339" s="59">
        <v>6.65</v>
      </c>
      <c r="E3339" s="59">
        <v>14.450000000000001</v>
      </c>
    </row>
    <row r="3340" spans="1:5" x14ac:dyDescent="0.25">
      <c r="A3340" s="58">
        <v>44929</v>
      </c>
      <c r="B3340" s="59" t="s">
        <v>71</v>
      </c>
      <c r="C3340" s="59" t="str">
        <f t="shared" si="52"/>
        <v>QUARTER1</v>
      </c>
      <c r="D3340" s="59">
        <v>11.25</v>
      </c>
      <c r="E3340" s="59">
        <v>6.75</v>
      </c>
    </row>
    <row r="3341" spans="1:5" x14ac:dyDescent="0.25">
      <c r="A3341" s="58">
        <v>44929</v>
      </c>
      <c r="B3341" s="59" t="s">
        <v>73</v>
      </c>
      <c r="C3341" s="59" t="str">
        <f t="shared" si="52"/>
        <v>QUARTER1</v>
      </c>
      <c r="D3341" s="59">
        <v>28.4</v>
      </c>
      <c r="E3341" s="59">
        <v>1.1000000000000014</v>
      </c>
    </row>
    <row r="3342" spans="1:5" x14ac:dyDescent="0.25">
      <c r="A3342" s="58">
        <v>44929</v>
      </c>
      <c r="B3342" s="59" t="s">
        <v>55</v>
      </c>
      <c r="C3342" s="59" t="str">
        <f t="shared" si="52"/>
        <v>QUARTER1</v>
      </c>
      <c r="D3342" s="59">
        <v>23.25</v>
      </c>
      <c r="E3342" s="59">
        <v>13.149999999999999</v>
      </c>
    </row>
    <row r="3343" spans="1:5" x14ac:dyDescent="0.25">
      <c r="A3343" s="58">
        <v>44929</v>
      </c>
      <c r="B3343" s="59" t="s">
        <v>76</v>
      </c>
      <c r="C3343" s="59" t="str">
        <f t="shared" si="52"/>
        <v>QUARTER1</v>
      </c>
      <c r="D3343" s="59">
        <v>1.05</v>
      </c>
      <c r="E3343" s="59">
        <v>1.57</v>
      </c>
    </row>
    <row r="3344" spans="1:5" x14ac:dyDescent="0.25">
      <c r="A3344" s="58">
        <v>44929</v>
      </c>
      <c r="B3344" s="59" t="s">
        <v>77</v>
      </c>
      <c r="C3344" s="59" t="str">
        <f t="shared" si="52"/>
        <v>QUARTER1</v>
      </c>
      <c r="D3344" s="59">
        <v>2</v>
      </c>
      <c r="E3344" s="59">
        <v>1.98</v>
      </c>
    </row>
    <row r="3345" spans="1:5" x14ac:dyDescent="0.25">
      <c r="A3345" s="58">
        <v>44929</v>
      </c>
      <c r="B3345" s="59" t="s">
        <v>72</v>
      </c>
      <c r="C3345" s="59" t="str">
        <f t="shared" si="52"/>
        <v>QUARTER1</v>
      </c>
      <c r="D3345" s="59">
        <v>14.1</v>
      </c>
      <c r="E3345" s="59">
        <v>95.350000000000009</v>
      </c>
    </row>
    <row r="3346" spans="1:5" x14ac:dyDescent="0.25">
      <c r="A3346" s="58">
        <v>44929</v>
      </c>
      <c r="B3346" s="59" t="s">
        <v>59</v>
      </c>
      <c r="C3346" s="59" t="str">
        <f t="shared" si="52"/>
        <v>QUARTER1</v>
      </c>
      <c r="D3346" s="59">
        <v>215</v>
      </c>
      <c r="E3346" s="59">
        <v>62</v>
      </c>
    </row>
    <row r="3347" spans="1:5" x14ac:dyDescent="0.25">
      <c r="A3347" s="58">
        <v>44929</v>
      </c>
      <c r="B3347" s="59" t="s">
        <v>60</v>
      </c>
      <c r="C3347" s="59" t="str">
        <f t="shared" si="52"/>
        <v>QUARTER1</v>
      </c>
      <c r="D3347" s="59">
        <v>41</v>
      </c>
      <c r="E3347" s="59">
        <v>1.5</v>
      </c>
    </row>
    <row r="3348" spans="1:5" x14ac:dyDescent="0.25">
      <c r="A3348" s="58">
        <v>44929</v>
      </c>
      <c r="B3348" s="59" t="s">
        <v>74</v>
      </c>
      <c r="C3348" s="59" t="str">
        <f t="shared" si="52"/>
        <v>QUARTER1</v>
      </c>
      <c r="D3348" s="59">
        <v>3.88</v>
      </c>
      <c r="E3348" s="59">
        <v>1.4699999999999998</v>
      </c>
    </row>
    <row r="3349" spans="1:5" x14ac:dyDescent="0.25">
      <c r="A3349" s="58">
        <v>44929</v>
      </c>
      <c r="B3349" s="59" t="s">
        <v>63</v>
      </c>
      <c r="C3349" s="59" t="str">
        <f t="shared" si="52"/>
        <v>QUARTER1</v>
      </c>
      <c r="D3349" s="59">
        <v>33.450000000000003</v>
      </c>
      <c r="E3349" s="59">
        <v>31.549999999999997</v>
      </c>
    </row>
    <row r="3350" spans="1:5" x14ac:dyDescent="0.25">
      <c r="A3350" s="58">
        <v>44929</v>
      </c>
      <c r="B3350" s="59" t="s">
        <v>69</v>
      </c>
      <c r="C3350" s="59" t="str">
        <f t="shared" si="52"/>
        <v>QUARTER1</v>
      </c>
      <c r="D3350" s="59">
        <v>193</v>
      </c>
      <c r="E3350" s="59">
        <v>192</v>
      </c>
    </row>
    <row r="3351" spans="1:5" x14ac:dyDescent="0.25">
      <c r="A3351" s="58">
        <v>44929</v>
      </c>
      <c r="B3351" s="59" t="s">
        <v>64</v>
      </c>
      <c r="C3351" s="59" t="str">
        <f t="shared" si="52"/>
        <v>QUARTER1</v>
      </c>
      <c r="D3351" s="59">
        <v>8.3000000000000007</v>
      </c>
      <c r="E3351" s="59">
        <v>5.8999999999999986</v>
      </c>
    </row>
    <row r="3352" spans="1:5" x14ac:dyDescent="0.25">
      <c r="A3352" s="58">
        <v>44929</v>
      </c>
      <c r="B3352" s="59" t="s">
        <v>58</v>
      </c>
      <c r="C3352" s="59" t="str">
        <f t="shared" si="52"/>
        <v>QUARTER1</v>
      </c>
      <c r="D3352" s="59">
        <v>14</v>
      </c>
      <c r="E3352" s="59">
        <v>0.40000000000000036</v>
      </c>
    </row>
    <row r="3353" spans="1:5" x14ac:dyDescent="0.25">
      <c r="A3353" s="58">
        <v>44929</v>
      </c>
      <c r="B3353" s="59" t="s">
        <v>56</v>
      </c>
      <c r="C3353" s="59" t="str">
        <f t="shared" si="52"/>
        <v>QUARTER1</v>
      </c>
      <c r="D3353" s="59">
        <v>20.45</v>
      </c>
      <c r="E3353" s="59">
        <v>0.44999999999999929</v>
      </c>
    </row>
    <row r="3354" spans="1:5" x14ac:dyDescent="0.25">
      <c r="A3354" s="58">
        <v>44929</v>
      </c>
      <c r="B3354" s="59" t="s">
        <v>65</v>
      </c>
      <c r="C3354" s="59" t="str">
        <f t="shared" si="52"/>
        <v>QUARTER1</v>
      </c>
      <c r="D3354" s="59">
        <v>24</v>
      </c>
      <c r="E3354" s="59">
        <v>4</v>
      </c>
    </row>
    <row r="3355" spans="1:5" x14ac:dyDescent="0.25">
      <c r="A3355" s="58">
        <v>44929</v>
      </c>
      <c r="B3355" s="59" t="s">
        <v>75</v>
      </c>
      <c r="C3355" s="59" t="str">
        <f t="shared" si="52"/>
        <v>QUARTER1</v>
      </c>
      <c r="D3355" s="59">
        <v>3.9</v>
      </c>
      <c r="E3355" s="59">
        <v>0.81999999999999984</v>
      </c>
    </row>
    <row r="3356" spans="1:5" x14ac:dyDescent="0.25">
      <c r="A3356" s="58">
        <v>44929</v>
      </c>
      <c r="B3356" s="59" t="s">
        <v>57</v>
      </c>
      <c r="C3356" s="59" t="str">
        <f t="shared" si="52"/>
        <v>QUARTER1</v>
      </c>
      <c r="D3356" s="59">
        <v>24</v>
      </c>
      <c r="E3356" s="59">
        <v>10.100000000000001</v>
      </c>
    </row>
  </sheetData>
  <sortState ref="A2:E3356">
    <sortCondition descending="1" ref="A2:A3356"/>
    <sortCondition ref="B2:B335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K1030"/>
  <sheetViews>
    <sheetView showGridLines="0" workbookViewId="0">
      <selection activeCell="C11" sqref="C11"/>
    </sheetView>
  </sheetViews>
  <sheetFormatPr defaultColWidth="14.42578125" defaultRowHeight="15" customHeight="1" x14ac:dyDescent="0.25"/>
  <cols>
    <col min="1" max="1" width="9.42578125" customWidth="1"/>
    <col min="2" max="2" width="5.42578125" customWidth="1"/>
    <col min="3" max="3" width="40.28515625" style="39" customWidth="1"/>
    <col min="4" max="4" width="31.5703125" style="39" customWidth="1"/>
    <col min="5" max="5" width="40.7109375" style="39" bestFit="1" customWidth="1"/>
    <col min="6" max="6" width="10.7109375" bestFit="1" customWidth="1"/>
    <col min="7" max="7" width="27.28515625" style="39" customWidth="1"/>
    <col min="8" max="8" width="22.42578125" style="39" customWidth="1"/>
    <col min="9" max="9" width="19.42578125" style="39" customWidth="1"/>
    <col min="10" max="10" width="15.140625" style="39" customWidth="1"/>
    <col min="11" max="11" width="20.140625" style="39" customWidth="1"/>
    <col min="12" max="12" width="22.42578125" bestFit="1" customWidth="1"/>
    <col min="13" max="13" width="29.7109375" customWidth="1"/>
    <col min="14" max="14" width="20.7109375" customWidth="1"/>
    <col min="15" max="15" width="16.28515625" customWidth="1"/>
    <col min="16" max="16" width="16.42578125" customWidth="1"/>
    <col min="17" max="17" width="10" customWidth="1"/>
    <col min="18" max="29" width="8.85546875" customWidth="1"/>
  </cols>
  <sheetData>
    <row r="1" spans="1:375" s="85" customFormat="1" ht="12" customHeight="1" x14ac:dyDescent="0.25">
      <c r="B1" s="88"/>
      <c r="C1" s="127" t="s">
        <v>7</v>
      </c>
      <c r="D1" s="127"/>
      <c r="E1" s="89"/>
      <c r="F1" s="88"/>
      <c r="G1" s="89"/>
      <c r="H1" s="89"/>
      <c r="I1" s="89"/>
      <c r="J1" s="89"/>
      <c r="K1" s="90"/>
      <c r="L1" s="88"/>
      <c r="M1" s="88"/>
      <c r="N1" s="91"/>
      <c r="O1" s="88"/>
      <c r="P1" s="88"/>
      <c r="Q1" s="88"/>
      <c r="R1" s="88"/>
      <c r="S1" s="88"/>
      <c r="T1" s="88"/>
      <c r="U1" s="88"/>
      <c r="V1" s="88"/>
      <c r="W1" s="111"/>
      <c r="X1" s="111"/>
      <c r="Y1" s="111"/>
      <c r="Z1" s="111"/>
      <c r="AA1" s="111"/>
      <c r="AB1" s="111"/>
      <c r="AC1" s="111"/>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c r="IU1" s="57"/>
      <c r="IV1" s="57"/>
      <c r="IW1" s="57"/>
      <c r="IX1" s="57"/>
      <c r="IY1" s="57"/>
      <c r="IZ1" s="57"/>
      <c r="JA1" s="57"/>
      <c r="JB1" s="57"/>
      <c r="JC1" s="57"/>
      <c r="JD1" s="57"/>
      <c r="JE1" s="57"/>
      <c r="JF1" s="57"/>
      <c r="JG1" s="57"/>
      <c r="JH1" s="57"/>
      <c r="JI1" s="57"/>
      <c r="JJ1" s="57"/>
      <c r="JK1" s="57"/>
      <c r="JL1" s="57"/>
      <c r="JM1" s="57"/>
      <c r="JN1" s="57"/>
      <c r="JO1" s="57"/>
      <c r="JP1" s="57"/>
      <c r="JQ1" s="57"/>
      <c r="JR1" s="57"/>
      <c r="JS1" s="57"/>
      <c r="JT1" s="57"/>
      <c r="JU1" s="57"/>
      <c r="JV1" s="57"/>
      <c r="JW1" s="57"/>
      <c r="JX1" s="57"/>
      <c r="JY1" s="57"/>
      <c r="JZ1" s="57"/>
      <c r="KA1" s="57"/>
      <c r="KB1" s="57"/>
      <c r="KC1" s="57"/>
      <c r="KD1" s="57"/>
      <c r="KE1" s="57"/>
      <c r="KF1" s="57"/>
      <c r="KG1" s="57"/>
      <c r="KH1" s="57"/>
      <c r="KI1" s="57"/>
      <c r="KJ1" s="57"/>
      <c r="KK1" s="57"/>
      <c r="KL1" s="57"/>
      <c r="KM1" s="57"/>
      <c r="KN1" s="57"/>
      <c r="KO1" s="57"/>
      <c r="KP1" s="57"/>
      <c r="KQ1" s="57"/>
      <c r="KR1" s="57"/>
      <c r="KS1" s="57"/>
      <c r="KT1" s="57"/>
      <c r="KU1" s="57"/>
      <c r="KV1" s="57"/>
      <c r="KW1" s="57"/>
      <c r="KX1" s="57"/>
      <c r="KY1" s="57"/>
      <c r="KZ1" s="57"/>
      <c r="LA1" s="57"/>
      <c r="LB1" s="57"/>
      <c r="LC1" s="57"/>
      <c r="LD1" s="57"/>
      <c r="LE1" s="57"/>
      <c r="LF1" s="57"/>
      <c r="LG1" s="57"/>
      <c r="LH1" s="57"/>
      <c r="LI1" s="57"/>
      <c r="LJ1" s="57"/>
      <c r="LK1" s="57"/>
      <c r="LL1" s="57"/>
      <c r="LM1" s="57"/>
      <c r="LN1" s="57"/>
      <c r="LO1" s="57"/>
      <c r="LP1" s="57"/>
      <c r="LQ1" s="57"/>
      <c r="LR1" s="57"/>
      <c r="LS1" s="57"/>
      <c r="LT1" s="57"/>
      <c r="LU1" s="57"/>
      <c r="LV1" s="57"/>
      <c r="LW1" s="57"/>
      <c r="LX1" s="57"/>
      <c r="LY1" s="57"/>
      <c r="LZ1" s="57"/>
      <c r="MA1" s="57"/>
      <c r="MB1" s="57"/>
      <c r="MC1" s="57"/>
      <c r="MD1" s="57"/>
      <c r="ME1" s="57"/>
      <c r="MF1" s="57"/>
      <c r="MG1" s="57"/>
      <c r="MH1" s="57"/>
      <c r="MI1" s="57"/>
      <c r="MJ1" s="57"/>
      <c r="MK1" s="57"/>
      <c r="ML1" s="57"/>
      <c r="MM1" s="57"/>
      <c r="MN1" s="57"/>
      <c r="MO1" s="57"/>
      <c r="MP1" s="57"/>
      <c r="MQ1" s="57"/>
      <c r="MR1" s="57"/>
      <c r="MS1" s="57"/>
      <c r="MT1" s="57"/>
      <c r="MU1" s="57"/>
      <c r="MV1" s="57"/>
      <c r="MW1" s="57"/>
      <c r="MX1" s="57"/>
      <c r="MY1" s="57"/>
      <c r="MZ1" s="57"/>
      <c r="NA1" s="57"/>
      <c r="NB1" s="57"/>
      <c r="NC1" s="57"/>
      <c r="ND1" s="57"/>
      <c r="NE1" s="57"/>
      <c r="NF1" s="57"/>
      <c r="NG1" s="57"/>
      <c r="NH1" s="57"/>
      <c r="NI1" s="57"/>
      <c r="NJ1" s="57"/>
      <c r="NK1" s="57"/>
    </row>
    <row r="2" spans="1:375" s="85" customFormat="1" ht="16.5" customHeight="1" x14ac:dyDescent="0.35">
      <c r="B2" s="88"/>
      <c r="C2" s="127"/>
      <c r="D2" s="127"/>
      <c r="E2" s="107"/>
      <c r="F2" s="107"/>
      <c r="G2" s="92" t="s">
        <v>102</v>
      </c>
      <c r="H2" s="93"/>
      <c r="I2" s="92" t="s">
        <v>103</v>
      </c>
      <c r="J2" s="93"/>
      <c r="L2" s="94" t="s">
        <v>104</v>
      </c>
      <c r="M2" s="88"/>
      <c r="N2" s="91"/>
      <c r="O2" s="88"/>
      <c r="P2" s="95"/>
      <c r="Q2" s="88"/>
      <c r="R2" s="88"/>
      <c r="S2" s="88"/>
      <c r="T2" s="88"/>
      <c r="U2" s="88"/>
      <c r="V2" s="88"/>
      <c r="W2" s="111"/>
      <c r="X2" s="111"/>
      <c r="Y2" s="111"/>
      <c r="Z2" s="111"/>
      <c r="AA2" s="111"/>
      <c r="AB2" s="111"/>
      <c r="AC2" s="111"/>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7"/>
      <c r="FD2" s="57"/>
      <c r="FE2" s="57"/>
      <c r="FF2" s="57"/>
      <c r="FG2" s="57"/>
      <c r="FH2" s="57"/>
      <c r="FI2" s="57"/>
      <c r="FJ2" s="57"/>
      <c r="FK2" s="57"/>
      <c r="FL2" s="57"/>
      <c r="FM2" s="57"/>
      <c r="FN2" s="57"/>
      <c r="FO2" s="57"/>
      <c r="FP2" s="57"/>
      <c r="FQ2" s="57"/>
      <c r="FR2" s="57"/>
      <c r="FS2" s="57"/>
      <c r="FT2" s="57"/>
      <c r="FU2" s="57"/>
      <c r="FV2" s="57"/>
      <c r="FW2" s="57"/>
      <c r="FX2" s="57"/>
      <c r="FY2" s="57"/>
      <c r="FZ2" s="57"/>
      <c r="GA2" s="57"/>
      <c r="GB2" s="57"/>
      <c r="GC2" s="57"/>
      <c r="GD2" s="57"/>
      <c r="GE2" s="57"/>
      <c r="GF2" s="57"/>
      <c r="GG2" s="57"/>
      <c r="GH2" s="57"/>
      <c r="GI2" s="57"/>
      <c r="GJ2" s="57"/>
      <c r="GK2" s="57"/>
      <c r="GL2" s="57"/>
      <c r="GM2" s="57"/>
      <c r="GN2" s="57"/>
      <c r="GO2" s="57"/>
      <c r="GP2" s="57"/>
      <c r="GQ2" s="57"/>
      <c r="GR2" s="57"/>
      <c r="GS2" s="57"/>
      <c r="GT2" s="57"/>
      <c r="GU2" s="57"/>
      <c r="GV2" s="57"/>
      <c r="GW2" s="57"/>
      <c r="GX2" s="57"/>
      <c r="GY2" s="57"/>
      <c r="GZ2" s="57"/>
      <c r="HA2" s="57"/>
      <c r="HB2" s="57"/>
      <c r="HC2" s="57"/>
      <c r="HD2" s="57"/>
      <c r="HE2" s="57"/>
      <c r="HF2" s="57"/>
      <c r="HG2" s="57"/>
      <c r="HH2" s="57"/>
      <c r="HI2" s="57"/>
      <c r="HJ2" s="57"/>
      <c r="HK2" s="57"/>
      <c r="HL2" s="57"/>
      <c r="HM2" s="57"/>
      <c r="HN2" s="57"/>
      <c r="HO2" s="57"/>
      <c r="HP2" s="57"/>
      <c r="HQ2" s="57"/>
      <c r="HR2" s="57"/>
      <c r="HS2" s="57"/>
      <c r="HT2" s="57"/>
      <c r="HU2" s="57"/>
      <c r="HV2" s="57"/>
      <c r="HW2" s="57"/>
      <c r="HX2" s="57"/>
      <c r="HY2" s="57"/>
      <c r="HZ2" s="57"/>
      <c r="IA2" s="57"/>
      <c r="IB2" s="57"/>
      <c r="IC2" s="57"/>
      <c r="ID2" s="57"/>
      <c r="IE2" s="57"/>
      <c r="IF2" s="57"/>
      <c r="IG2" s="57"/>
      <c r="IH2" s="57"/>
      <c r="II2" s="57"/>
      <c r="IJ2" s="57"/>
      <c r="IK2" s="57"/>
      <c r="IL2" s="57"/>
      <c r="IM2" s="57"/>
      <c r="IN2" s="57"/>
      <c r="IO2" s="57"/>
      <c r="IP2" s="57"/>
      <c r="IQ2" s="57"/>
      <c r="IR2" s="57"/>
      <c r="IS2" s="57"/>
      <c r="IT2" s="57"/>
      <c r="IU2" s="57"/>
      <c r="IV2" s="57"/>
      <c r="IW2" s="57"/>
      <c r="IX2" s="57"/>
      <c r="IY2" s="57"/>
      <c r="IZ2" s="57"/>
      <c r="JA2" s="57"/>
      <c r="JB2" s="57"/>
      <c r="JC2" s="57"/>
      <c r="JD2" s="57"/>
      <c r="JE2" s="57"/>
      <c r="JF2" s="57"/>
      <c r="JG2" s="57"/>
      <c r="JH2" s="57"/>
      <c r="JI2" s="57"/>
      <c r="JJ2" s="57"/>
      <c r="JK2" s="57"/>
      <c r="JL2" s="57"/>
      <c r="JM2" s="57"/>
      <c r="JN2" s="57"/>
      <c r="JO2" s="57"/>
      <c r="JP2" s="57"/>
      <c r="JQ2" s="57"/>
      <c r="JR2" s="57"/>
      <c r="JS2" s="57"/>
      <c r="JT2" s="57"/>
      <c r="JU2" s="57"/>
      <c r="JV2" s="57"/>
      <c r="JW2" s="57"/>
      <c r="JX2" s="57"/>
      <c r="JY2" s="57"/>
      <c r="JZ2" s="57"/>
      <c r="KA2" s="57"/>
      <c r="KB2" s="57"/>
      <c r="KC2" s="57"/>
      <c r="KD2" s="57"/>
      <c r="KE2" s="57"/>
      <c r="KF2" s="57"/>
      <c r="KG2" s="57"/>
      <c r="KH2" s="57"/>
      <c r="KI2" s="57"/>
      <c r="KJ2" s="57"/>
      <c r="KK2" s="57"/>
      <c r="KL2" s="57"/>
      <c r="KM2" s="57"/>
      <c r="KN2" s="57"/>
      <c r="KO2" s="57"/>
      <c r="KP2" s="57"/>
      <c r="KQ2" s="57"/>
      <c r="KR2" s="57"/>
      <c r="KS2" s="57"/>
      <c r="KT2" s="57"/>
      <c r="KU2" s="57"/>
      <c r="KV2" s="57"/>
      <c r="KW2" s="57"/>
      <c r="KX2" s="57"/>
      <c r="KY2" s="57"/>
      <c r="KZ2" s="57"/>
      <c r="LA2" s="57"/>
      <c r="LB2" s="57"/>
      <c r="LC2" s="57"/>
      <c r="LD2" s="57"/>
      <c r="LE2" s="57"/>
      <c r="LF2" s="57"/>
      <c r="LG2" s="57"/>
      <c r="LH2" s="57"/>
      <c r="LI2" s="57"/>
      <c r="LJ2" s="57"/>
      <c r="LK2" s="57"/>
      <c r="LL2" s="57"/>
      <c r="LM2" s="57"/>
      <c r="LN2" s="57"/>
      <c r="LO2" s="57"/>
      <c r="LP2" s="57"/>
      <c r="LQ2" s="57"/>
      <c r="LR2" s="57"/>
      <c r="LS2" s="57"/>
      <c r="LT2" s="57"/>
      <c r="LU2" s="57"/>
      <c r="LV2" s="57"/>
      <c r="LW2" s="57"/>
      <c r="LX2" s="57"/>
      <c r="LY2" s="57"/>
      <c r="LZ2" s="57"/>
      <c r="MA2" s="57"/>
      <c r="MB2" s="57"/>
      <c r="MC2" s="57"/>
      <c r="MD2" s="57"/>
      <c r="ME2" s="57"/>
      <c r="MF2" s="57"/>
      <c r="MG2" s="57"/>
      <c r="MH2" s="57"/>
      <c r="MI2" s="57"/>
      <c r="MJ2" s="57"/>
      <c r="MK2" s="57"/>
      <c r="ML2" s="57"/>
      <c r="MM2" s="57"/>
      <c r="MN2" s="57"/>
      <c r="MO2" s="57"/>
      <c r="MP2" s="57"/>
      <c r="MQ2" s="57"/>
      <c r="MR2" s="57"/>
      <c r="MS2" s="57"/>
      <c r="MT2" s="57"/>
      <c r="MU2" s="57"/>
      <c r="MV2" s="57"/>
      <c r="MW2" s="57"/>
      <c r="MX2" s="57"/>
      <c r="MY2" s="57"/>
      <c r="MZ2" s="57"/>
      <c r="NA2" s="57"/>
      <c r="NB2" s="57"/>
      <c r="NC2" s="57"/>
      <c r="ND2" s="57"/>
      <c r="NE2" s="57"/>
      <c r="NF2" s="57"/>
      <c r="NG2" s="57"/>
      <c r="NH2" s="57"/>
      <c r="NI2" s="57"/>
      <c r="NJ2" s="57"/>
      <c r="NK2" s="57"/>
    </row>
    <row r="3" spans="1:375" s="85" customFormat="1" ht="30.75" customHeight="1" x14ac:dyDescent="0.25">
      <c r="B3" s="88"/>
      <c r="C3" s="127"/>
      <c r="D3" s="127"/>
      <c r="E3" s="107"/>
      <c r="F3" s="107"/>
      <c r="G3" s="96">
        <f>SUM(I18:I41)</f>
        <v>708653.45000000007</v>
      </c>
      <c r="H3" s="96"/>
      <c r="I3" s="96">
        <f>SUM(L18:L41)</f>
        <v>-411.35000000000065</v>
      </c>
      <c r="J3" s="97"/>
      <c r="L3" s="96">
        <f>SUM(M18:M41)</f>
        <v>196663.36</v>
      </c>
      <c r="M3" s="88"/>
      <c r="N3" s="91"/>
      <c r="O3" s="88"/>
      <c r="P3" s="88"/>
      <c r="Q3" s="88"/>
      <c r="R3" s="88"/>
      <c r="S3" s="88"/>
      <c r="T3" s="88"/>
      <c r="U3" s="88"/>
      <c r="V3" s="88"/>
      <c r="W3" s="111"/>
      <c r="X3" s="111"/>
      <c r="Y3" s="111"/>
      <c r="Z3" s="111"/>
      <c r="AA3" s="111"/>
      <c r="AB3" s="111"/>
      <c r="AC3" s="111"/>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c r="IR3" s="57"/>
      <c r="IS3" s="57"/>
      <c r="IT3" s="57"/>
      <c r="IU3" s="57"/>
      <c r="IV3" s="57"/>
      <c r="IW3" s="57"/>
      <c r="IX3" s="57"/>
      <c r="IY3" s="57"/>
      <c r="IZ3" s="57"/>
      <c r="JA3" s="57"/>
      <c r="JB3" s="57"/>
      <c r="JC3" s="57"/>
      <c r="JD3" s="57"/>
      <c r="JE3" s="57"/>
      <c r="JF3" s="57"/>
      <c r="JG3" s="57"/>
      <c r="JH3" s="57"/>
      <c r="JI3" s="57"/>
      <c r="JJ3" s="57"/>
      <c r="JK3" s="57"/>
      <c r="JL3" s="57"/>
      <c r="JM3" s="57"/>
      <c r="JN3" s="57"/>
      <c r="JO3" s="57"/>
      <c r="JP3" s="57"/>
      <c r="JQ3" s="57"/>
      <c r="JR3" s="57"/>
      <c r="JS3" s="57"/>
      <c r="JT3" s="57"/>
      <c r="JU3" s="57"/>
      <c r="JV3" s="57"/>
      <c r="JW3" s="57"/>
      <c r="JX3" s="57"/>
      <c r="JY3" s="57"/>
      <c r="JZ3" s="57"/>
      <c r="KA3" s="57"/>
      <c r="KB3" s="57"/>
      <c r="KC3" s="57"/>
      <c r="KD3" s="57"/>
      <c r="KE3" s="57"/>
      <c r="KF3" s="57"/>
      <c r="KG3" s="57"/>
      <c r="KH3" s="57"/>
      <c r="KI3" s="57"/>
      <c r="KJ3" s="57"/>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7"/>
      <c r="LW3" s="57"/>
      <c r="LX3" s="57"/>
      <c r="LY3" s="57"/>
      <c r="LZ3" s="57"/>
      <c r="MA3" s="57"/>
      <c r="MB3" s="57"/>
      <c r="MC3" s="57"/>
      <c r="MD3" s="57"/>
      <c r="ME3" s="57"/>
      <c r="MF3" s="57"/>
      <c r="MG3" s="57"/>
      <c r="MH3" s="57"/>
      <c r="MI3" s="57"/>
      <c r="MJ3" s="57"/>
      <c r="MK3" s="57"/>
      <c r="ML3" s="57"/>
      <c r="MM3" s="57"/>
      <c r="MN3" s="57"/>
      <c r="MO3" s="57"/>
      <c r="MP3" s="57"/>
      <c r="MQ3" s="57"/>
      <c r="MR3" s="57"/>
      <c r="MS3" s="57"/>
      <c r="MT3" s="57"/>
      <c r="MU3" s="57"/>
      <c r="MV3" s="57"/>
      <c r="MW3" s="57"/>
      <c r="MX3" s="57"/>
      <c r="MY3" s="57"/>
      <c r="MZ3" s="57"/>
      <c r="NA3" s="57"/>
      <c r="NB3" s="57"/>
      <c r="NC3" s="57"/>
      <c r="ND3" s="57"/>
      <c r="NE3" s="57"/>
      <c r="NF3" s="57"/>
      <c r="NG3" s="57"/>
      <c r="NH3" s="57"/>
      <c r="NI3" s="57"/>
      <c r="NJ3" s="57"/>
      <c r="NK3" s="57"/>
    </row>
    <row r="4" spans="1:375" s="85" customFormat="1" ht="7.5" customHeight="1" x14ac:dyDescent="0.25">
      <c r="B4" s="88"/>
      <c r="C4" s="89"/>
      <c r="D4" s="89"/>
      <c r="E4" s="89"/>
      <c r="F4" s="88"/>
      <c r="G4" s="89"/>
      <c r="H4" s="89"/>
      <c r="I4" s="89"/>
      <c r="J4" s="89"/>
      <c r="K4" s="90"/>
      <c r="L4" s="88"/>
      <c r="M4" s="88"/>
      <c r="N4" s="91"/>
      <c r="O4" s="88"/>
      <c r="P4" s="88"/>
      <c r="Q4" s="88"/>
      <c r="R4" s="88"/>
      <c r="S4" s="88"/>
      <c r="T4" s="88"/>
      <c r="U4" s="88"/>
      <c r="V4" s="88"/>
      <c r="W4" s="111"/>
      <c r="X4" s="111"/>
      <c r="Y4" s="111"/>
      <c r="Z4" s="111"/>
      <c r="AA4" s="111"/>
      <c r="AB4" s="111"/>
      <c r="AC4" s="111"/>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c r="IT4" s="57"/>
      <c r="IU4" s="57"/>
      <c r="IV4" s="57"/>
      <c r="IW4" s="57"/>
      <c r="IX4" s="57"/>
      <c r="IY4" s="57"/>
      <c r="IZ4" s="57"/>
      <c r="JA4" s="57"/>
      <c r="JB4" s="57"/>
      <c r="JC4" s="57"/>
      <c r="JD4" s="57"/>
      <c r="JE4" s="57"/>
      <c r="JF4" s="57"/>
      <c r="JG4" s="57"/>
      <c r="JH4" s="57"/>
      <c r="JI4" s="57"/>
      <c r="JJ4" s="57"/>
      <c r="JK4" s="57"/>
      <c r="JL4" s="57"/>
      <c r="JM4" s="57"/>
      <c r="JN4" s="57"/>
      <c r="JO4" s="57"/>
      <c r="JP4" s="57"/>
      <c r="JQ4" s="57"/>
      <c r="JR4" s="57"/>
      <c r="JS4" s="57"/>
      <c r="JT4" s="57"/>
      <c r="JU4" s="57"/>
      <c r="JV4" s="57"/>
      <c r="JW4" s="57"/>
      <c r="JX4" s="57"/>
      <c r="JY4" s="57"/>
      <c r="JZ4" s="57"/>
      <c r="KA4" s="57"/>
      <c r="KB4" s="57"/>
      <c r="KC4" s="57"/>
      <c r="KD4" s="57"/>
      <c r="KE4" s="57"/>
      <c r="KF4" s="57"/>
      <c r="KG4" s="57"/>
      <c r="KH4" s="57"/>
      <c r="KI4" s="57"/>
      <c r="KJ4" s="57"/>
      <c r="KK4" s="57"/>
      <c r="KL4" s="57"/>
      <c r="KM4" s="57"/>
      <c r="KN4" s="57"/>
      <c r="KO4" s="57"/>
      <c r="KP4" s="57"/>
      <c r="KQ4" s="57"/>
      <c r="KR4" s="57"/>
      <c r="KS4" s="57"/>
      <c r="KT4" s="57"/>
      <c r="KU4" s="57"/>
      <c r="KV4" s="57"/>
      <c r="KW4" s="57"/>
      <c r="KX4" s="57"/>
      <c r="KY4" s="57"/>
      <c r="KZ4" s="57"/>
      <c r="LA4" s="57"/>
      <c r="LB4" s="57"/>
      <c r="LC4" s="57"/>
      <c r="LD4" s="57"/>
      <c r="LE4" s="57"/>
      <c r="LF4" s="57"/>
      <c r="LG4" s="57"/>
      <c r="LH4" s="57"/>
      <c r="LI4" s="57"/>
      <c r="LJ4" s="57"/>
      <c r="LK4" s="57"/>
      <c r="LL4" s="57"/>
      <c r="LM4" s="57"/>
      <c r="LN4" s="57"/>
      <c r="LO4" s="57"/>
      <c r="LP4" s="57"/>
      <c r="LQ4" s="57"/>
      <c r="LR4" s="57"/>
      <c r="LS4" s="57"/>
      <c r="LT4" s="57"/>
      <c r="LU4" s="57"/>
      <c r="LV4" s="57"/>
      <c r="LW4" s="57"/>
      <c r="LX4" s="57"/>
      <c r="LY4" s="57"/>
      <c r="LZ4" s="57"/>
      <c r="MA4" s="57"/>
      <c r="MB4" s="57"/>
      <c r="MC4" s="57"/>
      <c r="MD4" s="57"/>
      <c r="ME4" s="57"/>
      <c r="MF4" s="57"/>
      <c r="MG4" s="57"/>
      <c r="MH4" s="57"/>
      <c r="MI4" s="57"/>
      <c r="MJ4" s="57"/>
      <c r="MK4" s="57"/>
      <c r="ML4" s="57"/>
      <c r="MM4" s="57"/>
      <c r="MN4" s="57"/>
      <c r="MO4" s="57"/>
      <c r="MP4" s="57"/>
      <c r="MQ4" s="57"/>
      <c r="MR4" s="57"/>
      <c r="MS4" s="57"/>
      <c r="MT4" s="57"/>
      <c r="MU4" s="57"/>
      <c r="MV4" s="57"/>
      <c r="MW4" s="57"/>
      <c r="MX4" s="57"/>
      <c r="MY4" s="57"/>
      <c r="MZ4" s="57"/>
      <c r="NA4" s="57"/>
      <c r="NB4" s="57"/>
      <c r="NC4" s="57"/>
      <c r="ND4" s="57"/>
      <c r="NE4" s="57"/>
      <c r="NF4" s="57"/>
      <c r="NG4" s="57"/>
      <c r="NH4" s="57"/>
      <c r="NI4" s="57"/>
      <c r="NJ4" s="57"/>
      <c r="NK4" s="57"/>
    </row>
    <row r="5" spans="1:375" s="85" customFormat="1" ht="7.5" customHeight="1" x14ac:dyDescent="0.25">
      <c r="A5" s="57"/>
      <c r="B5" s="109"/>
      <c r="C5" s="84"/>
      <c r="D5" s="84"/>
      <c r="E5" s="84"/>
      <c r="F5" s="109"/>
      <c r="G5" s="84"/>
      <c r="H5" s="84"/>
      <c r="I5" s="84"/>
      <c r="J5" s="84"/>
      <c r="K5" s="84"/>
      <c r="L5" s="109"/>
      <c r="M5" s="109"/>
      <c r="N5" s="109"/>
      <c r="O5" s="109"/>
      <c r="P5" s="109"/>
      <c r="Q5" s="109"/>
      <c r="R5" s="109"/>
      <c r="S5" s="109"/>
      <c r="T5" s="109"/>
      <c r="U5" s="109"/>
      <c r="V5" s="109"/>
      <c r="W5" s="109"/>
      <c r="X5" s="109"/>
      <c r="Y5" s="109"/>
      <c r="Z5" s="109"/>
      <c r="AA5" s="109"/>
      <c r="AB5" s="109"/>
      <c r="AC5" s="109"/>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c r="IT5" s="57"/>
      <c r="IU5" s="57"/>
      <c r="IV5" s="57"/>
      <c r="IW5" s="57"/>
      <c r="IX5" s="57"/>
      <c r="IY5" s="57"/>
      <c r="IZ5" s="57"/>
      <c r="JA5" s="57"/>
      <c r="JB5" s="57"/>
      <c r="JC5" s="57"/>
      <c r="JD5" s="57"/>
      <c r="JE5" s="57"/>
      <c r="JF5" s="57"/>
      <c r="JG5" s="57"/>
      <c r="JH5" s="57"/>
      <c r="JI5" s="57"/>
      <c r="JJ5" s="57"/>
      <c r="JK5" s="57"/>
      <c r="JL5" s="57"/>
      <c r="JM5" s="57"/>
      <c r="JN5" s="57"/>
      <c r="JO5" s="57"/>
      <c r="JP5" s="57"/>
      <c r="JQ5" s="57"/>
      <c r="JR5" s="57"/>
      <c r="JS5" s="57"/>
      <c r="JT5" s="57"/>
      <c r="JU5" s="57"/>
      <c r="JV5" s="57"/>
      <c r="JW5" s="57"/>
      <c r="JX5" s="57"/>
      <c r="JY5" s="57"/>
      <c r="JZ5" s="57"/>
      <c r="KA5" s="57"/>
      <c r="KB5" s="57"/>
      <c r="KC5" s="57"/>
      <c r="KD5" s="57"/>
      <c r="KE5" s="57"/>
      <c r="KF5" s="57"/>
      <c r="KG5" s="57"/>
      <c r="KH5" s="57"/>
      <c r="KI5" s="57"/>
      <c r="KJ5" s="57"/>
      <c r="KK5" s="57"/>
      <c r="KL5" s="57"/>
      <c r="KM5" s="57"/>
      <c r="KN5" s="57"/>
      <c r="KO5" s="57"/>
      <c r="KP5" s="57"/>
      <c r="KQ5" s="57"/>
      <c r="KR5" s="57"/>
      <c r="KS5" s="57"/>
      <c r="KT5" s="57"/>
      <c r="KU5" s="57"/>
      <c r="KV5" s="57"/>
      <c r="KW5" s="57"/>
      <c r="KX5" s="57"/>
      <c r="KY5" s="57"/>
      <c r="KZ5" s="57"/>
      <c r="LA5" s="57"/>
      <c r="LB5" s="57"/>
      <c r="LC5" s="57"/>
      <c r="LD5" s="57"/>
      <c r="LE5" s="57"/>
      <c r="LF5" s="57"/>
      <c r="LG5" s="57"/>
      <c r="LH5" s="57"/>
      <c r="LI5" s="57"/>
      <c r="LJ5" s="57"/>
      <c r="LK5" s="57"/>
      <c r="LL5" s="57"/>
      <c r="LM5" s="57"/>
      <c r="LN5" s="57"/>
      <c r="LO5" s="57"/>
      <c r="LP5" s="57"/>
      <c r="LQ5" s="57"/>
      <c r="LR5" s="57"/>
      <c r="LS5" s="57"/>
      <c r="LT5" s="57"/>
      <c r="LU5" s="57"/>
      <c r="LV5" s="57"/>
      <c r="LW5" s="57"/>
      <c r="LX5" s="57"/>
      <c r="LY5" s="57"/>
      <c r="LZ5" s="57"/>
      <c r="MA5" s="57"/>
      <c r="MB5" s="57"/>
      <c r="MC5" s="57"/>
      <c r="MD5" s="57"/>
      <c r="ME5" s="57"/>
      <c r="MF5" s="57"/>
      <c r="MG5" s="57"/>
      <c r="MH5" s="57"/>
      <c r="MI5" s="57"/>
      <c r="MJ5" s="57"/>
      <c r="MK5" s="57"/>
      <c r="ML5" s="57"/>
      <c r="MM5" s="57"/>
      <c r="MN5" s="57"/>
      <c r="MO5" s="57"/>
      <c r="MP5" s="57"/>
      <c r="MQ5" s="57"/>
      <c r="MR5" s="57"/>
      <c r="MS5" s="57"/>
      <c r="MT5" s="57"/>
      <c r="MU5" s="57"/>
      <c r="MV5" s="57"/>
      <c r="MW5" s="57"/>
      <c r="MX5" s="57"/>
      <c r="MY5" s="57"/>
      <c r="MZ5" s="57"/>
      <c r="NA5" s="57"/>
      <c r="NB5" s="57"/>
      <c r="NC5" s="57"/>
      <c r="ND5" s="57"/>
      <c r="NE5" s="57"/>
      <c r="NF5" s="57"/>
      <c r="NG5" s="57"/>
      <c r="NH5" s="57"/>
      <c r="NI5" s="57"/>
      <c r="NJ5" s="57"/>
      <c r="NK5" s="57"/>
    </row>
    <row r="6" spans="1:375" s="85" customFormat="1" ht="7.5" customHeight="1" x14ac:dyDescent="0.25">
      <c r="A6" s="57"/>
      <c r="B6" s="109"/>
      <c r="C6" s="84"/>
      <c r="D6" s="84"/>
      <c r="E6" s="84"/>
      <c r="F6" s="109"/>
      <c r="G6" s="84"/>
      <c r="H6" s="84"/>
      <c r="I6" s="84"/>
      <c r="J6" s="84"/>
      <c r="K6" s="84"/>
      <c r="L6" s="109"/>
      <c r="M6" s="109"/>
      <c r="N6" s="109"/>
      <c r="O6" s="109"/>
      <c r="P6" s="109"/>
      <c r="Q6" s="109"/>
      <c r="R6" s="109"/>
      <c r="S6" s="109"/>
      <c r="T6" s="109"/>
      <c r="U6" s="109"/>
      <c r="V6" s="109"/>
      <c r="W6" s="109"/>
      <c r="X6" s="109"/>
      <c r="Y6" s="109"/>
      <c r="Z6" s="109"/>
      <c r="AA6" s="109"/>
      <c r="AB6" s="109"/>
      <c r="AC6" s="109"/>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c r="IS6" s="57"/>
      <c r="IT6" s="57"/>
      <c r="IU6" s="57"/>
      <c r="IV6" s="57"/>
      <c r="IW6" s="57"/>
      <c r="IX6" s="57"/>
      <c r="IY6" s="57"/>
      <c r="IZ6" s="57"/>
      <c r="JA6" s="57"/>
      <c r="JB6" s="57"/>
      <c r="JC6" s="57"/>
      <c r="JD6" s="57"/>
      <c r="JE6" s="57"/>
      <c r="JF6" s="57"/>
      <c r="JG6" s="57"/>
      <c r="JH6" s="57"/>
      <c r="JI6" s="57"/>
      <c r="JJ6" s="57"/>
      <c r="JK6" s="57"/>
      <c r="JL6" s="57"/>
      <c r="JM6" s="57"/>
      <c r="JN6" s="57"/>
      <c r="JO6" s="57"/>
      <c r="JP6" s="57"/>
      <c r="JQ6" s="57"/>
      <c r="JR6" s="57"/>
      <c r="JS6" s="57"/>
      <c r="JT6" s="57"/>
      <c r="JU6" s="57"/>
      <c r="JV6" s="57"/>
      <c r="JW6" s="57"/>
      <c r="JX6" s="57"/>
      <c r="JY6" s="57"/>
      <c r="JZ6" s="57"/>
      <c r="KA6" s="57"/>
      <c r="KB6" s="57"/>
      <c r="KC6" s="57"/>
      <c r="KD6" s="57"/>
      <c r="KE6" s="57"/>
      <c r="KF6" s="57"/>
      <c r="KG6" s="57"/>
      <c r="KH6" s="57"/>
      <c r="KI6" s="57"/>
      <c r="KJ6" s="57"/>
      <c r="KK6" s="57"/>
      <c r="KL6" s="57"/>
      <c r="KM6" s="57"/>
      <c r="KN6" s="57"/>
      <c r="KO6" s="57"/>
      <c r="KP6" s="57"/>
      <c r="KQ6" s="57"/>
      <c r="KR6" s="57"/>
      <c r="KS6" s="57"/>
      <c r="KT6" s="57"/>
      <c r="KU6" s="57"/>
      <c r="KV6" s="57"/>
      <c r="KW6" s="57"/>
      <c r="KX6" s="57"/>
      <c r="KY6" s="57"/>
      <c r="KZ6" s="57"/>
      <c r="LA6" s="57"/>
      <c r="LB6" s="57"/>
      <c r="LC6" s="57"/>
      <c r="LD6" s="57"/>
      <c r="LE6" s="57"/>
      <c r="LF6" s="57"/>
      <c r="LG6" s="57"/>
      <c r="LH6" s="57"/>
      <c r="LI6" s="57"/>
      <c r="LJ6" s="57"/>
      <c r="LK6" s="57"/>
      <c r="LL6" s="57"/>
      <c r="LM6" s="57"/>
      <c r="LN6" s="57"/>
      <c r="LO6" s="57"/>
      <c r="LP6" s="57"/>
      <c r="LQ6" s="57"/>
      <c r="LR6" s="57"/>
      <c r="LS6" s="57"/>
      <c r="LT6" s="57"/>
      <c r="LU6" s="57"/>
      <c r="LV6" s="57"/>
      <c r="LW6" s="57"/>
      <c r="LX6" s="57"/>
      <c r="LY6" s="57"/>
      <c r="LZ6" s="57"/>
      <c r="MA6" s="57"/>
      <c r="MB6" s="57"/>
      <c r="MC6" s="57"/>
      <c r="MD6" s="57"/>
      <c r="ME6" s="57"/>
      <c r="MF6" s="57"/>
      <c r="MG6" s="57"/>
      <c r="MH6" s="57"/>
      <c r="MI6" s="57"/>
      <c r="MJ6" s="57"/>
      <c r="MK6" s="57"/>
      <c r="ML6" s="57"/>
      <c r="MM6" s="57"/>
      <c r="MN6" s="57"/>
      <c r="MO6" s="57"/>
      <c r="MP6" s="57"/>
      <c r="MQ6" s="57"/>
      <c r="MR6" s="57"/>
      <c r="MS6" s="57"/>
      <c r="MT6" s="57"/>
      <c r="MU6" s="57"/>
      <c r="MV6" s="57"/>
      <c r="MW6" s="57"/>
      <c r="MX6" s="57"/>
      <c r="MY6" s="57"/>
      <c r="MZ6" s="57"/>
      <c r="NA6" s="57"/>
      <c r="NB6" s="57"/>
      <c r="NC6" s="57"/>
      <c r="ND6" s="57"/>
      <c r="NE6" s="57"/>
      <c r="NF6" s="57"/>
      <c r="NG6" s="57"/>
      <c r="NH6" s="57"/>
      <c r="NI6" s="57"/>
      <c r="NJ6" s="57"/>
      <c r="NK6" s="57"/>
    </row>
    <row r="7" spans="1:375" s="85" customFormat="1" ht="7.5" customHeight="1" x14ac:dyDescent="0.25">
      <c r="A7" s="57"/>
      <c r="B7" s="109"/>
      <c r="C7" s="84"/>
      <c r="D7" s="84"/>
      <c r="E7" s="84"/>
      <c r="F7" s="109"/>
      <c r="G7" s="84"/>
      <c r="H7" s="84"/>
      <c r="I7" s="84"/>
      <c r="J7" s="84"/>
      <c r="K7" s="84"/>
      <c r="L7" s="109"/>
      <c r="M7" s="109"/>
      <c r="N7" s="109"/>
      <c r="O7" s="109"/>
      <c r="P7" s="109"/>
      <c r="Q7" s="109"/>
      <c r="R7" s="109"/>
      <c r="S7" s="109"/>
      <c r="T7" s="109"/>
      <c r="U7" s="109"/>
      <c r="V7" s="109"/>
      <c r="W7" s="109"/>
      <c r="X7" s="109"/>
      <c r="Y7" s="109"/>
      <c r="Z7" s="109"/>
      <c r="AA7" s="109"/>
      <c r="AB7" s="109"/>
      <c r="AC7" s="109"/>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c r="IN7" s="57"/>
      <c r="IO7" s="57"/>
      <c r="IP7" s="57"/>
      <c r="IQ7" s="57"/>
      <c r="IR7" s="57"/>
      <c r="IS7" s="57"/>
      <c r="IT7" s="57"/>
      <c r="IU7" s="57"/>
      <c r="IV7" s="57"/>
      <c r="IW7" s="57"/>
      <c r="IX7" s="57"/>
      <c r="IY7" s="57"/>
      <c r="IZ7" s="57"/>
      <c r="JA7" s="57"/>
      <c r="JB7" s="57"/>
      <c r="JC7" s="57"/>
      <c r="JD7" s="57"/>
      <c r="JE7" s="57"/>
      <c r="JF7" s="57"/>
      <c r="JG7" s="57"/>
      <c r="JH7" s="57"/>
      <c r="JI7" s="57"/>
      <c r="JJ7" s="57"/>
      <c r="JK7" s="57"/>
      <c r="JL7" s="57"/>
      <c r="JM7" s="57"/>
      <c r="JN7" s="57"/>
      <c r="JO7" s="57"/>
      <c r="JP7" s="57"/>
      <c r="JQ7" s="57"/>
      <c r="JR7" s="57"/>
      <c r="JS7" s="57"/>
      <c r="JT7" s="57"/>
      <c r="JU7" s="57"/>
      <c r="JV7" s="57"/>
      <c r="JW7" s="57"/>
      <c r="JX7" s="57"/>
      <c r="JY7" s="57"/>
      <c r="JZ7" s="57"/>
      <c r="KA7" s="57"/>
      <c r="KB7" s="57"/>
      <c r="KC7" s="57"/>
      <c r="KD7" s="57"/>
      <c r="KE7" s="57"/>
      <c r="KF7" s="57"/>
      <c r="KG7" s="57"/>
      <c r="KH7" s="57"/>
      <c r="KI7" s="57"/>
      <c r="KJ7" s="57"/>
      <c r="KK7" s="57"/>
      <c r="KL7" s="57"/>
      <c r="KM7" s="57"/>
      <c r="KN7" s="57"/>
      <c r="KO7" s="57"/>
      <c r="KP7" s="57"/>
      <c r="KQ7" s="57"/>
      <c r="KR7" s="57"/>
      <c r="KS7" s="57"/>
      <c r="KT7" s="57"/>
      <c r="KU7" s="57"/>
      <c r="KV7" s="57"/>
      <c r="KW7" s="57"/>
      <c r="KX7" s="57"/>
      <c r="KY7" s="57"/>
      <c r="KZ7" s="57"/>
      <c r="LA7" s="57"/>
      <c r="LB7" s="57"/>
      <c r="LC7" s="57"/>
      <c r="LD7" s="57"/>
      <c r="LE7" s="57"/>
      <c r="LF7" s="57"/>
      <c r="LG7" s="57"/>
      <c r="LH7" s="57"/>
      <c r="LI7" s="57"/>
      <c r="LJ7" s="57"/>
      <c r="LK7" s="57"/>
      <c r="LL7" s="57"/>
      <c r="LM7" s="57"/>
      <c r="LN7" s="57"/>
      <c r="LO7" s="57"/>
      <c r="LP7" s="57"/>
      <c r="LQ7" s="57"/>
      <c r="LR7" s="57"/>
      <c r="LS7" s="57"/>
      <c r="LT7" s="57"/>
      <c r="LU7" s="57"/>
      <c r="LV7" s="57"/>
      <c r="LW7" s="57"/>
      <c r="LX7" s="57"/>
      <c r="LY7" s="57"/>
      <c r="LZ7" s="57"/>
      <c r="MA7" s="57"/>
      <c r="MB7" s="57"/>
      <c r="MC7" s="57"/>
      <c r="MD7" s="57"/>
      <c r="ME7" s="57"/>
      <c r="MF7" s="57"/>
      <c r="MG7" s="57"/>
      <c r="MH7" s="57"/>
      <c r="MI7" s="57"/>
      <c r="MJ7" s="57"/>
      <c r="MK7" s="57"/>
      <c r="ML7" s="57"/>
      <c r="MM7" s="57"/>
      <c r="MN7" s="57"/>
      <c r="MO7" s="57"/>
      <c r="MP7" s="57"/>
      <c r="MQ7" s="57"/>
      <c r="MR7" s="57"/>
      <c r="MS7" s="57"/>
      <c r="MT7" s="57"/>
      <c r="MU7" s="57"/>
      <c r="MV7" s="57"/>
      <c r="MW7" s="57"/>
      <c r="MX7" s="57"/>
      <c r="MY7" s="57"/>
      <c r="MZ7" s="57"/>
      <c r="NA7" s="57"/>
      <c r="NB7" s="57"/>
      <c r="NC7" s="57"/>
      <c r="ND7" s="57"/>
      <c r="NE7" s="57"/>
      <c r="NF7" s="57"/>
      <c r="NG7" s="57"/>
      <c r="NH7" s="57"/>
      <c r="NI7" s="57"/>
      <c r="NJ7" s="57"/>
      <c r="NK7" s="57"/>
    </row>
    <row r="8" spans="1:375" s="85" customFormat="1" ht="7.5" customHeight="1" x14ac:dyDescent="0.25">
      <c r="A8" s="57"/>
      <c r="B8" s="109"/>
      <c r="C8" s="84"/>
      <c r="D8" s="84"/>
      <c r="E8" s="84"/>
      <c r="F8" s="109"/>
      <c r="G8" s="84"/>
      <c r="H8" s="84"/>
      <c r="I8" s="84"/>
      <c r="J8" s="84"/>
      <c r="K8" s="84"/>
      <c r="L8" s="109"/>
      <c r="M8" s="109"/>
      <c r="N8" s="109"/>
      <c r="O8" s="109"/>
      <c r="P8" s="109"/>
      <c r="Q8" s="109"/>
      <c r="R8" s="109"/>
      <c r="S8" s="109"/>
      <c r="T8" s="109"/>
      <c r="U8" s="109"/>
      <c r="V8" s="109"/>
      <c r="W8" s="109"/>
      <c r="X8" s="109"/>
      <c r="Y8" s="109"/>
      <c r="Z8" s="109"/>
      <c r="AA8" s="109"/>
      <c r="AB8" s="109"/>
      <c r="AC8" s="109"/>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7"/>
      <c r="HO8" s="57"/>
      <c r="HP8" s="57"/>
      <c r="HQ8" s="57"/>
      <c r="HR8" s="57"/>
      <c r="HS8" s="57"/>
      <c r="HT8" s="57"/>
      <c r="HU8" s="57"/>
      <c r="HV8" s="57"/>
      <c r="HW8" s="57"/>
      <c r="HX8" s="57"/>
      <c r="HY8" s="57"/>
      <c r="HZ8" s="57"/>
      <c r="IA8" s="57"/>
      <c r="IB8" s="57"/>
      <c r="IC8" s="57"/>
      <c r="ID8" s="57"/>
      <c r="IE8" s="57"/>
      <c r="IF8" s="57"/>
      <c r="IG8" s="57"/>
      <c r="IH8" s="57"/>
      <c r="II8" s="57"/>
      <c r="IJ8" s="57"/>
      <c r="IK8" s="57"/>
      <c r="IL8" s="57"/>
      <c r="IM8" s="57"/>
      <c r="IN8" s="57"/>
      <c r="IO8" s="57"/>
      <c r="IP8" s="57"/>
      <c r="IQ8" s="57"/>
      <c r="IR8" s="57"/>
      <c r="IS8" s="57"/>
      <c r="IT8" s="57"/>
      <c r="IU8" s="57"/>
      <c r="IV8" s="57"/>
      <c r="IW8" s="57"/>
      <c r="IX8" s="57"/>
      <c r="IY8" s="57"/>
      <c r="IZ8" s="57"/>
      <c r="JA8" s="57"/>
      <c r="JB8" s="57"/>
      <c r="JC8" s="57"/>
      <c r="JD8" s="57"/>
      <c r="JE8" s="57"/>
      <c r="JF8" s="57"/>
      <c r="JG8" s="57"/>
      <c r="JH8" s="57"/>
      <c r="JI8" s="57"/>
      <c r="JJ8" s="57"/>
      <c r="JK8" s="57"/>
      <c r="JL8" s="57"/>
      <c r="JM8" s="57"/>
      <c r="JN8" s="57"/>
      <c r="JO8" s="57"/>
      <c r="JP8" s="57"/>
      <c r="JQ8" s="57"/>
      <c r="JR8" s="57"/>
      <c r="JS8" s="57"/>
      <c r="JT8" s="57"/>
      <c r="JU8" s="57"/>
      <c r="JV8" s="57"/>
      <c r="JW8" s="57"/>
      <c r="JX8" s="57"/>
      <c r="JY8" s="57"/>
      <c r="JZ8" s="57"/>
      <c r="KA8" s="57"/>
      <c r="KB8" s="57"/>
      <c r="KC8" s="57"/>
      <c r="KD8" s="57"/>
      <c r="KE8" s="57"/>
      <c r="KF8" s="57"/>
      <c r="KG8" s="57"/>
      <c r="KH8" s="57"/>
      <c r="KI8" s="57"/>
      <c r="KJ8" s="57"/>
      <c r="KK8" s="57"/>
      <c r="KL8" s="57"/>
      <c r="KM8" s="57"/>
      <c r="KN8" s="57"/>
      <c r="KO8" s="57"/>
      <c r="KP8" s="57"/>
      <c r="KQ8" s="57"/>
      <c r="KR8" s="57"/>
      <c r="KS8" s="57"/>
      <c r="KT8" s="57"/>
      <c r="KU8" s="57"/>
      <c r="KV8" s="57"/>
      <c r="KW8" s="57"/>
      <c r="KX8" s="57"/>
      <c r="KY8" s="57"/>
      <c r="KZ8" s="57"/>
      <c r="LA8" s="57"/>
      <c r="LB8" s="57"/>
      <c r="LC8" s="57"/>
      <c r="LD8" s="57"/>
      <c r="LE8" s="57"/>
      <c r="LF8" s="57"/>
      <c r="LG8" s="57"/>
      <c r="LH8" s="57"/>
      <c r="LI8" s="57"/>
      <c r="LJ8" s="57"/>
      <c r="LK8" s="57"/>
      <c r="LL8" s="57"/>
      <c r="LM8" s="57"/>
      <c r="LN8" s="57"/>
      <c r="LO8" s="57"/>
      <c r="LP8" s="57"/>
      <c r="LQ8" s="57"/>
      <c r="LR8" s="57"/>
      <c r="LS8" s="57"/>
      <c r="LT8" s="57"/>
      <c r="LU8" s="57"/>
      <c r="LV8" s="57"/>
      <c r="LW8" s="57"/>
      <c r="LX8" s="57"/>
      <c r="LY8" s="57"/>
      <c r="LZ8" s="57"/>
      <c r="MA8" s="57"/>
      <c r="MB8" s="57"/>
      <c r="MC8" s="57"/>
      <c r="MD8" s="57"/>
      <c r="ME8" s="57"/>
      <c r="MF8" s="57"/>
      <c r="MG8" s="57"/>
      <c r="MH8" s="57"/>
      <c r="MI8" s="57"/>
      <c r="MJ8" s="57"/>
      <c r="MK8" s="57"/>
      <c r="ML8" s="57"/>
      <c r="MM8" s="57"/>
      <c r="MN8" s="57"/>
      <c r="MO8" s="57"/>
      <c r="MP8" s="57"/>
      <c r="MQ8" s="57"/>
      <c r="MR8" s="57"/>
      <c r="MS8" s="57"/>
      <c r="MT8" s="57"/>
      <c r="MU8" s="57"/>
      <c r="MV8" s="57"/>
      <c r="MW8" s="57"/>
      <c r="MX8" s="57"/>
      <c r="MY8" s="57"/>
      <c r="MZ8" s="57"/>
      <c r="NA8" s="57"/>
      <c r="NB8" s="57"/>
      <c r="NC8" s="57"/>
      <c r="ND8" s="57"/>
      <c r="NE8" s="57"/>
      <c r="NF8" s="57"/>
      <c r="NG8" s="57"/>
      <c r="NH8" s="57"/>
      <c r="NI8" s="57"/>
      <c r="NJ8" s="57"/>
      <c r="NK8" s="57"/>
    </row>
    <row r="9" spans="1:375" s="85" customFormat="1" ht="7.5" customHeight="1" x14ac:dyDescent="0.25">
      <c r="A9" s="57"/>
      <c r="B9" s="109"/>
      <c r="C9" s="84"/>
      <c r="D9" s="84"/>
      <c r="E9" s="84"/>
      <c r="F9" s="109"/>
      <c r="G9" s="84"/>
      <c r="H9" s="84"/>
      <c r="I9" s="84"/>
      <c r="J9" s="84"/>
      <c r="K9" s="84"/>
      <c r="L9" s="109"/>
      <c r="M9" s="109"/>
      <c r="N9" s="109"/>
      <c r="O9" s="109"/>
      <c r="P9" s="109"/>
      <c r="Q9" s="109"/>
      <c r="R9" s="109"/>
      <c r="S9" s="109"/>
      <c r="T9" s="109"/>
      <c r="U9" s="109"/>
      <c r="V9" s="109"/>
      <c r="W9" s="109"/>
      <c r="X9" s="109"/>
      <c r="Y9" s="109"/>
      <c r="Z9" s="109"/>
      <c r="AA9" s="109"/>
      <c r="AB9" s="109"/>
      <c r="AC9" s="109"/>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57"/>
      <c r="DY9" s="57"/>
      <c r="DZ9" s="57"/>
      <c r="EA9" s="57"/>
      <c r="EB9" s="57"/>
      <c r="EC9" s="57"/>
      <c r="ED9" s="57"/>
      <c r="EE9" s="57"/>
      <c r="EF9" s="57"/>
      <c r="EG9" s="57"/>
      <c r="EH9" s="57"/>
      <c r="EI9" s="57"/>
      <c r="EJ9" s="57"/>
      <c r="EK9" s="57"/>
      <c r="EL9" s="57"/>
      <c r="EM9" s="57"/>
      <c r="EN9" s="57"/>
      <c r="EO9" s="57"/>
      <c r="EP9" s="57"/>
      <c r="EQ9" s="57"/>
      <c r="ER9" s="57"/>
      <c r="ES9" s="57"/>
      <c r="ET9" s="57"/>
      <c r="EU9" s="57"/>
      <c r="EV9" s="57"/>
      <c r="EW9" s="57"/>
      <c r="EX9" s="57"/>
      <c r="EY9" s="57"/>
      <c r="EZ9" s="57"/>
      <c r="FA9" s="57"/>
      <c r="FB9" s="57"/>
      <c r="FC9" s="57"/>
      <c r="FD9" s="57"/>
      <c r="FE9" s="57"/>
      <c r="FF9" s="57"/>
      <c r="FG9" s="57"/>
      <c r="FH9" s="57"/>
      <c r="FI9" s="57"/>
      <c r="FJ9" s="57"/>
      <c r="FK9" s="57"/>
      <c r="FL9" s="57"/>
      <c r="FM9" s="57"/>
      <c r="FN9" s="57"/>
      <c r="FO9" s="57"/>
      <c r="FP9" s="57"/>
      <c r="FQ9" s="57"/>
      <c r="FR9" s="57"/>
      <c r="FS9" s="57"/>
      <c r="FT9" s="57"/>
      <c r="FU9" s="57"/>
      <c r="FV9" s="57"/>
      <c r="FW9" s="57"/>
      <c r="FX9" s="57"/>
      <c r="FY9" s="57"/>
      <c r="FZ9" s="57"/>
      <c r="GA9" s="57"/>
      <c r="GB9" s="57"/>
      <c r="GC9" s="57"/>
      <c r="GD9" s="57"/>
      <c r="GE9" s="57"/>
      <c r="GF9" s="57"/>
      <c r="GG9" s="57"/>
      <c r="GH9" s="57"/>
      <c r="GI9" s="57"/>
      <c r="GJ9" s="57"/>
      <c r="GK9" s="57"/>
      <c r="GL9" s="57"/>
      <c r="GM9" s="57"/>
      <c r="GN9" s="57"/>
      <c r="GO9" s="57"/>
      <c r="GP9" s="57"/>
      <c r="GQ9" s="57"/>
      <c r="GR9" s="57"/>
      <c r="GS9" s="57"/>
      <c r="GT9" s="57"/>
      <c r="GU9" s="57"/>
      <c r="GV9" s="57"/>
      <c r="GW9" s="57"/>
      <c r="GX9" s="57"/>
      <c r="GY9" s="57"/>
      <c r="GZ9" s="57"/>
      <c r="HA9" s="57"/>
      <c r="HB9" s="57"/>
      <c r="HC9" s="57"/>
      <c r="HD9" s="57"/>
      <c r="HE9" s="57"/>
      <c r="HF9" s="57"/>
      <c r="HG9" s="57"/>
      <c r="HH9" s="57"/>
      <c r="HI9" s="57"/>
      <c r="HJ9" s="57"/>
      <c r="HK9" s="57"/>
      <c r="HL9" s="57"/>
      <c r="HM9" s="57"/>
      <c r="HN9" s="57"/>
      <c r="HO9" s="57"/>
      <c r="HP9" s="57"/>
      <c r="HQ9" s="57"/>
      <c r="HR9" s="57"/>
      <c r="HS9" s="57"/>
      <c r="HT9" s="57"/>
      <c r="HU9" s="57"/>
      <c r="HV9" s="57"/>
      <c r="HW9" s="57"/>
      <c r="HX9" s="57"/>
      <c r="HY9" s="57"/>
      <c r="HZ9" s="57"/>
      <c r="IA9" s="57"/>
      <c r="IB9" s="57"/>
      <c r="IC9" s="57"/>
      <c r="ID9" s="57"/>
      <c r="IE9" s="57"/>
      <c r="IF9" s="57"/>
      <c r="IG9" s="57"/>
      <c r="IH9" s="57"/>
      <c r="II9" s="57"/>
      <c r="IJ9" s="57"/>
      <c r="IK9" s="57"/>
      <c r="IL9" s="57"/>
      <c r="IM9" s="57"/>
      <c r="IN9" s="57"/>
      <c r="IO9" s="57"/>
      <c r="IP9" s="57"/>
      <c r="IQ9" s="57"/>
      <c r="IR9" s="57"/>
      <c r="IS9" s="57"/>
      <c r="IT9" s="57"/>
      <c r="IU9" s="57"/>
      <c r="IV9" s="57"/>
      <c r="IW9" s="57"/>
      <c r="IX9" s="57"/>
      <c r="IY9" s="57"/>
      <c r="IZ9" s="57"/>
      <c r="JA9" s="57"/>
      <c r="JB9" s="57"/>
      <c r="JC9" s="57"/>
      <c r="JD9" s="57"/>
      <c r="JE9" s="57"/>
      <c r="JF9" s="57"/>
      <c r="JG9" s="57"/>
      <c r="JH9" s="57"/>
      <c r="JI9" s="57"/>
      <c r="JJ9" s="57"/>
      <c r="JK9" s="57"/>
      <c r="JL9" s="57"/>
      <c r="JM9" s="57"/>
      <c r="JN9" s="57"/>
      <c r="JO9" s="57"/>
      <c r="JP9" s="57"/>
      <c r="JQ9" s="57"/>
      <c r="JR9" s="57"/>
      <c r="JS9" s="57"/>
      <c r="JT9" s="57"/>
      <c r="JU9" s="57"/>
      <c r="JV9" s="57"/>
      <c r="JW9" s="57"/>
      <c r="JX9" s="57"/>
      <c r="JY9" s="57"/>
      <c r="JZ9" s="57"/>
      <c r="KA9" s="57"/>
      <c r="KB9" s="57"/>
      <c r="KC9" s="57"/>
      <c r="KD9" s="57"/>
      <c r="KE9" s="57"/>
      <c r="KF9" s="57"/>
      <c r="KG9" s="57"/>
      <c r="KH9" s="57"/>
      <c r="KI9" s="57"/>
      <c r="KJ9" s="57"/>
      <c r="KK9" s="57"/>
      <c r="KL9" s="57"/>
      <c r="KM9" s="57"/>
      <c r="KN9" s="57"/>
      <c r="KO9" s="57"/>
      <c r="KP9" s="57"/>
      <c r="KQ9" s="57"/>
      <c r="KR9" s="57"/>
      <c r="KS9" s="57"/>
      <c r="KT9" s="57"/>
      <c r="KU9" s="57"/>
      <c r="KV9" s="57"/>
      <c r="KW9" s="57"/>
      <c r="KX9" s="57"/>
      <c r="KY9" s="57"/>
      <c r="KZ9" s="57"/>
      <c r="LA9" s="57"/>
      <c r="LB9" s="57"/>
      <c r="LC9" s="57"/>
      <c r="LD9" s="57"/>
      <c r="LE9" s="57"/>
      <c r="LF9" s="57"/>
      <c r="LG9" s="57"/>
      <c r="LH9" s="57"/>
      <c r="LI9" s="57"/>
      <c r="LJ9" s="57"/>
      <c r="LK9" s="57"/>
      <c r="LL9" s="57"/>
      <c r="LM9" s="57"/>
      <c r="LN9" s="57"/>
      <c r="LO9" s="57"/>
      <c r="LP9" s="57"/>
      <c r="LQ9" s="57"/>
      <c r="LR9" s="57"/>
      <c r="LS9" s="57"/>
      <c r="LT9" s="57"/>
      <c r="LU9" s="57"/>
      <c r="LV9" s="57"/>
      <c r="LW9" s="57"/>
      <c r="LX9" s="57"/>
      <c r="LY9" s="57"/>
      <c r="LZ9" s="57"/>
      <c r="MA9" s="57"/>
      <c r="MB9" s="57"/>
      <c r="MC9" s="57"/>
      <c r="MD9" s="57"/>
      <c r="ME9" s="57"/>
      <c r="MF9" s="57"/>
      <c r="MG9" s="57"/>
      <c r="MH9" s="57"/>
      <c r="MI9" s="57"/>
      <c r="MJ9" s="57"/>
      <c r="MK9" s="57"/>
      <c r="ML9" s="57"/>
      <c r="MM9" s="57"/>
      <c r="MN9" s="57"/>
      <c r="MO9" s="57"/>
      <c r="MP9" s="57"/>
      <c r="MQ9" s="57"/>
      <c r="MR9" s="57"/>
      <c r="MS9" s="57"/>
      <c r="MT9" s="57"/>
      <c r="MU9" s="57"/>
      <c r="MV9" s="57"/>
      <c r="MW9" s="57"/>
      <c r="MX9" s="57"/>
      <c r="MY9" s="57"/>
      <c r="MZ9" s="57"/>
      <c r="NA9" s="57"/>
      <c r="NB9" s="57"/>
      <c r="NC9" s="57"/>
      <c r="ND9" s="57"/>
      <c r="NE9" s="57"/>
      <c r="NF9" s="57"/>
      <c r="NG9" s="57"/>
      <c r="NH9" s="57"/>
      <c r="NI9" s="57"/>
      <c r="NJ9" s="57"/>
      <c r="NK9" s="57"/>
    </row>
    <row r="10" spans="1:375" s="85" customFormat="1" ht="7.5" customHeight="1" x14ac:dyDescent="0.25">
      <c r="A10" s="57"/>
      <c r="B10" s="109"/>
      <c r="C10" s="84"/>
      <c r="D10" s="84"/>
      <c r="E10" s="84"/>
      <c r="F10" s="109"/>
      <c r="G10" s="84"/>
      <c r="H10" s="84"/>
      <c r="I10" s="84"/>
      <c r="J10" s="84"/>
      <c r="K10" s="84"/>
      <c r="L10" s="109"/>
      <c r="M10" s="109"/>
      <c r="N10" s="109"/>
      <c r="O10" s="109"/>
      <c r="P10" s="109"/>
      <c r="Q10" s="109"/>
      <c r="R10" s="109"/>
      <c r="S10" s="109"/>
      <c r="T10" s="109"/>
      <c r="U10" s="109"/>
      <c r="V10" s="109"/>
      <c r="W10" s="109"/>
      <c r="X10" s="109"/>
      <c r="Y10" s="109"/>
      <c r="Z10" s="109"/>
      <c r="AA10" s="109"/>
      <c r="AB10" s="109"/>
      <c r="AC10" s="109"/>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57"/>
      <c r="DR10" s="57"/>
      <c r="DS10" s="57"/>
      <c r="DT10" s="57"/>
      <c r="DU10" s="57"/>
      <c r="DV10" s="57"/>
      <c r="DW10" s="57"/>
      <c r="DX10" s="57"/>
      <c r="DY10" s="57"/>
      <c r="DZ10" s="57"/>
      <c r="EA10" s="57"/>
      <c r="EB10" s="57"/>
      <c r="EC10" s="57"/>
      <c r="ED10" s="57"/>
      <c r="EE10" s="57"/>
      <c r="EF10" s="57"/>
      <c r="EG10" s="57"/>
      <c r="EH10" s="57"/>
      <c r="EI10" s="57"/>
      <c r="EJ10" s="57"/>
      <c r="EK10" s="57"/>
      <c r="EL10" s="57"/>
      <c r="EM10" s="57"/>
      <c r="EN10" s="57"/>
      <c r="EO10" s="57"/>
      <c r="EP10" s="57"/>
      <c r="EQ10" s="57"/>
      <c r="ER10" s="57"/>
      <c r="ES10" s="57"/>
      <c r="ET10" s="57"/>
      <c r="EU10" s="57"/>
      <c r="EV10" s="57"/>
      <c r="EW10" s="57"/>
      <c r="EX10" s="57"/>
      <c r="EY10" s="57"/>
      <c r="EZ10" s="57"/>
      <c r="FA10" s="57"/>
      <c r="FB10" s="57"/>
      <c r="FC10" s="57"/>
      <c r="FD10" s="57"/>
      <c r="FE10" s="57"/>
      <c r="FF10" s="57"/>
      <c r="FG10" s="57"/>
      <c r="FH10" s="57"/>
      <c r="FI10" s="57"/>
      <c r="FJ10" s="57"/>
      <c r="FK10" s="57"/>
      <c r="FL10" s="57"/>
      <c r="FM10" s="57"/>
      <c r="FN10" s="57"/>
      <c r="FO10" s="57"/>
      <c r="FP10" s="57"/>
      <c r="FQ10" s="57"/>
      <c r="FR10" s="57"/>
      <c r="FS10" s="57"/>
      <c r="FT10" s="57"/>
      <c r="FU10" s="57"/>
      <c r="FV10" s="57"/>
      <c r="FW10" s="57"/>
      <c r="FX10" s="57"/>
      <c r="FY10" s="57"/>
      <c r="FZ10" s="57"/>
      <c r="GA10" s="57"/>
      <c r="GB10" s="57"/>
      <c r="GC10" s="57"/>
      <c r="GD10" s="57"/>
      <c r="GE10" s="57"/>
      <c r="GF10" s="57"/>
      <c r="GG10" s="57"/>
      <c r="GH10" s="57"/>
      <c r="GI10" s="57"/>
      <c r="GJ10" s="57"/>
      <c r="GK10" s="57"/>
      <c r="GL10" s="57"/>
      <c r="GM10" s="57"/>
      <c r="GN10" s="57"/>
      <c r="GO10" s="57"/>
      <c r="GP10" s="57"/>
      <c r="GQ10" s="57"/>
      <c r="GR10" s="57"/>
      <c r="GS10" s="57"/>
      <c r="GT10" s="57"/>
      <c r="GU10" s="57"/>
      <c r="GV10" s="57"/>
      <c r="GW10" s="57"/>
      <c r="GX10" s="57"/>
      <c r="GY10" s="57"/>
      <c r="GZ10" s="57"/>
      <c r="HA10" s="57"/>
      <c r="HB10" s="57"/>
      <c r="HC10" s="57"/>
      <c r="HD10" s="57"/>
      <c r="HE10" s="57"/>
      <c r="HF10" s="57"/>
      <c r="HG10" s="57"/>
      <c r="HH10" s="57"/>
      <c r="HI10" s="57"/>
      <c r="HJ10" s="57"/>
      <c r="HK10" s="57"/>
      <c r="HL10" s="57"/>
      <c r="HM10" s="57"/>
      <c r="HN10" s="57"/>
      <c r="HO10" s="57"/>
      <c r="HP10" s="57"/>
      <c r="HQ10" s="57"/>
      <c r="HR10" s="57"/>
      <c r="HS10" s="57"/>
      <c r="HT10" s="57"/>
      <c r="HU10" s="57"/>
      <c r="HV10" s="57"/>
      <c r="HW10" s="57"/>
      <c r="HX10" s="57"/>
      <c r="HY10" s="57"/>
      <c r="HZ10" s="57"/>
      <c r="IA10" s="57"/>
      <c r="IB10" s="57"/>
      <c r="IC10" s="57"/>
      <c r="ID10" s="57"/>
      <c r="IE10" s="57"/>
      <c r="IF10" s="57"/>
      <c r="IG10" s="57"/>
      <c r="IH10" s="57"/>
      <c r="II10" s="57"/>
      <c r="IJ10" s="57"/>
      <c r="IK10" s="57"/>
      <c r="IL10" s="57"/>
      <c r="IM10" s="57"/>
      <c r="IN10" s="57"/>
      <c r="IO10" s="57"/>
      <c r="IP10" s="57"/>
      <c r="IQ10" s="57"/>
      <c r="IR10" s="57"/>
      <c r="IS10" s="57"/>
      <c r="IT10" s="57"/>
      <c r="IU10" s="57"/>
      <c r="IV10" s="57"/>
      <c r="IW10" s="57"/>
      <c r="IX10" s="57"/>
      <c r="IY10" s="57"/>
      <c r="IZ10" s="57"/>
      <c r="JA10" s="57"/>
      <c r="JB10" s="57"/>
      <c r="JC10" s="57"/>
      <c r="JD10" s="57"/>
      <c r="JE10" s="57"/>
      <c r="JF10" s="57"/>
      <c r="JG10" s="57"/>
      <c r="JH10" s="57"/>
      <c r="JI10" s="57"/>
      <c r="JJ10" s="57"/>
      <c r="JK10" s="57"/>
      <c r="JL10" s="57"/>
      <c r="JM10" s="57"/>
      <c r="JN10" s="57"/>
      <c r="JO10" s="57"/>
      <c r="JP10" s="57"/>
      <c r="JQ10" s="57"/>
      <c r="JR10" s="57"/>
      <c r="JS10" s="57"/>
      <c r="JT10" s="57"/>
      <c r="JU10" s="57"/>
      <c r="JV10" s="57"/>
      <c r="JW10" s="57"/>
      <c r="JX10" s="57"/>
      <c r="JY10" s="57"/>
      <c r="JZ10" s="57"/>
      <c r="KA10" s="57"/>
      <c r="KB10" s="57"/>
      <c r="KC10" s="57"/>
      <c r="KD10" s="57"/>
      <c r="KE10" s="57"/>
      <c r="KF10" s="57"/>
      <c r="KG10" s="57"/>
      <c r="KH10" s="57"/>
      <c r="KI10" s="57"/>
      <c r="KJ10" s="57"/>
      <c r="KK10" s="57"/>
      <c r="KL10" s="57"/>
      <c r="KM10" s="57"/>
      <c r="KN10" s="57"/>
      <c r="KO10" s="57"/>
      <c r="KP10" s="57"/>
      <c r="KQ10" s="57"/>
      <c r="KR10" s="57"/>
      <c r="KS10" s="57"/>
      <c r="KT10" s="57"/>
      <c r="KU10" s="57"/>
      <c r="KV10" s="57"/>
      <c r="KW10" s="57"/>
      <c r="KX10" s="57"/>
      <c r="KY10" s="57"/>
      <c r="KZ10" s="57"/>
      <c r="LA10" s="57"/>
      <c r="LB10" s="57"/>
      <c r="LC10" s="57"/>
      <c r="LD10" s="57"/>
      <c r="LE10" s="57"/>
      <c r="LF10" s="57"/>
      <c r="LG10" s="57"/>
      <c r="LH10" s="57"/>
      <c r="LI10" s="57"/>
      <c r="LJ10" s="57"/>
      <c r="LK10" s="57"/>
      <c r="LL10" s="57"/>
      <c r="LM10" s="57"/>
      <c r="LN10" s="57"/>
      <c r="LO10" s="57"/>
      <c r="LP10" s="57"/>
      <c r="LQ10" s="57"/>
      <c r="LR10" s="57"/>
      <c r="LS10" s="57"/>
      <c r="LT10" s="57"/>
      <c r="LU10" s="57"/>
      <c r="LV10" s="57"/>
      <c r="LW10" s="57"/>
      <c r="LX10" s="57"/>
      <c r="LY10" s="57"/>
      <c r="LZ10" s="57"/>
      <c r="MA10" s="57"/>
      <c r="MB10" s="57"/>
      <c r="MC10" s="57"/>
      <c r="MD10" s="57"/>
      <c r="ME10" s="57"/>
      <c r="MF10" s="57"/>
      <c r="MG10" s="57"/>
      <c r="MH10" s="57"/>
      <c r="MI10" s="57"/>
      <c r="MJ10" s="57"/>
      <c r="MK10" s="57"/>
      <c r="ML10" s="57"/>
      <c r="MM10" s="57"/>
      <c r="MN10" s="57"/>
      <c r="MO10" s="57"/>
      <c r="MP10" s="57"/>
      <c r="MQ10" s="57"/>
      <c r="MR10" s="57"/>
      <c r="MS10" s="57"/>
      <c r="MT10" s="57"/>
      <c r="MU10" s="57"/>
      <c r="MV10" s="57"/>
      <c r="MW10" s="57"/>
      <c r="MX10" s="57"/>
      <c r="MY10" s="57"/>
      <c r="MZ10" s="57"/>
      <c r="NA10" s="57"/>
      <c r="NB10" s="57"/>
      <c r="NC10" s="57"/>
      <c r="ND10" s="57"/>
      <c r="NE10" s="57"/>
      <c r="NF10" s="57"/>
      <c r="NG10" s="57"/>
      <c r="NH10" s="57"/>
      <c r="NI10" s="57"/>
      <c r="NJ10" s="57"/>
      <c r="NK10" s="57"/>
    </row>
    <row r="11" spans="1:375" s="85" customFormat="1" ht="7.5" customHeight="1" x14ac:dyDescent="0.25">
      <c r="A11" s="57"/>
      <c r="B11" s="109"/>
      <c r="C11" s="84"/>
      <c r="D11" s="84"/>
      <c r="E11" s="84"/>
      <c r="F11" s="109"/>
      <c r="G11" s="84"/>
      <c r="H11" s="84"/>
      <c r="I11" s="84"/>
      <c r="J11" s="84"/>
      <c r="K11" s="84"/>
      <c r="L11" s="109"/>
      <c r="M11" s="109"/>
      <c r="N11" s="109"/>
      <c r="O11" s="109"/>
      <c r="P11" s="109"/>
      <c r="Q11" s="109"/>
      <c r="R11" s="109"/>
      <c r="S11" s="109"/>
      <c r="T11" s="109"/>
      <c r="U11" s="109"/>
      <c r="V11" s="109"/>
      <c r="W11" s="109"/>
      <c r="X11" s="109"/>
      <c r="Y11" s="109"/>
      <c r="Z11" s="109"/>
      <c r="AA11" s="109"/>
      <c r="AB11" s="109"/>
      <c r="AC11" s="109"/>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7"/>
      <c r="IQ11" s="57"/>
      <c r="IR11" s="57"/>
      <c r="IS11" s="57"/>
      <c r="IT11" s="57"/>
      <c r="IU11" s="57"/>
      <c r="IV11" s="57"/>
      <c r="IW11" s="57"/>
      <c r="IX11" s="57"/>
      <c r="IY11" s="57"/>
      <c r="IZ11" s="57"/>
      <c r="JA11" s="57"/>
      <c r="JB11" s="57"/>
      <c r="JC11" s="57"/>
      <c r="JD11" s="57"/>
      <c r="JE11" s="57"/>
      <c r="JF11" s="57"/>
      <c r="JG11" s="57"/>
      <c r="JH11" s="57"/>
      <c r="JI11" s="57"/>
      <c r="JJ11" s="57"/>
      <c r="JK11" s="57"/>
      <c r="JL11" s="57"/>
      <c r="JM11" s="57"/>
      <c r="JN11" s="57"/>
      <c r="JO11" s="57"/>
      <c r="JP11" s="57"/>
      <c r="JQ11" s="57"/>
      <c r="JR11" s="57"/>
      <c r="JS11" s="57"/>
      <c r="JT11" s="57"/>
      <c r="JU11" s="57"/>
      <c r="JV11" s="57"/>
      <c r="JW11" s="57"/>
      <c r="JX11" s="57"/>
      <c r="JY11" s="57"/>
      <c r="JZ11" s="57"/>
      <c r="KA11" s="57"/>
      <c r="KB11" s="57"/>
      <c r="KC11" s="57"/>
      <c r="KD11" s="57"/>
      <c r="KE11" s="57"/>
      <c r="KF11" s="57"/>
      <c r="KG11" s="57"/>
      <c r="KH11" s="57"/>
      <c r="KI11" s="57"/>
      <c r="KJ11" s="57"/>
      <c r="KK11" s="57"/>
      <c r="KL11" s="57"/>
      <c r="KM11" s="57"/>
      <c r="KN11" s="57"/>
      <c r="KO11" s="57"/>
      <c r="KP11" s="57"/>
      <c r="KQ11" s="57"/>
      <c r="KR11" s="57"/>
      <c r="KS11" s="57"/>
      <c r="KT11" s="57"/>
      <c r="KU11" s="57"/>
      <c r="KV11" s="57"/>
      <c r="KW11" s="57"/>
      <c r="KX11" s="57"/>
      <c r="KY11" s="57"/>
      <c r="KZ11" s="57"/>
      <c r="LA11" s="57"/>
      <c r="LB11" s="57"/>
      <c r="LC11" s="57"/>
      <c r="LD11" s="57"/>
      <c r="LE11" s="57"/>
      <c r="LF11" s="57"/>
      <c r="LG11" s="57"/>
      <c r="LH11" s="57"/>
      <c r="LI11" s="57"/>
      <c r="LJ11" s="57"/>
      <c r="LK11" s="57"/>
      <c r="LL11" s="57"/>
      <c r="LM11" s="57"/>
      <c r="LN11" s="57"/>
      <c r="LO11" s="57"/>
      <c r="LP11" s="57"/>
      <c r="LQ11" s="57"/>
      <c r="LR11" s="57"/>
      <c r="LS11" s="57"/>
      <c r="LT11" s="57"/>
      <c r="LU11" s="57"/>
      <c r="LV11" s="57"/>
      <c r="LW11" s="57"/>
      <c r="LX11" s="57"/>
      <c r="LY11" s="57"/>
      <c r="LZ11" s="57"/>
      <c r="MA11" s="57"/>
      <c r="MB11" s="57"/>
      <c r="MC11" s="57"/>
      <c r="MD11" s="57"/>
      <c r="ME11" s="57"/>
      <c r="MF11" s="57"/>
      <c r="MG11" s="57"/>
      <c r="MH11" s="57"/>
      <c r="MI11" s="57"/>
      <c r="MJ11" s="57"/>
      <c r="MK11" s="57"/>
      <c r="ML11" s="57"/>
      <c r="MM11" s="57"/>
      <c r="MN11" s="57"/>
      <c r="MO11" s="57"/>
      <c r="MP11" s="57"/>
      <c r="MQ11" s="57"/>
      <c r="MR11" s="57"/>
      <c r="MS11" s="57"/>
      <c r="MT11" s="57"/>
      <c r="MU11" s="57"/>
      <c r="MV11" s="57"/>
      <c r="MW11" s="57"/>
      <c r="MX11" s="57"/>
      <c r="MY11" s="57"/>
      <c r="MZ11" s="57"/>
      <c r="NA11" s="57"/>
      <c r="NB11" s="57"/>
      <c r="NC11" s="57"/>
      <c r="ND11" s="57"/>
      <c r="NE11" s="57"/>
      <c r="NF11" s="57"/>
      <c r="NG11" s="57"/>
      <c r="NH11" s="57"/>
      <c r="NI11" s="57"/>
      <c r="NJ11" s="57"/>
      <c r="NK11" s="57"/>
    </row>
    <row r="12" spans="1:375" s="85" customFormat="1" ht="7.5" customHeight="1" x14ac:dyDescent="0.25">
      <c r="A12" s="57"/>
      <c r="B12" s="109"/>
      <c r="C12" s="84"/>
      <c r="D12" s="84"/>
      <c r="E12" s="84"/>
      <c r="F12" s="109"/>
      <c r="G12" s="84"/>
      <c r="H12" s="84"/>
      <c r="I12" s="84"/>
      <c r="J12" s="84"/>
      <c r="K12" s="84"/>
      <c r="L12" s="109"/>
      <c r="M12" s="109"/>
      <c r="N12" s="109"/>
      <c r="O12" s="109"/>
      <c r="P12" s="109"/>
      <c r="Q12" s="109"/>
      <c r="R12" s="109"/>
      <c r="S12" s="109"/>
      <c r="T12" s="109"/>
      <c r="U12" s="109"/>
      <c r="V12" s="109"/>
      <c r="W12" s="109"/>
      <c r="X12" s="109"/>
      <c r="Y12" s="109"/>
      <c r="Z12" s="109"/>
      <c r="AA12" s="109"/>
      <c r="AB12" s="109"/>
      <c r="AC12" s="109"/>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7"/>
      <c r="IQ12" s="57"/>
      <c r="IR12" s="57"/>
      <c r="IS12" s="57"/>
      <c r="IT12" s="57"/>
      <c r="IU12" s="57"/>
      <c r="IV12" s="57"/>
      <c r="IW12" s="57"/>
      <c r="IX12" s="57"/>
      <c r="IY12" s="57"/>
      <c r="IZ12" s="57"/>
      <c r="JA12" s="57"/>
      <c r="JB12" s="57"/>
      <c r="JC12" s="57"/>
      <c r="JD12" s="57"/>
      <c r="JE12" s="57"/>
      <c r="JF12" s="57"/>
      <c r="JG12" s="57"/>
      <c r="JH12" s="57"/>
      <c r="JI12" s="57"/>
      <c r="JJ12" s="57"/>
      <c r="JK12" s="57"/>
      <c r="JL12" s="57"/>
      <c r="JM12" s="57"/>
      <c r="JN12" s="57"/>
      <c r="JO12" s="57"/>
      <c r="JP12" s="57"/>
      <c r="JQ12" s="57"/>
      <c r="JR12" s="57"/>
      <c r="JS12" s="57"/>
      <c r="JT12" s="57"/>
      <c r="JU12" s="57"/>
      <c r="JV12" s="57"/>
      <c r="JW12" s="57"/>
      <c r="JX12" s="57"/>
      <c r="JY12" s="57"/>
      <c r="JZ12" s="57"/>
      <c r="KA12" s="57"/>
      <c r="KB12" s="57"/>
      <c r="KC12" s="57"/>
      <c r="KD12" s="57"/>
      <c r="KE12" s="57"/>
      <c r="KF12" s="57"/>
      <c r="KG12" s="57"/>
      <c r="KH12" s="57"/>
      <c r="KI12" s="57"/>
      <c r="KJ12" s="57"/>
      <c r="KK12" s="57"/>
      <c r="KL12" s="57"/>
      <c r="KM12" s="57"/>
      <c r="KN12" s="57"/>
      <c r="KO12" s="57"/>
      <c r="KP12" s="57"/>
      <c r="KQ12" s="57"/>
      <c r="KR12" s="57"/>
      <c r="KS12" s="57"/>
      <c r="KT12" s="57"/>
      <c r="KU12" s="57"/>
      <c r="KV12" s="57"/>
      <c r="KW12" s="57"/>
      <c r="KX12" s="57"/>
      <c r="KY12" s="57"/>
      <c r="KZ12" s="57"/>
      <c r="LA12" s="57"/>
      <c r="LB12" s="57"/>
      <c r="LC12" s="57"/>
      <c r="LD12" s="57"/>
      <c r="LE12" s="57"/>
      <c r="LF12" s="57"/>
      <c r="LG12" s="57"/>
      <c r="LH12" s="57"/>
      <c r="LI12" s="57"/>
      <c r="LJ12" s="57"/>
      <c r="LK12" s="57"/>
      <c r="LL12" s="57"/>
      <c r="LM12" s="57"/>
      <c r="LN12" s="57"/>
      <c r="LO12" s="57"/>
      <c r="LP12" s="57"/>
      <c r="LQ12" s="57"/>
      <c r="LR12" s="57"/>
      <c r="LS12" s="57"/>
      <c r="LT12" s="57"/>
      <c r="LU12" s="57"/>
      <c r="LV12" s="57"/>
      <c r="LW12" s="57"/>
      <c r="LX12" s="57"/>
      <c r="LY12" s="57"/>
      <c r="LZ12" s="57"/>
      <c r="MA12" s="57"/>
      <c r="MB12" s="57"/>
      <c r="MC12" s="57"/>
      <c r="MD12" s="57"/>
      <c r="ME12" s="57"/>
      <c r="MF12" s="57"/>
      <c r="MG12" s="57"/>
      <c r="MH12" s="57"/>
      <c r="MI12" s="57"/>
      <c r="MJ12" s="57"/>
      <c r="MK12" s="57"/>
      <c r="ML12" s="57"/>
      <c r="MM12" s="57"/>
      <c r="MN12" s="57"/>
      <c r="MO12" s="57"/>
      <c r="MP12" s="57"/>
      <c r="MQ12" s="57"/>
      <c r="MR12" s="57"/>
      <c r="MS12" s="57"/>
      <c r="MT12" s="57"/>
      <c r="MU12" s="57"/>
      <c r="MV12" s="57"/>
      <c r="MW12" s="57"/>
      <c r="MX12" s="57"/>
      <c r="MY12" s="57"/>
      <c r="MZ12" s="57"/>
      <c r="NA12" s="57"/>
      <c r="NB12" s="57"/>
      <c r="NC12" s="57"/>
      <c r="ND12" s="57"/>
      <c r="NE12" s="57"/>
      <c r="NF12" s="57"/>
      <c r="NG12" s="57"/>
      <c r="NH12" s="57"/>
      <c r="NI12" s="57"/>
      <c r="NJ12" s="57"/>
      <c r="NK12" s="57"/>
    </row>
    <row r="13" spans="1:375" s="85" customFormat="1" ht="7.5" customHeight="1" x14ac:dyDescent="0.25">
      <c r="A13" s="57"/>
      <c r="B13" s="109"/>
      <c r="C13" s="84"/>
      <c r="D13" s="84"/>
      <c r="E13" s="84"/>
      <c r="F13" s="109"/>
      <c r="G13" s="84"/>
      <c r="H13" s="84"/>
      <c r="I13" s="84"/>
      <c r="J13" s="84"/>
      <c r="K13" s="84"/>
      <c r="L13" s="109"/>
      <c r="M13" s="109"/>
      <c r="N13" s="109"/>
      <c r="O13" s="109"/>
      <c r="P13" s="109"/>
      <c r="Q13" s="109"/>
      <c r="R13" s="109"/>
      <c r="S13" s="109"/>
      <c r="T13" s="109"/>
      <c r="U13" s="109"/>
      <c r="V13" s="109"/>
      <c r="W13" s="109"/>
      <c r="X13" s="109"/>
      <c r="Y13" s="109"/>
      <c r="Z13" s="109"/>
      <c r="AA13" s="109"/>
      <c r="AB13" s="109"/>
      <c r="AC13" s="109"/>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7"/>
      <c r="IQ13" s="57"/>
      <c r="IR13" s="57"/>
      <c r="IS13" s="57"/>
      <c r="IT13" s="57"/>
      <c r="IU13" s="57"/>
      <c r="IV13" s="57"/>
      <c r="IW13" s="57"/>
      <c r="IX13" s="57"/>
      <c r="IY13" s="57"/>
      <c r="IZ13" s="57"/>
      <c r="JA13" s="57"/>
      <c r="JB13" s="57"/>
      <c r="JC13" s="57"/>
      <c r="JD13" s="57"/>
      <c r="JE13" s="57"/>
      <c r="JF13" s="57"/>
      <c r="JG13" s="57"/>
      <c r="JH13" s="57"/>
      <c r="JI13" s="57"/>
      <c r="JJ13" s="57"/>
      <c r="JK13" s="57"/>
      <c r="JL13" s="57"/>
      <c r="JM13" s="57"/>
      <c r="JN13" s="57"/>
      <c r="JO13" s="57"/>
      <c r="JP13" s="57"/>
      <c r="JQ13" s="57"/>
      <c r="JR13" s="57"/>
      <c r="JS13" s="57"/>
      <c r="JT13" s="57"/>
      <c r="JU13" s="57"/>
      <c r="JV13" s="57"/>
      <c r="JW13" s="57"/>
      <c r="JX13" s="57"/>
      <c r="JY13" s="57"/>
      <c r="JZ13" s="57"/>
      <c r="KA13" s="57"/>
      <c r="KB13" s="57"/>
      <c r="KC13" s="57"/>
      <c r="KD13" s="57"/>
      <c r="KE13" s="57"/>
      <c r="KF13" s="57"/>
      <c r="KG13" s="57"/>
      <c r="KH13" s="57"/>
      <c r="KI13" s="57"/>
      <c r="KJ13" s="57"/>
      <c r="KK13" s="57"/>
      <c r="KL13" s="57"/>
      <c r="KM13" s="57"/>
      <c r="KN13" s="57"/>
      <c r="KO13" s="57"/>
      <c r="KP13" s="57"/>
      <c r="KQ13" s="57"/>
      <c r="KR13" s="57"/>
      <c r="KS13" s="57"/>
      <c r="KT13" s="57"/>
      <c r="KU13" s="57"/>
      <c r="KV13" s="57"/>
      <c r="KW13" s="57"/>
      <c r="KX13" s="57"/>
      <c r="KY13" s="57"/>
      <c r="KZ13" s="57"/>
      <c r="LA13" s="57"/>
      <c r="LB13" s="57"/>
      <c r="LC13" s="57"/>
      <c r="LD13" s="57"/>
      <c r="LE13" s="57"/>
      <c r="LF13" s="57"/>
      <c r="LG13" s="57"/>
      <c r="LH13" s="57"/>
      <c r="LI13" s="57"/>
      <c r="LJ13" s="57"/>
      <c r="LK13" s="57"/>
      <c r="LL13" s="57"/>
      <c r="LM13" s="57"/>
      <c r="LN13" s="57"/>
      <c r="LO13" s="57"/>
      <c r="LP13" s="57"/>
      <c r="LQ13" s="57"/>
      <c r="LR13" s="57"/>
      <c r="LS13" s="57"/>
      <c r="LT13" s="57"/>
      <c r="LU13" s="57"/>
      <c r="LV13" s="57"/>
      <c r="LW13" s="57"/>
      <c r="LX13" s="57"/>
      <c r="LY13" s="57"/>
      <c r="LZ13" s="57"/>
      <c r="MA13" s="57"/>
      <c r="MB13" s="57"/>
      <c r="MC13" s="57"/>
      <c r="MD13" s="57"/>
      <c r="ME13" s="57"/>
      <c r="MF13" s="57"/>
      <c r="MG13" s="57"/>
      <c r="MH13" s="57"/>
      <c r="MI13" s="57"/>
      <c r="MJ13" s="57"/>
      <c r="MK13" s="57"/>
      <c r="ML13" s="57"/>
      <c r="MM13" s="57"/>
      <c r="MN13" s="57"/>
      <c r="MO13" s="57"/>
      <c r="MP13" s="57"/>
      <c r="MQ13" s="57"/>
      <c r="MR13" s="57"/>
      <c r="MS13" s="57"/>
      <c r="MT13" s="57"/>
      <c r="MU13" s="57"/>
      <c r="MV13" s="57"/>
      <c r="MW13" s="57"/>
      <c r="MX13" s="57"/>
      <c r="MY13" s="57"/>
      <c r="MZ13" s="57"/>
      <c r="NA13" s="57"/>
      <c r="NB13" s="57"/>
      <c r="NC13" s="57"/>
      <c r="ND13" s="57"/>
      <c r="NE13" s="57"/>
      <c r="NF13" s="57"/>
      <c r="NG13" s="57"/>
      <c r="NH13" s="57"/>
      <c r="NI13" s="57"/>
      <c r="NJ13" s="57"/>
      <c r="NK13" s="57"/>
    </row>
    <row r="14" spans="1:375" s="85" customFormat="1" ht="7.5" customHeight="1" x14ac:dyDescent="0.25">
      <c r="A14" s="57"/>
      <c r="B14" s="109"/>
      <c r="C14" s="84"/>
      <c r="D14" s="84"/>
      <c r="E14" s="84"/>
      <c r="F14" s="109"/>
      <c r="G14" s="84"/>
      <c r="H14" s="84"/>
      <c r="I14" s="84"/>
      <c r="J14" s="84"/>
      <c r="K14" s="84"/>
      <c r="L14" s="109"/>
      <c r="M14" s="109"/>
      <c r="N14" s="109"/>
      <c r="O14" s="109"/>
      <c r="P14" s="109"/>
      <c r="Q14" s="109"/>
      <c r="R14" s="109"/>
      <c r="S14" s="109"/>
      <c r="T14" s="109"/>
      <c r="U14" s="109"/>
      <c r="V14" s="109"/>
      <c r="W14" s="109"/>
      <c r="X14" s="109"/>
      <c r="Y14" s="109"/>
      <c r="Z14" s="109"/>
      <c r="AA14" s="109"/>
      <c r="AB14" s="109"/>
      <c r="AC14" s="109"/>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7"/>
      <c r="IQ14" s="57"/>
      <c r="IR14" s="57"/>
      <c r="IS14" s="57"/>
      <c r="IT14" s="57"/>
      <c r="IU14" s="57"/>
      <c r="IV14" s="57"/>
      <c r="IW14" s="57"/>
      <c r="IX14" s="57"/>
      <c r="IY14" s="57"/>
      <c r="IZ14" s="57"/>
      <c r="JA14" s="57"/>
      <c r="JB14" s="57"/>
      <c r="JC14" s="57"/>
      <c r="JD14" s="57"/>
      <c r="JE14" s="57"/>
      <c r="JF14" s="57"/>
      <c r="JG14" s="57"/>
      <c r="JH14" s="57"/>
      <c r="JI14" s="57"/>
      <c r="JJ14" s="57"/>
      <c r="JK14" s="57"/>
      <c r="JL14" s="57"/>
      <c r="JM14" s="57"/>
      <c r="JN14" s="57"/>
      <c r="JO14" s="57"/>
      <c r="JP14" s="57"/>
      <c r="JQ14" s="57"/>
      <c r="JR14" s="57"/>
      <c r="JS14" s="57"/>
      <c r="JT14" s="57"/>
      <c r="JU14" s="57"/>
      <c r="JV14" s="57"/>
      <c r="JW14" s="57"/>
      <c r="JX14" s="57"/>
      <c r="JY14" s="57"/>
      <c r="JZ14" s="57"/>
      <c r="KA14" s="57"/>
      <c r="KB14" s="57"/>
      <c r="KC14" s="57"/>
      <c r="KD14" s="57"/>
      <c r="KE14" s="57"/>
      <c r="KF14" s="57"/>
      <c r="KG14" s="57"/>
      <c r="KH14" s="57"/>
      <c r="KI14" s="57"/>
      <c r="KJ14" s="57"/>
      <c r="KK14" s="57"/>
      <c r="KL14" s="57"/>
      <c r="KM14" s="57"/>
      <c r="KN14" s="57"/>
      <c r="KO14" s="57"/>
      <c r="KP14" s="57"/>
      <c r="KQ14" s="57"/>
      <c r="KR14" s="57"/>
      <c r="KS14" s="57"/>
      <c r="KT14" s="57"/>
      <c r="KU14" s="57"/>
      <c r="KV14" s="57"/>
      <c r="KW14" s="57"/>
      <c r="KX14" s="57"/>
      <c r="KY14" s="57"/>
      <c r="KZ14" s="57"/>
      <c r="LA14" s="57"/>
      <c r="LB14" s="57"/>
      <c r="LC14" s="57"/>
      <c r="LD14" s="57"/>
      <c r="LE14" s="57"/>
      <c r="LF14" s="57"/>
      <c r="LG14" s="57"/>
      <c r="LH14" s="57"/>
      <c r="LI14" s="57"/>
      <c r="LJ14" s="57"/>
      <c r="LK14" s="57"/>
      <c r="LL14" s="57"/>
      <c r="LM14" s="57"/>
      <c r="LN14" s="57"/>
      <c r="LO14" s="57"/>
      <c r="LP14" s="57"/>
      <c r="LQ14" s="57"/>
      <c r="LR14" s="57"/>
      <c r="LS14" s="57"/>
      <c r="LT14" s="57"/>
      <c r="LU14" s="57"/>
      <c r="LV14" s="57"/>
      <c r="LW14" s="57"/>
      <c r="LX14" s="57"/>
      <c r="LY14" s="57"/>
      <c r="LZ14" s="57"/>
      <c r="MA14" s="57"/>
      <c r="MB14" s="57"/>
      <c r="MC14" s="57"/>
      <c r="MD14" s="57"/>
      <c r="ME14" s="57"/>
      <c r="MF14" s="57"/>
      <c r="MG14" s="57"/>
      <c r="MH14" s="57"/>
      <c r="MI14" s="57"/>
      <c r="MJ14" s="57"/>
      <c r="MK14" s="57"/>
      <c r="ML14" s="57"/>
      <c r="MM14" s="57"/>
      <c r="MN14" s="57"/>
      <c r="MO14" s="57"/>
      <c r="MP14" s="57"/>
      <c r="MQ14" s="57"/>
      <c r="MR14" s="57"/>
      <c r="MS14" s="57"/>
      <c r="MT14" s="57"/>
      <c r="MU14" s="57"/>
      <c r="MV14" s="57"/>
      <c r="MW14" s="57"/>
      <c r="MX14" s="57"/>
      <c r="MY14" s="57"/>
      <c r="MZ14" s="57"/>
      <c r="NA14" s="57"/>
      <c r="NB14" s="57"/>
      <c r="NC14" s="57"/>
      <c r="ND14" s="57"/>
      <c r="NE14" s="57"/>
      <c r="NF14" s="57"/>
      <c r="NG14" s="57"/>
      <c r="NH14" s="57"/>
      <c r="NI14" s="57"/>
      <c r="NJ14" s="57"/>
      <c r="NK14" s="57"/>
    </row>
    <row r="15" spans="1:375" ht="11.25" customHeight="1" x14ac:dyDescent="0.25">
      <c r="B15" s="57"/>
      <c r="C15" s="110"/>
      <c r="D15" s="110"/>
      <c r="E15" s="110"/>
      <c r="F15" s="57"/>
      <c r="G15" s="110"/>
      <c r="H15" s="110"/>
      <c r="I15" s="110"/>
      <c r="J15" s="110"/>
      <c r="K15" s="110"/>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7"/>
      <c r="IQ15" s="57"/>
      <c r="IR15" s="57"/>
      <c r="IS15" s="57"/>
      <c r="IT15" s="57"/>
      <c r="IU15" s="57"/>
      <c r="IV15" s="57"/>
      <c r="IW15" s="57"/>
      <c r="IX15" s="57"/>
      <c r="IY15" s="57"/>
      <c r="IZ15" s="57"/>
      <c r="JA15" s="57"/>
      <c r="JB15" s="57"/>
      <c r="JC15" s="57"/>
      <c r="JD15" s="57"/>
      <c r="JE15" s="57"/>
      <c r="JF15" s="57"/>
      <c r="JG15" s="57"/>
      <c r="JH15" s="57"/>
      <c r="JI15" s="57"/>
      <c r="JJ15" s="57"/>
      <c r="JK15" s="57"/>
      <c r="JL15" s="57"/>
      <c r="JM15" s="57"/>
      <c r="JN15" s="57"/>
      <c r="JO15" s="57"/>
      <c r="JP15" s="57"/>
      <c r="JQ15" s="57"/>
      <c r="JR15" s="57"/>
      <c r="JS15" s="57"/>
      <c r="JT15" s="57"/>
      <c r="JU15" s="57"/>
      <c r="JV15" s="57"/>
      <c r="JW15" s="57"/>
      <c r="JX15" s="57"/>
      <c r="JY15" s="57"/>
      <c r="JZ15" s="57"/>
      <c r="KA15" s="57"/>
      <c r="KB15" s="57"/>
      <c r="KC15" s="57"/>
      <c r="KD15" s="57"/>
      <c r="KE15" s="57"/>
      <c r="KF15" s="57"/>
      <c r="KG15" s="57"/>
      <c r="KH15" s="57"/>
      <c r="KI15" s="57"/>
      <c r="KJ15" s="57"/>
      <c r="KK15" s="57"/>
      <c r="KL15" s="57"/>
      <c r="KM15" s="57"/>
      <c r="KN15" s="57"/>
      <c r="KO15" s="57"/>
      <c r="KP15" s="57"/>
      <c r="KQ15" s="57"/>
      <c r="KR15" s="57"/>
      <c r="KS15" s="57"/>
      <c r="KT15" s="57"/>
      <c r="KU15" s="57"/>
      <c r="KV15" s="57"/>
      <c r="KW15" s="57"/>
      <c r="KX15" s="57"/>
      <c r="KY15" s="57"/>
      <c r="KZ15" s="57"/>
      <c r="LA15" s="57"/>
      <c r="LB15" s="57"/>
      <c r="LC15" s="57"/>
      <c r="LD15" s="57"/>
      <c r="LE15" s="57"/>
      <c r="LF15" s="57"/>
      <c r="LG15" s="57"/>
      <c r="LH15" s="57"/>
      <c r="LI15" s="57"/>
      <c r="LJ15" s="57"/>
      <c r="LK15" s="57"/>
      <c r="LL15" s="57"/>
      <c r="LM15" s="57"/>
      <c r="LN15" s="57"/>
      <c r="LO15" s="57"/>
      <c r="LP15" s="57"/>
      <c r="LQ15" s="57"/>
      <c r="LR15" s="57"/>
      <c r="LS15" s="57"/>
      <c r="LT15" s="57"/>
      <c r="LU15" s="57"/>
      <c r="LV15" s="57"/>
      <c r="LW15" s="57"/>
      <c r="LX15" s="57"/>
      <c r="LY15" s="57"/>
      <c r="LZ15" s="57"/>
      <c r="MA15" s="57"/>
      <c r="MB15" s="57"/>
      <c r="MC15" s="57"/>
      <c r="MD15" s="57"/>
      <c r="ME15" s="57"/>
      <c r="MF15" s="57"/>
      <c r="MG15" s="57"/>
      <c r="MH15" s="57"/>
      <c r="MI15" s="57"/>
      <c r="MJ15" s="57"/>
      <c r="MK15" s="57"/>
      <c r="ML15" s="57"/>
      <c r="MM15" s="57"/>
      <c r="MN15" s="57"/>
      <c r="MO15" s="57"/>
      <c r="MP15" s="57"/>
      <c r="MQ15" s="57"/>
      <c r="MR15" s="57"/>
      <c r="MS15" s="57"/>
      <c r="MT15" s="57"/>
      <c r="MU15" s="57"/>
      <c r="MV15" s="57"/>
      <c r="MW15" s="57"/>
      <c r="MX15" s="57"/>
      <c r="MY15" s="57"/>
      <c r="MZ15" s="57"/>
      <c r="NA15" s="57"/>
      <c r="NB15" s="57"/>
      <c r="NC15" s="57"/>
      <c r="ND15" s="57"/>
      <c r="NE15" s="57"/>
      <c r="NF15" s="57"/>
      <c r="NG15" s="57"/>
      <c r="NH15" s="57"/>
      <c r="NI15" s="57"/>
      <c r="NJ15" s="57"/>
      <c r="NK15" s="57"/>
    </row>
    <row r="16" spans="1:375" ht="20.25" customHeight="1" x14ac:dyDescent="0.35">
      <c r="C16" s="133" t="s">
        <v>8</v>
      </c>
      <c r="D16" s="133"/>
      <c r="E16" s="133"/>
      <c r="F16" s="133"/>
      <c r="G16" s="133"/>
      <c r="H16" s="133"/>
      <c r="I16" s="133"/>
      <c r="J16" s="133"/>
      <c r="K16" s="133"/>
      <c r="L16" s="133"/>
      <c r="M16" s="133"/>
      <c r="N16" s="133"/>
      <c r="O16" s="133"/>
      <c r="P16" s="133"/>
    </row>
    <row r="17" spans="3:16" ht="14.25" customHeight="1" x14ac:dyDescent="0.25">
      <c r="C17" s="113" t="s">
        <v>9</v>
      </c>
      <c r="D17" s="113" t="s">
        <v>10</v>
      </c>
      <c r="E17" s="113" t="s">
        <v>11</v>
      </c>
      <c r="F17" s="114" t="s">
        <v>20</v>
      </c>
      <c r="G17" s="113" t="s">
        <v>12</v>
      </c>
      <c r="H17" s="113" t="s">
        <v>13</v>
      </c>
      <c r="I17" s="113" t="s">
        <v>14</v>
      </c>
      <c r="J17" s="113" t="s">
        <v>15</v>
      </c>
      <c r="K17" s="113" t="s">
        <v>99</v>
      </c>
      <c r="L17" s="114" t="s">
        <v>98</v>
      </c>
      <c r="M17" s="114" t="s">
        <v>16</v>
      </c>
      <c r="N17" s="114" t="s">
        <v>116</v>
      </c>
      <c r="O17" s="114" t="s">
        <v>17</v>
      </c>
      <c r="P17" s="114" t="s">
        <v>18</v>
      </c>
    </row>
    <row r="18" spans="3:16" ht="14.25" customHeight="1" x14ac:dyDescent="0.25">
      <c r="C18" s="83" t="s">
        <v>44</v>
      </c>
      <c r="D18" s="83" t="s">
        <v>68</v>
      </c>
      <c r="E18" s="83" t="s">
        <v>81</v>
      </c>
      <c r="F18" s="112">
        <v>45145</v>
      </c>
      <c r="G18" s="83">
        <f>SUMIFS(Table_1[Units],Table_1[Company],Dashboard!C18:C54)</f>
        <v>35</v>
      </c>
      <c r="H18" s="100">
        <f>VLOOKUP(Table2[[#This Row],[Date]],'HISTORICAL STOCK PRICE'!A26:F73,6,FALSE)</f>
        <v>17.5</v>
      </c>
      <c r="I18" s="100">
        <f t="shared" ref="I18:I41" si="0">H18*G18</f>
        <v>612.5</v>
      </c>
      <c r="J18" s="101">
        <f t="shared" ref="J18:J41" si="1">I18/SUM($I$18:$I$41)</f>
        <v>8.6431527286009817E-4</v>
      </c>
      <c r="K18" s="100">
        <f>VLOOKUP(Table2[[#This Row],[Date]],'HISTORICAL STOCK PRICE'!A26:D73,4,FALSE)</f>
        <v>17.3</v>
      </c>
      <c r="L18" s="103">
        <f>(H18-K18)*G18</f>
        <v>6.9999999999999751</v>
      </c>
      <c r="M18" s="104">
        <f>I18-SUMIFS(Table_1[Total Transaction Amount],Table_1[Company],Dashboard!$C$18:$C$41)</f>
        <v>252</v>
      </c>
      <c r="N18" s="105">
        <f t="shared" ref="N18:N41" si="2">M18/I18</f>
        <v>0.41142857142857142</v>
      </c>
      <c r="O18" s="103">
        <f>VLOOKUP(C18,Table_1[[#All],[Company]:[52-week high]],9,FALSE)</f>
        <v>18.899999999999999</v>
      </c>
      <c r="P18" s="103">
        <f>VLOOKUP(C18,Table_1[[#All],[Company]:[52-week high]],8,FALSE)</f>
        <v>7.5</v>
      </c>
    </row>
    <row r="19" spans="3:16" ht="14.25" customHeight="1" x14ac:dyDescent="0.25">
      <c r="C19" s="83" t="s">
        <v>42</v>
      </c>
      <c r="D19" s="83" t="s">
        <v>66</v>
      </c>
      <c r="E19" s="83" t="s">
        <v>90</v>
      </c>
      <c r="F19" s="112">
        <v>45145</v>
      </c>
      <c r="G19" s="83">
        <f>SUMIFS(Table_1[Units],Table_1[Company],Dashboard!C19:C55)</f>
        <v>1439</v>
      </c>
      <c r="H19" s="100">
        <f>VLOOKUP(Table2[[#This Row],[Date]],'HISTORICAL STOCK PRICE'!A27:F74,6,FALSE)</f>
        <v>6.2</v>
      </c>
      <c r="I19" s="100">
        <f>H19*G19</f>
        <v>8921.8000000000011</v>
      </c>
      <c r="J19" s="101">
        <f t="shared" si="1"/>
        <v>1.2589792655352204E-2</v>
      </c>
      <c r="K19" s="100">
        <f>VLOOKUP(Table2[[#This Row],[Date]],'HISTORICAL STOCK PRICE'!A27:D74,4,FALSE)</f>
        <v>6.2</v>
      </c>
      <c r="L19" s="103">
        <f t="shared" ref="L19:L41" si="3">(H19-K19)*G19</f>
        <v>0</v>
      </c>
      <c r="M19" s="104">
        <f>I19-SUMIFS(Table_1[Total Transaction Amount],Table_1[Company],Dashboard!$C$18:$C$41)</f>
        <v>422.41000000000167</v>
      </c>
      <c r="N19" s="105">
        <f t="shared" si="2"/>
        <v>4.7345827075254053E-2</v>
      </c>
      <c r="O19" s="103">
        <f>VLOOKUP(C19,Table_1[[#All],[Company]:[52-week high]],9,FALSE)</f>
        <v>7.35</v>
      </c>
      <c r="P19" s="103">
        <f>VLOOKUP(C19,Table_1[[#All],[Company]:[52-week high]],8,FALSE)</f>
        <v>5</v>
      </c>
    </row>
    <row r="20" spans="3:16" ht="14.25" customHeight="1" x14ac:dyDescent="0.25">
      <c r="C20" s="83" t="s">
        <v>46</v>
      </c>
      <c r="D20" s="83" t="s">
        <v>70</v>
      </c>
      <c r="E20" s="83" t="s">
        <v>92</v>
      </c>
      <c r="F20" s="112">
        <v>45145</v>
      </c>
      <c r="G20" s="83">
        <f>SUMIFS(Table_1[Units],Table_1[Company],Dashboard!C20:C56)</f>
        <v>663</v>
      </c>
      <c r="H20" s="100">
        <f>VLOOKUP(Table2[[#This Row],[Date]],'HISTORICAL STOCK PRICE'!A28:F75,6,FALSE)</f>
        <v>13.7</v>
      </c>
      <c r="I20" s="100">
        <f t="shared" si="0"/>
        <v>9083.1</v>
      </c>
      <c r="J20" s="101">
        <f t="shared" si="1"/>
        <v>1.2817407436596829E-2</v>
      </c>
      <c r="K20" s="100">
        <f>VLOOKUP(Table2[[#This Row],[Date]],'HISTORICAL STOCK PRICE'!A28:D75,4,FALSE)</f>
        <v>14.6</v>
      </c>
      <c r="L20" s="103">
        <f t="shared" si="3"/>
        <v>-596.70000000000027</v>
      </c>
      <c r="M20" s="106">
        <f>I20-SUMIFS(Table_1[Total Transaction Amount],Table_1[Company],Dashboard!$C$18:$C$41)</f>
        <v>-2365.8899999999994</v>
      </c>
      <c r="N20" s="105">
        <f t="shared" si="2"/>
        <v>-0.26047164514317789</v>
      </c>
      <c r="O20" s="103">
        <f>VLOOKUP(C20,Table_1[[#All],[Company]:[52-week high]],9,FALSE)</f>
        <v>18.8</v>
      </c>
      <c r="P20" s="103">
        <f>VLOOKUP(C20,Table_1[[#All],[Company]:[52-week high]],8,FALSE)</f>
        <v>10.199999999999999</v>
      </c>
    </row>
    <row r="21" spans="3:16" ht="14.25" customHeight="1" x14ac:dyDescent="0.25">
      <c r="C21" s="83" t="s">
        <v>54</v>
      </c>
      <c r="D21" s="83" t="s">
        <v>78</v>
      </c>
      <c r="E21" s="83" t="s">
        <v>91</v>
      </c>
      <c r="F21" s="112">
        <v>45145</v>
      </c>
      <c r="G21" s="83">
        <f>SUMIFS(Table_1[Units],Table_1[Company],Dashboard!C21:C57)</f>
        <v>97</v>
      </c>
      <c r="H21" s="100">
        <f>VLOOKUP(Table2[[#This Row],[Date]],'HISTORICAL STOCK PRICE'!A29:F76,6,FALSE)</f>
        <v>110</v>
      </c>
      <c r="I21" s="100">
        <f t="shared" si="0"/>
        <v>10670</v>
      </c>
      <c r="J21" s="101">
        <f t="shared" si="1"/>
        <v>1.5056724834966935E-2</v>
      </c>
      <c r="K21" s="100">
        <f>VLOOKUP(Table2[[#This Row],[Date]],'HISTORICAL STOCK PRICE'!A29:D76,4,FALSE)</f>
        <v>110</v>
      </c>
      <c r="L21" s="103">
        <f t="shared" si="3"/>
        <v>0</v>
      </c>
      <c r="M21" s="104">
        <f>I21-SUMIFS(Table_1[Total Transaction Amount],Table_1[Company],Dashboard!$C$18:$C$41)</f>
        <v>2673.3200000000006</v>
      </c>
      <c r="N21" s="105">
        <f t="shared" si="2"/>
        <v>0.25054545454545463</v>
      </c>
      <c r="O21" s="103">
        <f>VLOOKUP(C21,Table_1[[#All],[Company]:[52-week high]],9,FALSE)</f>
        <v>112.5</v>
      </c>
      <c r="P21" s="103">
        <f>VLOOKUP(C21,Table_1[[#All],[Company]:[52-week high]],8,FALSE)</f>
        <v>25.95</v>
      </c>
    </row>
    <row r="22" spans="3:16" ht="14.25" customHeight="1" x14ac:dyDescent="0.25">
      <c r="C22" s="83" t="s">
        <v>38</v>
      </c>
      <c r="D22" s="83" t="s">
        <v>62</v>
      </c>
      <c r="E22" s="83" t="s">
        <v>87</v>
      </c>
      <c r="F22" s="112">
        <v>45145</v>
      </c>
      <c r="G22" s="83">
        <f>SUMIFS(Table_1[Units],Table_1[Company],Dashboard!C22:C58)</f>
        <v>1320</v>
      </c>
      <c r="H22" s="100">
        <f>VLOOKUP(Table2[[#This Row],[Date]],'HISTORICAL STOCK PRICE'!A30:F77,6,FALSE)</f>
        <v>7.65</v>
      </c>
      <c r="I22" s="100">
        <f t="shared" si="0"/>
        <v>10098</v>
      </c>
      <c r="J22" s="101">
        <f t="shared" si="1"/>
        <v>1.4249560204638811E-2</v>
      </c>
      <c r="K22" s="100">
        <f>VLOOKUP(Table2[[#This Row],[Date]],'HISTORICAL STOCK PRICE'!A30:D77,4,FALSE)</f>
        <v>7.8</v>
      </c>
      <c r="L22" s="103">
        <f t="shared" si="3"/>
        <v>-197.99999999999929</v>
      </c>
      <c r="M22" s="104">
        <f>I22-SUMIFS(Table_1[Total Transaction Amount],Table_1[Company],Dashboard!$C$18:$C$41)</f>
        <v>2098.8000000000002</v>
      </c>
      <c r="N22" s="105">
        <f t="shared" si="2"/>
        <v>0.20784313725490197</v>
      </c>
      <c r="O22" s="103">
        <f>VLOOKUP(C22,Table_1[[#All],[Company]:[52-week high]],9,FALSE)</f>
        <v>7.85</v>
      </c>
      <c r="P22" s="103">
        <f>VLOOKUP(C22,Table_1[[#All],[Company]:[52-week high]],8,FALSE)</f>
        <v>5.35</v>
      </c>
    </row>
    <row r="23" spans="3:16" ht="14.25" customHeight="1" x14ac:dyDescent="0.25">
      <c r="C23" s="83" t="s">
        <v>37</v>
      </c>
      <c r="D23" s="83" t="s">
        <v>61</v>
      </c>
      <c r="E23" s="83" t="s">
        <v>86</v>
      </c>
      <c r="F23" s="112">
        <v>45145</v>
      </c>
      <c r="G23" s="83">
        <f>SUMIFS(Table_1[Units],Table_1[Company],Dashboard!C23:C59)</f>
        <v>433</v>
      </c>
      <c r="H23" s="100">
        <f>VLOOKUP(Table2[[#This Row],[Date]],'HISTORICAL STOCK PRICE'!A31:F78,6,FALSE)</f>
        <v>34.700000000000003</v>
      </c>
      <c r="I23" s="100">
        <f t="shared" si="0"/>
        <v>15025.1</v>
      </c>
      <c r="J23" s="101">
        <f t="shared" si="1"/>
        <v>2.1202323928571857E-2</v>
      </c>
      <c r="K23" s="100">
        <f>VLOOKUP(Table2[[#This Row],[Date]],'HISTORICAL STOCK PRICE'!A31:D78,4,FALSE)</f>
        <v>35.75</v>
      </c>
      <c r="L23" s="103">
        <f t="shared" si="3"/>
        <v>-454.64999999999878</v>
      </c>
      <c r="M23" s="104">
        <f>I23-SUMIFS(Table_1[Total Transaction Amount],Table_1[Company],Dashboard!$C$18:$C$41)</f>
        <v>7023.26</v>
      </c>
      <c r="N23" s="105">
        <f t="shared" si="2"/>
        <v>0.46743515850144091</v>
      </c>
      <c r="O23" s="103">
        <f>VLOOKUP(C23,Table_1[[#All],[Company]:[52-week high]],9,FALSE)</f>
        <v>35.9</v>
      </c>
      <c r="P23" s="103">
        <f>VLOOKUP(C23,Table_1[[#All],[Company]:[52-week high]],8,FALSE)</f>
        <v>15.3</v>
      </c>
    </row>
    <row r="24" spans="3:16" ht="14.25" customHeight="1" x14ac:dyDescent="0.25">
      <c r="C24" s="83" t="s">
        <v>43</v>
      </c>
      <c r="D24" s="83" t="s">
        <v>67</v>
      </c>
      <c r="E24" s="83" t="s">
        <v>91</v>
      </c>
      <c r="F24" s="112">
        <v>45145</v>
      </c>
      <c r="G24" s="83">
        <f>SUMIFS(Table_1[Units],Table_1[Company],Dashboard!C24:C60)</f>
        <v>1366</v>
      </c>
      <c r="H24" s="100">
        <f>VLOOKUP(Table2[[#This Row],[Date]],'HISTORICAL STOCK PRICE'!A32:F79,6,FALSE)</f>
        <v>20.55</v>
      </c>
      <c r="I24" s="100">
        <f t="shared" si="0"/>
        <v>28071.3</v>
      </c>
      <c r="J24" s="101">
        <f t="shared" si="1"/>
        <v>3.9612168684143141E-2</v>
      </c>
      <c r="K24" s="100">
        <f>VLOOKUP(Table2[[#This Row],[Date]],'HISTORICAL STOCK PRICE'!A32:D79,4,FALSE)</f>
        <v>21.65</v>
      </c>
      <c r="L24" s="103">
        <f t="shared" si="3"/>
        <v>-1502.5999999999972</v>
      </c>
      <c r="M24" s="104">
        <f>I24-SUMIFS(Table_1[Total Transaction Amount],Table_1[Company],Dashboard!$C$18:$C$41)</f>
        <v>20066.54</v>
      </c>
      <c r="N24" s="105">
        <f t="shared" si="2"/>
        <v>0.71484184914841853</v>
      </c>
      <c r="O24" s="103">
        <f>VLOOKUP(C24,Table_1[[#All],[Company]:[52-week high]],9,FALSE)</f>
        <v>34.299999999999997</v>
      </c>
      <c r="P24" s="103">
        <f>VLOOKUP(C24,Table_1[[#All],[Company]:[52-week high]],8,FALSE)</f>
        <v>5.4</v>
      </c>
    </row>
    <row r="25" spans="3:16" ht="14.25" customHeight="1" x14ac:dyDescent="0.25">
      <c r="C25" s="83" t="s">
        <v>47</v>
      </c>
      <c r="D25" s="83" t="s">
        <v>71</v>
      </c>
      <c r="E25" s="83" t="s">
        <v>93</v>
      </c>
      <c r="F25" s="112">
        <v>45145</v>
      </c>
      <c r="G25" s="83">
        <f>SUMIFS(Table_1[Units],Table_1[Company],Dashboard!C25:C61)</f>
        <v>614</v>
      </c>
      <c r="H25" s="100">
        <f>VLOOKUP(Table2[[#This Row],[Date]],'HISTORICAL STOCK PRICE'!A33:F80,6,FALSE)</f>
        <v>17.899999999999999</v>
      </c>
      <c r="I25" s="100">
        <f t="shared" si="0"/>
        <v>10990.599999999999</v>
      </c>
      <c r="J25" s="101">
        <f t="shared" si="1"/>
        <v>1.550913214350399E-2</v>
      </c>
      <c r="K25" s="100">
        <f>VLOOKUP(Table2[[#This Row],[Date]],'HISTORICAL STOCK PRICE'!A33:D80,4,FALSE)</f>
        <v>18</v>
      </c>
      <c r="L25" s="103">
        <f t="shared" si="3"/>
        <v>-61.400000000000873</v>
      </c>
      <c r="M25" s="104">
        <f>I25-SUMIFS(Table_1[Total Transaction Amount],Table_1[Company],Dashboard!$C$18:$C$41)</f>
        <v>2990.1799999999994</v>
      </c>
      <c r="N25" s="105">
        <f t="shared" si="2"/>
        <v>0.27206703910614521</v>
      </c>
      <c r="O25" s="103">
        <f>VLOOKUP(C25,Table_1[[#All],[Company]:[52-week high]],9,FALSE)</f>
        <v>22.3</v>
      </c>
      <c r="P25" s="103">
        <f>VLOOKUP(C25,Table_1[[#All],[Company]:[52-week high]],8,FALSE)</f>
        <v>9.1</v>
      </c>
    </row>
    <row r="26" spans="3:16" ht="14.25" customHeight="1" x14ac:dyDescent="0.25">
      <c r="C26" s="83" t="s">
        <v>49</v>
      </c>
      <c r="D26" s="83" t="s">
        <v>73</v>
      </c>
      <c r="E26" s="83" t="s">
        <v>94</v>
      </c>
      <c r="F26" s="112">
        <v>45145</v>
      </c>
      <c r="G26" s="83">
        <f>SUMIFS(Table_1[Units],Table_1[Company],Dashboard!C26:C62)</f>
        <v>333</v>
      </c>
      <c r="H26" s="100">
        <f>VLOOKUP(Table2[[#This Row],[Date]],'HISTORICAL STOCK PRICE'!A34:F81,6,FALSE)</f>
        <v>29.5</v>
      </c>
      <c r="I26" s="100">
        <f>H26*G26</f>
        <v>9823.5</v>
      </c>
      <c r="J26" s="101">
        <f t="shared" si="1"/>
        <v>1.3862205849699877E-2</v>
      </c>
      <c r="K26" s="100">
        <f>VLOOKUP(Table2[[#This Row],[Date]],'HISTORICAL STOCK PRICE'!A34:D81,4,FALSE)</f>
        <v>29.5</v>
      </c>
      <c r="L26" s="103">
        <f t="shared" si="3"/>
        <v>0</v>
      </c>
      <c r="M26" s="104">
        <f>I26-SUMIFS(Table_1[Total Transaction Amount],Table_1[Company],Dashboard!$C$18:$C$41)</f>
        <v>-1298.6999999999989</v>
      </c>
      <c r="N26" s="105">
        <f t="shared" si="2"/>
        <v>-0.13220338983050836</v>
      </c>
      <c r="O26" s="103">
        <f>VLOOKUP(C26,Table_1[[#All],[Company]:[52-week high]],9,FALSE)</f>
        <v>35.1</v>
      </c>
      <c r="P26" s="103">
        <f>VLOOKUP(C26,Table_1[[#All],[Company]:[52-week high]],8,FALSE)</f>
        <v>27</v>
      </c>
    </row>
    <row r="27" spans="3:16" ht="14.25" customHeight="1" x14ac:dyDescent="0.25">
      <c r="C27" s="83" t="s">
        <v>31</v>
      </c>
      <c r="D27" s="83" t="s">
        <v>55</v>
      </c>
      <c r="E27" s="83" t="s">
        <v>81</v>
      </c>
      <c r="F27" s="112">
        <v>45145</v>
      </c>
      <c r="G27" s="83">
        <f>SUMIFS(Table_1[Units],Table_1[Company],Dashboard!C27:C63)</f>
        <v>316</v>
      </c>
      <c r="H27" s="100">
        <f>VLOOKUP(Table2[[#This Row],[Date]],'HISTORICAL STOCK PRICE'!A35:F82,6,FALSE)</f>
        <v>37.5</v>
      </c>
      <c r="I27" s="100">
        <f t="shared" si="0"/>
        <v>11850</v>
      </c>
      <c r="J27" s="101">
        <f t="shared" si="1"/>
        <v>1.6721854666762716E-2</v>
      </c>
      <c r="K27" s="100">
        <f>VLOOKUP(Table2[[#This Row],[Date]],'HISTORICAL STOCK PRICE'!A35:D82,4,FALSE)</f>
        <v>37</v>
      </c>
      <c r="L27" s="103">
        <f t="shared" si="3"/>
        <v>158</v>
      </c>
      <c r="M27" s="104">
        <f>I27-SUMIFS(Table_1[Total Transaction Amount],Table_1[Company],Dashboard!$C$18:$C$41)</f>
        <v>3842.5600000000004</v>
      </c>
      <c r="N27" s="105">
        <f t="shared" si="2"/>
        <v>0.3242666666666667</v>
      </c>
      <c r="O27" s="103">
        <f>VLOOKUP(C27,Table_1[[#All],[Company]:[52-week high]],9,FALSE)</f>
        <v>38.700000000000003</v>
      </c>
      <c r="P27" s="103">
        <f>VLOOKUP(C27,Table_1[[#All],[Company]:[52-week high]],8,FALSE)</f>
        <v>16.850000000000001</v>
      </c>
    </row>
    <row r="28" spans="3:16" ht="14.25" customHeight="1" x14ac:dyDescent="0.25">
      <c r="C28" s="83" t="s">
        <v>52</v>
      </c>
      <c r="D28" s="83" t="s">
        <v>76</v>
      </c>
      <c r="E28" s="83" t="s">
        <v>96</v>
      </c>
      <c r="F28" s="112">
        <v>45145</v>
      </c>
      <c r="G28" s="83">
        <f>SUMIFS(Table_1[Units],Table_1[Company],Dashboard!C28:C64)</f>
        <v>23500</v>
      </c>
      <c r="H28" s="100">
        <f>VLOOKUP(Table2[[#This Row],[Date]],'HISTORICAL STOCK PRICE'!A36:F83,6,FALSE)</f>
        <v>2.62</v>
      </c>
      <c r="I28" s="100">
        <f>H28*G28</f>
        <v>61570</v>
      </c>
      <c r="J28" s="101">
        <f t="shared" si="1"/>
        <v>8.6883087918361218E-2</v>
      </c>
      <c r="K28" s="100">
        <f>VLOOKUP(Table2[[#This Row],[Date]],'HISTORICAL STOCK PRICE'!A36:D83,4,FALSE)</f>
        <v>2.62</v>
      </c>
      <c r="L28" s="103">
        <f t="shared" si="3"/>
        <v>0</v>
      </c>
      <c r="M28" s="104">
        <f>I28-SUMIFS(Table_1[Total Transaction Amount],Table_1[Company],Dashboard!$C$18:$C$41)</f>
        <v>-2820.0000000000073</v>
      </c>
      <c r="N28" s="105">
        <f t="shared" si="2"/>
        <v>-4.580152671755737E-2</v>
      </c>
      <c r="O28" s="103">
        <f>VLOOKUP(C28,Table_1[[#All],[Company]:[52-week high]],9,FALSE)</f>
        <v>3.46</v>
      </c>
      <c r="P28" s="103">
        <f>VLOOKUP(C28,Table_1[[#All],[Company]:[52-week high]],8,FALSE)</f>
        <v>0.7</v>
      </c>
    </row>
    <row r="29" spans="3:16" ht="14.25" customHeight="1" x14ac:dyDescent="0.25">
      <c r="C29" s="83" t="s">
        <v>53</v>
      </c>
      <c r="D29" s="83" t="s">
        <v>77</v>
      </c>
      <c r="E29" s="83" t="s">
        <v>97</v>
      </c>
      <c r="F29" s="112">
        <v>45145</v>
      </c>
      <c r="G29" s="83">
        <f>SUMIFS(Table_1[Units],Table_1[Company],Dashboard!C29:C65)</f>
        <v>18770</v>
      </c>
      <c r="H29" s="100">
        <f>VLOOKUP(Table2[[#This Row],[Date]],'HISTORICAL STOCK PRICE'!A37:F84,6,FALSE)</f>
        <v>4</v>
      </c>
      <c r="I29" s="100">
        <f t="shared" si="0"/>
        <v>75080</v>
      </c>
      <c r="J29" s="101">
        <f t="shared" si="1"/>
        <v>0.10594741336544682</v>
      </c>
      <c r="K29" s="100">
        <f>VLOOKUP(Table2[[#This Row],[Date]],'HISTORICAL STOCK PRICE'!A37:D84,4,FALSE)</f>
        <v>3.91</v>
      </c>
      <c r="L29" s="103">
        <f t="shared" si="3"/>
        <v>1689.2999999999972</v>
      </c>
      <c r="M29" s="106">
        <f>I29-SUMIFS(Table_1[Total Transaction Amount],Table_1[Company],Dashboard!$C$18:$C$41)</f>
        <v>-4880.1999999999971</v>
      </c>
      <c r="N29" s="105">
        <f t="shared" si="2"/>
        <v>-6.4999999999999961E-2</v>
      </c>
      <c r="O29" s="103">
        <f>VLOOKUP(C29,Table_1[[#All],[Company]:[52-week high]],9,FALSE)</f>
        <v>4.3</v>
      </c>
      <c r="P29" s="103">
        <f>VLOOKUP(C29,Table_1[[#All],[Company]:[52-week high]],8,FALSE)</f>
        <v>1.5</v>
      </c>
    </row>
    <row r="30" spans="3:16" ht="14.25" customHeight="1" x14ac:dyDescent="0.25">
      <c r="C30" s="83" t="s">
        <v>48</v>
      </c>
      <c r="D30" s="83" t="s">
        <v>72</v>
      </c>
      <c r="E30" s="83" t="s">
        <v>91</v>
      </c>
      <c r="F30" s="112">
        <v>45145</v>
      </c>
      <c r="G30" s="83">
        <f>SUMIFS(Table_1[Units],Table_1[Company],Dashboard!C30:C66)</f>
        <v>621</v>
      </c>
      <c r="H30" s="100">
        <f>VLOOKUP(Table2[[#This Row],[Date]],'HISTORICAL STOCK PRICE'!A38:F85,6,FALSE)</f>
        <v>109.45</v>
      </c>
      <c r="I30" s="100">
        <f t="shared" si="0"/>
        <v>67968.45</v>
      </c>
      <c r="J30" s="101">
        <f t="shared" si="1"/>
        <v>9.5912113318576228E-2</v>
      </c>
      <c r="K30" s="100">
        <f>VLOOKUP(Table2[[#This Row],[Date]],'HISTORICAL STOCK PRICE'!A38:D85,4,FALSE)</f>
        <v>109.45</v>
      </c>
      <c r="L30" s="103">
        <f t="shared" si="3"/>
        <v>0</v>
      </c>
      <c r="M30" s="104">
        <f>I30-SUMIFS(Table_1[Total Transaction Amount],Table_1[Company],Dashboard!$C$18:$C$41)</f>
        <v>30956.85</v>
      </c>
      <c r="N30" s="105">
        <f t="shared" si="2"/>
        <v>0.45545911375057102</v>
      </c>
      <c r="O30" s="103">
        <f>VLOOKUP(C30,Table_1[[#All],[Company]:[52-week high]],9,FALSE)</f>
        <v>109.45</v>
      </c>
      <c r="P30" s="103">
        <f>VLOOKUP(C30,Table_1[[#All],[Company]:[52-week high]],8,FALSE)</f>
        <v>11.7</v>
      </c>
    </row>
    <row r="31" spans="3:16" ht="14.25" customHeight="1" x14ac:dyDescent="0.25">
      <c r="C31" s="83" t="s">
        <v>35</v>
      </c>
      <c r="D31" s="83" t="s">
        <v>59</v>
      </c>
      <c r="E31" s="83" t="s">
        <v>84</v>
      </c>
      <c r="F31" s="112">
        <v>45145</v>
      </c>
      <c r="G31" s="83">
        <f>SUMIFS(Table_1[Units],Table_1[Company],Dashboard!C31:C67)</f>
        <v>33</v>
      </c>
      <c r="H31" s="100">
        <f>VLOOKUP(Table2[[#This Row],[Date]],'HISTORICAL STOCK PRICE'!A39:F86,6,FALSE)</f>
        <v>280</v>
      </c>
      <c r="I31" s="100">
        <f t="shared" si="0"/>
        <v>9240</v>
      </c>
      <c r="J31" s="101">
        <f t="shared" si="1"/>
        <v>1.3038813259146624E-2</v>
      </c>
      <c r="K31" s="100">
        <f>VLOOKUP(Table2[[#This Row],[Date]],'HISTORICAL STOCK PRICE'!A39:D86,4,FALSE)</f>
        <v>280</v>
      </c>
      <c r="L31" s="103">
        <f t="shared" si="3"/>
        <v>0</v>
      </c>
      <c r="M31" s="104">
        <f>I31-SUMIFS(Table_1[Total Transaction Amount],Table_1[Company],Dashboard!$C$18:$C$41)</f>
        <v>1239.8099999999995</v>
      </c>
      <c r="N31" s="105">
        <f t="shared" si="2"/>
        <v>0.13417857142857137</v>
      </c>
      <c r="O31" s="103">
        <f>VLOOKUP(C31,Table_1[[#All],[Company]:[52-week high]],9,FALSE)</f>
        <v>284.89999999999998</v>
      </c>
      <c r="P31" s="103">
        <f>VLOOKUP(C31,Table_1[[#All],[Company]:[52-week high]],8,FALSE)</f>
        <v>187.4</v>
      </c>
    </row>
    <row r="32" spans="3:16" ht="14.25" customHeight="1" x14ac:dyDescent="0.25">
      <c r="C32" s="83" t="s">
        <v>36</v>
      </c>
      <c r="D32" s="83" t="s">
        <v>60</v>
      </c>
      <c r="E32" s="83" t="s">
        <v>85</v>
      </c>
      <c r="F32" s="112">
        <v>45145</v>
      </c>
      <c r="G32" s="83">
        <f>SUMIFS(Table_1[Units],Table_1[Company],Dashboard!C32:C68)</f>
        <v>200</v>
      </c>
      <c r="H32" s="100">
        <f>VLOOKUP(Table2[[#This Row],[Date]],'HISTORICAL STOCK PRICE'!A40:F87,6,FALSE)</f>
        <v>42.5</v>
      </c>
      <c r="I32" s="100">
        <f t="shared" si="0"/>
        <v>8500</v>
      </c>
      <c r="J32" s="101">
        <f t="shared" si="1"/>
        <v>1.1994579296834016E-2</v>
      </c>
      <c r="K32" s="100">
        <f>VLOOKUP(Table2[[#This Row],[Date]],'HISTORICAL STOCK PRICE'!A40:D87,4,FALSE)</f>
        <v>42.5</v>
      </c>
      <c r="L32" s="103">
        <f t="shared" si="3"/>
        <v>0</v>
      </c>
      <c r="M32" s="104">
        <f>I32-SUMIFS(Table_1[Total Transaction Amount],Table_1[Company],Dashboard!$C$18:$C$41)</f>
        <v>504.00000000000091</v>
      </c>
      <c r="N32" s="105">
        <f t="shared" si="2"/>
        <v>5.9294117647058928E-2</v>
      </c>
      <c r="O32" s="103">
        <f>VLOOKUP(C32,Table_1[[#All],[Company]:[52-week high]],9,FALSE)</f>
        <v>47.95</v>
      </c>
      <c r="P32" s="103">
        <f>VLOOKUP(C32,Table_1[[#All],[Company]:[52-week high]],8,FALSE)</f>
        <v>29.92</v>
      </c>
    </row>
    <row r="33" spans="3:21" ht="14.25" customHeight="1" x14ac:dyDescent="0.25">
      <c r="C33" s="83" t="s">
        <v>50</v>
      </c>
      <c r="D33" s="83" t="s">
        <v>74</v>
      </c>
      <c r="E33" s="83" t="s">
        <v>95</v>
      </c>
      <c r="F33" s="112">
        <v>45145</v>
      </c>
      <c r="G33" s="83">
        <f>SUMIFS(Table_1[Units],Table_1[Company],Dashboard!C33:C69)</f>
        <v>623</v>
      </c>
      <c r="H33" s="100">
        <f>VLOOKUP(Table2[[#This Row],[Date]],'HISTORICAL STOCK PRICE'!A41:F88,6,FALSE)</f>
        <v>5.4</v>
      </c>
      <c r="I33" s="100">
        <f t="shared" si="0"/>
        <v>3364.2000000000003</v>
      </c>
      <c r="J33" s="101">
        <f t="shared" si="1"/>
        <v>4.7473133729892935E-3</v>
      </c>
      <c r="K33" s="100">
        <f>VLOOKUP(Table2[[#This Row],[Date]],'HISTORICAL STOCK PRICE'!A41:D88,4,FALSE)</f>
        <v>5.35</v>
      </c>
      <c r="L33" s="103">
        <f t="shared" si="3"/>
        <v>31.150000000000443</v>
      </c>
      <c r="M33" s="104">
        <f>I33-SUMIFS(Table_1[Total Transaction Amount],Table_1[Company],Dashboard!$C$18:$C$41)</f>
        <v>-193.12999999999965</v>
      </c>
      <c r="N33" s="105">
        <f t="shared" si="2"/>
        <v>-5.7407407407407303E-2</v>
      </c>
      <c r="O33" s="103">
        <f>VLOOKUP(C33,Table_1[[#All],[Company]:[52-week high]],9,FALSE)</f>
        <v>6.1</v>
      </c>
      <c r="P33" s="103">
        <f>VLOOKUP(C33,Table_1[[#All],[Company]:[52-week high]],8,FALSE)</f>
        <v>3.6</v>
      </c>
    </row>
    <row r="34" spans="3:21" ht="14.25" customHeight="1" x14ac:dyDescent="0.25">
      <c r="C34" s="83" t="s">
        <v>39</v>
      </c>
      <c r="D34" s="83" t="s">
        <v>63</v>
      </c>
      <c r="E34" s="83" t="s">
        <v>88</v>
      </c>
      <c r="F34" s="112">
        <v>45145</v>
      </c>
      <c r="G34" s="83">
        <f>SUMIFS(Table_1[Units],Table_1[Company],Dashboard!C34:C70)</f>
        <v>210</v>
      </c>
      <c r="H34" s="100">
        <f>VLOOKUP(Table2[[#This Row],[Date]],'HISTORICAL STOCK PRICE'!A42:F89,6,FALSE)</f>
        <v>64</v>
      </c>
      <c r="I34" s="100">
        <f t="shared" si="0"/>
        <v>13440</v>
      </c>
      <c r="J34" s="101">
        <f t="shared" si="1"/>
        <v>1.8965546558758727E-2</v>
      </c>
      <c r="K34" s="100">
        <f>VLOOKUP(Table2[[#This Row],[Date]],'HISTORICAL STOCK PRICE'!A42:D89,4,FALSE)</f>
        <v>64</v>
      </c>
      <c r="L34" s="103">
        <f t="shared" si="3"/>
        <v>0</v>
      </c>
      <c r="M34" s="104">
        <f>I34-SUMIFS(Table_1[Total Transaction Amount],Table_1[Company],Dashboard!$C$18:$C$41)</f>
        <v>5434.8</v>
      </c>
      <c r="N34" s="105">
        <f t="shared" si="2"/>
        <v>0.40437500000000004</v>
      </c>
      <c r="O34" s="103">
        <f>VLOOKUP(C34,Table_1[[#All],[Company]:[52-week high]],9,FALSE)</f>
        <v>69.5</v>
      </c>
      <c r="P34" s="103">
        <f>VLOOKUP(C34,Table_1[[#All],[Company]:[52-week high]],8,FALSE)</f>
        <v>27.5</v>
      </c>
    </row>
    <row r="35" spans="3:21" ht="14.25" customHeight="1" x14ac:dyDescent="0.25">
      <c r="C35" s="83" t="s">
        <v>45</v>
      </c>
      <c r="D35" s="83" t="s">
        <v>69</v>
      </c>
      <c r="E35" s="83" t="s">
        <v>91</v>
      </c>
      <c r="F35" s="112">
        <v>45145</v>
      </c>
      <c r="G35" s="83">
        <f>SUMIFS(Table_1[Units],Table_1[Company],Dashboard!C35:C71)</f>
        <v>777</v>
      </c>
      <c r="H35" s="100">
        <f>VLOOKUP(Table2[[#This Row],[Date]],'HISTORICAL STOCK PRICE'!A43:F90,6,FALSE)</f>
        <v>385</v>
      </c>
      <c r="I35" s="100">
        <f t="shared" si="0"/>
        <v>299145</v>
      </c>
      <c r="J35" s="101">
        <f t="shared" si="1"/>
        <v>0.42213157926487194</v>
      </c>
      <c r="K35" s="100">
        <f>VLOOKUP(Table2[[#This Row],[Date]],'HISTORICAL STOCK PRICE'!A43:D90,4,FALSE)</f>
        <v>385</v>
      </c>
      <c r="L35" s="103">
        <f t="shared" si="3"/>
        <v>0</v>
      </c>
      <c r="M35" s="104">
        <f>I35-SUMIFS(Table_1[Total Transaction Amount],Table_1[Company],Dashboard!$C$18:$C$41)</f>
        <v>121600.5</v>
      </c>
      <c r="N35" s="105">
        <f t="shared" si="2"/>
        <v>0.40649350649350652</v>
      </c>
      <c r="O35" s="103">
        <f>VLOOKUP(C35,Table_1[[#All],[Company]:[52-week high]],9,FALSE)</f>
        <v>385</v>
      </c>
      <c r="P35" s="103">
        <f>VLOOKUP(C35,Table_1[[#All],[Company]:[52-week high]],8,FALSE)</f>
        <v>193</v>
      </c>
    </row>
    <row r="36" spans="3:21" ht="14.25" customHeight="1" x14ac:dyDescent="0.25">
      <c r="C36" s="83" t="s">
        <v>40</v>
      </c>
      <c r="D36" s="83" t="s">
        <v>64</v>
      </c>
      <c r="E36" s="83" t="s">
        <v>81</v>
      </c>
      <c r="F36" s="112">
        <v>45145</v>
      </c>
      <c r="G36" s="83">
        <f>SUMIFS(Table_1[Units],Table_1[Company],Dashboard!C36:C72)</f>
        <v>922</v>
      </c>
      <c r="H36" s="100">
        <f>VLOOKUP(Table2[[#This Row],[Date]],'HISTORICAL STOCK PRICE'!A44:F91,6,FALSE)</f>
        <v>14.5</v>
      </c>
      <c r="I36" s="100">
        <f t="shared" si="0"/>
        <v>13369</v>
      </c>
      <c r="J36" s="101">
        <f t="shared" si="1"/>
        <v>1.8865356543455759E-2</v>
      </c>
      <c r="K36" s="100">
        <f>VLOOKUP(Table2[[#This Row],[Date]],'HISTORICAL STOCK PRICE'!A44:D91,4,FALSE)</f>
        <v>14.3</v>
      </c>
      <c r="L36" s="103">
        <f t="shared" si="3"/>
        <v>184.39999999999935</v>
      </c>
      <c r="M36" s="104">
        <f>I36-SUMIFS(Table_1[Total Transaction Amount],Table_1[Company],Dashboard!$C$18:$C$41)</f>
        <v>5366.04</v>
      </c>
      <c r="N36" s="105">
        <f t="shared" si="2"/>
        <v>0.4013793103448276</v>
      </c>
      <c r="O36" s="103">
        <f>VLOOKUP(C36,Table_1[[#All],[Company]:[52-week high]],9,FALSE)</f>
        <v>14.9</v>
      </c>
      <c r="P36" s="103">
        <f>VLOOKUP(C36,Table_1[[#All],[Company]:[52-week high]],8,FALSE)</f>
        <v>6.55</v>
      </c>
    </row>
    <row r="37" spans="3:21" ht="14.25" customHeight="1" x14ac:dyDescent="0.25">
      <c r="C37" s="83" t="s">
        <v>34</v>
      </c>
      <c r="D37" s="83" t="s">
        <v>58</v>
      </c>
      <c r="E37" s="83" t="s">
        <v>83</v>
      </c>
      <c r="F37" s="112">
        <v>45145</v>
      </c>
      <c r="G37" s="83">
        <f>SUMIFS(Table_1[Units],Table_1[Company],Dashboard!C37:C73)</f>
        <v>868</v>
      </c>
      <c r="H37" s="100">
        <f>VLOOKUP(Table2[[#This Row],[Date]],'HISTORICAL STOCK PRICE'!A45:F92,6,FALSE)</f>
        <v>14.5</v>
      </c>
      <c r="I37" s="100">
        <f t="shared" si="0"/>
        <v>12586</v>
      </c>
      <c r="J37" s="101">
        <f t="shared" si="1"/>
        <v>1.7760444121170931E-2</v>
      </c>
      <c r="K37" s="100">
        <f>VLOOKUP(Table2[[#This Row],[Date]],'HISTORICAL STOCK PRICE'!A45:D92,4,FALSE)</f>
        <v>14.3</v>
      </c>
      <c r="L37" s="103">
        <f t="shared" si="3"/>
        <v>173.5999999999994</v>
      </c>
      <c r="M37" s="104">
        <f>I37-SUMIFS(Table_1[Total Transaction Amount],Table_1[Company],Dashboard!$C$18:$C$41)</f>
        <v>-67.900000000001455</v>
      </c>
      <c r="N37" s="105">
        <f t="shared" si="2"/>
        <v>-5.3948832035596262E-3</v>
      </c>
      <c r="O37" s="103">
        <f>VLOOKUP(C37,Table_1[[#All],[Company]:[52-week high]],9,FALSE)</f>
        <v>17.05</v>
      </c>
      <c r="P37" s="103">
        <f>VLOOKUP(C37,Table_1[[#All],[Company]:[52-week high]],8,FALSE)</f>
        <v>10.4</v>
      </c>
    </row>
    <row r="38" spans="3:21" ht="14.25" customHeight="1" x14ac:dyDescent="0.25">
      <c r="C38" s="83" t="s">
        <v>32</v>
      </c>
      <c r="D38" s="83" t="s">
        <v>56</v>
      </c>
      <c r="E38" s="83" t="s">
        <v>82</v>
      </c>
      <c r="F38" s="112">
        <v>45145</v>
      </c>
      <c r="G38" s="83">
        <f>SUMIFS(Table_1[Units],Table_1[Company],Dashboard!C38:C74)</f>
        <v>385</v>
      </c>
      <c r="H38" s="100">
        <f>VLOOKUP(Table2[[#This Row],[Date]],'HISTORICAL STOCK PRICE'!A46:F93,6,FALSE)</f>
        <v>20.9</v>
      </c>
      <c r="I38" s="100">
        <f t="shared" si="0"/>
        <v>8046.4999999999991</v>
      </c>
      <c r="J38" s="101">
        <f t="shared" si="1"/>
        <v>1.1354633213173516E-2</v>
      </c>
      <c r="K38" s="100">
        <f>VLOOKUP(Table2[[#This Row],[Date]],'HISTORICAL STOCK PRICE'!A46:D93,4,FALSE)</f>
        <v>20.9</v>
      </c>
      <c r="L38" s="103">
        <f t="shared" si="3"/>
        <v>0</v>
      </c>
      <c r="M38" s="104">
        <f>I38-SUMIFS(Table_1[Total Transaction Amount],Table_1[Company],Dashboard!$C$18:$C$41)</f>
        <v>38.499999999999091</v>
      </c>
      <c r="N38" s="105">
        <f t="shared" si="2"/>
        <v>4.7846889952151989E-3</v>
      </c>
      <c r="O38" s="103">
        <f>VLOOKUP(C38,Table_1[[#All],[Company]:[52-week high]],9,FALSE)</f>
        <v>23.6</v>
      </c>
      <c r="P38" s="103">
        <f>VLOOKUP(C38,Table_1[[#All],[Company]:[52-week high]],8,FALSE)</f>
        <v>16.899999999999999</v>
      </c>
    </row>
    <row r="39" spans="3:21" ht="14.25" customHeight="1" x14ac:dyDescent="0.25">
      <c r="C39" s="83" t="s">
        <v>41</v>
      </c>
      <c r="D39" s="83" t="s">
        <v>65</v>
      </c>
      <c r="E39" s="83" t="s">
        <v>89</v>
      </c>
      <c r="F39" s="112">
        <v>45145</v>
      </c>
      <c r="G39" s="83">
        <f>SUMIFS(Table_1[Units],Table_1[Company],Dashboard!C39:C75)</f>
        <v>307</v>
      </c>
      <c r="H39" s="100">
        <f>VLOOKUP(Table2[[#This Row],[Date]],'HISTORICAL STOCK PRICE'!A47:F94,6,FALSE)</f>
        <v>27.7</v>
      </c>
      <c r="I39" s="100">
        <f t="shared" si="0"/>
        <v>8503.9</v>
      </c>
      <c r="J39" s="101">
        <f t="shared" si="1"/>
        <v>1.2000082692040798E-2</v>
      </c>
      <c r="K39" s="100">
        <f>VLOOKUP(Table2[[#This Row],[Date]],'HISTORICAL STOCK PRICE'!A47:D94,4,FALSE)</f>
        <v>27.95</v>
      </c>
      <c r="L39" s="103">
        <f t="shared" si="3"/>
        <v>-76.75</v>
      </c>
      <c r="M39" s="104">
        <f>I39-SUMIFS(Table_1[Total Transaction Amount],Table_1[Company],Dashboard!$C$18:$C$41)</f>
        <v>506.54999999999927</v>
      </c>
      <c r="N39" s="105">
        <f t="shared" si="2"/>
        <v>5.9566787003610025E-2</v>
      </c>
      <c r="O39" s="103">
        <f>VLOOKUP(C39,Table_1[[#All],[Company]:[52-week high]],9,FALSE)</f>
        <v>30.15</v>
      </c>
      <c r="P39" s="103">
        <f>VLOOKUP(C39,Table_1[[#All],[Company]:[52-week high]],8,FALSE)</f>
        <v>20.100000000000001</v>
      </c>
    </row>
    <row r="40" spans="3:21" ht="14.25" customHeight="1" x14ac:dyDescent="0.25">
      <c r="C40" s="83" t="s">
        <v>51</v>
      </c>
      <c r="D40" s="83" t="s">
        <v>75</v>
      </c>
      <c r="E40" s="83" t="s">
        <v>81</v>
      </c>
      <c r="F40" s="112">
        <v>45145</v>
      </c>
      <c r="G40" s="83">
        <f>SUMIFS(Table_1[Units],Table_1[Company],Dashboard!C40:C76)</f>
        <v>350</v>
      </c>
      <c r="H40" s="100">
        <f>VLOOKUP(Table2[[#This Row],[Date]],'HISTORICAL STOCK PRICE'!A48:F95,6,FALSE)</f>
        <v>4.67</v>
      </c>
      <c r="I40" s="100">
        <f t="shared" si="0"/>
        <v>1634.5</v>
      </c>
      <c r="J40" s="101">
        <f t="shared" si="1"/>
        <v>2.3064870424323765E-3</v>
      </c>
      <c r="K40" s="100">
        <f>VLOOKUP(Table2[[#This Row],[Date]],'HISTORICAL STOCK PRICE'!A48:D95,4,FALSE)</f>
        <v>4.72</v>
      </c>
      <c r="L40" s="103">
        <f t="shared" si="3"/>
        <v>-17.499999999999936</v>
      </c>
      <c r="M40" s="104">
        <f>I40-SUMIFS(Table_1[Total Transaction Amount],Table_1[Company],Dashboard!$C$18:$C$41)</f>
        <v>220.5</v>
      </c>
      <c r="N40" s="105">
        <f t="shared" si="2"/>
        <v>0.13490364025695931</v>
      </c>
      <c r="O40" s="103">
        <f>VLOOKUP(C40,Table_1[[#All],[Company]:[52-week high]],9,FALSE)</f>
        <v>5.81</v>
      </c>
      <c r="P40" s="103">
        <f>VLOOKUP(C40,Table_1[[#All],[Company]:[52-week high]],8,FALSE)</f>
        <v>3</v>
      </c>
    </row>
    <row r="41" spans="3:21" ht="14.25" customHeight="1" x14ac:dyDescent="0.25">
      <c r="C41" s="83" t="s">
        <v>33</v>
      </c>
      <c r="D41" s="83" t="s">
        <v>57</v>
      </c>
      <c r="E41" s="83" t="s">
        <v>81</v>
      </c>
      <c r="F41" s="112">
        <v>45145</v>
      </c>
      <c r="G41" s="83">
        <f>SUMIFS(Table_1[Units],Table_1[Company],Dashboard!C41:C77)</f>
        <v>316</v>
      </c>
      <c r="H41" s="100">
        <f>VLOOKUP(Table2[[#This Row],[Date]],'HISTORICAL STOCK PRICE'!A49:F96,6,FALSE)</f>
        <v>35</v>
      </c>
      <c r="I41" s="100">
        <f t="shared" si="0"/>
        <v>11060</v>
      </c>
      <c r="J41" s="101">
        <f t="shared" si="1"/>
        <v>1.5607064355645201E-2</v>
      </c>
      <c r="K41" s="100">
        <f>VLOOKUP(Table2[[#This Row],[Date]],'HISTORICAL STOCK PRICE'!A49:D96,4,FALSE)</f>
        <v>34.200000000000003</v>
      </c>
      <c r="L41" s="103">
        <f t="shared" si="3"/>
        <v>252.7999999999991</v>
      </c>
      <c r="M41" s="104">
        <f>I41-SUMIFS(Table_1[Total Transaction Amount],Table_1[Company],Dashboard!$C$18:$C$41)</f>
        <v>3052.5600000000004</v>
      </c>
      <c r="N41" s="105">
        <f t="shared" si="2"/>
        <v>0.27600000000000002</v>
      </c>
      <c r="O41" s="103">
        <f>VLOOKUP(C41,Table_1[[#All],[Company]:[52-week high]],9,FALSE)</f>
        <v>35.299999999999997</v>
      </c>
      <c r="P41" s="103">
        <f>VLOOKUP(C41,Table_1[[#All],[Company]:[52-week high]],8,FALSE)</f>
        <v>19</v>
      </c>
    </row>
    <row r="42" spans="3:21" ht="14.25" customHeight="1" x14ac:dyDescent="0.25">
      <c r="C42" s="29"/>
      <c r="D42" s="29"/>
      <c r="E42" s="29"/>
      <c r="F42" s="22"/>
      <c r="G42" s="42"/>
      <c r="H42" s="42"/>
      <c r="I42" s="43"/>
      <c r="J42" s="42"/>
      <c r="K42" s="42"/>
      <c r="L42" s="24"/>
      <c r="M42" s="23"/>
      <c r="N42" s="23"/>
      <c r="O42" s="23"/>
      <c r="P42" s="23"/>
    </row>
    <row r="43" spans="3:21" ht="14.25" customHeight="1" x14ac:dyDescent="0.25"/>
    <row r="44" spans="3:21" ht="14.25" customHeight="1" x14ac:dyDescent="0.25">
      <c r="C44" s="134" t="s">
        <v>115</v>
      </c>
      <c r="D44" s="134"/>
      <c r="E44" s="73"/>
      <c r="F44" s="135" t="s">
        <v>19</v>
      </c>
      <c r="G44" s="135"/>
      <c r="H44" s="135"/>
      <c r="I44" s="73"/>
      <c r="J44" s="135" t="s">
        <v>124</v>
      </c>
      <c r="K44" s="135"/>
      <c r="L44" s="135"/>
      <c r="M44" s="135"/>
      <c r="N44" s="78"/>
      <c r="O44" s="135" t="s">
        <v>125</v>
      </c>
      <c r="P44" s="135"/>
      <c r="Q44" s="135"/>
      <c r="R44" s="135"/>
      <c r="S44" s="135"/>
      <c r="T44" s="135"/>
      <c r="U44" s="135"/>
    </row>
    <row r="45" spans="3:21" ht="9" customHeight="1" x14ac:dyDescent="0.25">
      <c r="F45" s="25"/>
      <c r="J45" s="30"/>
      <c r="K45" s="30"/>
      <c r="L45" s="27"/>
      <c r="M45" s="27"/>
      <c r="N45" s="27"/>
      <c r="O45" s="27"/>
      <c r="P45" s="27"/>
    </row>
    <row r="46" spans="3:21" ht="14.25" customHeight="1" x14ac:dyDescent="0.25">
      <c r="J46" s="32"/>
      <c r="K46" s="32"/>
      <c r="L46" s="60"/>
      <c r="O46" s="28"/>
      <c r="P46" s="61"/>
    </row>
    <row r="47" spans="3:21" ht="6.75" customHeight="1" x14ac:dyDescent="0.25"/>
    <row r="48" spans="3:21" ht="14.25" customHeight="1" x14ac:dyDescent="0.25">
      <c r="J48" s="74"/>
      <c r="K48" s="75"/>
      <c r="L48" s="76"/>
      <c r="M48" s="76"/>
      <c r="N48" s="76"/>
      <c r="O48" s="76"/>
      <c r="P48" s="77"/>
    </row>
    <row r="49" spans="10:14" ht="14.25" customHeight="1" x14ac:dyDescent="0.25"/>
    <row r="50" spans="10:14" ht="14.25" customHeight="1" x14ac:dyDescent="0.25"/>
    <row r="51" spans="10:14" ht="14.25" customHeight="1" x14ac:dyDescent="0.25"/>
    <row r="52" spans="10:14" ht="14.25" customHeight="1" x14ac:dyDescent="0.25"/>
    <row r="53" spans="10:14" ht="14.25" customHeight="1" x14ac:dyDescent="0.25"/>
    <row r="54" spans="10:14" ht="14.25" customHeight="1" x14ac:dyDescent="0.25"/>
    <row r="55" spans="10:14" ht="14.25" customHeight="1" x14ac:dyDescent="0.25"/>
    <row r="56" spans="10:14" ht="14.25" customHeight="1" x14ac:dyDescent="0.25"/>
    <row r="57" spans="10:14" ht="14.25" customHeight="1" x14ac:dyDescent="0.25"/>
    <row r="58" spans="10:14" ht="14.25" customHeight="1" x14ac:dyDescent="0.25"/>
    <row r="59" spans="10:14" ht="14.25" customHeight="1" x14ac:dyDescent="0.25"/>
    <row r="60" spans="10:14" ht="14.25" customHeight="1" x14ac:dyDescent="0.25"/>
    <row r="61" spans="10:14" ht="14.25" customHeight="1" x14ac:dyDescent="0.25"/>
    <row r="62" spans="10:14" ht="14.25" customHeight="1" x14ac:dyDescent="0.25"/>
    <row r="63" spans="10:14" ht="14.25" customHeight="1" x14ac:dyDescent="0.25">
      <c r="J63" s="32"/>
      <c r="K63" s="32"/>
      <c r="L63" s="128"/>
      <c r="M63" s="129"/>
      <c r="N63" s="72"/>
    </row>
    <row r="64" spans="10:14" ht="6.75" customHeight="1" x14ac:dyDescent="0.25"/>
    <row r="65" spans="11:17" ht="14.25" customHeight="1" x14ac:dyDescent="0.25"/>
    <row r="66" spans="11:17" ht="14.25" customHeight="1" x14ac:dyDescent="0.25"/>
    <row r="67" spans="11:17" ht="14.25" customHeight="1" x14ac:dyDescent="0.25"/>
    <row r="68" spans="11:17" ht="14.25" customHeight="1" x14ac:dyDescent="0.25">
      <c r="K68" s="130"/>
      <c r="L68" s="131"/>
      <c r="M68" s="129"/>
      <c r="N68" s="129"/>
      <c r="O68" s="129"/>
      <c r="P68" s="129"/>
      <c r="Q68" s="132"/>
    </row>
    <row r="69" spans="11:17" ht="14.25" customHeight="1" x14ac:dyDescent="0.25"/>
    <row r="70" spans="11:17" ht="14.25" customHeight="1" x14ac:dyDescent="0.25"/>
    <row r="71" spans="11:17" ht="14.25" customHeight="1" x14ac:dyDescent="0.25"/>
    <row r="72" spans="11:17" ht="14.25" customHeight="1" x14ac:dyDescent="0.25"/>
    <row r="73" spans="11:17" ht="14.25" customHeight="1" x14ac:dyDescent="0.25"/>
    <row r="74" spans="11:17" ht="14.25" customHeight="1" x14ac:dyDescent="0.25"/>
    <row r="75" spans="11:17" ht="14.25" customHeight="1" x14ac:dyDescent="0.25"/>
    <row r="76" spans="11:17" ht="14.25" customHeight="1" x14ac:dyDescent="0.25"/>
    <row r="77" spans="11:17" ht="14.25" customHeight="1" x14ac:dyDescent="0.25"/>
    <row r="78" spans="11:17" ht="14.25" customHeight="1" x14ac:dyDescent="0.25"/>
    <row r="79" spans="11:17" ht="14.25" customHeight="1" x14ac:dyDescent="0.25"/>
    <row r="80" spans="11:17"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sheetData>
  <sortState ref="C8:P31">
    <sortCondition ref="D8:D31"/>
  </sortState>
  <mergeCells count="8">
    <mergeCell ref="C1:D3"/>
    <mergeCell ref="L63:M63"/>
    <mergeCell ref="K68:Q68"/>
    <mergeCell ref="C16:P16"/>
    <mergeCell ref="C44:D44"/>
    <mergeCell ref="F44:H44"/>
    <mergeCell ref="J44:M44"/>
    <mergeCell ref="O44:U44"/>
  </mergeCells>
  <conditionalFormatting sqref="M18:M41">
    <cfRule type="cellIs" dxfId="93" priority="7" operator="greaterThan">
      <formula>0</formula>
    </cfRule>
    <cfRule type="cellIs" dxfId="92" priority="8" operator="lessThan">
      <formula>0</formula>
    </cfRule>
    <cfRule type="cellIs" dxfId="91" priority="9" operator="greaterThan">
      <formula>"&lt;0"</formula>
    </cfRule>
  </conditionalFormatting>
  <conditionalFormatting sqref="L18:L41">
    <cfRule type="iconSet" priority="2">
      <iconSet iconSet="5Rating">
        <cfvo type="percent" val="0"/>
        <cfvo type="percent" val="20"/>
        <cfvo type="percent" val="40"/>
        <cfvo type="percent" val="60"/>
        <cfvo type="percent" val="80"/>
      </iconSet>
    </cfRule>
  </conditionalFormatting>
  <conditionalFormatting sqref="N18:N41">
    <cfRule type="iconSet" priority="1">
      <iconSet iconSet="3Arrows">
        <cfvo type="percent" val="0"/>
        <cfvo type="percent" val="30"/>
        <cfvo type="percent" val="70"/>
      </iconSet>
    </cfRule>
  </conditionalFormatting>
  <pageMargins left="0.7" right="0.7" top="0.75" bottom="0.75" header="0" footer="0"/>
  <pageSetup orientation="landscape" r:id="rId1"/>
  <drawing r:id="rId2"/>
  <picture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'HISTORICAL STOCK PRICE'!$A$2:$A$73</xm:f>
          </x14:formula1>
          <xm:sqref>F18:F41</xm:sqref>
        </x14:dataValidation>
      </x14:dataValidations>
    </ex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20"/>
  <sheetViews>
    <sheetView showGridLines="0" topLeftCell="B3" workbookViewId="0">
      <selection activeCell="G8" sqref="G8"/>
    </sheetView>
  </sheetViews>
  <sheetFormatPr defaultColWidth="14.42578125" defaultRowHeight="15" customHeight="1" x14ac:dyDescent="0.25"/>
  <cols>
    <col min="1" max="1" width="9.140625" customWidth="1"/>
    <col min="2" max="2" width="40.28515625" style="39" customWidth="1"/>
    <col min="3" max="3" width="23" style="39" customWidth="1"/>
    <col min="4" max="4" width="40.7109375" style="39" bestFit="1" customWidth="1"/>
    <col min="5" max="5" width="10.7109375" bestFit="1" customWidth="1"/>
    <col min="6" max="6" width="27.28515625" style="39" customWidth="1"/>
    <col min="7" max="7" width="20.7109375" style="39" customWidth="1"/>
    <col min="8" max="8" width="15.140625" style="39" customWidth="1"/>
    <col min="9" max="9" width="20.140625" style="39" customWidth="1"/>
    <col min="10" max="10" width="22.42578125" bestFit="1" customWidth="1"/>
    <col min="11" max="11" width="17.28515625" customWidth="1"/>
    <col min="12" max="12" width="15" bestFit="1" customWidth="1"/>
    <col min="13" max="13" width="16.28515625" customWidth="1"/>
    <col min="14" max="14" width="16.42578125" customWidth="1"/>
    <col min="15" max="15" width="12.7109375" bestFit="1" customWidth="1"/>
    <col min="16" max="27" width="8.85546875" customWidth="1"/>
  </cols>
  <sheetData>
    <row r="1" spans="1:27" s="85" customFormat="1" ht="12" customHeight="1" x14ac:dyDescent="0.25">
      <c r="A1" s="88"/>
      <c r="B1" s="127" t="s">
        <v>7</v>
      </c>
      <c r="C1" s="127"/>
      <c r="D1" s="89"/>
      <c r="E1" s="88"/>
      <c r="F1" s="89"/>
      <c r="G1" s="89"/>
      <c r="H1" s="89"/>
      <c r="I1" s="90"/>
      <c r="J1" s="88"/>
      <c r="K1" s="88"/>
      <c r="L1" s="91"/>
      <c r="M1" s="88"/>
      <c r="N1" s="88"/>
      <c r="O1" s="88"/>
      <c r="P1" s="88"/>
      <c r="Q1" s="88"/>
      <c r="R1" s="88"/>
      <c r="S1" s="88"/>
      <c r="T1" s="88"/>
      <c r="U1" s="88"/>
      <c r="V1" s="88"/>
      <c r="W1" s="88"/>
      <c r="X1" s="88"/>
      <c r="Y1" s="88"/>
      <c r="Z1" s="88"/>
      <c r="AA1" s="88"/>
    </row>
    <row r="2" spans="1:27" s="85" customFormat="1" ht="16.5" customHeight="1" x14ac:dyDescent="0.35">
      <c r="A2" s="88"/>
      <c r="B2" s="127"/>
      <c r="C2" s="127"/>
      <c r="D2" s="107"/>
      <c r="E2" s="107"/>
      <c r="F2" s="92" t="s">
        <v>102</v>
      </c>
      <c r="G2" s="92" t="s">
        <v>103</v>
      </c>
      <c r="H2" s="93"/>
      <c r="J2" s="94" t="s">
        <v>104</v>
      </c>
      <c r="K2" s="88"/>
      <c r="L2" s="91"/>
      <c r="M2" s="88"/>
      <c r="N2" s="95"/>
      <c r="O2" s="88"/>
      <c r="P2" s="88"/>
      <c r="Q2" s="88"/>
      <c r="R2" s="88"/>
      <c r="S2" s="88"/>
      <c r="T2" s="88"/>
      <c r="U2" s="88"/>
      <c r="V2" s="88"/>
      <c r="W2" s="88"/>
      <c r="X2" s="88"/>
      <c r="Y2" s="88"/>
      <c r="Z2" s="88"/>
      <c r="AA2" s="88"/>
    </row>
    <row r="3" spans="1:27" s="85" customFormat="1" ht="30.75" customHeight="1" x14ac:dyDescent="0.25">
      <c r="A3" s="88"/>
      <c r="B3" s="127"/>
      <c r="C3" s="127"/>
      <c r="D3" s="107"/>
      <c r="E3" s="107"/>
      <c r="F3" s="96">
        <f>SUM(H8:H31)</f>
        <v>707787.3</v>
      </c>
      <c r="G3" s="96">
        <f>SUM(K8:K31)</f>
        <v>-866.15000000000123</v>
      </c>
      <c r="H3" s="97"/>
      <c r="J3" s="96">
        <f>SUM(L8:L31)</f>
        <v>195797.21</v>
      </c>
      <c r="K3" s="88"/>
      <c r="L3" s="91"/>
      <c r="M3" s="88"/>
      <c r="N3" s="88"/>
      <c r="O3" s="88"/>
      <c r="P3" s="88"/>
      <c r="Q3" s="88"/>
      <c r="R3" s="88"/>
      <c r="S3" s="88"/>
      <c r="T3" s="88"/>
      <c r="U3" s="88"/>
      <c r="V3" s="88"/>
      <c r="W3" s="88"/>
      <c r="X3" s="88"/>
      <c r="Y3" s="88"/>
      <c r="Z3" s="88"/>
      <c r="AA3" s="88"/>
    </row>
    <row r="4" spans="1:27" s="85" customFormat="1" ht="7.5" customHeight="1" x14ac:dyDescent="0.25">
      <c r="A4" s="88"/>
      <c r="B4" s="89"/>
      <c r="C4" s="89"/>
      <c r="D4" s="89"/>
      <c r="E4" s="88"/>
      <c r="F4" s="89"/>
      <c r="G4" s="89"/>
      <c r="H4" s="89"/>
      <c r="I4" s="90"/>
      <c r="J4" s="88"/>
      <c r="K4" s="88"/>
      <c r="L4" s="91"/>
      <c r="M4" s="88"/>
      <c r="N4" s="88"/>
      <c r="O4" s="88"/>
      <c r="P4" s="88"/>
      <c r="Q4" s="88"/>
      <c r="R4" s="88"/>
      <c r="S4" s="88"/>
      <c r="T4" s="88"/>
      <c r="U4" s="88"/>
      <c r="V4" s="88"/>
      <c r="W4" s="88"/>
      <c r="X4" s="88"/>
      <c r="Y4" s="88"/>
      <c r="Z4" s="88"/>
      <c r="AA4" s="88"/>
    </row>
    <row r="5" spans="1:27" ht="11.25" customHeight="1" x14ac:dyDescent="0.25"/>
    <row r="6" spans="1:27" ht="20.25" customHeight="1" x14ac:dyDescent="0.35">
      <c r="B6" s="136" t="s">
        <v>8</v>
      </c>
      <c r="C6" s="136"/>
      <c r="D6" s="136"/>
      <c r="E6" s="136"/>
      <c r="F6" s="136"/>
      <c r="G6" s="136"/>
      <c r="H6" s="136"/>
      <c r="I6" s="136"/>
      <c r="J6" s="136"/>
      <c r="K6" s="136"/>
      <c r="L6" s="136"/>
      <c r="M6" s="136"/>
      <c r="N6" s="136"/>
    </row>
    <row r="7" spans="1:27" ht="14.25" customHeight="1" x14ac:dyDescent="0.25">
      <c r="B7" s="98" t="s">
        <v>9</v>
      </c>
      <c r="C7" s="98" t="s">
        <v>10</v>
      </c>
      <c r="D7" s="98" t="s">
        <v>11</v>
      </c>
      <c r="E7" s="99" t="s">
        <v>106</v>
      </c>
      <c r="F7" s="98" t="s">
        <v>12</v>
      </c>
      <c r="G7" s="98" t="s">
        <v>13</v>
      </c>
      <c r="H7" s="98" t="s">
        <v>14</v>
      </c>
      <c r="I7" s="98" t="s">
        <v>15</v>
      </c>
      <c r="J7" s="98" t="s">
        <v>99</v>
      </c>
      <c r="K7" s="99" t="s">
        <v>98</v>
      </c>
      <c r="L7" s="99" t="s">
        <v>16</v>
      </c>
      <c r="M7" s="99" t="s">
        <v>116</v>
      </c>
      <c r="N7" s="99" t="s">
        <v>17</v>
      </c>
      <c r="O7" s="99" t="s">
        <v>18</v>
      </c>
    </row>
    <row r="8" spans="1:27" ht="14.25" customHeight="1" x14ac:dyDescent="0.25">
      <c r="B8" s="83" t="s">
        <v>44</v>
      </c>
      <c r="C8" s="83" t="s">
        <v>68</v>
      </c>
      <c r="D8" s="83" t="s">
        <v>81</v>
      </c>
      <c r="E8" s="112">
        <v>45146</v>
      </c>
      <c r="F8" s="83">
        <f>SUMIFS(Table_1[Units],Table_1[Company],'Dashboard (2)'!B8:B44)</f>
        <v>35</v>
      </c>
      <c r="G8" s="100">
        <f>VLOOKUP(Table24[[#This Row],[DATE]],'HISTORICAL STOCK PRICE'!A2:$F$73,6,FALSE)</f>
        <v>17.45</v>
      </c>
      <c r="H8" s="100">
        <f>G8*F8</f>
        <v>610.75</v>
      </c>
      <c r="I8" s="101">
        <f t="shared" ref="I8:I31" si="0">H8/SUM($H$8:$H$31)</f>
        <v>8.6290047871726428E-4</v>
      </c>
      <c r="J8" s="102">
        <f>VLOOKUP(Table24[[#This Row],[DATE]],'HISTORICAL STOCK PRICE'!A2:$D$73,4,FALSE)</f>
        <v>17.5</v>
      </c>
      <c r="K8" s="103">
        <f>(Table24[[#This Row],[Current Price]]-J8)*F8</f>
        <v>-1.7500000000000249</v>
      </c>
      <c r="L8" s="104">
        <f>H8-SUMIFS(Table_1[Total Transaction Amount],Table_1[Company],'Dashboard (2)'!$B$8:$B$31)</f>
        <v>250.25</v>
      </c>
      <c r="M8" s="105">
        <f t="shared" ref="M8:M31" si="1">L8/H8</f>
        <v>0.40974212034383956</v>
      </c>
      <c r="N8" s="103">
        <f>VLOOKUP(B8,Table_1[[#All],[Company]:[52-week high]],9,FALSE)</f>
        <v>18.899999999999999</v>
      </c>
      <c r="O8" s="103">
        <f>VLOOKUP(B8,Table_1[[#All],[Company]:[52-week high]],8,FALSE)</f>
        <v>7.5</v>
      </c>
    </row>
    <row r="9" spans="1:27" ht="14.25" customHeight="1" x14ac:dyDescent="0.25">
      <c r="B9" s="83" t="s">
        <v>42</v>
      </c>
      <c r="C9" s="83" t="s">
        <v>66</v>
      </c>
      <c r="D9" s="83" t="s">
        <v>90</v>
      </c>
      <c r="E9" s="112">
        <v>45146</v>
      </c>
      <c r="F9" s="83">
        <f>SUMIFS(Table_1[Units],Table_1[Company],'Dashboard (2)'!B9:B45)</f>
        <v>1439</v>
      </c>
      <c r="G9" s="100">
        <f>VLOOKUP(Table24[[#This Row],[DATE]],'HISTORICAL STOCK PRICE'!A3:$F$73,6,FALSE)</f>
        <v>6.2</v>
      </c>
      <c r="H9" s="100">
        <f>G9*F9</f>
        <v>8921.8000000000011</v>
      </c>
      <c r="I9" s="101">
        <f t="shared" si="0"/>
        <v>1.2605199330363798E-2</v>
      </c>
      <c r="J9" s="102">
        <f>VLOOKUP(Table24[[#This Row],[DATE]],'HISTORICAL STOCK PRICE'!A3:$D$73,4,FALSE)</f>
        <v>6.2</v>
      </c>
      <c r="K9" s="103">
        <f>(Table24[[#This Row],[Current Price]]-J9)*F9</f>
        <v>0</v>
      </c>
      <c r="L9" s="104">
        <f>H9-SUMIFS(Table_1[Total Transaction Amount],Table_1[Company],'Dashboard (2)'!$B$8:$B$31)</f>
        <v>422.41000000000167</v>
      </c>
      <c r="M9" s="105">
        <f t="shared" si="1"/>
        <v>4.7345827075254053E-2</v>
      </c>
      <c r="N9" s="103">
        <f>VLOOKUP(B9,Table_1[[#All],[Company]:[52-week high]],9,FALSE)</f>
        <v>7.35</v>
      </c>
      <c r="O9" s="103">
        <f>VLOOKUP(B9,Table_1[[#All],[Company]:[52-week high]],8,FALSE)</f>
        <v>5</v>
      </c>
    </row>
    <row r="10" spans="1:27" ht="14.25" customHeight="1" x14ac:dyDescent="0.25">
      <c r="B10" s="83" t="s">
        <v>46</v>
      </c>
      <c r="C10" s="83" t="s">
        <v>70</v>
      </c>
      <c r="D10" s="83" t="s">
        <v>92</v>
      </c>
      <c r="E10" s="112">
        <v>45146</v>
      </c>
      <c r="F10" s="83">
        <f>SUMIFS(Table_1[Units],Table_1[Company],'Dashboard (2)'!B10:B46)</f>
        <v>663</v>
      </c>
      <c r="G10" s="100">
        <f>VLOOKUP(Table24[[#This Row],[DATE]],'HISTORICAL STOCK PRICE'!A4:$F$73,6,FALSE)</f>
        <v>13.7</v>
      </c>
      <c r="H10" s="100">
        <f t="shared" ref="H10:H31" si="2">G10*F10</f>
        <v>9083.1</v>
      </c>
      <c r="I10" s="101">
        <f t="shared" si="0"/>
        <v>1.2833092653682822E-2</v>
      </c>
      <c r="J10" s="102">
        <f>VLOOKUP(Table24[[#This Row],[DATE]],'HISTORICAL STOCK PRICE'!A4:$D$73,4,FALSE)</f>
        <v>13.7</v>
      </c>
      <c r="K10" s="103">
        <f>(Table24[[#This Row],[Current Price]]-J10)*F10</f>
        <v>0</v>
      </c>
      <c r="L10" s="106">
        <f>H10-SUMIFS(Table_1[Total Transaction Amount],Table_1[Company],'Dashboard (2)'!$B$8:$B$31)</f>
        <v>-2365.8899999999994</v>
      </c>
      <c r="M10" s="105">
        <f t="shared" si="1"/>
        <v>-0.26047164514317789</v>
      </c>
      <c r="N10" s="103">
        <f>VLOOKUP(B10,Table_1[[#All],[Company]:[52-week high]],9,FALSE)</f>
        <v>18.8</v>
      </c>
      <c r="O10" s="103">
        <f>VLOOKUP(B10,Table_1[[#All],[Company]:[52-week high]],8,FALSE)</f>
        <v>10.199999999999999</v>
      </c>
    </row>
    <row r="11" spans="1:27" ht="14.25" customHeight="1" x14ac:dyDescent="0.25">
      <c r="B11" s="83" t="s">
        <v>54</v>
      </c>
      <c r="C11" s="83" t="s">
        <v>78</v>
      </c>
      <c r="D11" s="83" t="s">
        <v>91</v>
      </c>
      <c r="E11" s="112">
        <v>45146</v>
      </c>
      <c r="F11" s="83">
        <f>SUMIFS(Table_1[Units],Table_1[Company],'Dashboard (2)'!B11:B47)</f>
        <v>97</v>
      </c>
      <c r="G11" s="100">
        <f>VLOOKUP(Table24[[#This Row],[DATE]],'HISTORICAL STOCK PRICE'!A5:$F$73,6,FALSE)</f>
        <v>110</v>
      </c>
      <c r="H11" s="100">
        <f t="shared" si="2"/>
        <v>10670</v>
      </c>
      <c r="I11" s="101">
        <f t="shared" si="0"/>
        <v>1.5075150401822694E-2</v>
      </c>
      <c r="J11" s="102">
        <f>VLOOKUP(Table24[[#This Row],[DATE]],'HISTORICAL STOCK PRICE'!A5:$D$73,4,FALSE)</f>
        <v>110</v>
      </c>
      <c r="K11" s="103">
        <f>(Table24[[#This Row],[Current Price]]-J11)*F11</f>
        <v>0</v>
      </c>
      <c r="L11" s="104">
        <f>H11-SUMIFS(Table_1[Total Transaction Amount],Table_1[Company],'Dashboard (2)'!$B$8:$B$31)</f>
        <v>2673.3200000000006</v>
      </c>
      <c r="M11" s="105">
        <f t="shared" si="1"/>
        <v>0.25054545454545463</v>
      </c>
      <c r="N11" s="103">
        <f>VLOOKUP(B11,Table_1[[#All],[Company]:[52-week high]],9,FALSE)</f>
        <v>112.5</v>
      </c>
      <c r="O11" s="103">
        <f>VLOOKUP(B11,Table_1[[#All],[Company]:[52-week high]],8,FALSE)</f>
        <v>25.95</v>
      </c>
    </row>
    <row r="12" spans="1:27" ht="14.25" customHeight="1" x14ac:dyDescent="0.25">
      <c r="B12" s="83" t="s">
        <v>38</v>
      </c>
      <c r="C12" s="83" t="s">
        <v>62</v>
      </c>
      <c r="D12" s="83" t="s">
        <v>87</v>
      </c>
      <c r="E12" s="112">
        <v>45146</v>
      </c>
      <c r="F12" s="83">
        <f>SUMIFS(Table_1[Units],Table_1[Company],'Dashboard (2)'!B12:B48)</f>
        <v>1320</v>
      </c>
      <c r="G12" s="100">
        <f>VLOOKUP(Table24[[#This Row],[DATE]],'HISTORICAL STOCK PRICE'!A6:$F$73,6,FALSE)</f>
        <v>7.65</v>
      </c>
      <c r="H12" s="100">
        <f t="shared" si="2"/>
        <v>10098</v>
      </c>
      <c r="I12" s="101">
        <f t="shared" si="0"/>
        <v>1.4266998009147663E-2</v>
      </c>
      <c r="J12" s="102">
        <f>VLOOKUP(Table24[[#This Row],[DATE]],'HISTORICAL STOCK PRICE'!A6:$D$73,4,FALSE)</f>
        <v>7.65</v>
      </c>
      <c r="K12" s="103">
        <f>(Table24[[#This Row],[Current Price]]-J12)*F12</f>
        <v>0</v>
      </c>
      <c r="L12" s="104">
        <f>H12-SUMIFS(Table_1[Total Transaction Amount],Table_1[Company],'Dashboard (2)'!$B$8:$B$31)</f>
        <v>2098.8000000000002</v>
      </c>
      <c r="M12" s="105">
        <f t="shared" si="1"/>
        <v>0.20784313725490197</v>
      </c>
      <c r="N12" s="103">
        <f>VLOOKUP(B12,Table_1[[#All],[Company]:[52-week high]],9,FALSE)</f>
        <v>7.85</v>
      </c>
      <c r="O12" s="103">
        <f>VLOOKUP(B12,Table_1[[#All],[Company]:[52-week high]],8,FALSE)</f>
        <v>5.35</v>
      </c>
    </row>
    <row r="13" spans="1:27" ht="14.25" customHeight="1" x14ac:dyDescent="0.25">
      <c r="B13" s="83" t="s">
        <v>37</v>
      </c>
      <c r="C13" s="83" t="s">
        <v>61</v>
      </c>
      <c r="D13" s="83" t="s">
        <v>86</v>
      </c>
      <c r="E13" s="112">
        <v>45146</v>
      </c>
      <c r="F13" s="83">
        <f>SUMIFS(Table_1[Units],Table_1[Company],'Dashboard (2)'!B13:B49)</f>
        <v>433</v>
      </c>
      <c r="G13" s="100">
        <f>VLOOKUP(Table24[[#This Row],[DATE]],'HISTORICAL STOCK PRICE'!A7:$F$73,6,FALSE)</f>
        <v>34.700000000000003</v>
      </c>
      <c r="H13" s="100">
        <f t="shared" si="2"/>
        <v>15025.1</v>
      </c>
      <c r="I13" s="101">
        <f t="shared" si="0"/>
        <v>2.122827013143638E-2</v>
      </c>
      <c r="J13" s="102">
        <f>VLOOKUP(Table24[[#This Row],[DATE]],'HISTORICAL STOCK PRICE'!A7:$D$73,4,FALSE)</f>
        <v>34.700000000000003</v>
      </c>
      <c r="K13" s="103">
        <f>(Table24[[#This Row],[Current Price]]-J13)*F13</f>
        <v>0</v>
      </c>
      <c r="L13" s="104">
        <f>H13-SUMIFS(Table_1[Total Transaction Amount],Table_1[Company],'Dashboard (2)'!$B$8:$B$31)</f>
        <v>7023.26</v>
      </c>
      <c r="M13" s="105">
        <f t="shared" si="1"/>
        <v>0.46743515850144091</v>
      </c>
      <c r="N13" s="103">
        <f>VLOOKUP(B13,Table_1[[#All],[Company]:[52-week high]],9,FALSE)</f>
        <v>35.9</v>
      </c>
      <c r="O13" s="103">
        <f>VLOOKUP(B13,Table_1[[#All],[Company]:[52-week high]],8,FALSE)</f>
        <v>15.3</v>
      </c>
    </row>
    <row r="14" spans="1:27" ht="14.25" customHeight="1" x14ac:dyDescent="0.25">
      <c r="B14" s="83" t="s">
        <v>43</v>
      </c>
      <c r="C14" s="83" t="s">
        <v>67</v>
      </c>
      <c r="D14" s="83" t="s">
        <v>91</v>
      </c>
      <c r="E14" s="112">
        <v>45146</v>
      </c>
      <c r="F14" s="83">
        <f>SUMIFS(Table_1[Units],Table_1[Company],'Dashboard (2)'!B14:B50)</f>
        <v>1366</v>
      </c>
      <c r="G14" s="100">
        <f>VLOOKUP(Table24[[#This Row],[DATE]],'HISTORICAL STOCK PRICE'!A8:$F$73,6,FALSE)</f>
        <v>19.7</v>
      </c>
      <c r="H14" s="100">
        <f t="shared" si="2"/>
        <v>26910.2</v>
      </c>
      <c r="I14" s="101">
        <f t="shared" si="0"/>
        <v>3.8020179226160175E-2</v>
      </c>
      <c r="J14" s="102">
        <f>VLOOKUP(Table24[[#This Row],[DATE]],'HISTORICAL STOCK PRICE'!A8:$D$73,4,FALSE)</f>
        <v>20.55</v>
      </c>
      <c r="K14" s="103">
        <f>(Table24[[#This Row],[Current Price]]-J14)*F14</f>
        <v>-1161.100000000002</v>
      </c>
      <c r="L14" s="104">
        <f>H14-SUMIFS(Table_1[Total Transaction Amount],Table_1[Company],'Dashboard (2)'!$B$8:$B$31)</f>
        <v>18905.440000000002</v>
      </c>
      <c r="M14" s="105">
        <f t="shared" si="1"/>
        <v>0.70253807106598987</v>
      </c>
      <c r="N14" s="103">
        <f>VLOOKUP(B14,Table_1[[#All],[Company]:[52-week high]],9,FALSE)</f>
        <v>34.299999999999997</v>
      </c>
      <c r="O14" s="103">
        <f>VLOOKUP(B14,Table_1[[#All],[Company]:[52-week high]],8,FALSE)</f>
        <v>5.4</v>
      </c>
    </row>
    <row r="15" spans="1:27" ht="14.25" customHeight="1" x14ac:dyDescent="0.25">
      <c r="B15" s="83" t="s">
        <v>47</v>
      </c>
      <c r="C15" s="83" t="s">
        <v>71</v>
      </c>
      <c r="D15" s="83" t="s">
        <v>93</v>
      </c>
      <c r="E15" s="112">
        <v>45146</v>
      </c>
      <c r="F15" s="83">
        <f>SUMIFS(Table_1[Units],Table_1[Company],'Dashboard (2)'!B15:B51)</f>
        <v>614</v>
      </c>
      <c r="G15" s="100">
        <f>VLOOKUP(Table24[[#This Row],[DATE]],'HISTORICAL STOCK PRICE'!A9:$F$73,6,FALSE)</f>
        <v>17.7</v>
      </c>
      <c r="H15" s="100">
        <f t="shared" si="2"/>
        <v>10867.8</v>
      </c>
      <c r="I15" s="101">
        <f t="shared" si="0"/>
        <v>1.5354612890058919E-2</v>
      </c>
      <c r="J15" s="102">
        <f>VLOOKUP(Table24[[#This Row],[DATE]],'HISTORICAL STOCK PRICE'!A9:$D$73,4,FALSE)</f>
        <v>17.899999999999999</v>
      </c>
      <c r="K15" s="103">
        <f>(Table24[[#This Row],[Current Price]]-J15)*F15</f>
        <v>-122.79999999999956</v>
      </c>
      <c r="L15" s="104">
        <f>H15-SUMIFS(Table_1[Total Transaction Amount],Table_1[Company],'Dashboard (2)'!$B$8:$B$31)</f>
        <v>2867.38</v>
      </c>
      <c r="M15" s="105">
        <f t="shared" si="1"/>
        <v>0.26384180790960454</v>
      </c>
      <c r="N15" s="103">
        <f>VLOOKUP(B15,Table_1[[#All],[Company]:[52-week high]],9,FALSE)</f>
        <v>22.3</v>
      </c>
      <c r="O15" s="103">
        <f>VLOOKUP(B15,Table_1[[#All],[Company]:[52-week high]],8,FALSE)</f>
        <v>9.1</v>
      </c>
    </row>
    <row r="16" spans="1:27" ht="14.25" customHeight="1" x14ac:dyDescent="0.25">
      <c r="B16" s="83" t="s">
        <v>49</v>
      </c>
      <c r="C16" s="83" t="s">
        <v>73</v>
      </c>
      <c r="D16" s="83" t="s">
        <v>94</v>
      </c>
      <c r="E16" s="112">
        <v>45146</v>
      </c>
      <c r="F16" s="83">
        <f>SUMIFS(Table_1[Units],Table_1[Company],'Dashboard (2)'!B16:B52)</f>
        <v>333</v>
      </c>
      <c r="G16" s="100">
        <f>VLOOKUP(Table24[[#This Row],[DATE]],'HISTORICAL STOCK PRICE'!A10:$F$73,6,FALSE)</f>
        <v>29.5</v>
      </c>
      <c r="H16" s="100">
        <f t="shared" si="2"/>
        <v>9823.5</v>
      </c>
      <c r="I16" s="101">
        <f t="shared" si="0"/>
        <v>1.3879169631893649E-2</v>
      </c>
      <c r="J16" s="102">
        <f>VLOOKUP(Table24[[#This Row],[DATE]],'HISTORICAL STOCK PRICE'!A10:$D$73,4,FALSE)</f>
        <v>29.5</v>
      </c>
      <c r="K16" s="103">
        <f>(Table24[[#This Row],[Current Price]]-J16)*F16</f>
        <v>0</v>
      </c>
      <c r="L16" s="104">
        <f>H16-SUMIFS(Table_1[Total Transaction Amount],Table_1[Company],'Dashboard (2)'!$B$8:$B$31)</f>
        <v>-1298.6999999999989</v>
      </c>
      <c r="M16" s="105">
        <f t="shared" si="1"/>
        <v>-0.13220338983050836</v>
      </c>
      <c r="N16" s="103">
        <f>VLOOKUP(B16,Table_1[[#All],[Company]:[52-week high]],9,FALSE)</f>
        <v>35.1</v>
      </c>
      <c r="O16" s="103">
        <f>VLOOKUP(B16,Table_1[[#All],[Company]:[52-week high]],8,FALSE)</f>
        <v>27</v>
      </c>
    </row>
    <row r="17" spans="2:15" ht="14.25" customHeight="1" x14ac:dyDescent="0.25">
      <c r="B17" s="83" t="s">
        <v>31</v>
      </c>
      <c r="C17" s="83" t="s">
        <v>55</v>
      </c>
      <c r="D17" s="83" t="s">
        <v>81</v>
      </c>
      <c r="E17" s="112">
        <v>45146</v>
      </c>
      <c r="F17" s="83">
        <f>SUMIFS(Table_1[Units],Table_1[Company],'Dashboard (2)'!B17:B53)</f>
        <v>316</v>
      </c>
      <c r="G17" s="100">
        <f>VLOOKUP(Table24[[#This Row],[DATE]],'HISTORICAL STOCK PRICE'!A11:$F$73,6,FALSE)</f>
        <v>37.5</v>
      </c>
      <c r="H17" s="100">
        <f t="shared" si="2"/>
        <v>11850</v>
      </c>
      <c r="I17" s="101">
        <f t="shared" si="0"/>
        <v>1.6742317925173281E-2</v>
      </c>
      <c r="J17" s="102">
        <f>VLOOKUP(Table24[[#This Row],[DATE]],'HISTORICAL STOCK PRICE'!A11:$D$73,4,FALSE)</f>
        <v>37.5</v>
      </c>
      <c r="K17" s="103">
        <f>(Table24[[#This Row],[Current Price]]-J17)*F17</f>
        <v>0</v>
      </c>
      <c r="L17" s="104">
        <f>H17-SUMIFS(Table_1[Total Transaction Amount],Table_1[Company],'Dashboard (2)'!$B$8:$B$31)</f>
        <v>3842.5600000000004</v>
      </c>
      <c r="M17" s="105">
        <f t="shared" si="1"/>
        <v>0.3242666666666667</v>
      </c>
      <c r="N17" s="103">
        <f>VLOOKUP(B17,Table_1[[#All],[Company]:[52-week high]],9,FALSE)</f>
        <v>38.700000000000003</v>
      </c>
      <c r="O17" s="103">
        <f>VLOOKUP(B17,Table_1[[#All],[Company]:[52-week high]],8,FALSE)</f>
        <v>16.850000000000001</v>
      </c>
    </row>
    <row r="18" spans="2:15" ht="14.25" customHeight="1" x14ac:dyDescent="0.25">
      <c r="B18" s="83" t="s">
        <v>52</v>
      </c>
      <c r="C18" s="83" t="s">
        <v>76</v>
      </c>
      <c r="D18" s="83" t="s">
        <v>96</v>
      </c>
      <c r="E18" s="112">
        <v>45146</v>
      </c>
      <c r="F18" s="83">
        <f>SUMIFS(Table_1[Units],Table_1[Company],'Dashboard (2)'!B18:B54)</f>
        <v>23500</v>
      </c>
      <c r="G18" s="100">
        <f>VLOOKUP(Table24[[#This Row],[DATE]],'HISTORICAL STOCK PRICE'!A12:$F$73,6,FALSE)</f>
        <v>2.62</v>
      </c>
      <c r="H18" s="100">
        <f t="shared" si="2"/>
        <v>61570</v>
      </c>
      <c r="I18" s="101">
        <f t="shared" si="0"/>
        <v>8.6989410519233673E-2</v>
      </c>
      <c r="J18" s="102">
        <f>VLOOKUP(Table24[[#This Row],[DATE]],'HISTORICAL STOCK PRICE'!A12:$D$73,4,FALSE)</f>
        <v>2.62</v>
      </c>
      <c r="K18" s="103">
        <f>(Table24[[#This Row],[Current Price]]-J18)*F18</f>
        <v>0</v>
      </c>
      <c r="L18" s="104">
        <f>H18-SUMIFS(Table_1[Total Transaction Amount],Table_1[Company],'Dashboard (2)'!$B$8:$B$31)</f>
        <v>-2820.0000000000073</v>
      </c>
      <c r="M18" s="105">
        <f t="shared" si="1"/>
        <v>-4.580152671755737E-2</v>
      </c>
      <c r="N18" s="103">
        <f>VLOOKUP(B18,Table_1[[#All],[Company]:[52-week high]],9,FALSE)</f>
        <v>3.46</v>
      </c>
      <c r="O18" s="103">
        <f>VLOOKUP(B18,Table_1[[#All],[Company]:[52-week high]],8,FALSE)</f>
        <v>0.7</v>
      </c>
    </row>
    <row r="19" spans="2:15" ht="14.25" customHeight="1" x14ac:dyDescent="0.25">
      <c r="B19" s="83" t="s">
        <v>53</v>
      </c>
      <c r="C19" s="83" t="s">
        <v>77</v>
      </c>
      <c r="D19" s="83" t="s">
        <v>97</v>
      </c>
      <c r="E19" s="112">
        <v>45146</v>
      </c>
      <c r="F19" s="83">
        <f>SUMIFS(Table_1[Units],Table_1[Company],'Dashboard (2)'!B19:B55)</f>
        <v>18770</v>
      </c>
      <c r="G19" s="100">
        <f>VLOOKUP(Table24[[#This Row],[DATE]],'HISTORICAL STOCK PRICE'!A13:$F$73,6,FALSE)</f>
        <v>4</v>
      </c>
      <c r="H19" s="100">
        <f t="shared" si="2"/>
        <v>75080</v>
      </c>
      <c r="I19" s="101">
        <f t="shared" si="0"/>
        <v>0.10607706580776456</v>
      </c>
      <c r="J19" s="102">
        <f>VLOOKUP(Table24[[#This Row],[DATE]],'HISTORICAL STOCK PRICE'!A13:$D$73,4,FALSE)</f>
        <v>4</v>
      </c>
      <c r="K19" s="103">
        <f>(Table24[[#This Row],[Current Price]]-J19)*F19</f>
        <v>0</v>
      </c>
      <c r="L19" s="108">
        <f>H19-SUMIFS(Table_1[Total Transaction Amount],Table_1[Company],'Dashboard (2)'!$B$8:$B$31)</f>
        <v>-4880.1999999999971</v>
      </c>
      <c r="M19" s="105">
        <f t="shared" si="1"/>
        <v>-6.4999999999999961E-2</v>
      </c>
      <c r="N19" s="103">
        <f>VLOOKUP(B19,Table_1[[#All],[Company]:[52-week high]],9,FALSE)</f>
        <v>4.3</v>
      </c>
      <c r="O19" s="103">
        <f>VLOOKUP(B19,Table_1[[#All],[Company]:[52-week high]],8,FALSE)</f>
        <v>1.5</v>
      </c>
    </row>
    <row r="20" spans="2:15" ht="14.25" customHeight="1" x14ac:dyDescent="0.25">
      <c r="B20" s="83" t="s">
        <v>48</v>
      </c>
      <c r="C20" s="83" t="s">
        <v>72</v>
      </c>
      <c r="D20" s="83" t="s">
        <v>91</v>
      </c>
      <c r="E20" s="112">
        <v>45146</v>
      </c>
      <c r="F20" s="83">
        <f>SUMIFS(Table_1[Units],Table_1[Company],'Dashboard (2)'!B20:B56)</f>
        <v>621</v>
      </c>
      <c r="G20" s="100">
        <f>VLOOKUP(Table24[[#This Row],[DATE]],'HISTORICAL STOCK PRICE'!A14:$F$73,6,FALSE)</f>
        <v>109.45</v>
      </c>
      <c r="H20" s="100">
        <f t="shared" si="2"/>
        <v>67968.45</v>
      </c>
      <c r="I20" s="101">
        <f t="shared" si="0"/>
        <v>9.6029485129218897E-2</v>
      </c>
      <c r="J20" s="102">
        <f>VLOOKUP(Table24[[#This Row],[DATE]],'HISTORICAL STOCK PRICE'!A14:$D$73,4,FALSE)</f>
        <v>109.45</v>
      </c>
      <c r="K20" s="103">
        <f>(Table24[[#This Row],[Current Price]]-J20)*F20</f>
        <v>0</v>
      </c>
      <c r="L20" s="104">
        <f>H20-SUMIFS(Table_1[Total Transaction Amount],Table_1[Company],'Dashboard (2)'!$B$8:$B$31)</f>
        <v>30956.85</v>
      </c>
      <c r="M20" s="105">
        <f t="shared" si="1"/>
        <v>0.45545911375057102</v>
      </c>
      <c r="N20" s="103">
        <f>VLOOKUP(B20,Table_1[[#All],[Company]:[52-week high]],9,FALSE)</f>
        <v>109.45</v>
      </c>
      <c r="O20" s="103">
        <f>VLOOKUP(B20,Table_1[[#All],[Company]:[52-week high]],8,FALSE)</f>
        <v>11.7</v>
      </c>
    </row>
    <row r="21" spans="2:15" ht="14.25" customHeight="1" x14ac:dyDescent="0.25">
      <c r="B21" s="83" t="s">
        <v>35</v>
      </c>
      <c r="C21" s="83" t="s">
        <v>59</v>
      </c>
      <c r="D21" s="83" t="s">
        <v>84</v>
      </c>
      <c r="E21" s="112">
        <v>45146</v>
      </c>
      <c r="F21" s="83">
        <f>SUMIFS(Table_1[Units],Table_1[Company],'Dashboard (2)'!B21:B57)</f>
        <v>33</v>
      </c>
      <c r="G21" s="100">
        <f>VLOOKUP(Table24[[#This Row],[DATE]],'HISTORICAL STOCK PRICE'!A15:$F$73,6,FALSE)</f>
        <v>276</v>
      </c>
      <c r="H21" s="100">
        <f t="shared" si="2"/>
        <v>9108</v>
      </c>
      <c r="I21" s="101">
        <f t="shared" si="0"/>
        <v>1.2868272714133185E-2</v>
      </c>
      <c r="J21" s="102">
        <f>VLOOKUP(Table24[[#This Row],[DATE]],'HISTORICAL STOCK PRICE'!A15:$D$73,4,FALSE)</f>
        <v>280</v>
      </c>
      <c r="K21" s="103">
        <f>(Table24[[#This Row],[Current Price]]-J21)*F21</f>
        <v>-132</v>
      </c>
      <c r="L21" s="104">
        <f>H21-SUMIFS(Table_1[Total Transaction Amount],Table_1[Company],'Dashboard (2)'!$B$8:$B$31)</f>
        <v>1107.8099999999995</v>
      </c>
      <c r="M21" s="105">
        <f t="shared" si="1"/>
        <v>0.12163043478260864</v>
      </c>
      <c r="N21" s="103">
        <f>VLOOKUP(B21,Table_1[[#All],[Company]:[52-week high]],9,FALSE)</f>
        <v>284.89999999999998</v>
      </c>
      <c r="O21" s="103">
        <f>VLOOKUP(B21,Table_1[[#All],[Company]:[52-week high]],8,FALSE)</f>
        <v>187.4</v>
      </c>
    </row>
    <row r="22" spans="2:15" ht="14.25" customHeight="1" x14ac:dyDescent="0.25">
      <c r="B22" s="83" t="s">
        <v>36</v>
      </c>
      <c r="C22" s="83" t="s">
        <v>60</v>
      </c>
      <c r="D22" s="83" t="s">
        <v>85</v>
      </c>
      <c r="E22" s="112">
        <v>45146</v>
      </c>
      <c r="F22" s="83">
        <f>SUMIFS(Table_1[Units],Table_1[Company],'Dashboard (2)'!B22:B58)</f>
        <v>200</v>
      </c>
      <c r="G22" s="100">
        <f>VLOOKUP(Table24[[#This Row],[DATE]],'HISTORICAL STOCK PRICE'!A16:$F$73,6,FALSE)</f>
        <v>42.5</v>
      </c>
      <c r="H22" s="100">
        <f t="shared" si="2"/>
        <v>8500</v>
      </c>
      <c r="I22" s="101">
        <f t="shared" si="0"/>
        <v>1.2009257583457628E-2</v>
      </c>
      <c r="J22" s="102">
        <f>VLOOKUP(Table24[[#This Row],[DATE]],'HISTORICAL STOCK PRICE'!A16:$D$73,4,FALSE)</f>
        <v>42.5</v>
      </c>
      <c r="K22" s="103">
        <f>(Table24[[#This Row],[Current Price]]-J22)*F22</f>
        <v>0</v>
      </c>
      <c r="L22" s="104">
        <f>H22-SUMIFS(Table_1[Total Transaction Amount],Table_1[Company],'Dashboard (2)'!$B$8:$B$31)</f>
        <v>504.00000000000091</v>
      </c>
      <c r="M22" s="105">
        <f t="shared" si="1"/>
        <v>5.9294117647058928E-2</v>
      </c>
      <c r="N22" s="103">
        <f>VLOOKUP(B22,Table_1[[#All],[Company]:[52-week high]],9,FALSE)</f>
        <v>47.95</v>
      </c>
      <c r="O22" s="103">
        <f>VLOOKUP(B22,Table_1[[#All],[Company]:[52-week high]],8,FALSE)</f>
        <v>29.92</v>
      </c>
    </row>
    <row r="23" spans="2:15" ht="14.25" customHeight="1" x14ac:dyDescent="0.25">
      <c r="B23" s="83" t="s">
        <v>50</v>
      </c>
      <c r="C23" s="83" t="s">
        <v>74</v>
      </c>
      <c r="D23" s="83" t="s">
        <v>95</v>
      </c>
      <c r="E23" s="112">
        <v>45146</v>
      </c>
      <c r="F23" s="83">
        <f>SUMIFS(Table_1[Units],Table_1[Company],'Dashboard (2)'!B23:B59)</f>
        <v>623</v>
      </c>
      <c r="G23" s="100">
        <f>VLOOKUP(Table24[[#This Row],[DATE]],'HISTORICAL STOCK PRICE'!A17:$F$73,6,FALSE)</f>
        <v>5.6</v>
      </c>
      <c r="H23" s="100">
        <f t="shared" si="2"/>
        <v>3488.7999999999997</v>
      </c>
      <c r="I23" s="101">
        <f t="shared" si="0"/>
        <v>4.9291644537843493E-3</v>
      </c>
      <c r="J23" s="102">
        <f>VLOOKUP(Table24[[#This Row],[DATE]],'HISTORICAL STOCK PRICE'!A17:$D$73,4,FALSE)</f>
        <v>5.4</v>
      </c>
      <c r="K23" s="103">
        <f>(Table24[[#This Row],[Current Price]]-J23)*F23</f>
        <v>124.59999999999955</v>
      </c>
      <c r="L23" s="104">
        <f>H23-SUMIFS(Table_1[Total Transaction Amount],Table_1[Company],'Dashboard (2)'!$B$8:$B$31)</f>
        <v>-68.5300000000002</v>
      </c>
      <c r="M23" s="105">
        <f t="shared" si="1"/>
        <v>-1.9642857142857201E-2</v>
      </c>
      <c r="N23" s="103">
        <f>VLOOKUP(B23,Table_1[[#All],[Company]:[52-week high]],9,FALSE)</f>
        <v>6.1</v>
      </c>
      <c r="O23" s="103">
        <f>VLOOKUP(B23,Table_1[[#All],[Company]:[52-week high]],8,FALSE)</f>
        <v>3.6</v>
      </c>
    </row>
    <row r="24" spans="2:15" ht="14.25" customHeight="1" x14ac:dyDescent="0.25">
      <c r="B24" s="83" t="s">
        <v>39</v>
      </c>
      <c r="C24" s="83" t="s">
        <v>63</v>
      </c>
      <c r="D24" s="83" t="s">
        <v>88</v>
      </c>
      <c r="E24" s="112">
        <v>45146</v>
      </c>
      <c r="F24" s="83">
        <f>SUMIFS(Table_1[Units],Table_1[Company],'Dashboard (2)'!B24:B60)</f>
        <v>210</v>
      </c>
      <c r="G24" s="100">
        <f>VLOOKUP(Table24[[#This Row],[DATE]],'HISTORICAL STOCK PRICE'!A18:$F$73,6,FALSE)</f>
        <v>64</v>
      </c>
      <c r="H24" s="100">
        <f t="shared" si="2"/>
        <v>13440</v>
      </c>
      <c r="I24" s="101">
        <f t="shared" si="0"/>
        <v>1.8988755520196531E-2</v>
      </c>
      <c r="J24" s="102">
        <f>VLOOKUP(Table24[[#This Row],[DATE]],'HISTORICAL STOCK PRICE'!A18:$D$73,4,FALSE)</f>
        <v>64</v>
      </c>
      <c r="K24" s="103">
        <f>(Table24[[#This Row],[Current Price]]-J24)*F24</f>
        <v>0</v>
      </c>
      <c r="L24" s="104">
        <f>H24-SUMIFS(Table_1[Total Transaction Amount],Table_1[Company],'Dashboard (2)'!$B$8:$B$31)</f>
        <v>5434.8</v>
      </c>
      <c r="M24" s="105">
        <f t="shared" si="1"/>
        <v>0.40437500000000004</v>
      </c>
      <c r="N24" s="103">
        <f>VLOOKUP(B24,Table_1[[#All],[Company]:[52-week high]],9,FALSE)</f>
        <v>69.5</v>
      </c>
      <c r="O24" s="103">
        <f>VLOOKUP(B24,Table_1[[#All],[Company]:[52-week high]],8,FALSE)</f>
        <v>27.5</v>
      </c>
    </row>
    <row r="25" spans="2:15" ht="14.25" customHeight="1" x14ac:dyDescent="0.25">
      <c r="B25" s="83" t="s">
        <v>45</v>
      </c>
      <c r="C25" s="83" t="s">
        <v>69</v>
      </c>
      <c r="D25" s="83" t="s">
        <v>91</v>
      </c>
      <c r="E25" s="112">
        <v>45146</v>
      </c>
      <c r="F25" s="83">
        <f>SUMIFS(Table_1[Units],Table_1[Company],'Dashboard (2)'!B25:B61)</f>
        <v>777</v>
      </c>
      <c r="G25" s="100">
        <f>VLOOKUP(Table24[[#This Row],[DATE]],'HISTORICAL STOCK PRICE'!A19:$F$73,6,FALSE)</f>
        <v>385</v>
      </c>
      <c r="H25" s="100">
        <f>G25*F25</f>
        <v>299145</v>
      </c>
      <c r="I25" s="101">
        <f t="shared" si="0"/>
        <v>0.42264815997687438</v>
      </c>
      <c r="J25" s="102">
        <f>VLOOKUP(Table24[[#This Row],[DATE]],'HISTORICAL STOCK PRICE'!A19:$D$73,4,FALSE)</f>
        <v>385</v>
      </c>
      <c r="K25" s="103">
        <f>(Table24[[#This Row],[Current Price]]-J25)*F25</f>
        <v>0</v>
      </c>
      <c r="L25" s="104">
        <f>H25-SUMIFS(Table_1[Total Transaction Amount],Table_1[Company],'Dashboard (2)'!$B$8:$B$31)</f>
        <v>121600.5</v>
      </c>
      <c r="M25" s="105">
        <f t="shared" si="1"/>
        <v>0.40649350649350652</v>
      </c>
      <c r="N25" s="103">
        <f>VLOOKUP(B25,Table_1[[#All],[Company]:[52-week high]],9,FALSE)</f>
        <v>385</v>
      </c>
      <c r="O25" s="103">
        <f>VLOOKUP(B25,Table_1[[#All],[Company]:[52-week high]],8,FALSE)</f>
        <v>193</v>
      </c>
    </row>
    <row r="26" spans="2:15" ht="14.25" customHeight="1" x14ac:dyDescent="0.25">
      <c r="B26" s="83" t="s">
        <v>40</v>
      </c>
      <c r="C26" s="83" t="s">
        <v>64</v>
      </c>
      <c r="D26" s="83" t="s">
        <v>81</v>
      </c>
      <c r="E26" s="112">
        <v>45146</v>
      </c>
      <c r="F26" s="83">
        <f>SUMIFS(Table_1[Units],Table_1[Company],'Dashboard (2)'!B26:B62)</f>
        <v>922</v>
      </c>
      <c r="G26" s="100">
        <f>VLOOKUP(Table24[[#This Row],[DATE]],'HISTORICAL STOCK PRICE'!A20:$F$73,6,FALSE)</f>
        <v>14.4</v>
      </c>
      <c r="H26" s="100">
        <f t="shared" si="2"/>
        <v>13276.800000000001</v>
      </c>
      <c r="I26" s="101">
        <f t="shared" si="0"/>
        <v>1.8758177774594147E-2</v>
      </c>
      <c r="J26" s="102">
        <f>VLOOKUP(Table24[[#This Row],[DATE]],'HISTORICAL STOCK PRICE'!A20:$D$73,4,FALSE)</f>
        <v>14.5</v>
      </c>
      <c r="K26" s="103">
        <f>(Table24[[#This Row],[Current Price]]-J26)*F26</f>
        <v>-92.199999999999676</v>
      </c>
      <c r="L26" s="104">
        <f>H26-SUMIFS(Table_1[Total Transaction Amount],Table_1[Company],'Dashboard (2)'!$B$8:$B$31)</f>
        <v>5273.8400000000011</v>
      </c>
      <c r="M26" s="105">
        <f t="shared" si="1"/>
        <v>0.39722222222222225</v>
      </c>
      <c r="N26" s="103">
        <f>VLOOKUP(B26,Table_1[[#All],[Company]:[52-week high]],9,FALSE)</f>
        <v>14.9</v>
      </c>
      <c r="O26" s="103">
        <f>VLOOKUP(B26,Table_1[[#All],[Company]:[52-week high]],8,FALSE)</f>
        <v>6.55</v>
      </c>
    </row>
    <row r="27" spans="2:15" ht="14.25" customHeight="1" x14ac:dyDescent="0.25">
      <c r="B27" s="83" t="s">
        <v>34</v>
      </c>
      <c r="C27" s="83" t="s">
        <v>58</v>
      </c>
      <c r="D27" s="83" t="s">
        <v>83</v>
      </c>
      <c r="E27" s="112">
        <v>45146</v>
      </c>
      <c r="F27" s="83">
        <f>SUMIFS(Table_1[Units],Table_1[Company],'Dashboard (2)'!B27:B63)</f>
        <v>868</v>
      </c>
      <c r="G27" s="100">
        <f>VLOOKUP(Table24[[#This Row],[DATE]],'HISTORICAL STOCK PRICE'!A21:$F$73,6,FALSE)</f>
        <v>15</v>
      </c>
      <c r="H27" s="100">
        <f t="shared" si="2"/>
        <v>13020</v>
      </c>
      <c r="I27" s="101">
        <f t="shared" si="0"/>
        <v>1.839535691019039E-2</v>
      </c>
      <c r="J27" s="102">
        <f>VLOOKUP(Table24[[#This Row],[DATE]],'HISTORICAL STOCK PRICE'!A21:$D$73,4,FALSE)</f>
        <v>14.5</v>
      </c>
      <c r="K27" s="103">
        <f>(Table24[[#This Row],[Current Price]]-J27)*F27</f>
        <v>434</v>
      </c>
      <c r="L27" s="104">
        <f>H27-SUMIFS(Table_1[Total Transaction Amount],Table_1[Company],'Dashboard (2)'!$B$8:$B$31)</f>
        <v>366.09999999999854</v>
      </c>
      <c r="M27" s="105">
        <f t="shared" si="1"/>
        <v>2.8118279569892362E-2</v>
      </c>
      <c r="N27" s="103">
        <f>VLOOKUP(B27,Table_1[[#All],[Company]:[52-week high]],9,FALSE)</f>
        <v>17.05</v>
      </c>
      <c r="O27" s="103">
        <f>VLOOKUP(B27,Table_1[[#All],[Company]:[52-week high]],8,FALSE)</f>
        <v>10.4</v>
      </c>
    </row>
    <row r="28" spans="2:15" ht="14.25" customHeight="1" x14ac:dyDescent="0.25">
      <c r="B28" s="83" t="s">
        <v>32</v>
      </c>
      <c r="C28" s="83" t="s">
        <v>56</v>
      </c>
      <c r="D28" s="83" t="s">
        <v>82</v>
      </c>
      <c r="E28" s="112">
        <v>45146</v>
      </c>
      <c r="F28" s="83">
        <f>SUMIFS(Table_1[Units],Table_1[Company],'Dashboard (2)'!B28:B64)</f>
        <v>385</v>
      </c>
      <c r="G28" s="100">
        <f>VLOOKUP(Table24[[#This Row],[DATE]],'HISTORICAL STOCK PRICE'!A22:$F$73,6,FALSE)</f>
        <v>20.9</v>
      </c>
      <c r="H28" s="100">
        <f t="shared" si="2"/>
        <v>8046.4999999999991</v>
      </c>
      <c r="I28" s="101">
        <f t="shared" si="0"/>
        <v>1.1368528370034329E-2</v>
      </c>
      <c r="J28" s="102">
        <f>VLOOKUP(Table24[[#This Row],[DATE]],'HISTORICAL STOCK PRICE'!A22:$D$73,4,FALSE)</f>
        <v>20.9</v>
      </c>
      <c r="K28" s="103">
        <f>(Table24[[#This Row],[Current Price]]-J28)*F28</f>
        <v>0</v>
      </c>
      <c r="L28" s="104">
        <f>H28-SUMIFS(Table_1[Total Transaction Amount],Table_1[Company],'Dashboard (2)'!$B$8:$B$31)</f>
        <v>38.499999999999091</v>
      </c>
      <c r="M28" s="105">
        <f t="shared" si="1"/>
        <v>4.7846889952151989E-3</v>
      </c>
      <c r="N28" s="103">
        <f>VLOOKUP(B28,Table_1[[#All],[Company]:[52-week high]],9,FALSE)</f>
        <v>23.6</v>
      </c>
      <c r="O28" s="103">
        <f>VLOOKUP(B28,Table_1[[#All],[Company]:[52-week high]],8,FALSE)</f>
        <v>16.899999999999999</v>
      </c>
    </row>
    <row r="29" spans="2:15" ht="14.25" customHeight="1" x14ac:dyDescent="0.25">
      <c r="B29" s="83" t="s">
        <v>41</v>
      </c>
      <c r="C29" s="83" t="s">
        <v>65</v>
      </c>
      <c r="D29" s="83" t="s">
        <v>89</v>
      </c>
      <c r="E29" s="112">
        <v>45146</v>
      </c>
      <c r="F29" s="83">
        <f>SUMIFS(Table_1[Units],Table_1[Company],'Dashboard (2)'!B29:B65)</f>
        <v>307</v>
      </c>
      <c r="G29" s="100">
        <f>VLOOKUP(Table24[[#This Row],[DATE]],'HISTORICAL STOCK PRICE'!A23:$F$73,6,FALSE)</f>
        <v>28</v>
      </c>
      <c r="H29" s="100">
        <f t="shared" si="2"/>
        <v>8596</v>
      </c>
      <c r="I29" s="101">
        <f t="shared" si="0"/>
        <v>1.2144891551459033E-2</v>
      </c>
      <c r="J29" s="102">
        <f>VLOOKUP(Table24[[#This Row],[DATE]],'HISTORICAL STOCK PRICE'!A23:$D$73,4,FALSE)</f>
        <v>27.7</v>
      </c>
      <c r="K29" s="103">
        <f>(Table24[[#This Row],[Current Price]]-J29)*F29</f>
        <v>92.100000000000222</v>
      </c>
      <c r="L29" s="104">
        <f>H29-SUMIFS(Table_1[Total Transaction Amount],Table_1[Company],'Dashboard (2)'!$B$8:$B$31)</f>
        <v>598.64999999999964</v>
      </c>
      <c r="M29" s="105">
        <f t="shared" si="1"/>
        <v>6.9642857142857104E-2</v>
      </c>
      <c r="N29" s="103">
        <f>VLOOKUP(B29,Table_1[[#All],[Company]:[52-week high]],9,FALSE)</f>
        <v>30.15</v>
      </c>
      <c r="O29" s="103">
        <f>VLOOKUP(B29,Table_1[[#All],[Company]:[52-week high]],8,FALSE)</f>
        <v>20.100000000000001</v>
      </c>
    </row>
    <row r="30" spans="2:15" ht="14.25" customHeight="1" x14ac:dyDescent="0.25">
      <c r="B30" s="83" t="s">
        <v>51</v>
      </c>
      <c r="C30" s="83" t="s">
        <v>75</v>
      </c>
      <c r="D30" s="83" t="s">
        <v>81</v>
      </c>
      <c r="E30" s="112">
        <v>45146</v>
      </c>
      <c r="F30" s="83">
        <f>SUMIFS(Table_1[Units],Table_1[Company],'Dashboard (2)'!B30:B66)</f>
        <v>350</v>
      </c>
      <c r="G30" s="100">
        <f>VLOOKUP(Table24[[#This Row],[DATE]],'HISTORICAL STOCK PRICE'!A24:$F$73,6,FALSE)</f>
        <v>4.6500000000000004</v>
      </c>
      <c r="H30" s="100">
        <f t="shared" si="2"/>
        <v>1627.5000000000002</v>
      </c>
      <c r="I30" s="101">
        <f t="shared" si="0"/>
        <v>2.2994196137737992E-3</v>
      </c>
      <c r="J30" s="102">
        <f>VLOOKUP(Table24[[#This Row],[DATE]],'HISTORICAL STOCK PRICE'!A24:$D$73,4,FALSE)</f>
        <v>4.67</v>
      </c>
      <c r="K30" s="103">
        <f>(Table24[[#This Row],[Current Price]]-J30)*F30</f>
        <v>-6.9999999999998508</v>
      </c>
      <c r="L30" s="104">
        <f>H30-SUMIFS(Table_1[Total Transaction Amount],Table_1[Company],'Dashboard (2)'!$B$8:$B$31)</f>
        <v>213.50000000000023</v>
      </c>
      <c r="M30" s="105">
        <f t="shared" si="1"/>
        <v>0.13118279569892485</v>
      </c>
      <c r="N30" s="103">
        <f>VLOOKUP(B30,Table_1[[#All],[Company]:[52-week high]],9,FALSE)</f>
        <v>5.81</v>
      </c>
      <c r="O30" s="103">
        <f>VLOOKUP(B30,Table_1[[#All],[Company]:[52-week high]],8,FALSE)</f>
        <v>3</v>
      </c>
    </row>
    <row r="31" spans="2:15" ht="14.25" customHeight="1" x14ac:dyDescent="0.25">
      <c r="B31" s="83" t="s">
        <v>33</v>
      </c>
      <c r="C31" s="83" t="s">
        <v>57</v>
      </c>
      <c r="D31" s="83" t="s">
        <v>81</v>
      </c>
      <c r="E31" s="112">
        <v>45146</v>
      </c>
      <c r="F31" s="83">
        <f>SUMIFS(Table_1[Units],Table_1[Company],'Dashboard (2)'!B31:B67)</f>
        <v>316</v>
      </c>
      <c r="G31" s="100">
        <f>VLOOKUP(Table24[[#This Row],[DATE]],'HISTORICAL STOCK PRICE'!A25:$F$73,6,FALSE)</f>
        <v>35</v>
      </c>
      <c r="H31" s="100">
        <f t="shared" si="2"/>
        <v>11060</v>
      </c>
      <c r="I31" s="101">
        <f t="shared" si="0"/>
        <v>1.5626163396828395E-2</v>
      </c>
      <c r="J31" s="102">
        <f>VLOOKUP(Table24[[#This Row],[DATE]],'HISTORICAL STOCK PRICE'!A25:$D$73,4,FALSE)</f>
        <v>35</v>
      </c>
      <c r="K31" s="103">
        <f>(Table24[[#This Row],[Current Price]]-J31)*F31</f>
        <v>0</v>
      </c>
      <c r="L31" s="104">
        <f>H31-SUMIFS(Table_1[Total Transaction Amount],Table_1[Company],'Dashboard (2)'!$B$8:$B$31)</f>
        <v>3052.5600000000004</v>
      </c>
      <c r="M31" s="105">
        <f t="shared" si="1"/>
        <v>0.27600000000000002</v>
      </c>
      <c r="N31" s="103">
        <f>VLOOKUP(B31,Table_1[[#All],[Company]:[52-week high]],9,FALSE)</f>
        <v>35.299999999999997</v>
      </c>
      <c r="O31" s="103">
        <f>VLOOKUP(B31,Table_1[[#All],[Company]:[52-week high]],8,FALSE)</f>
        <v>19</v>
      </c>
    </row>
    <row r="32" spans="2:15" ht="14.25" customHeight="1" x14ac:dyDescent="0.25">
      <c r="B32" s="29"/>
      <c r="C32" s="29"/>
      <c r="D32" s="29"/>
      <c r="E32" s="22"/>
      <c r="F32" s="42"/>
      <c r="G32" s="43"/>
      <c r="H32" s="42"/>
      <c r="I32" s="42"/>
      <c r="J32" s="24"/>
      <c r="K32" s="23"/>
      <c r="L32" s="23"/>
      <c r="M32" s="23"/>
      <c r="N32" s="23"/>
    </row>
    <row r="33" spans="2:19" ht="14.25" customHeight="1" x14ac:dyDescent="0.25"/>
    <row r="34" spans="2:19" ht="14.25" customHeight="1" x14ac:dyDescent="0.25">
      <c r="B34" s="134" t="s">
        <v>115</v>
      </c>
      <c r="C34" s="134"/>
      <c r="D34" s="73"/>
      <c r="E34" s="135" t="s">
        <v>19</v>
      </c>
      <c r="F34" s="135"/>
      <c r="G34" s="73"/>
      <c r="H34" s="135" t="s">
        <v>114</v>
      </c>
      <c r="I34" s="135"/>
      <c r="J34" s="135"/>
      <c r="K34" s="135"/>
      <c r="L34" s="78"/>
      <c r="M34" s="135" t="s">
        <v>121</v>
      </c>
      <c r="N34" s="135"/>
      <c r="O34" s="135"/>
      <c r="P34" s="135"/>
      <c r="Q34" s="135"/>
      <c r="R34" s="135"/>
      <c r="S34" s="135"/>
    </row>
    <row r="35" spans="2:19" ht="9" customHeight="1" x14ac:dyDescent="0.25">
      <c r="E35" s="25"/>
      <c r="H35" s="30"/>
      <c r="I35" s="30"/>
      <c r="J35" s="27"/>
      <c r="K35" s="27"/>
      <c r="L35" s="27"/>
      <c r="M35" s="27"/>
      <c r="N35" s="27"/>
    </row>
    <row r="36" spans="2:19" ht="14.25" customHeight="1" x14ac:dyDescent="0.25">
      <c r="H36" s="32"/>
      <c r="I36" s="32"/>
      <c r="J36" s="83"/>
      <c r="M36" s="28"/>
      <c r="N36" s="61"/>
    </row>
    <row r="37" spans="2:19" ht="6.75" customHeight="1" x14ac:dyDescent="0.25"/>
    <row r="38" spans="2:19" ht="14.25" customHeight="1" x14ac:dyDescent="0.25">
      <c r="H38" s="79"/>
      <c r="I38" s="80"/>
      <c r="J38" s="81"/>
      <c r="K38" s="81"/>
      <c r="L38" s="81"/>
      <c r="M38" s="81"/>
      <c r="N38" s="82"/>
    </row>
    <row r="39" spans="2:19" ht="14.25" customHeight="1" x14ac:dyDescent="0.25"/>
    <row r="40" spans="2:19" ht="14.25" customHeight="1" x14ac:dyDescent="0.25"/>
    <row r="41" spans="2:19" ht="14.25" customHeight="1" x14ac:dyDescent="0.25"/>
    <row r="42" spans="2:19" ht="14.25" customHeight="1" x14ac:dyDescent="0.25"/>
    <row r="43" spans="2:19" ht="14.25" customHeight="1" x14ac:dyDescent="0.25"/>
    <row r="44" spans="2:19" ht="14.25" customHeight="1" x14ac:dyDescent="0.25"/>
    <row r="45" spans="2:19" ht="14.25" customHeight="1" x14ac:dyDescent="0.25"/>
    <row r="46" spans="2:19" ht="14.25" customHeight="1" x14ac:dyDescent="0.25"/>
    <row r="47" spans="2:19" ht="14.25" customHeight="1" x14ac:dyDescent="0.25"/>
    <row r="48" spans="2:19" ht="14.25" customHeight="1" x14ac:dyDescent="0.25"/>
    <row r="49" spans="8:15" ht="14.25" customHeight="1" x14ac:dyDescent="0.25"/>
    <row r="50" spans="8:15" ht="14.25" customHeight="1" x14ac:dyDescent="0.25"/>
    <row r="51" spans="8:15" ht="14.25" customHeight="1" x14ac:dyDescent="0.25"/>
    <row r="52" spans="8:15" ht="14.25" customHeight="1" x14ac:dyDescent="0.25"/>
    <row r="53" spans="8:15" ht="14.25" customHeight="1" x14ac:dyDescent="0.25">
      <c r="H53" s="32"/>
      <c r="I53" s="32"/>
      <c r="J53" s="128"/>
      <c r="K53" s="129"/>
      <c r="L53" s="81"/>
    </row>
    <row r="54" spans="8:15" ht="6.75" customHeight="1" x14ac:dyDescent="0.25"/>
    <row r="55" spans="8:15" ht="14.25" customHeight="1" x14ac:dyDescent="0.25"/>
    <row r="56" spans="8:15" ht="14.25" customHeight="1" x14ac:dyDescent="0.25"/>
    <row r="57" spans="8:15" ht="14.25" customHeight="1" x14ac:dyDescent="0.25"/>
    <row r="58" spans="8:15" ht="14.25" customHeight="1" x14ac:dyDescent="0.25">
      <c r="I58" s="130"/>
      <c r="J58" s="131"/>
      <c r="K58" s="129"/>
      <c r="L58" s="129"/>
      <c r="M58" s="129"/>
      <c r="N58" s="129"/>
      <c r="O58" s="132"/>
    </row>
    <row r="59" spans="8:15" ht="14.25" customHeight="1" x14ac:dyDescent="0.25"/>
    <row r="60" spans="8:15" ht="14.25" customHeight="1" x14ac:dyDescent="0.25"/>
    <row r="61" spans="8:15" ht="14.25" customHeight="1" x14ac:dyDescent="0.25"/>
    <row r="62" spans="8:15" ht="14.25" customHeight="1" x14ac:dyDescent="0.25"/>
    <row r="63" spans="8:15" ht="14.25" customHeight="1" x14ac:dyDescent="0.25"/>
    <row r="64" spans="8:15"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sheetData>
  <mergeCells count="8">
    <mergeCell ref="J53:K53"/>
    <mergeCell ref="I58:O58"/>
    <mergeCell ref="B1:C3"/>
    <mergeCell ref="B6:N6"/>
    <mergeCell ref="B34:C34"/>
    <mergeCell ref="E34:F34"/>
    <mergeCell ref="H34:K34"/>
    <mergeCell ref="M34:S34"/>
  </mergeCells>
  <pageMargins left="0.7" right="0.7" top="0.75" bottom="0.75" header="0" footer="0"/>
  <pageSetup orientation="landscape" r:id="rId1"/>
  <drawing r:id="rId2"/>
  <picture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'HISTORICAL STOCK PRICE'!$A$2:$A$73</xm:f>
          </x14:formula1>
          <xm:sqref>E8:E31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000"/>
  <sheetViews>
    <sheetView showGridLines="0" workbookViewId="0">
      <selection activeCell="C2" sqref="C2:D2"/>
    </sheetView>
  </sheetViews>
  <sheetFormatPr defaultColWidth="14.42578125" defaultRowHeight="15" customHeight="1" x14ac:dyDescent="0.25"/>
  <cols>
    <col min="1" max="1" width="3" customWidth="1"/>
    <col min="2" max="2" width="13.28515625" customWidth="1"/>
    <col min="3" max="3" width="10.85546875" customWidth="1"/>
    <col min="4" max="4" width="19.5703125" customWidth="1"/>
    <col min="5" max="5" width="14" customWidth="1"/>
    <col min="6" max="6" width="24.7109375" bestFit="1" customWidth="1"/>
    <col min="7" max="7" width="25.5703125" customWidth="1"/>
    <col min="8" max="8" width="10.7109375" bestFit="1" customWidth="1"/>
    <col min="9" max="9" width="8.85546875" customWidth="1"/>
    <col min="10" max="10" width="10.7109375" bestFit="1" customWidth="1"/>
    <col min="11" max="11" width="8.140625" bestFit="1" customWidth="1"/>
    <col min="12" max="12" width="13.85546875" bestFit="1" customWidth="1"/>
    <col min="13" max="13" width="14.28515625" bestFit="1" customWidth="1"/>
    <col min="14" max="14" width="10.140625" bestFit="1" customWidth="1"/>
    <col min="15" max="27" width="8.85546875" customWidth="1"/>
  </cols>
  <sheetData>
    <row r="1" spans="2:27" ht="14.25" customHeight="1" x14ac:dyDescent="0.25">
      <c r="B1" s="27"/>
    </row>
    <row r="2" spans="2:27" ht="14.25" customHeight="1" x14ac:dyDescent="0.25">
      <c r="B2" s="26"/>
      <c r="C2" s="137" t="s">
        <v>26</v>
      </c>
      <c r="D2" s="138"/>
      <c r="F2" s="137" t="s">
        <v>27</v>
      </c>
      <c r="G2" s="138"/>
    </row>
    <row r="3" spans="2:27" ht="6" customHeight="1" x14ac:dyDescent="0.25">
      <c r="B3" s="26"/>
      <c r="C3" s="30"/>
      <c r="D3" s="30"/>
      <c r="E3" s="27"/>
      <c r="F3" s="30"/>
      <c r="G3" s="30"/>
      <c r="H3" s="27"/>
      <c r="I3" s="27"/>
      <c r="J3" s="27"/>
      <c r="K3" s="27"/>
      <c r="L3" s="27"/>
      <c r="M3" s="27"/>
      <c r="N3" s="27"/>
      <c r="O3" s="27"/>
      <c r="P3" s="27"/>
      <c r="Q3" s="27"/>
      <c r="R3" s="27"/>
      <c r="S3" s="27"/>
      <c r="T3" s="27"/>
      <c r="U3" s="27"/>
      <c r="V3" s="27"/>
      <c r="W3" s="27"/>
      <c r="X3" s="27"/>
      <c r="Y3" s="27"/>
      <c r="Z3" s="27"/>
      <c r="AA3" s="27"/>
    </row>
    <row r="4" spans="2:27" ht="14.25" customHeight="1" x14ac:dyDescent="0.25">
      <c r="B4" s="26"/>
      <c r="C4" s="28" t="s">
        <v>28</v>
      </c>
      <c r="D4" s="31">
        <f>Dashboard!L46</f>
        <v>0</v>
      </c>
      <c r="F4" s="28" t="s">
        <v>29</v>
      </c>
      <c r="G4" s="31"/>
    </row>
    <row r="5" spans="2:27" ht="14.25" customHeight="1" x14ac:dyDescent="0.25">
      <c r="B5" s="27"/>
      <c r="C5" s="28" t="s">
        <v>30</v>
      </c>
      <c r="D5" s="31"/>
      <c r="F5" s="28" t="s">
        <v>30</v>
      </c>
      <c r="G5" s="31"/>
    </row>
    <row r="6" spans="2:27" ht="14.25" customHeight="1" x14ac:dyDescent="0.25">
      <c r="B6" s="27"/>
    </row>
    <row r="7" spans="2:27" ht="14.25" customHeight="1" x14ac:dyDescent="0.25">
      <c r="B7" s="27"/>
      <c r="C7" s="32"/>
      <c r="D7" s="32"/>
      <c r="E7" s="33"/>
      <c r="F7" s="32"/>
      <c r="G7" s="34"/>
    </row>
    <row r="8" spans="2:27" ht="14.25" customHeight="1" x14ac:dyDescent="0.25">
      <c r="B8" s="46"/>
      <c r="H8" s="49"/>
      <c r="I8" s="49"/>
      <c r="J8" s="49"/>
      <c r="K8" s="49"/>
      <c r="L8" s="49"/>
      <c r="M8" s="49"/>
    </row>
    <row r="9" spans="2:27" ht="14.25" customHeight="1" x14ac:dyDescent="0.25">
      <c r="B9" s="46"/>
      <c r="H9" s="49"/>
      <c r="I9" s="49"/>
    </row>
    <row r="10" spans="2:27" ht="14.25" customHeight="1" x14ac:dyDescent="0.25">
      <c r="B10" s="47"/>
      <c r="E10" s="51"/>
      <c r="H10" s="49"/>
      <c r="I10" s="49"/>
    </row>
    <row r="11" spans="2:27" ht="14.25" customHeight="1" x14ac:dyDescent="0.25">
      <c r="B11" s="46"/>
      <c r="H11" s="49"/>
      <c r="I11" s="49"/>
    </row>
    <row r="12" spans="2:27" ht="14.25" customHeight="1" x14ac:dyDescent="0.25">
      <c r="B12" s="46"/>
      <c r="H12" s="49"/>
      <c r="I12" s="49"/>
    </row>
    <row r="13" spans="2:27" ht="14.25" customHeight="1" x14ac:dyDescent="0.25">
      <c r="B13" s="46"/>
      <c r="H13" s="49"/>
      <c r="I13" s="49"/>
    </row>
    <row r="14" spans="2:27" ht="14.25" customHeight="1" x14ac:dyDescent="0.25">
      <c r="B14" s="46"/>
      <c r="H14" s="49"/>
      <c r="I14" s="49"/>
    </row>
    <row r="15" spans="2:27" ht="14.25" customHeight="1" x14ac:dyDescent="0.25">
      <c r="B15" s="46"/>
      <c r="H15" s="49"/>
      <c r="I15" s="49"/>
    </row>
    <row r="16" spans="2:27" ht="14.25" customHeight="1" x14ac:dyDescent="0.25">
      <c r="B16" s="46"/>
      <c r="H16" s="49"/>
      <c r="I16" s="49"/>
    </row>
    <row r="17" spans="2:9" ht="14.25" customHeight="1" x14ac:dyDescent="0.25">
      <c r="B17" s="46"/>
      <c r="H17" s="49"/>
      <c r="I17" s="49"/>
    </row>
    <row r="18" spans="2:9" ht="14.25" customHeight="1" x14ac:dyDescent="0.25">
      <c r="B18" s="46"/>
      <c r="H18" s="49"/>
      <c r="I18" s="49"/>
    </row>
    <row r="19" spans="2:9" ht="14.25" customHeight="1" x14ac:dyDescent="0.25">
      <c r="B19" s="46"/>
      <c r="H19" s="49"/>
      <c r="I19" s="49"/>
    </row>
    <row r="20" spans="2:9" ht="14.25" customHeight="1" x14ac:dyDescent="0.25">
      <c r="B20" s="46"/>
      <c r="H20" s="49"/>
      <c r="I20" s="49"/>
    </row>
    <row r="21" spans="2:9" ht="14.25" customHeight="1" x14ac:dyDescent="0.25">
      <c r="B21" s="46"/>
      <c r="H21" s="49"/>
      <c r="I21" s="49"/>
    </row>
    <row r="22" spans="2:9" ht="14.25" customHeight="1" x14ac:dyDescent="0.25">
      <c r="B22" s="46"/>
      <c r="H22" s="49"/>
      <c r="I22" s="49"/>
    </row>
    <row r="23" spans="2:9" ht="14.25" customHeight="1" x14ac:dyDescent="0.25">
      <c r="B23" s="46"/>
      <c r="H23" s="49"/>
      <c r="I23" s="49"/>
    </row>
    <row r="24" spans="2:9" ht="14.25" customHeight="1" x14ac:dyDescent="0.25">
      <c r="B24" s="46"/>
      <c r="H24" s="49"/>
      <c r="I24" s="49"/>
    </row>
    <row r="25" spans="2:9" ht="14.25" customHeight="1" x14ac:dyDescent="0.25">
      <c r="B25" s="46"/>
      <c r="H25" s="49"/>
      <c r="I25" s="49"/>
    </row>
    <row r="26" spans="2:9" ht="14.25" customHeight="1" x14ac:dyDescent="0.25">
      <c r="B26" s="46"/>
      <c r="H26" s="49"/>
      <c r="I26" s="49"/>
    </row>
    <row r="27" spans="2:9" ht="14.25" customHeight="1" x14ac:dyDescent="0.25">
      <c r="B27" s="46"/>
      <c r="H27" s="49"/>
      <c r="I27" s="49"/>
    </row>
    <row r="28" spans="2:9" ht="14.25" customHeight="1" x14ac:dyDescent="0.25">
      <c r="B28" s="46"/>
      <c r="H28" s="49"/>
      <c r="I28" s="49"/>
    </row>
    <row r="29" spans="2:9" ht="14.25" customHeight="1" x14ac:dyDescent="0.25">
      <c r="B29" s="46"/>
      <c r="H29" s="49"/>
      <c r="I29" s="49"/>
    </row>
    <row r="30" spans="2:9" ht="14.25" customHeight="1" x14ac:dyDescent="0.25">
      <c r="B30" s="46"/>
      <c r="H30" s="49"/>
      <c r="I30" s="49"/>
    </row>
    <row r="31" spans="2:9" ht="14.25" customHeight="1" x14ac:dyDescent="0.25">
      <c r="B31" s="46"/>
      <c r="H31" s="49"/>
      <c r="I31" s="49"/>
    </row>
    <row r="32" spans="2:9" ht="14.25" customHeight="1" x14ac:dyDescent="0.25">
      <c r="B32" s="46"/>
      <c r="H32" s="49"/>
      <c r="I32" s="49"/>
    </row>
    <row r="33" spans="2:9" ht="14.25" customHeight="1" x14ac:dyDescent="0.25">
      <c r="B33" s="46"/>
      <c r="H33" s="49"/>
      <c r="I33" s="49"/>
    </row>
    <row r="34" spans="2:9" ht="14.25" customHeight="1" x14ac:dyDescent="0.25">
      <c r="B34" s="48"/>
      <c r="H34" s="49"/>
      <c r="I34" s="49"/>
    </row>
    <row r="35" spans="2:9" ht="14.25" customHeight="1" x14ac:dyDescent="0.25">
      <c r="B35" s="48"/>
      <c r="H35" s="50"/>
      <c r="I35" s="49"/>
    </row>
    <row r="36" spans="2:9" ht="14.25" customHeight="1" x14ac:dyDescent="0.25">
      <c r="B36" s="27"/>
    </row>
    <row r="37" spans="2:9" ht="14.25" customHeight="1" x14ac:dyDescent="0.25">
      <c r="B37" s="27"/>
    </row>
    <row r="38" spans="2:9" ht="14.25" customHeight="1" x14ac:dyDescent="0.25">
      <c r="B38" s="27"/>
    </row>
    <row r="39" spans="2:9" ht="14.25" customHeight="1" x14ac:dyDescent="0.25">
      <c r="B39" s="27"/>
    </row>
    <row r="40" spans="2:9" ht="14.25" customHeight="1" x14ac:dyDescent="0.25">
      <c r="B40" s="27"/>
    </row>
    <row r="41" spans="2:9" ht="14.25" customHeight="1" x14ac:dyDescent="0.25">
      <c r="B41" s="27"/>
    </row>
    <row r="42" spans="2:9" ht="14.25" customHeight="1" x14ac:dyDescent="0.25">
      <c r="B42" s="27"/>
    </row>
    <row r="43" spans="2:9" ht="14.25" customHeight="1" x14ac:dyDescent="0.25">
      <c r="B43" s="27"/>
    </row>
    <row r="44" spans="2:9" ht="14.25" customHeight="1" x14ac:dyDescent="0.25">
      <c r="B44" s="27"/>
    </row>
    <row r="45" spans="2:9" ht="14.25" customHeight="1" x14ac:dyDescent="0.25">
      <c r="B45" s="27"/>
    </row>
    <row r="46" spans="2:9" ht="14.25" customHeight="1" x14ac:dyDescent="0.25">
      <c r="B46" s="27"/>
    </row>
    <row r="47" spans="2:9" ht="14.25" customHeight="1" x14ac:dyDescent="0.25">
      <c r="B47" s="27"/>
    </row>
    <row r="48" spans="2:9" ht="14.25" customHeight="1" x14ac:dyDescent="0.25">
      <c r="B48" s="27"/>
    </row>
    <row r="49" spans="2:2" ht="14.25" customHeight="1" x14ac:dyDescent="0.25">
      <c r="B49" s="27"/>
    </row>
    <row r="50" spans="2:2" ht="14.25" customHeight="1" x14ac:dyDescent="0.25">
      <c r="B50" s="27"/>
    </row>
    <row r="51" spans="2:2" ht="14.25" customHeight="1" x14ac:dyDescent="0.25">
      <c r="B51" s="27"/>
    </row>
    <row r="52" spans="2:2" ht="14.25" customHeight="1" x14ac:dyDescent="0.25">
      <c r="B52" s="27"/>
    </row>
    <row r="53" spans="2:2" ht="14.25" customHeight="1" x14ac:dyDescent="0.25">
      <c r="B53" s="27"/>
    </row>
    <row r="54" spans="2:2" ht="14.25" customHeight="1" x14ac:dyDescent="0.25">
      <c r="B54" s="27"/>
    </row>
    <row r="55" spans="2:2" ht="14.25" customHeight="1" x14ac:dyDescent="0.25">
      <c r="B55" s="27"/>
    </row>
    <row r="56" spans="2:2" ht="14.25" customHeight="1" x14ac:dyDescent="0.25">
      <c r="B56" s="27"/>
    </row>
    <row r="57" spans="2:2" ht="14.25" customHeight="1" x14ac:dyDescent="0.25">
      <c r="B57" s="27"/>
    </row>
    <row r="58" spans="2:2" ht="14.25" customHeight="1" x14ac:dyDescent="0.25">
      <c r="B58" s="27"/>
    </row>
    <row r="59" spans="2:2" ht="14.25" customHeight="1" x14ac:dyDescent="0.25">
      <c r="B59" s="27"/>
    </row>
    <row r="60" spans="2:2" ht="14.25" customHeight="1" x14ac:dyDescent="0.25">
      <c r="B60" s="27"/>
    </row>
    <row r="61" spans="2:2" ht="14.25" customHeight="1" x14ac:dyDescent="0.25">
      <c r="B61" s="27"/>
    </row>
    <row r="62" spans="2:2" ht="14.25" customHeight="1" x14ac:dyDescent="0.25">
      <c r="B62" s="27"/>
    </row>
    <row r="63" spans="2:2" ht="14.25" customHeight="1" x14ac:dyDescent="0.25">
      <c r="B63" s="27"/>
    </row>
    <row r="64" spans="2:2" ht="14.25" customHeight="1" x14ac:dyDescent="0.25">
      <c r="B64" s="27"/>
    </row>
    <row r="65" spans="2:7" ht="14.25" customHeight="1" x14ac:dyDescent="0.25">
      <c r="B65" s="27"/>
    </row>
    <row r="66" spans="2:7" ht="14.25" customHeight="1" x14ac:dyDescent="0.25">
      <c r="B66" s="27"/>
    </row>
    <row r="67" spans="2:7" ht="14.25" customHeight="1" x14ac:dyDescent="0.25">
      <c r="B67" s="27"/>
    </row>
    <row r="68" spans="2:7" ht="14.25" customHeight="1" x14ac:dyDescent="0.25">
      <c r="B68" s="27"/>
    </row>
    <row r="69" spans="2:7" ht="14.25" customHeight="1" x14ac:dyDescent="0.25">
      <c r="B69" s="27"/>
      <c r="D69" s="35"/>
      <c r="F69" s="36"/>
      <c r="G69" s="35"/>
    </row>
    <row r="70" spans="2:7" ht="14.25" customHeight="1" x14ac:dyDescent="0.25">
      <c r="B70" s="27"/>
      <c r="D70" s="35"/>
      <c r="F70" s="36"/>
      <c r="G70" s="35"/>
    </row>
    <row r="71" spans="2:7" ht="14.25" customHeight="1" x14ac:dyDescent="0.25">
      <c r="B71" s="27"/>
      <c r="D71" s="35"/>
      <c r="F71" s="36"/>
      <c r="G71" s="35"/>
    </row>
    <row r="72" spans="2:7" ht="14.25" customHeight="1" x14ac:dyDescent="0.25">
      <c r="B72" s="27"/>
      <c r="D72" s="35"/>
      <c r="F72" s="36"/>
      <c r="G72" s="35"/>
    </row>
    <row r="73" spans="2:7" ht="14.25" customHeight="1" x14ac:dyDescent="0.25">
      <c r="B73" s="27"/>
      <c r="D73" s="35"/>
      <c r="F73" s="36"/>
      <c r="G73" s="35"/>
    </row>
    <row r="74" spans="2:7" ht="14.25" customHeight="1" x14ac:dyDescent="0.25">
      <c r="B74" s="27"/>
      <c r="D74" s="35"/>
      <c r="F74" s="36"/>
      <c r="G74" s="35"/>
    </row>
    <row r="75" spans="2:7" ht="14.25" customHeight="1" x14ac:dyDescent="0.25">
      <c r="B75" s="27"/>
      <c r="D75" s="35"/>
      <c r="F75" s="36"/>
      <c r="G75" s="35"/>
    </row>
    <row r="76" spans="2:7" ht="14.25" customHeight="1" x14ac:dyDescent="0.25">
      <c r="B76" s="27"/>
      <c r="D76" s="35"/>
      <c r="F76" s="36"/>
      <c r="G76" s="35"/>
    </row>
    <row r="77" spans="2:7" ht="14.25" customHeight="1" x14ac:dyDescent="0.25">
      <c r="B77" s="27"/>
      <c r="D77" s="35"/>
      <c r="F77" s="36"/>
      <c r="G77" s="35"/>
    </row>
    <row r="78" spans="2:7" ht="14.25" customHeight="1" x14ac:dyDescent="0.25">
      <c r="B78" s="27"/>
      <c r="D78" s="35"/>
      <c r="F78" s="36"/>
      <c r="G78" s="35"/>
    </row>
    <row r="79" spans="2:7" ht="14.25" customHeight="1" x14ac:dyDescent="0.25">
      <c r="B79" s="27"/>
      <c r="D79" s="35"/>
      <c r="F79" s="36"/>
      <c r="G79" s="35"/>
    </row>
    <row r="80" spans="2:7" ht="14.25" customHeight="1" x14ac:dyDescent="0.25">
      <c r="B80" s="27"/>
      <c r="D80" s="35"/>
      <c r="F80" s="36"/>
      <c r="G80" s="35"/>
    </row>
    <row r="81" spans="2:7" ht="14.25" customHeight="1" x14ac:dyDescent="0.25">
      <c r="B81" s="27"/>
      <c r="D81" s="35"/>
      <c r="F81" s="36"/>
      <c r="G81" s="35"/>
    </row>
    <row r="82" spans="2:7" ht="14.25" customHeight="1" x14ac:dyDescent="0.25">
      <c r="B82" s="27"/>
      <c r="D82" s="35"/>
      <c r="F82" s="36"/>
      <c r="G82" s="35"/>
    </row>
    <row r="83" spans="2:7" ht="14.25" customHeight="1" x14ac:dyDescent="0.25">
      <c r="B83" s="27"/>
      <c r="D83" s="35"/>
      <c r="F83" s="36"/>
      <c r="G83" s="35"/>
    </row>
    <row r="84" spans="2:7" ht="14.25" customHeight="1" x14ac:dyDescent="0.25">
      <c r="B84" s="27"/>
      <c r="D84" s="35"/>
      <c r="F84" s="36"/>
      <c r="G84" s="35"/>
    </row>
    <row r="85" spans="2:7" ht="14.25" customHeight="1" x14ac:dyDescent="0.25">
      <c r="B85" s="27"/>
      <c r="D85" s="35"/>
      <c r="F85" s="36"/>
      <c r="G85" s="35"/>
    </row>
    <row r="86" spans="2:7" ht="14.25" customHeight="1" x14ac:dyDescent="0.25">
      <c r="B86" s="27"/>
      <c r="D86" s="35"/>
      <c r="F86" s="36"/>
      <c r="G86" s="35"/>
    </row>
    <row r="87" spans="2:7" ht="14.25" customHeight="1" x14ac:dyDescent="0.25">
      <c r="B87" s="27"/>
      <c r="D87" s="35"/>
      <c r="F87" s="36"/>
      <c r="G87" s="35"/>
    </row>
    <row r="88" spans="2:7" ht="14.25" customHeight="1" x14ac:dyDescent="0.25">
      <c r="B88" s="27"/>
      <c r="D88" s="35"/>
      <c r="F88" s="36"/>
      <c r="G88" s="35"/>
    </row>
    <row r="89" spans="2:7" ht="14.25" customHeight="1" x14ac:dyDescent="0.25">
      <c r="B89" s="27"/>
      <c r="D89" s="35"/>
      <c r="F89" s="36"/>
      <c r="G89" s="35"/>
    </row>
    <row r="90" spans="2:7" ht="14.25" customHeight="1" x14ac:dyDescent="0.25">
      <c r="B90" s="27"/>
      <c r="D90" s="35"/>
      <c r="F90" s="36"/>
      <c r="G90" s="35"/>
    </row>
    <row r="91" spans="2:7" ht="14.25" customHeight="1" x14ac:dyDescent="0.25">
      <c r="B91" s="27"/>
      <c r="D91" s="35"/>
      <c r="F91" s="36"/>
      <c r="G91" s="35"/>
    </row>
    <row r="92" spans="2:7" ht="14.25" customHeight="1" x14ac:dyDescent="0.25">
      <c r="B92" s="27"/>
      <c r="D92" s="35"/>
      <c r="F92" s="36"/>
      <c r="G92" s="35"/>
    </row>
    <row r="93" spans="2:7" ht="14.25" customHeight="1" x14ac:dyDescent="0.25">
      <c r="B93" s="27"/>
      <c r="D93" s="35"/>
      <c r="F93" s="36"/>
      <c r="G93" s="35"/>
    </row>
    <row r="94" spans="2:7" ht="14.25" customHeight="1" x14ac:dyDescent="0.25">
      <c r="B94" s="27"/>
      <c r="D94" s="35"/>
      <c r="F94" s="36"/>
      <c r="G94" s="35"/>
    </row>
    <row r="95" spans="2:7" ht="14.25" customHeight="1" x14ac:dyDescent="0.25">
      <c r="B95" s="27"/>
      <c r="D95" s="35"/>
      <c r="F95" s="36"/>
      <c r="G95" s="35"/>
    </row>
    <row r="96" spans="2:7" ht="14.25" customHeight="1" x14ac:dyDescent="0.25">
      <c r="B96" s="27"/>
      <c r="D96" s="35"/>
      <c r="F96" s="36"/>
      <c r="G96" s="35"/>
    </row>
    <row r="97" spans="2:7" ht="14.25" customHeight="1" x14ac:dyDescent="0.25">
      <c r="B97" s="27"/>
      <c r="D97" s="35"/>
      <c r="F97" s="36"/>
      <c r="G97" s="35"/>
    </row>
    <row r="98" spans="2:7" ht="14.25" customHeight="1" x14ac:dyDescent="0.25">
      <c r="B98" s="27"/>
      <c r="D98" s="35"/>
      <c r="F98" s="36"/>
      <c r="G98" s="35"/>
    </row>
    <row r="99" spans="2:7" ht="14.25" customHeight="1" x14ac:dyDescent="0.25">
      <c r="B99" s="27"/>
      <c r="D99" s="35"/>
      <c r="F99" s="36"/>
      <c r="G99" s="35"/>
    </row>
    <row r="100" spans="2:7" ht="14.25" customHeight="1" x14ac:dyDescent="0.25">
      <c r="B100" s="27"/>
      <c r="D100" s="35"/>
      <c r="F100" s="36"/>
      <c r="G100" s="35"/>
    </row>
    <row r="101" spans="2:7" ht="14.25" customHeight="1" x14ac:dyDescent="0.25">
      <c r="B101" s="27"/>
      <c r="D101" s="35"/>
      <c r="F101" s="36"/>
      <c r="G101" s="35"/>
    </row>
    <row r="102" spans="2:7" ht="14.25" customHeight="1" x14ac:dyDescent="0.25">
      <c r="B102" s="27"/>
      <c r="D102" s="35"/>
      <c r="F102" s="36"/>
      <c r="G102" s="35"/>
    </row>
    <row r="103" spans="2:7" ht="14.25" customHeight="1" x14ac:dyDescent="0.25">
      <c r="B103" s="27"/>
      <c r="D103" s="35"/>
      <c r="F103" s="36"/>
      <c r="G103" s="35"/>
    </row>
    <row r="104" spans="2:7" ht="14.25" customHeight="1" x14ac:dyDescent="0.25">
      <c r="B104" s="27"/>
      <c r="D104" s="35"/>
      <c r="F104" s="36"/>
      <c r="G104" s="35"/>
    </row>
    <row r="105" spans="2:7" ht="14.25" customHeight="1" x14ac:dyDescent="0.25">
      <c r="B105" s="27"/>
      <c r="D105" s="35"/>
      <c r="F105" s="36"/>
      <c r="G105" s="35"/>
    </row>
    <row r="106" spans="2:7" ht="14.25" customHeight="1" x14ac:dyDescent="0.25">
      <c r="B106" s="27"/>
      <c r="D106" s="35"/>
      <c r="F106" s="36"/>
      <c r="G106" s="35"/>
    </row>
    <row r="107" spans="2:7" ht="14.25" customHeight="1" x14ac:dyDescent="0.25">
      <c r="B107" s="27"/>
      <c r="D107" s="35"/>
      <c r="F107" s="36"/>
      <c r="G107" s="35"/>
    </row>
    <row r="108" spans="2:7" ht="14.25" customHeight="1" x14ac:dyDescent="0.25">
      <c r="B108" s="27"/>
      <c r="D108" s="35"/>
      <c r="F108" s="36"/>
      <c r="G108" s="35"/>
    </row>
    <row r="109" spans="2:7" ht="14.25" customHeight="1" x14ac:dyDescent="0.25">
      <c r="B109" s="27"/>
      <c r="D109" s="35"/>
      <c r="F109" s="36"/>
      <c r="G109" s="35"/>
    </row>
    <row r="110" spans="2:7" ht="14.25" customHeight="1" x14ac:dyDescent="0.25">
      <c r="B110" s="27"/>
      <c r="D110" s="35"/>
      <c r="F110" s="36"/>
      <c r="G110" s="35"/>
    </row>
    <row r="111" spans="2:7" ht="14.25" customHeight="1" x14ac:dyDescent="0.25">
      <c r="B111" s="27"/>
      <c r="D111" s="35"/>
      <c r="F111" s="36"/>
      <c r="G111" s="35"/>
    </row>
    <row r="112" spans="2:7" ht="14.25" customHeight="1" x14ac:dyDescent="0.25">
      <c r="B112" s="27"/>
      <c r="D112" s="35"/>
      <c r="F112" s="36"/>
      <c r="G112" s="35"/>
    </row>
    <row r="113" spans="2:7" ht="14.25" customHeight="1" x14ac:dyDescent="0.25">
      <c r="B113" s="27"/>
      <c r="D113" s="35"/>
      <c r="F113" s="36"/>
      <c r="G113" s="35"/>
    </row>
    <row r="114" spans="2:7" ht="14.25" customHeight="1" x14ac:dyDescent="0.25">
      <c r="B114" s="27"/>
      <c r="D114" s="35"/>
      <c r="F114" s="36"/>
      <c r="G114" s="35"/>
    </row>
    <row r="115" spans="2:7" ht="14.25" customHeight="1" x14ac:dyDescent="0.25">
      <c r="B115" s="27"/>
      <c r="D115" s="35"/>
      <c r="F115" s="36"/>
      <c r="G115" s="35"/>
    </row>
    <row r="116" spans="2:7" ht="14.25" customHeight="1" x14ac:dyDescent="0.25">
      <c r="B116" s="27"/>
      <c r="D116" s="35"/>
      <c r="F116" s="36"/>
      <c r="G116" s="35"/>
    </row>
    <row r="117" spans="2:7" ht="14.25" customHeight="1" x14ac:dyDescent="0.25">
      <c r="B117" s="27"/>
      <c r="D117" s="35"/>
      <c r="F117" s="36"/>
      <c r="G117" s="35"/>
    </row>
    <row r="118" spans="2:7" ht="14.25" customHeight="1" x14ac:dyDescent="0.25">
      <c r="B118" s="27"/>
      <c r="D118" s="35"/>
      <c r="F118" s="36"/>
      <c r="G118" s="35"/>
    </row>
    <row r="119" spans="2:7" ht="14.25" customHeight="1" x14ac:dyDescent="0.25">
      <c r="B119" s="27"/>
      <c r="D119" s="35"/>
      <c r="F119" s="36"/>
      <c r="G119" s="35"/>
    </row>
    <row r="120" spans="2:7" ht="14.25" customHeight="1" x14ac:dyDescent="0.25">
      <c r="B120" s="27"/>
      <c r="D120" s="35"/>
      <c r="F120" s="36"/>
      <c r="G120" s="35"/>
    </row>
    <row r="121" spans="2:7" ht="14.25" customHeight="1" x14ac:dyDescent="0.25">
      <c r="B121" s="27"/>
      <c r="D121" s="35"/>
      <c r="F121" s="36"/>
      <c r="G121" s="35"/>
    </row>
    <row r="122" spans="2:7" ht="14.25" customHeight="1" x14ac:dyDescent="0.25">
      <c r="B122" s="27"/>
      <c r="D122" s="35"/>
      <c r="F122" s="36"/>
      <c r="G122" s="35"/>
    </row>
    <row r="123" spans="2:7" ht="14.25" customHeight="1" x14ac:dyDescent="0.25">
      <c r="B123" s="27"/>
      <c r="D123" s="35"/>
      <c r="F123" s="36"/>
      <c r="G123" s="35"/>
    </row>
    <row r="124" spans="2:7" ht="14.25" customHeight="1" x14ac:dyDescent="0.25">
      <c r="B124" s="27"/>
      <c r="D124" s="35"/>
      <c r="F124" s="36"/>
      <c r="G124" s="35"/>
    </row>
    <row r="125" spans="2:7" ht="14.25" customHeight="1" x14ac:dyDescent="0.25">
      <c r="B125" s="27"/>
      <c r="D125" s="35"/>
      <c r="F125" s="36"/>
      <c r="G125" s="35"/>
    </row>
    <row r="126" spans="2:7" ht="14.25" customHeight="1" x14ac:dyDescent="0.25">
      <c r="B126" s="27"/>
      <c r="D126" s="35"/>
      <c r="F126" s="36"/>
      <c r="G126" s="35"/>
    </row>
    <row r="127" spans="2:7" ht="14.25" customHeight="1" x14ac:dyDescent="0.25">
      <c r="B127" s="27"/>
      <c r="D127" s="35"/>
      <c r="F127" s="36"/>
      <c r="G127" s="35"/>
    </row>
    <row r="128" spans="2:7" ht="14.25" customHeight="1" x14ac:dyDescent="0.25">
      <c r="B128" s="27"/>
      <c r="D128" s="35"/>
      <c r="F128" s="36"/>
      <c r="G128" s="35"/>
    </row>
    <row r="129" spans="2:7" ht="14.25" customHeight="1" x14ac:dyDescent="0.25">
      <c r="B129" s="27"/>
      <c r="D129" s="35"/>
      <c r="F129" s="36"/>
      <c r="G129" s="35"/>
    </row>
    <row r="130" spans="2:7" ht="14.25" customHeight="1" x14ac:dyDescent="0.25">
      <c r="B130" s="27"/>
      <c r="D130" s="35"/>
      <c r="F130" s="36"/>
      <c r="G130" s="35"/>
    </row>
    <row r="131" spans="2:7" ht="14.25" customHeight="1" x14ac:dyDescent="0.25">
      <c r="B131" s="27"/>
      <c r="D131" s="35"/>
      <c r="F131" s="36"/>
      <c r="G131" s="35"/>
    </row>
    <row r="132" spans="2:7" ht="14.25" customHeight="1" x14ac:dyDescent="0.25">
      <c r="B132" s="27"/>
      <c r="D132" s="35"/>
      <c r="F132" s="36"/>
      <c r="G132" s="35"/>
    </row>
    <row r="133" spans="2:7" ht="14.25" customHeight="1" x14ac:dyDescent="0.25">
      <c r="B133" s="27"/>
      <c r="D133" s="35"/>
      <c r="F133" s="36"/>
      <c r="G133" s="35"/>
    </row>
    <row r="134" spans="2:7" ht="14.25" customHeight="1" x14ac:dyDescent="0.25">
      <c r="B134" s="27"/>
      <c r="D134" s="35"/>
      <c r="F134" s="36"/>
      <c r="G134" s="35"/>
    </row>
    <row r="135" spans="2:7" ht="14.25" customHeight="1" x14ac:dyDescent="0.25">
      <c r="B135" s="27"/>
      <c r="D135" s="35"/>
      <c r="F135" s="36"/>
      <c r="G135" s="35"/>
    </row>
    <row r="136" spans="2:7" ht="14.25" customHeight="1" x14ac:dyDescent="0.25">
      <c r="B136" s="27"/>
      <c r="D136" s="35"/>
      <c r="F136" s="36"/>
      <c r="G136" s="35"/>
    </row>
    <row r="137" spans="2:7" ht="14.25" customHeight="1" x14ac:dyDescent="0.25">
      <c r="B137" s="27"/>
      <c r="D137" s="35"/>
      <c r="F137" s="36"/>
      <c r="G137" s="35"/>
    </row>
    <row r="138" spans="2:7" ht="14.25" customHeight="1" x14ac:dyDescent="0.25">
      <c r="B138" s="27"/>
      <c r="D138" s="35"/>
      <c r="F138" s="36"/>
      <c r="G138" s="35"/>
    </row>
    <row r="139" spans="2:7" ht="14.25" customHeight="1" x14ac:dyDescent="0.25">
      <c r="B139" s="27"/>
      <c r="D139" s="35"/>
      <c r="F139" s="36"/>
      <c r="G139" s="35"/>
    </row>
    <row r="140" spans="2:7" ht="14.25" customHeight="1" x14ac:dyDescent="0.25">
      <c r="B140" s="27"/>
      <c r="D140" s="35"/>
      <c r="F140" s="36"/>
      <c r="G140" s="35"/>
    </row>
    <row r="141" spans="2:7" ht="14.25" customHeight="1" x14ac:dyDescent="0.25">
      <c r="B141" s="27"/>
      <c r="D141" s="35"/>
      <c r="F141" s="36"/>
      <c r="G141" s="35"/>
    </row>
    <row r="142" spans="2:7" ht="14.25" customHeight="1" x14ac:dyDescent="0.25">
      <c r="B142" s="27"/>
      <c r="D142" s="35"/>
      <c r="F142" s="36"/>
      <c r="G142" s="35"/>
    </row>
    <row r="143" spans="2:7" ht="14.25" customHeight="1" x14ac:dyDescent="0.25">
      <c r="B143" s="27"/>
      <c r="D143" s="35"/>
      <c r="F143" s="36"/>
      <c r="G143" s="35"/>
    </row>
    <row r="144" spans="2:7" ht="14.25" customHeight="1" x14ac:dyDescent="0.25">
      <c r="B144" s="27"/>
      <c r="D144" s="35"/>
      <c r="F144" s="36"/>
      <c r="G144" s="35"/>
    </row>
    <row r="145" spans="2:7" ht="14.25" customHeight="1" x14ac:dyDescent="0.25">
      <c r="B145" s="27"/>
      <c r="D145" s="35"/>
      <c r="F145" s="36"/>
      <c r="G145" s="35"/>
    </row>
    <row r="146" spans="2:7" ht="14.25" customHeight="1" x14ac:dyDescent="0.25">
      <c r="B146" s="27"/>
      <c r="D146" s="35"/>
      <c r="F146" s="36"/>
      <c r="G146" s="35"/>
    </row>
    <row r="147" spans="2:7" ht="14.25" customHeight="1" x14ac:dyDescent="0.25">
      <c r="B147" s="27"/>
      <c r="D147" s="35"/>
      <c r="F147" s="36"/>
      <c r="G147" s="35"/>
    </row>
    <row r="148" spans="2:7" ht="14.25" customHeight="1" x14ac:dyDescent="0.25">
      <c r="B148" s="27"/>
      <c r="D148" s="35"/>
      <c r="F148" s="36"/>
      <c r="G148" s="35"/>
    </row>
    <row r="149" spans="2:7" ht="14.25" customHeight="1" x14ac:dyDescent="0.25">
      <c r="B149" s="27"/>
      <c r="D149" s="35"/>
      <c r="F149" s="36"/>
      <c r="G149" s="35"/>
    </row>
    <row r="150" spans="2:7" ht="14.25" customHeight="1" x14ac:dyDescent="0.25">
      <c r="B150" s="27"/>
      <c r="D150" s="35"/>
      <c r="F150" s="36"/>
      <c r="G150" s="35"/>
    </row>
    <row r="151" spans="2:7" ht="14.25" customHeight="1" x14ac:dyDescent="0.25">
      <c r="B151" s="27"/>
      <c r="D151" s="35"/>
      <c r="F151" s="36"/>
      <c r="G151" s="35"/>
    </row>
    <row r="152" spans="2:7" ht="14.25" customHeight="1" x14ac:dyDescent="0.25">
      <c r="B152" s="27"/>
      <c r="D152" s="35"/>
      <c r="F152" s="36"/>
      <c r="G152" s="35"/>
    </row>
    <row r="153" spans="2:7" ht="14.25" customHeight="1" x14ac:dyDescent="0.25">
      <c r="B153" s="27"/>
      <c r="D153" s="35"/>
      <c r="F153" s="36"/>
      <c r="G153" s="35"/>
    </row>
    <row r="154" spans="2:7" ht="14.25" customHeight="1" x14ac:dyDescent="0.25">
      <c r="B154" s="27"/>
      <c r="D154" s="35"/>
      <c r="F154" s="36"/>
      <c r="G154" s="35"/>
    </row>
    <row r="155" spans="2:7" ht="14.25" customHeight="1" x14ac:dyDescent="0.25">
      <c r="B155" s="27"/>
      <c r="D155" s="35"/>
      <c r="F155" s="36"/>
      <c r="G155" s="35"/>
    </row>
    <row r="156" spans="2:7" ht="14.25" customHeight="1" x14ac:dyDescent="0.25">
      <c r="B156" s="27"/>
      <c r="D156" s="35"/>
      <c r="F156" s="36"/>
      <c r="G156" s="35"/>
    </row>
    <row r="157" spans="2:7" ht="14.25" customHeight="1" x14ac:dyDescent="0.25">
      <c r="B157" s="27"/>
      <c r="D157" s="35"/>
      <c r="F157" s="36"/>
      <c r="G157" s="35"/>
    </row>
    <row r="158" spans="2:7" ht="14.25" customHeight="1" x14ac:dyDescent="0.25">
      <c r="B158" s="27"/>
      <c r="D158" s="35"/>
      <c r="F158" s="36"/>
      <c r="G158" s="35"/>
    </row>
    <row r="159" spans="2:7" ht="14.25" customHeight="1" x14ac:dyDescent="0.25">
      <c r="B159" s="27"/>
      <c r="D159" s="35"/>
      <c r="F159" s="36"/>
      <c r="G159" s="35"/>
    </row>
    <row r="160" spans="2:7" ht="14.25" customHeight="1" x14ac:dyDescent="0.25">
      <c r="B160" s="27"/>
      <c r="D160" s="35"/>
      <c r="F160" s="36"/>
      <c r="G160" s="35"/>
    </row>
    <row r="161" spans="2:7" ht="14.25" customHeight="1" x14ac:dyDescent="0.25">
      <c r="B161" s="27"/>
      <c r="D161" s="35"/>
      <c r="F161" s="36"/>
      <c r="G161" s="35"/>
    </row>
    <row r="162" spans="2:7" ht="14.25" customHeight="1" x14ac:dyDescent="0.25">
      <c r="B162" s="27"/>
      <c r="D162" s="35"/>
      <c r="F162" s="36"/>
      <c r="G162" s="35"/>
    </row>
    <row r="163" spans="2:7" ht="14.25" customHeight="1" x14ac:dyDescent="0.25">
      <c r="B163" s="27"/>
      <c r="D163" s="35"/>
      <c r="F163" s="36"/>
      <c r="G163" s="35"/>
    </row>
    <row r="164" spans="2:7" ht="14.25" customHeight="1" x14ac:dyDescent="0.25">
      <c r="B164" s="27"/>
      <c r="D164" s="35"/>
      <c r="F164" s="36"/>
      <c r="G164" s="35"/>
    </row>
    <row r="165" spans="2:7" ht="14.25" customHeight="1" x14ac:dyDescent="0.25">
      <c r="B165" s="27"/>
      <c r="D165" s="35"/>
      <c r="F165" s="36"/>
      <c r="G165" s="35"/>
    </row>
    <row r="166" spans="2:7" ht="14.25" customHeight="1" x14ac:dyDescent="0.25">
      <c r="B166" s="27"/>
      <c r="D166" s="35"/>
      <c r="F166" s="36"/>
      <c r="G166" s="35"/>
    </row>
    <row r="167" spans="2:7" ht="14.25" customHeight="1" x14ac:dyDescent="0.25">
      <c r="B167" s="27"/>
      <c r="D167" s="35"/>
      <c r="F167" s="36"/>
      <c r="G167" s="35"/>
    </row>
    <row r="168" spans="2:7" ht="14.25" customHeight="1" x14ac:dyDescent="0.25">
      <c r="B168" s="27"/>
      <c r="D168" s="35"/>
      <c r="F168" s="36"/>
      <c r="G168" s="35"/>
    </row>
    <row r="169" spans="2:7" ht="14.25" customHeight="1" x14ac:dyDescent="0.25">
      <c r="B169" s="27"/>
      <c r="D169" s="35"/>
      <c r="F169" s="36"/>
      <c r="G169" s="35"/>
    </row>
    <row r="170" spans="2:7" ht="14.25" customHeight="1" x14ac:dyDescent="0.25">
      <c r="B170" s="27"/>
      <c r="D170" s="35"/>
      <c r="F170" s="36"/>
      <c r="G170" s="35"/>
    </row>
    <row r="171" spans="2:7" ht="14.25" customHeight="1" x14ac:dyDescent="0.25">
      <c r="B171" s="27"/>
      <c r="D171" s="35"/>
      <c r="F171" s="36"/>
      <c r="G171" s="35"/>
    </row>
    <row r="172" spans="2:7" ht="14.25" customHeight="1" x14ac:dyDescent="0.25">
      <c r="B172" s="27"/>
      <c r="D172" s="35"/>
      <c r="F172" s="36"/>
      <c r="G172" s="35"/>
    </row>
    <row r="173" spans="2:7" ht="14.25" customHeight="1" x14ac:dyDescent="0.25">
      <c r="B173" s="27"/>
      <c r="D173" s="35"/>
      <c r="F173" s="36"/>
      <c r="G173" s="35"/>
    </row>
    <row r="174" spans="2:7" ht="14.25" customHeight="1" x14ac:dyDescent="0.25">
      <c r="B174" s="27"/>
      <c r="D174" s="35"/>
      <c r="F174" s="36"/>
      <c r="G174" s="35"/>
    </row>
    <row r="175" spans="2:7" ht="14.25" customHeight="1" x14ac:dyDescent="0.25">
      <c r="B175" s="27"/>
      <c r="D175" s="35"/>
      <c r="F175" s="36"/>
      <c r="G175" s="35"/>
    </row>
    <row r="176" spans="2:7" ht="14.25" customHeight="1" x14ac:dyDescent="0.25">
      <c r="B176" s="27"/>
      <c r="D176" s="35"/>
      <c r="F176" s="36"/>
      <c r="G176" s="35"/>
    </row>
    <row r="177" spans="2:7" ht="14.25" customHeight="1" x14ac:dyDescent="0.25">
      <c r="B177" s="27"/>
      <c r="D177" s="35"/>
      <c r="F177" s="36"/>
      <c r="G177" s="35"/>
    </row>
    <row r="178" spans="2:7" ht="14.25" customHeight="1" x14ac:dyDescent="0.25">
      <c r="B178" s="27"/>
      <c r="D178" s="35"/>
      <c r="F178" s="36"/>
      <c r="G178" s="35"/>
    </row>
    <row r="179" spans="2:7" ht="14.25" customHeight="1" x14ac:dyDescent="0.25">
      <c r="B179" s="27"/>
      <c r="D179" s="35"/>
      <c r="F179" s="36"/>
      <c r="G179" s="35"/>
    </row>
    <row r="180" spans="2:7" ht="14.25" customHeight="1" x14ac:dyDescent="0.25">
      <c r="B180" s="27"/>
      <c r="D180" s="35"/>
      <c r="F180" s="36"/>
      <c r="G180" s="35"/>
    </row>
    <row r="181" spans="2:7" ht="14.25" customHeight="1" x14ac:dyDescent="0.25">
      <c r="B181" s="27"/>
      <c r="D181" s="35"/>
      <c r="F181" s="36"/>
      <c r="G181" s="35"/>
    </row>
    <row r="182" spans="2:7" ht="14.25" customHeight="1" x14ac:dyDescent="0.25">
      <c r="B182" s="27"/>
      <c r="D182" s="35"/>
      <c r="F182" s="36"/>
      <c r="G182" s="35"/>
    </row>
    <row r="183" spans="2:7" ht="14.25" customHeight="1" x14ac:dyDescent="0.25">
      <c r="B183" s="27"/>
      <c r="D183" s="35"/>
      <c r="F183" s="36"/>
      <c r="G183" s="35"/>
    </row>
    <row r="184" spans="2:7" ht="14.25" customHeight="1" x14ac:dyDescent="0.25">
      <c r="B184" s="27"/>
      <c r="D184" s="35"/>
      <c r="F184" s="36"/>
      <c r="G184" s="35"/>
    </row>
    <row r="185" spans="2:7" ht="14.25" customHeight="1" x14ac:dyDescent="0.25">
      <c r="B185" s="27"/>
      <c r="D185" s="35"/>
      <c r="F185" s="36"/>
      <c r="G185" s="35"/>
    </row>
    <row r="186" spans="2:7" ht="14.25" customHeight="1" x14ac:dyDescent="0.25">
      <c r="B186" s="27"/>
      <c r="D186" s="35"/>
      <c r="F186" s="36"/>
      <c r="G186" s="35"/>
    </row>
    <row r="187" spans="2:7" ht="14.25" customHeight="1" x14ac:dyDescent="0.25">
      <c r="B187" s="27"/>
      <c r="D187" s="35"/>
      <c r="F187" s="36"/>
      <c r="G187" s="35"/>
    </row>
    <row r="188" spans="2:7" ht="14.25" customHeight="1" x14ac:dyDescent="0.25">
      <c r="B188" s="27"/>
      <c r="D188" s="35"/>
      <c r="F188" s="36"/>
      <c r="G188" s="35"/>
    </row>
    <row r="189" spans="2:7" ht="14.25" customHeight="1" x14ac:dyDescent="0.25">
      <c r="B189" s="27"/>
      <c r="D189" s="35"/>
      <c r="F189" s="36"/>
      <c r="G189" s="35"/>
    </row>
    <row r="190" spans="2:7" ht="14.25" customHeight="1" x14ac:dyDescent="0.25">
      <c r="B190" s="27"/>
      <c r="D190" s="35"/>
      <c r="F190" s="36"/>
      <c r="G190" s="35"/>
    </row>
    <row r="191" spans="2:7" ht="14.25" customHeight="1" x14ac:dyDescent="0.25">
      <c r="B191" s="27"/>
      <c r="D191" s="35"/>
      <c r="F191" s="36"/>
      <c r="G191" s="35"/>
    </row>
    <row r="192" spans="2:7" ht="14.25" customHeight="1" x14ac:dyDescent="0.25">
      <c r="B192" s="27"/>
      <c r="D192" s="35"/>
      <c r="F192" s="36"/>
      <c r="G192" s="35"/>
    </row>
    <row r="193" spans="2:7" ht="14.25" customHeight="1" x14ac:dyDescent="0.25">
      <c r="B193" s="27"/>
      <c r="D193" s="35"/>
      <c r="F193" s="36"/>
      <c r="G193" s="35"/>
    </row>
    <row r="194" spans="2:7" ht="14.25" customHeight="1" x14ac:dyDescent="0.25">
      <c r="B194" s="27"/>
      <c r="D194" s="35"/>
      <c r="F194" s="36"/>
      <c r="G194" s="35"/>
    </row>
    <row r="195" spans="2:7" ht="14.25" customHeight="1" x14ac:dyDescent="0.25">
      <c r="B195" s="27"/>
      <c r="D195" s="35"/>
      <c r="F195" s="36"/>
      <c r="G195" s="35"/>
    </row>
    <row r="196" spans="2:7" ht="14.25" customHeight="1" x14ac:dyDescent="0.25">
      <c r="B196" s="27"/>
      <c r="D196" s="35"/>
      <c r="F196" s="36"/>
      <c r="G196" s="35"/>
    </row>
    <row r="197" spans="2:7" ht="14.25" customHeight="1" x14ac:dyDescent="0.25">
      <c r="B197" s="27"/>
      <c r="D197" s="35"/>
      <c r="F197" s="36"/>
      <c r="G197" s="35"/>
    </row>
    <row r="198" spans="2:7" ht="14.25" customHeight="1" x14ac:dyDescent="0.25">
      <c r="B198" s="27"/>
      <c r="D198" s="35"/>
      <c r="F198" s="36"/>
      <c r="G198" s="35"/>
    </row>
    <row r="199" spans="2:7" ht="14.25" customHeight="1" x14ac:dyDescent="0.25">
      <c r="B199" s="27"/>
      <c r="D199" s="35"/>
      <c r="F199" s="36"/>
      <c r="G199" s="35"/>
    </row>
    <row r="200" spans="2:7" ht="14.25" customHeight="1" x14ac:dyDescent="0.25">
      <c r="B200" s="27"/>
      <c r="D200" s="35"/>
      <c r="F200" s="36"/>
      <c r="G200" s="35"/>
    </row>
    <row r="201" spans="2:7" ht="14.25" customHeight="1" x14ac:dyDescent="0.25">
      <c r="B201" s="27"/>
      <c r="D201" s="35"/>
      <c r="F201" s="36"/>
      <c r="G201" s="35"/>
    </row>
    <row r="202" spans="2:7" ht="14.25" customHeight="1" x14ac:dyDescent="0.25">
      <c r="B202" s="27"/>
      <c r="D202" s="35"/>
      <c r="F202" s="36"/>
      <c r="G202" s="35"/>
    </row>
    <row r="203" spans="2:7" ht="14.25" customHeight="1" x14ac:dyDescent="0.25">
      <c r="B203" s="27"/>
      <c r="D203" s="35"/>
      <c r="F203" s="36"/>
      <c r="G203" s="35"/>
    </row>
    <row r="204" spans="2:7" ht="14.25" customHeight="1" x14ac:dyDescent="0.25">
      <c r="B204" s="27"/>
      <c r="D204" s="35"/>
      <c r="F204" s="36"/>
      <c r="G204" s="35"/>
    </row>
    <row r="205" spans="2:7" ht="14.25" customHeight="1" x14ac:dyDescent="0.25">
      <c r="B205" s="27"/>
      <c r="D205" s="35"/>
      <c r="F205" s="36"/>
      <c r="G205" s="35"/>
    </row>
    <row r="206" spans="2:7" ht="14.25" customHeight="1" x14ac:dyDescent="0.25">
      <c r="B206" s="27"/>
      <c r="D206" s="35"/>
      <c r="F206" s="36"/>
      <c r="G206" s="35"/>
    </row>
    <row r="207" spans="2:7" ht="14.25" customHeight="1" x14ac:dyDescent="0.25">
      <c r="B207" s="27"/>
      <c r="D207" s="35"/>
      <c r="F207" s="36"/>
      <c r="G207" s="35"/>
    </row>
    <row r="208" spans="2:7" ht="14.25" customHeight="1" x14ac:dyDescent="0.25">
      <c r="B208" s="27"/>
      <c r="D208" s="35"/>
      <c r="F208" s="36"/>
      <c r="G208" s="35"/>
    </row>
    <row r="209" spans="2:7" ht="14.25" customHeight="1" x14ac:dyDescent="0.25">
      <c r="B209" s="27"/>
      <c r="D209" s="35"/>
      <c r="F209" s="36"/>
      <c r="G209" s="35"/>
    </row>
    <row r="210" spans="2:7" ht="14.25" customHeight="1" x14ac:dyDescent="0.25">
      <c r="B210" s="27"/>
      <c r="D210" s="35"/>
      <c r="F210" s="36"/>
      <c r="G210" s="35"/>
    </row>
    <row r="211" spans="2:7" ht="14.25" customHeight="1" x14ac:dyDescent="0.25">
      <c r="B211" s="27"/>
      <c r="D211" s="35"/>
      <c r="F211" s="36"/>
      <c r="G211" s="35"/>
    </row>
    <row r="212" spans="2:7" ht="14.25" customHeight="1" x14ac:dyDescent="0.25">
      <c r="B212" s="27"/>
      <c r="D212" s="35"/>
      <c r="F212" s="36"/>
      <c r="G212" s="35"/>
    </row>
    <row r="213" spans="2:7" ht="14.25" customHeight="1" x14ac:dyDescent="0.25">
      <c r="B213" s="27"/>
      <c r="D213" s="35"/>
      <c r="F213" s="36"/>
      <c r="G213" s="35"/>
    </row>
    <row r="214" spans="2:7" ht="14.25" customHeight="1" x14ac:dyDescent="0.25">
      <c r="B214" s="27"/>
      <c r="D214" s="35"/>
      <c r="F214" s="36"/>
      <c r="G214" s="35"/>
    </row>
    <row r="215" spans="2:7" ht="14.25" customHeight="1" x14ac:dyDescent="0.25">
      <c r="B215" s="27"/>
      <c r="D215" s="35"/>
      <c r="F215" s="36"/>
      <c r="G215" s="35"/>
    </row>
    <row r="216" spans="2:7" ht="14.25" customHeight="1" x14ac:dyDescent="0.25">
      <c r="B216" s="27"/>
      <c r="D216" s="35"/>
      <c r="F216" s="36"/>
      <c r="G216" s="35"/>
    </row>
    <row r="217" spans="2:7" ht="14.25" customHeight="1" x14ac:dyDescent="0.25">
      <c r="B217" s="27"/>
      <c r="D217" s="35"/>
      <c r="F217" s="36"/>
      <c r="G217" s="35"/>
    </row>
    <row r="218" spans="2:7" ht="14.25" customHeight="1" x14ac:dyDescent="0.25">
      <c r="B218" s="27"/>
      <c r="D218" s="35"/>
      <c r="F218" s="36"/>
      <c r="G218" s="35"/>
    </row>
    <row r="219" spans="2:7" ht="14.25" customHeight="1" x14ac:dyDescent="0.25">
      <c r="B219" s="27"/>
      <c r="D219" s="35"/>
      <c r="F219" s="36"/>
      <c r="G219" s="35"/>
    </row>
    <row r="220" spans="2:7" ht="14.25" customHeight="1" x14ac:dyDescent="0.25">
      <c r="B220" s="27"/>
      <c r="D220" s="35"/>
      <c r="F220" s="36"/>
      <c r="G220" s="35"/>
    </row>
    <row r="221" spans="2:7" ht="14.25" customHeight="1" x14ac:dyDescent="0.25">
      <c r="B221" s="27"/>
    </row>
    <row r="222" spans="2:7" ht="14.25" customHeight="1" x14ac:dyDescent="0.25">
      <c r="B222" s="27"/>
    </row>
    <row r="223" spans="2:7" ht="14.25" customHeight="1" x14ac:dyDescent="0.25">
      <c r="B223" s="27"/>
    </row>
    <row r="224" spans="2:7" ht="14.25" customHeight="1" x14ac:dyDescent="0.25">
      <c r="B224" s="27"/>
    </row>
    <row r="225" spans="2:2" ht="14.25" customHeight="1" x14ac:dyDescent="0.25">
      <c r="B225" s="27"/>
    </row>
    <row r="226" spans="2:2" ht="14.25" customHeight="1" x14ac:dyDescent="0.25">
      <c r="B226" s="27"/>
    </row>
    <row r="227" spans="2:2" ht="14.25" customHeight="1" x14ac:dyDescent="0.25">
      <c r="B227" s="27"/>
    </row>
    <row r="228" spans="2:2" ht="14.25" customHeight="1" x14ac:dyDescent="0.25">
      <c r="B228" s="27"/>
    </row>
    <row r="229" spans="2:2" ht="14.25" customHeight="1" x14ac:dyDescent="0.25">
      <c r="B229" s="27"/>
    </row>
    <row r="230" spans="2:2" ht="14.25" customHeight="1" x14ac:dyDescent="0.25">
      <c r="B230" s="27"/>
    </row>
    <row r="231" spans="2:2" ht="14.25" customHeight="1" x14ac:dyDescent="0.25">
      <c r="B231" s="27"/>
    </row>
    <row r="232" spans="2:2" ht="14.25" customHeight="1" x14ac:dyDescent="0.25">
      <c r="B232" s="27"/>
    </row>
    <row r="233" spans="2:2" ht="14.25" customHeight="1" x14ac:dyDescent="0.25">
      <c r="B233" s="27"/>
    </row>
    <row r="234" spans="2:2" ht="14.25" customHeight="1" x14ac:dyDescent="0.25">
      <c r="B234" s="27"/>
    </row>
    <row r="235" spans="2:2" ht="14.25" customHeight="1" x14ac:dyDescent="0.25">
      <c r="B235" s="27"/>
    </row>
    <row r="236" spans="2:2" ht="14.25" customHeight="1" x14ac:dyDescent="0.25">
      <c r="B236" s="27"/>
    </row>
    <row r="237" spans="2:2" ht="14.25" customHeight="1" x14ac:dyDescent="0.25">
      <c r="B237" s="27"/>
    </row>
    <row r="238" spans="2:2" ht="14.25" customHeight="1" x14ac:dyDescent="0.25">
      <c r="B238" s="27"/>
    </row>
    <row r="239" spans="2:2" ht="14.25" customHeight="1" x14ac:dyDescent="0.25">
      <c r="B239" s="27"/>
    </row>
    <row r="240" spans="2:2" ht="14.25" customHeight="1" x14ac:dyDescent="0.25">
      <c r="B240" s="27"/>
    </row>
    <row r="241" spans="2:2" ht="14.25" customHeight="1" x14ac:dyDescent="0.25">
      <c r="B241" s="27"/>
    </row>
    <row r="242" spans="2:2" ht="14.25" customHeight="1" x14ac:dyDescent="0.25">
      <c r="B242" s="27"/>
    </row>
    <row r="243" spans="2:2" ht="14.25" customHeight="1" x14ac:dyDescent="0.25">
      <c r="B243" s="27"/>
    </row>
    <row r="244" spans="2:2" ht="14.25" customHeight="1" x14ac:dyDescent="0.25">
      <c r="B244" s="27"/>
    </row>
    <row r="245" spans="2:2" ht="14.25" customHeight="1" x14ac:dyDescent="0.25">
      <c r="B245" s="27"/>
    </row>
    <row r="246" spans="2:2" ht="14.25" customHeight="1" x14ac:dyDescent="0.25">
      <c r="B246" s="27"/>
    </row>
    <row r="247" spans="2:2" ht="14.25" customHeight="1" x14ac:dyDescent="0.25">
      <c r="B247" s="27"/>
    </row>
    <row r="248" spans="2:2" ht="14.25" customHeight="1" x14ac:dyDescent="0.25">
      <c r="B248" s="27"/>
    </row>
    <row r="249" spans="2:2" ht="14.25" customHeight="1" x14ac:dyDescent="0.25">
      <c r="B249" s="27"/>
    </row>
    <row r="250" spans="2:2" ht="14.25" customHeight="1" x14ac:dyDescent="0.25">
      <c r="B250" s="27"/>
    </row>
    <row r="251" spans="2:2" ht="14.25" customHeight="1" x14ac:dyDescent="0.25">
      <c r="B251" s="27"/>
    </row>
    <row r="252" spans="2:2" ht="14.25" customHeight="1" x14ac:dyDescent="0.25">
      <c r="B252" s="27"/>
    </row>
    <row r="253" spans="2:2" ht="14.25" customHeight="1" x14ac:dyDescent="0.25">
      <c r="B253" s="27"/>
    </row>
    <row r="254" spans="2:2" ht="14.25" customHeight="1" x14ac:dyDescent="0.25">
      <c r="B254" s="27"/>
    </row>
    <row r="255" spans="2:2" ht="14.25" customHeight="1" x14ac:dyDescent="0.25">
      <c r="B255" s="27"/>
    </row>
    <row r="256" spans="2:2" ht="14.25" customHeight="1" x14ac:dyDescent="0.25">
      <c r="B256" s="27"/>
    </row>
    <row r="257" spans="2:2" ht="14.25" customHeight="1" x14ac:dyDescent="0.25">
      <c r="B257" s="27"/>
    </row>
    <row r="258" spans="2:2" ht="14.25" customHeight="1" x14ac:dyDescent="0.25">
      <c r="B258" s="27"/>
    </row>
    <row r="259" spans="2:2" ht="14.25" customHeight="1" x14ac:dyDescent="0.25">
      <c r="B259" s="27"/>
    </row>
    <row r="260" spans="2:2" ht="14.25" customHeight="1" x14ac:dyDescent="0.25">
      <c r="B260" s="27"/>
    </row>
    <row r="261" spans="2:2" ht="14.25" customHeight="1" x14ac:dyDescent="0.25">
      <c r="B261" s="27"/>
    </row>
    <row r="262" spans="2:2" ht="14.25" customHeight="1" x14ac:dyDescent="0.25">
      <c r="B262" s="27"/>
    </row>
    <row r="263" spans="2:2" ht="14.25" customHeight="1" x14ac:dyDescent="0.25">
      <c r="B263" s="27"/>
    </row>
    <row r="264" spans="2:2" ht="14.25" customHeight="1" x14ac:dyDescent="0.25">
      <c r="B264" s="27"/>
    </row>
    <row r="265" spans="2:2" ht="14.25" customHeight="1" x14ac:dyDescent="0.25">
      <c r="B265" s="27"/>
    </row>
    <row r="266" spans="2:2" ht="14.25" customHeight="1" x14ac:dyDescent="0.25">
      <c r="B266" s="27"/>
    </row>
    <row r="267" spans="2:2" ht="14.25" customHeight="1" x14ac:dyDescent="0.25">
      <c r="B267" s="27"/>
    </row>
    <row r="268" spans="2:2" ht="14.25" customHeight="1" x14ac:dyDescent="0.25">
      <c r="B268" s="27"/>
    </row>
    <row r="269" spans="2:2" ht="14.25" customHeight="1" x14ac:dyDescent="0.25">
      <c r="B269" s="27"/>
    </row>
    <row r="270" spans="2:2" ht="14.25" customHeight="1" x14ac:dyDescent="0.25">
      <c r="B270" s="27"/>
    </row>
    <row r="271" spans="2:2" ht="14.25" customHeight="1" x14ac:dyDescent="0.25">
      <c r="B271" s="27"/>
    </row>
    <row r="272" spans="2:2" ht="14.25" customHeight="1" x14ac:dyDescent="0.25">
      <c r="B272" s="27"/>
    </row>
    <row r="273" spans="2:2" ht="14.25" customHeight="1" x14ac:dyDescent="0.25">
      <c r="B273" s="27"/>
    </row>
    <row r="274" spans="2:2" ht="14.25" customHeight="1" x14ac:dyDescent="0.25">
      <c r="B274" s="27"/>
    </row>
    <row r="275" spans="2:2" ht="14.25" customHeight="1" x14ac:dyDescent="0.25">
      <c r="B275" s="27"/>
    </row>
    <row r="276" spans="2:2" ht="14.25" customHeight="1" x14ac:dyDescent="0.25">
      <c r="B276" s="27"/>
    </row>
    <row r="277" spans="2:2" ht="14.25" customHeight="1" x14ac:dyDescent="0.25">
      <c r="B277" s="27"/>
    </row>
    <row r="278" spans="2:2" ht="14.25" customHeight="1" x14ac:dyDescent="0.25">
      <c r="B278" s="27"/>
    </row>
    <row r="279" spans="2:2" ht="14.25" customHeight="1" x14ac:dyDescent="0.25">
      <c r="B279" s="27"/>
    </row>
    <row r="280" spans="2:2" ht="14.25" customHeight="1" x14ac:dyDescent="0.25">
      <c r="B280" s="27"/>
    </row>
    <row r="281" spans="2:2" ht="14.25" customHeight="1" x14ac:dyDescent="0.25">
      <c r="B281" s="27"/>
    </row>
    <row r="282" spans="2:2" ht="14.25" customHeight="1" x14ac:dyDescent="0.25">
      <c r="B282" s="27"/>
    </row>
    <row r="283" spans="2:2" ht="14.25" customHeight="1" x14ac:dyDescent="0.25">
      <c r="B283" s="27"/>
    </row>
    <row r="284" spans="2:2" ht="14.25" customHeight="1" x14ac:dyDescent="0.25">
      <c r="B284" s="27"/>
    </row>
    <row r="285" spans="2:2" ht="14.25" customHeight="1" x14ac:dyDescent="0.25">
      <c r="B285" s="27"/>
    </row>
    <row r="286" spans="2:2" ht="14.25" customHeight="1" x14ac:dyDescent="0.25">
      <c r="B286" s="27"/>
    </row>
    <row r="287" spans="2:2" ht="14.25" customHeight="1" x14ac:dyDescent="0.25">
      <c r="B287" s="27"/>
    </row>
    <row r="288" spans="2:2" ht="14.25" customHeight="1" x14ac:dyDescent="0.25">
      <c r="B288" s="27"/>
    </row>
    <row r="289" spans="2:2" ht="14.25" customHeight="1" x14ac:dyDescent="0.25">
      <c r="B289" s="27"/>
    </row>
    <row r="290" spans="2:2" ht="14.25" customHeight="1" x14ac:dyDescent="0.25">
      <c r="B290" s="27"/>
    </row>
    <row r="291" spans="2:2" ht="14.25" customHeight="1" x14ac:dyDescent="0.25">
      <c r="B291" s="27"/>
    </row>
    <row r="292" spans="2:2" ht="14.25" customHeight="1" x14ac:dyDescent="0.25">
      <c r="B292" s="27"/>
    </row>
    <row r="293" spans="2:2" ht="14.25" customHeight="1" x14ac:dyDescent="0.25">
      <c r="B293" s="27"/>
    </row>
    <row r="294" spans="2:2" ht="14.25" customHeight="1" x14ac:dyDescent="0.25">
      <c r="B294" s="27"/>
    </row>
    <row r="295" spans="2:2" ht="14.25" customHeight="1" x14ac:dyDescent="0.25">
      <c r="B295" s="27"/>
    </row>
    <row r="296" spans="2:2" ht="14.25" customHeight="1" x14ac:dyDescent="0.25">
      <c r="B296" s="27"/>
    </row>
    <row r="297" spans="2:2" ht="14.25" customHeight="1" x14ac:dyDescent="0.25">
      <c r="B297" s="27"/>
    </row>
    <row r="298" spans="2:2" ht="14.25" customHeight="1" x14ac:dyDescent="0.25">
      <c r="B298" s="27"/>
    </row>
    <row r="299" spans="2:2" ht="14.25" customHeight="1" x14ac:dyDescent="0.25">
      <c r="B299" s="27"/>
    </row>
    <row r="300" spans="2:2" ht="14.25" customHeight="1" x14ac:dyDescent="0.25">
      <c r="B300" s="27"/>
    </row>
    <row r="301" spans="2:2" ht="14.25" customHeight="1" x14ac:dyDescent="0.25">
      <c r="B301" s="27"/>
    </row>
    <row r="302" spans="2:2" ht="14.25" customHeight="1" x14ac:dyDescent="0.25">
      <c r="B302" s="27"/>
    </row>
    <row r="303" spans="2:2" ht="14.25" customHeight="1" x14ac:dyDescent="0.25">
      <c r="B303" s="27"/>
    </row>
    <row r="304" spans="2:2" ht="14.25" customHeight="1" x14ac:dyDescent="0.25">
      <c r="B304" s="27"/>
    </row>
    <row r="305" spans="2:2" ht="14.25" customHeight="1" x14ac:dyDescent="0.25">
      <c r="B305" s="27"/>
    </row>
    <row r="306" spans="2:2" ht="14.25" customHeight="1" x14ac:dyDescent="0.25">
      <c r="B306" s="27"/>
    </row>
    <row r="307" spans="2:2" ht="14.25" customHeight="1" x14ac:dyDescent="0.25">
      <c r="B307" s="27"/>
    </row>
    <row r="308" spans="2:2" ht="14.25" customHeight="1" x14ac:dyDescent="0.25">
      <c r="B308" s="27"/>
    </row>
    <row r="309" spans="2:2" ht="14.25" customHeight="1" x14ac:dyDescent="0.25">
      <c r="B309" s="27"/>
    </row>
    <row r="310" spans="2:2" ht="14.25" customHeight="1" x14ac:dyDescent="0.25">
      <c r="B310" s="27"/>
    </row>
    <row r="311" spans="2:2" ht="14.25" customHeight="1" x14ac:dyDescent="0.25">
      <c r="B311" s="27"/>
    </row>
    <row r="312" spans="2:2" ht="14.25" customHeight="1" x14ac:dyDescent="0.25">
      <c r="B312" s="27"/>
    </row>
    <row r="313" spans="2:2" ht="14.25" customHeight="1" x14ac:dyDescent="0.25">
      <c r="B313" s="27"/>
    </row>
    <row r="314" spans="2:2" ht="14.25" customHeight="1" x14ac:dyDescent="0.25">
      <c r="B314" s="27"/>
    </row>
    <row r="315" spans="2:2" ht="14.25" customHeight="1" x14ac:dyDescent="0.25">
      <c r="B315" s="27"/>
    </row>
    <row r="316" spans="2:2" ht="14.25" customHeight="1" x14ac:dyDescent="0.25">
      <c r="B316" s="27"/>
    </row>
    <row r="317" spans="2:2" ht="14.25" customHeight="1" x14ac:dyDescent="0.25">
      <c r="B317" s="27"/>
    </row>
    <row r="318" spans="2:2" ht="14.25" customHeight="1" x14ac:dyDescent="0.25">
      <c r="B318" s="27"/>
    </row>
    <row r="319" spans="2:2" ht="14.25" customHeight="1" x14ac:dyDescent="0.25">
      <c r="B319" s="27"/>
    </row>
    <row r="320" spans="2:2" ht="14.25" customHeight="1" x14ac:dyDescent="0.25">
      <c r="B320" s="27"/>
    </row>
    <row r="321" spans="2:2" ht="14.25" customHeight="1" x14ac:dyDescent="0.25">
      <c r="B321" s="27"/>
    </row>
    <row r="322" spans="2:2" ht="14.25" customHeight="1" x14ac:dyDescent="0.25">
      <c r="B322" s="27"/>
    </row>
    <row r="323" spans="2:2" ht="14.25" customHeight="1" x14ac:dyDescent="0.25">
      <c r="B323" s="27"/>
    </row>
    <row r="324" spans="2:2" ht="14.25" customHeight="1" x14ac:dyDescent="0.25">
      <c r="B324" s="27"/>
    </row>
    <row r="325" spans="2:2" ht="14.25" customHeight="1" x14ac:dyDescent="0.25">
      <c r="B325" s="27"/>
    </row>
    <row r="326" spans="2:2" ht="14.25" customHeight="1" x14ac:dyDescent="0.25">
      <c r="B326" s="27"/>
    </row>
    <row r="327" spans="2:2" ht="14.25" customHeight="1" x14ac:dyDescent="0.25">
      <c r="B327" s="27"/>
    </row>
    <row r="328" spans="2:2" ht="14.25" customHeight="1" x14ac:dyDescent="0.25">
      <c r="B328" s="27"/>
    </row>
    <row r="329" spans="2:2" ht="14.25" customHeight="1" x14ac:dyDescent="0.25">
      <c r="B329" s="27"/>
    </row>
    <row r="330" spans="2:2" ht="14.25" customHeight="1" x14ac:dyDescent="0.25">
      <c r="B330" s="27"/>
    </row>
    <row r="331" spans="2:2" ht="14.25" customHeight="1" x14ac:dyDescent="0.25">
      <c r="B331" s="27"/>
    </row>
    <row r="332" spans="2:2" ht="14.25" customHeight="1" x14ac:dyDescent="0.25">
      <c r="B332" s="27"/>
    </row>
    <row r="333" spans="2:2" ht="14.25" customHeight="1" x14ac:dyDescent="0.25">
      <c r="B333" s="27"/>
    </row>
    <row r="334" spans="2:2" ht="14.25" customHeight="1" x14ac:dyDescent="0.25">
      <c r="B334" s="27"/>
    </row>
    <row r="335" spans="2:2" ht="14.25" customHeight="1" x14ac:dyDescent="0.25">
      <c r="B335" s="27"/>
    </row>
    <row r="336" spans="2:2" ht="14.25" customHeight="1" x14ac:dyDescent="0.25">
      <c r="B336" s="27"/>
    </row>
    <row r="337" spans="2:2" ht="14.25" customHeight="1" x14ac:dyDescent="0.25">
      <c r="B337" s="27"/>
    </row>
    <row r="338" spans="2:2" ht="14.25" customHeight="1" x14ac:dyDescent="0.25">
      <c r="B338" s="27"/>
    </row>
    <row r="339" spans="2:2" ht="14.25" customHeight="1" x14ac:dyDescent="0.25">
      <c r="B339" s="27"/>
    </row>
    <row r="340" spans="2:2" ht="14.25" customHeight="1" x14ac:dyDescent="0.25">
      <c r="B340" s="27"/>
    </row>
    <row r="341" spans="2:2" ht="14.25" customHeight="1" x14ac:dyDescent="0.25">
      <c r="B341" s="27"/>
    </row>
    <row r="342" spans="2:2" ht="14.25" customHeight="1" x14ac:dyDescent="0.25">
      <c r="B342" s="27"/>
    </row>
    <row r="343" spans="2:2" ht="14.25" customHeight="1" x14ac:dyDescent="0.25">
      <c r="B343" s="27"/>
    </row>
    <row r="344" spans="2:2" ht="14.25" customHeight="1" x14ac:dyDescent="0.25">
      <c r="B344" s="27"/>
    </row>
    <row r="345" spans="2:2" ht="14.25" customHeight="1" x14ac:dyDescent="0.25">
      <c r="B345" s="27"/>
    </row>
    <row r="346" spans="2:2" ht="14.25" customHeight="1" x14ac:dyDescent="0.25">
      <c r="B346" s="27"/>
    </row>
    <row r="347" spans="2:2" ht="14.25" customHeight="1" x14ac:dyDescent="0.25">
      <c r="B347" s="27"/>
    </row>
    <row r="348" spans="2:2" ht="14.25" customHeight="1" x14ac:dyDescent="0.25">
      <c r="B348" s="27"/>
    </row>
    <row r="349" spans="2:2" ht="14.25" customHeight="1" x14ac:dyDescent="0.25">
      <c r="B349" s="27"/>
    </row>
    <row r="350" spans="2:2" ht="14.25" customHeight="1" x14ac:dyDescent="0.25">
      <c r="B350" s="27"/>
    </row>
    <row r="351" spans="2:2" ht="14.25" customHeight="1" x14ac:dyDescent="0.25">
      <c r="B351" s="27"/>
    </row>
    <row r="352" spans="2:2" ht="14.25" customHeight="1" x14ac:dyDescent="0.25">
      <c r="B352" s="27"/>
    </row>
    <row r="353" spans="2:2" ht="14.25" customHeight="1" x14ac:dyDescent="0.25">
      <c r="B353" s="27"/>
    </row>
    <row r="354" spans="2:2" ht="14.25" customHeight="1" x14ac:dyDescent="0.25">
      <c r="B354" s="27"/>
    </row>
    <row r="355" spans="2:2" ht="14.25" customHeight="1" x14ac:dyDescent="0.25">
      <c r="B355" s="27"/>
    </row>
    <row r="356" spans="2:2" ht="14.25" customHeight="1" x14ac:dyDescent="0.25">
      <c r="B356" s="27"/>
    </row>
    <row r="357" spans="2:2" ht="14.25" customHeight="1" x14ac:dyDescent="0.25">
      <c r="B357" s="27"/>
    </row>
    <row r="358" spans="2:2" ht="14.25" customHeight="1" x14ac:dyDescent="0.25">
      <c r="B358" s="27"/>
    </row>
    <row r="359" spans="2:2" ht="14.25" customHeight="1" x14ac:dyDescent="0.25">
      <c r="B359" s="27"/>
    </row>
    <row r="360" spans="2:2" ht="14.25" customHeight="1" x14ac:dyDescent="0.25">
      <c r="B360" s="27"/>
    </row>
    <row r="361" spans="2:2" ht="14.25" customHeight="1" x14ac:dyDescent="0.25">
      <c r="B361" s="27"/>
    </row>
    <row r="362" spans="2:2" ht="14.25" customHeight="1" x14ac:dyDescent="0.25">
      <c r="B362" s="27"/>
    </row>
    <row r="363" spans="2:2" ht="14.25" customHeight="1" x14ac:dyDescent="0.25">
      <c r="B363" s="27"/>
    </row>
    <row r="364" spans="2:2" ht="14.25" customHeight="1" x14ac:dyDescent="0.25">
      <c r="B364" s="27"/>
    </row>
    <row r="365" spans="2:2" ht="14.25" customHeight="1" x14ac:dyDescent="0.25">
      <c r="B365" s="27"/>
    </row>
    <row r="366" spans="2:2" ht="14.25" customHeight="1" x14ac:dyDescent="0.25">
      <c r="B366" s="27"/>
    </row>
    <row r="367" spans="2:2" ht="14.25" customHeight="1" x14ac:dyDescent="0.25">
      <c r="B367" s="27"/>
    </row>
    <row r="368" spans="2:2" ht="14.25" customHeight="1" x14ac:dyDescent="0.25">
      <c r="B368" s="27"/>
    </row>
    <row r="369" spans="2:2" ht="14.25" customHeight="1" x14ac:dyDescent="0.25">
      <c r="B369" s="27"/>
    </row>
    <row r="370" spans="2:2" ht="14.25" customHeight="1" x14ac:dyDescent="0.25">
      <c r="B370" s="27"/>
    </row>
    <row r="371" spans="2:2" ht="14.25" customHeight="1" x14ac:dyDescent="0.25">
      <c r="B371" s="27"/>
    </row>
    <row r="372" spans="2:2" ht="14.25" customHeight="1" x14ac:dyDescent="0.25">
      <c r="B372" s="27"/>
    </row>
    <row r="373" spans="2:2" ht="14.25" customHeight="1" x14ac:dyDescent="0.25">
      <c r="B373" s="27"/>
    </row>
    <row r="374" spans="2:2" ht="14.25" customHeight="1" x14ac:dyDescent="0.25">
      <c r="B374" s="27"/>
    </row>
    <row r="375" spans="2:2" ht="14.25" customHeight="1" x14ac:dyDescent="0.25">
      <c r="B375" s="27"/>
    </row>
    <row r="376" spans="2:2" ht="14.25" customHeight="1" x14ac:dyDescent="0.25">
      <c r="B376" s="27"/>
    </row>
    <row r="377" spans="2:2" ht="14.25" customHeight="1" x14ac:dyDescent="0.25">
      <c r="B377" s="27"/>
    </row>
    <row r="378" spans="2:2" ht="14.25" customHeight="1" x14ac:dyDescent="0.25">
      <c r="B378" s="27"/>
    </row>
    <row r="379" spans="2:2" ht="14.25" customHeight="1" x14ac:dyDescent="0.25">
      <c r="B379" s="27"/>
    </row>
    <row r="380" spans="2:2" ht="14.25" customHeight="1" x14ac:dyDescent="0.25">
      <c r="B380" s="27"/>
    </row>
    <row r="381" spans="2:2" ht="14.25" customHeight="1" x14ac:dyDescent="0.25">
      <c r="B381" s="27"/>
    </row>
    <row r="382" spans="2:2" ht="14.25" customHeight="1" x14ac:dyDescent="0.25">
      <c r="B382" s="27"/>
    </row>
    <row r="383" spans="2:2" ht="14.25" customHeight="1" x14ac:dyDescent="0.25">
      <c r="B383" s="27"/>
    </row>
    <row r="384" spans="2:2" ht="14.25" customHeight="1" x14ac:dyDescent="0.25">
      <c r="B384" s="27"/>
    </row>
    <row r="385" spans="2:2" ht="14.25" customHeight="1" x14ac:dyDescent="0.25">
      <c r="B385" s="27"/>
    </row>
    <row r="386" spans="2:2" ht="14.25" customHeight="1" x14ac:dyDescent="0.25">
      <c r="B386" s="27"/>
    </row>
    <row r="387" spans="2:2" ht="14.25" customHeight="1" x14ac:dyDescent="0.25">
      <c r="B387" s="27"/>
    </row>
    <row r="388" spans="2:2" ht="14.25" customHeight="1" x14ac:dyDescent="0.25">
      <c r="B388" s="27"/>
    </row>
    <row r="389" spans="2:2" ht="14.25" customHeight="1" x14ac:dyDescent="0.25">
      <c r="B389" s="27"/>
    </row>
    <row r="390" spans="2:2" ht="14.25" customHeight="1" x14ac:dyDescent="0.25">
      <c r="B390" s="27"/>
    </row>
    <row r="391" spans="2:2" ht="14.25" customHeight="1" x14ac:dyDescent="0.25">
      <c r="B391" s="27"/>
    </row>
    <row r="392" spans="2:2" ht="14.25" customHeight="1" x14ac:dyDescent="0.25">
      <c r="B392" s="27"/>
    </row>
    <row r="393" spans="2:2" ht="14.25" customHeight="1" x14ac:dyDescent="0.25">
      <c r="B393" s="27"/>
    </row>
    <row r="394" spans="2:2" ht="14.25" customHeight="1" x14ac:dyDescent="0.25">
      <c r="B394" s="27"/>
    </row>
    <row r="395" spans="2:2" ht="14.25" customHeight="1" x14ac:dyDescent="0.25">
      <c r="B395" s="27"/>
    </row>
    <row r="396" spans="2:2" ht="14.25" customHeight="1" x14ac:dyDescent="0.25">
      <c r="B396" s="27"/>
    </row>
    <row r="397" spans="2:2" ht="14.25" customHeight="1" x14ac:dyDescent="0.25">
      <c r="B397" s="27"/>
    </row>
    <row r="398" spans="2:2" ht="14.25" customHeight="1" x14ac:dyDescent="0.25">
      <c r="B398" s="27"/>
    </row>
    <row r="399" spans="2:2" ht="14.25" customHeight="1" x14ac:dyDescent="0.25">
      <c r="B399" s="27"/>
    </row>
    <row r="400" spans="2:2" ht="14.25" customHeight="1" x14ac:dyDescent="0.25">
      <c r="B400" s="27"/>
    </row>
    <row r="401" spans="2:2" ht="14.25" customHeight="1" x14ac:dyDescent="0.25">
      <c r="B401" s="27"/>
    </row>
    <row r="402" spans="2:2" ht="14.25" customHeight="1" x14ac:dyDescent="0.25">
      <c r="B402" s="27"/>
    </row>
    <row r="403" spans="2:2" ht="14.25" customHeight="1" x14ac:dyDescent="0.25">
      <c r="B403" s="27"/>
    </row>
    <row r="404" spans="2:2" ht="14.25" customHeight="1" x14ac:dyDescent="0.25">
      <c r="B404" s="27"/>
    </row>
    <row r="405" spans="2:2" ht="14.25" customHeight="1" x14ac:dyDescent="0.25">
      <c r="B405" s="27"/>
    </row>
    <row r="406" spans="2:2" ht="14.25" customHeight="1" x14ac:dyDescent="0.25">
      <c r="B406" s="27"/>
    </row>
    <row r="407" spans="2:2" ht="14.25" customHeight="1" x14ac:dyDescent="0.25">
      <c r="B407" s="27"/>
    </row>
    <row r="408" spans="2:2" ht="14.25" customHeight="1" x14ac:dyDescent="0.25">
      <c r="B408" s="27"/>
    </row>
    <row r="409" spans="2:2" ht="14.25" customHeight="1" x14ac:dyDescent="0.25">
      <c r="B409" s="27"/>
    </row>
    <row r="410" spans="2:2" ht="14.25" customHeight="1" x14ac:dyDescent="0.25">
      <c r="B410" s="27"/>
    </row>
    <row r="411" spans="2:2" ht="14.25" customHeight="1" x14ac:dyDescent="0.25">
      <c r="B411" s="27"/>
    </row>
    <row r="412" spans="2:2" ht="14.25" customHeight="1" x14ac:dyDescent="0.25">
      <c r="B412" s="27"/>
    </row>
    <row r="413" spans="2:2" ht="14.25" customHeight="1" x14ac:dyDescent="0.25">
      <c r="B413" s="27"/>
    </row>
    <row r="414" spans="2:2" ht="14.25" customHeight="1" x14ac:dyDescent="0.25">
      <c r="B414" s="27"/>
    </row>
    <row r="415" spans="2:2" ht="14.25" customHeight="1" x14ac:dyDescent="0.25">
      <c r="B415" s="27"/>
    </row>
    <row r="416" spans="2:2" ht="14.25" customHeight="1" x14ac:dyDescent="0.25">
      <c r="B416" s="27"/>
    </row>
    <row r="417" spans="2:2" ht="14.25" customHeight="1" x14ac:dyDescent="0.25">
      <c r="B417" s="27"/>
    </row>
    <row r="418" spans="2:2" ht="14.25" customHeight="1" x14ac:dyDescent="0.25">
      <c r="B418" s="27"/>
    </row>
    <row r="419" spans="2:2" ht="14.25" customHeight="1" x14ac:dyDescent="0.25">
      <c r="B419" s="27"/>
    </row>
    <row r="420" spans="2:2" ht="14.25" customHeight="1" x14ac:dyDescent="0.25">
      <c r="B420" s="27"/>
    </row>
    <row r="421" spans="2:2" ht="14.25" customHeight="1" x14ac:dyDescent="0.25">
      <c r="B421" s="27"/>
    </row>
    <row r="422" spans="2:2" ht="14.25" customHeight="1" x14ac:dyDescent="0.25">
      <c r="B422" s="27"/>
    </row>
    <row r="423" spans="2:2" ht="14.25" customHeight="1" x14ac:dyDescent="0.25">
      <c r="B423" s="27"/>
    </row>
    <row r="424" spans="2:2" ht="14.25" customHeight="1" x14ac:dyDescent="0.25">
      <c r="B424" s="27"/>
    </row>
    <row r="425" spans="2:2" ht="14.25" customHeight="1" x14ac:dyDescent="0.25">
      <c r="B425" s="27"/>
    </row>
    <row r="426" spans="2:2" ht="14.25" customHeight="1" x14ac:dyDescent="0.25">
      <c r="B426" s="27"/>
    </row>
    <row r="427" spans="2:2" ht="14.25" customHeight="1" x14ac:dyDescent="0.25">
      <c r="B427" s="27"/>
    </row>
    <row r="428" spans="2:2" ht="14.25" customHeight="1" x14ac:dyDescent="0.25">
      <c r="B428" s="27"/>
    </row>
    <row r="429" spans="2:2" ht="14.25" customHeight="1" x14ac:dyDescent="0.25">
      <c r="B429" s="27"/>
    </row>
    <row r="430" spans="2:2" ht="14.25" customHeight="1" x14ac:dyDescent="0.25">
      <c r="B430" s="27"/>
    </row>
    <row r="431" spans="2:2" ht="14.25" customHeight="1" x14ac:dyDescent="0.25">
      <c r="B431" s="27"/>
    </row>
    <row r="432" spans="2:2" ht="14.25" customHeight="1" x14ac:dyDescent="0.25">
      <c r="B432" s="27"/>
    </row>
    <row r="433" spans="2:2" ht="14.25" customHeight="1" x14ac:dyDescent="0.25">
      <c r="B433" s="27"/>
    </row>
    <row r="434" spans="2:2" ht="14.25" customHeight="1" x14ac:dyDescent="0.25">
      <c r="B434" s="27"/>
    </row>
    <row r="435" spans="2:2" ht="14.25" customHeight="1" x14ac:dyDescent="0.25">
      <c r="B435" s="27"/>
    </row>
    <row r="436" spans="2:2" ht="14.25" customHeight="1" x14ac:dyDescent="0.25">
      <c r="B436" s="27"/>
    </row>
    <row r="437" spans="2:2" ht="14.25" customHeight="1" x14ac:dyDescent="0.25">
      <c r="B437" s="27"/>
    </row>
    <row r="438" spans="2:2" ht="14.25" customHeight="1" x14ac:dyDescent="0.25">
      <c r="B438" s="27"/>
    </row>
    <row r="439" spans="2:2" ht="14.25" customHeight="1" x14ac:dyDescent="0.25">
      <c r="B439" s="27"/>
    </row>
    <row r="440" spans="2:2" ht="14.25" customHeight="1" x14ac:dyDescent="0.25">
      <c r="B440" s="27"/>
    </row>
    <row r="441" spans="2:2" ht="14.25" customHeight="1" x14ac:dyDescent="0.25">
      <c r="B441" s="27"/>
    </row>
    <row r="442" spans="2:2" ht="14.25" customHeight="1" x14ac:dyDescent="0.25">
      <c r="B442" s="27"/>
    </row>
    <row r="443" spans="2:2" ht="14.25" customHeight="1" x14ac:dyDescent="0.25">
      <c r="B443" s="27"/>
    </row>
    <row r="444" spans="2:2" ht="14.25" customHeight="1" x14ac:dyDescent="0.25">
      <c r="B444" s="27"/>
    </row>
    <row r="445" spans="2:2" ht="14.25" customHeight="1" x14ac:dyDescent="0.25">
      <c r="B445" s="27"/>
    </row>
    <row r="446" spans="2:2" ht="14.25" customHeight="1" x14ac:dyDescent="0.25">
      <c r="B446" s="27"/>
    </row>
    <row r="447" spans="2:2" ht="14.25" customHeight="1" x14ac:dyDescent="0.25">
      <c r="B447" s="27"/>
    </row>
    <row r="448" spans="2:2" ht="14.25" customHeight="1" x14ac:dyDescent="0.25">
      <c r="B448" s="27"/>
    </row>
    <row r="449" spans="2:2" ht="14.25" customHeight="1" x14ac:dyDescent="0.25">
      <c r="B449" s="27"/>
    </row>
    <row r="450" spans="2:2" ht="14.25" customHeight="1" x14ac:dyDescent="0.25">
      <c r="B450" s="27"/>
    </row>
    <row r="451" spans="2:2" ht="14.25" customHeight="1" x14ac:dyDescent="0.25">
      <c r="B451" s="27"/>
    </row>
    <row r="452" spans="2:2" ht="14.25" customHeight="1" x14ac:dyDescent="0.25">
      <c r="B452" s="27"/>
    </row>
    <row r="453" spans="2:2" ht="14.25" customHeight="1" x14ac:dyDescent="0.25">
      <c r="B453" s="27"/>
    </row>
    <row r="454" spans="2:2" ht="14.25" customHeight="1" x14ac:dyDescent="0.25">
      <c r="B454" s="27"/>
    </row>
    <row r="455" spans="2:2" ht="14.25" customHeight="1" x14ac:dyDescent="0.25">
      <c r="B455" s="27"/>
    </row>
    <row r="456" spans="2:2" ht="14.25" customHeight="1" x14ac:dyDescent="0.25">
      <c r="B456" s="27"/>
    </row>
    <row r="457" spans="2:2" ht="14.25" customHeight="1" x14ac:dyDescent="0.25">
      <c r="B457" s="27"/>
    </row>
    <row r="458" spans="2:2" ht="14.25" customHeight="1" x14ac:dyDescent="0.25">
      <c r="B458" s="27"/>
    </row>
    <row r="459" spans="2:2" ht="14.25" customHeight="1" x14ac:dyDescent="0.25">
      <c r="B459" s="27"/>
    </row>
    <row r="460" spans="2:2" ht="14.25" customHeight="1" x14ac:dyDescent="0.25">
      <c r="B460" s="27"/>
    </row>
    <row r="461" spans="2:2" ht="14.25" customHeight="1" x14ac:dyDescent="0.25">
      <c r="B461" s="27"/>
    </row>
    <row r="462" spans="2:2" ht="14.25" customHeight="1" x14ac:dyDescent="0.25">
      <c r="B462" s="27"/>
    </row>
    <row r="463" spans="2:2" ht="14.25" customHeight="1" x14ac:dyDescent="0.25">
      <c r="B463" s="27"/>
    </row>
    <row r="464" spans="2:2" ht="14.25" customHeight="1" x14ac:dyDescent="0.25">
      <c r="B464" s="27"/>
    </row>
    <row r="465" spans="2:2" ht="14.25" customHeight="1" x14ac:dyDescent="0.25">
      <c r="B465" s="27"/>
    </row>
    <row r="466" spans="2:2" ht="14.25" customHeight="1" x14ac:dyDescent="0.25">
      <c r="B466" s="27"/>
    </row>
    <row r="467" spans="2:2" ht="14.25" customHeight="1" x14ac:dyDescent="0.25">
      <c r="B467" s="27"/>
    </row>
    <row r="468" spans="2:2" ht="14.25" customHeight="1" x14ac:dyDescent="0.25">
      <c r="B468" s="27"/>
    </row>
    <row r="469" spans="2:2" ht="14.25" customHeight="1" x14ac:dyDescent="0.25">
      <c r="B469" s="27"/>
    </row>
    <row r="470" spans="2:2" ht="14.25" customHeight="1" x14ac:dyDescent="0.25">
      <c r="B470" s="27"/>
    </row>
    <row r="471" spans="2:2" ht="14.25" customHeight="1" x14ac:dyDescent="0.25">
      <c r="B471" s="27"/>
    </row>
    <row r="472" spans="2:2" ht="14.25" customHeight="1" x14ac:dyDescent="0.25">
      <c r="B472" s="27"/>
    </row>
    <row r="473" spans="2:2" ht="14.25" customHeight="1" x14ac:dyDescent="0.25">
      <c r="B473" s="27"/>
    </row>
    <row r="474" spans="2:2" ht="14.25" customHeight="1" x14ac:dyDescent="0.25">
      <c r="B474" s="27"/>
    </row>
    <row r="475" spans="2:2" ht="14.25" customHeight="1" x14ac:dyDescent="0.25">
      <c r="B475" s="27"/>
    </row>
    <row r="476" spans="2:2" ht="14.25" customHeight="1" x14ac:dyDescent="0.25">
      <c r="B476" s="27"/>
    </row>
    <row r="477" spans="2:2" ht="14.25" customHeight="1" x14ac:dyDescent="0.25">
      <c r="B477" s="27"/>
    </row>
    <row r="478" spans="2:2" ht="14.25" customHeight="1" x14ac:dyDescent="0.25">
      <c r="B478" s="27"/>
    </row>
    <row r="479" spans="2:2" ht="14.25" customHeight="1" x14ac:dyDescent="0.25">
      <c r="B479" s="27"/>
    </row>
    <row r="480" spans="2:2" ht="14.25" customHeight="1" x14ac:dyDescent="0.25">
      <c r="B480" s="27"/>
    </row>
    <row r="481" spans="2:2" ht="14.25" customHeight="1" x14ac:dyDescent="0.25">
      <c r="B481" s="27"/>
    </row>
    <row r="482" spans="2:2" ht="14.25" customHeight="1" x14ac:dyDescent="0.25">
      <c r="B482" s="27"/>
    </row>
    <row r="483" spans="2:2" ht="14.25" customHeight="1" x14ac:dyDescent="0.25">
      <c r="B483" s="27"/>
    </row>
    <row r="484" spans="2:2" ht="14.25" customHeight="1" x14ac:dyDescent="0.25">
      <c r="B484" s="27"/>
    </row>
    <row r="485" spans="2:2" ht="14.25" customHeight="1" x14ac:dyDescent="0.25">
      <c r="B485" s="27"/>
    </row>
    <row r="486" spans="2:2" ht="14.25" customHeight="1" x14ac:dyDescent="0.25">
      <c r="B486" s="27"/>
    </row>
    <row r="487" spans="2:2" ht="14.25" customHeight="1" x14ac:dyDescent="0.25">
      <c r="B487" s="27"/>
    </row>
    <row r="488" spans="2:2" ht="14.25" customHeight="1" x14ac:dyDescent="0.25">
      <c r="B488" s="27"/>
    </row>
    <row r="489" spans="2:2" ht="14.25" customHeight="1" x14ac:dyDescent="0.25">
      <c r="B489" s="27"/>
    </row>
    <row r="490" spans="2:2" ht="14.25" customHeight="1" x14ac:dyDescent="0.25">
      <c r="B490" s="27"/>
    </row>
    <row r="491" spans="2:2" ht="14.25" customHeight="1" x14ac:dyDescent="0.25">
      <c r="B491" s="27"/>
    </row>
    <row r="492" spans="2:2" ht="14.25" customHeight="1" x14ac:dyDescent="0.25">
      <c r="B492" s="27"/>
    </row>
    <row r="493" spans="2:2" ht="14.25" customHeight="1" x14ac:dyDescent="0.25">
      <c r="B493" s="27"/>
    </row>
    <row r="494" spans="2:2" ht="14.25" customHeight="1" x14ac:dyDescent="0.25">
      <c r="B494" s="27"/>
    </row>
    <row r="495" spans="2:2" ht="14.25" customHeight="1" x14ac:dyDescent="0.25">
      <c r="B495" s="27"/>
    </row>
    <row r="496" spans="2:2" ht="14.25" customHeight="1" x14ac:dyDescent="0.25">
      <c r="B496" s="27"/>
    </row>
    <row r="497" spans="2:2" ht="14.25" customHeight="1" x14ac:dyDescent="0.25">
      <c r="B497" s="27"/>
    </row>
    <row r="498" spans="2:2" ht="14.25" customHeight="1" x14ac:dyDescent="0.25">
      <c r="B498" s="27"/>
    </row>
    <row r="499" spans="2:2" ht="14.25" customHeight="1" x14ac:dyDescent="0.25">
      <c r="B499" s="27"/>
    </row>
    <row r="500" spans="2:2" ht="14.25" customHeight="1" x14ac:dyDescent="0.25">
      <c r="B500" s="27"/>
    </row>
    <row r="501" spans="2:2" ht="14.25" customHeight="1" x14ac:dyDescent="0.25">
      <c r="B501" s="27"/>
    </row>
    <row r="502" spans="2:2" ht="14.25" customHeight="1" x14ac:dyDescent="0.25">
      <c r="B502" s="27"/>
    </row>
    <row r="503" spans="2:2" ht="14.25" customHeight="1" x14ac:dyDescent="0.25">
      <c r="B503" s="27"/>
    </row>
    <row r="504" spans="2:2" ht="14.25" customHeight="1" x14ac:dyDescent="0.25">
      <c r="B504" s="27"/>
    </row>
    <row r="505" spans="2:2" ht="14.25" customHeight="1" x14ac:dyDescent="0.25">
      <c r="B505" s="27"/>
    </row>
    <row r="506" spans="2:2" ht="14.25" customHeight="1" x14ac:dyDescent="0.25">
      <c r="B506" s="27"/>
    </row>
    <row r="507" spans="2:2" ht="14.25" customHeight="1" x14ac:dyDescent="0.25">
      <c r="B507" s="27"/>
    </row>
    <row r="508" spans="2:2" ht="14.25" customHeight="1" x14ac:dyDescent="0.25">
      <c r="B508" s="27"/>
    </row>
    <row r="509" spans="2:2" ht="14.25" customHeight="1" x14ac:dyDescent="0.25">
      <c r="B509" s="27"/>
    </row>
    <row r="510" spans="2:2" ht="14.25" customHeight="1" x14ac:dyDescent="0.25">
      <c r="B510" s="27"/>
    </row>
    <row r="511" spans="2:2" ht="14.25" customHeight="1" x14ac:dyDescent="0.25">
      <c r="B511" s="27"/>
    </row>
    <row r="512" spans="2:2" ht="14.25" customHeight="1" x14ac:dyDescent="0.25">
      <c r="B512" s="27"/>
    </row>
    <row r="513" spans="2:2" ht="14.25" customHeight="1" x14ac:dyDescent="0.25">
      <c r="B513" s="27"/>
    </row>
    <row r="514" spans="2:2" ht="14.25" customHeight="1" x14ac:dyDescent="0.25">
      <c r="B514" s="27"/>
    </row>
    <row r="515" spans="2:2" ht="14.25" customHeight="1" x14ac:dyDescent="0.25">
      <c r="B515" s="27"/>
    </row>
    <row r="516" spans="2:2" ht="14.25" customHeight="1" x14ac:dyDescent="0.25">
      <c r="B516" s="27"/>
    </row>
    <row r="517" spans="2:2" ht="14.25" customHeight="1" x14ac:dyDescent="0.25">
      <c r="B517" s="27"/>
    </row>
    <row r="518" spans="2:2" ht="14.25" customHeight="1" x14ac:dyDescent="0.25">
      <c r="B518" s="27"/>
    </row>
    <row r="519" spans="2:2" ht="14.25" customHeight="1" x14ac:dyDescent="0.25">
      <c r="B519" s="27"/>
    </row>
    <row r="520" spans="2:2" ht="14.25" customHeight="1" x14ac:dyDescent="0.25">
      <c r="B520" s="27"/>
    </row>
    <row r="521" spans="2:2" ht="14.25" customHeight="1" x14ac:dyDescent="0.25">
      <c r="B521" s="27"/>
    </row>
    <row r="522" spans="2:2" ht="14.25" customHeight="1" x14ac:dyDescent="0.25">
      <c r="B522" s="27"/>
    </row>
    <row r="523" spans="2:2" ht="14.25" customHeight="1" x14ac:dyDescent="0.25">
      <c r="B523" s="27"/>
    </row>
    <row r="524" spans="2:2" ht="14.25" customHeight="1" x14ac:dyDescent="0.25">
      <c r="B524" s="27"/>
    </row>
    <row r="525" spans="2:2" ht="14.25" customHeight="1" x14ac:dyDescent="0.25">
      <c r="B525" s="27"/>
    </row>
    <row r="526" spans="2:2" ht="14.25" customHeight="1" x14ac:dyDescent="0.25">
      <c r="B526" s="27"/>
    </row>
    <row r="527" spans="2:2" ht="14.25" customHeight="1" x14ac:dyDescent="0.25">
      <c r="B527" s="27"/>
    </row>
    <row r="528" spans="2:2" ht="14.25" customHeight="1" x14ac:dyDescent="0.25">
      <c r="B528" s="27"/>
    </row>
    <row r="529" spans="2:2" ht="14.25" customHeight="1" x14ac:dyDescent="0.25">
      <c r="B529" s="27"/>
    </row>
    <row r="530" spans="2:2" ht="14.25" customHeight="1" x14ac:dyDescent="0.25">
      <c r="B530" s="27"/>
    </row>
    <row r="531" spans="2:2" ht="14.25" customHeight="1" x14ac:dyDescent="0.25">
      <c r="B531" s="27"/>
    </row>
    <row r="532" spans="2:2" ht="14.25" customHeight="1" x14ac:dyDescent="0.25">
      <c r="B532" s="27"/>
    </row>
    <row r="533" spans="2:2" ht="14.25" customHeight="1" x14ac:dyDescent="0.25">
      <c r="B533" s="27"/>
    </row>
    <row r="534" spans="2:2" ht="14.25" customHeight="1" x14ac:dyDescent="0.25">
      <c r="B534" s="27"/>
    </row>
    <row r="535" spans="2:2" ht="14.25" customHeight="1" x14ac:dyDescent="0.25">
      <c r="B535" s="27"/>
    </row>
    <row r="536" spans="2:2" ht="14.25" customHeight="1" x14ac:dyDescent="0.25">
      <c r="B536" s="27"/>
    </row>
    <row r="537" spans="2:2" ht="14.25" customHeight="1" x14ac:dyDescent="0.25">
      <c r="B537" s="27"/>
    </row>
    <row r="538" spans="2:2" ht="14.25" customHeight="1" x14ac:dyDescent="0.25">
      <c r="B538" s="27"/>
    </row>
    <row r="539" spans="2:2" ht="14.25" customHeight="1" x14ac:dyDescent="0.25">
      <c r="B539" s="27"/>
    </row>
    <row r="540" spans="2:2" ht="14.25" customHeight="1" x14ac:dyDescent="0.25">
      <c r="B540" s="27"/>
    </row>
    <row r="541" spans="2:2" ht="14.25" customHeight="1" x14ac:dyDescent="0.25">
      <c r="B541" s="27"/>
    </row>
    <row r="542" spans="2:2" ht="14.25" customHeight="1" x14ac:dyDescent="0.25">
      <c r="B542" s="27"/>
    </row>
    <row r="543" spans="2:2" ht="14.25" customHeight="1" x14ac:dyDescent="0.25">
      <c r="B543" s="27"/>
    </row>
    <row r="544" spans="2:2" ht="14.25" customHeight="1" x14ac:dyDescent="0.25">
      <c r="B544" s="27"/>
    </row>
    <row r="545" spans="2:2" ht="14.25" customHeight="1" x14ac:dyDescent="0.25">
      <c r="B545" s="27"/>
    </row>
    <row r="546" spans="2:2" ht="14.25" customHeight="1" x14ac:dyDescent="0.25">
      <c r="B546" s="27"/>
    </row>
    <row r="547" spans="2:2" ht="14.25" customHeight="1" x14ac:dyDescent="0.25">
      <c r="B547" s="27"/>
    </row>
    <row r="548" spans="2:2" ht="14.25" customHeight="1" x14ac:dyDescent="0.25">
      <c r="B548" s="27"/>
    </row>
    <row r="549" spans="2:2" ht="14.25" customHeight="1" x14ac:dyDescent="0.25">
      <c r="B549" s="27"/>
    </row>
    <row r="550" spans="2:2" ht="14.25" customHeight="1" x14ac:dyDescent="0.25">
      <c r="B550" s="27"/>
    </row>
    <row r="551" spans="2:2" ht="14.25" customHeight="1" x14ac:dyDescent="0.25">
      <c r="B551" s="27"/>
    </row>
    <row r="552" spans="2:2" ht="14.25" customHeight="1" x14ac:dyDescent="0.25">
      <c r="B552" s="27"/>
    </row>
    <row r="553" spans="2:2" ht="14.25" customHeight="1" x14ac:dyDescent="0.25">
      <c r="B553" s="27"/>
    </row>
    <row r="554" spans="2:2" ht="14.25" customHeight="1" x14ac:dyDescent="0.25">
      <c r="B554" s="27"/>
    </row>
    <row r="555" spans="2:2" ht="14.25" customHeight="1" x14ac:dyDescent="0.25">
      <c r="B555" s="27"/>
    </row>
    <row r="556" spans="2:2" ht="14.25" customHeight="1" x14ac:dyDescent="0.25">
      <c r="B556" s="27"/>
    </row>
    <row r="557" spans="2:2" ht="14.25" customHeight="1" x14ac:dyDescent="0.25">
      <c r="B557" s="27"/>
    </row>
    <row r="558" spans="2:2" ht="14.25" customHeight="1" x14ac:dyDescent="0.25">
      <c r="B558" s="27"/>
    </row>
    <row r="559" spans="2:2" ht="14.25" customHeight="1" x14ac:dyDescent="0.25">
      <c r="B559" s="27"/>
    </row>
    <row r="560" spans="2:2" ht="14.25" customHeight="1" x14ac:dyDescent="0.25">
      <c r="B560" s="27"/>
    </row>
    <row r="561" spans="2:2" ht="14.25" customHeight="1" x14ac:dyDescent="0.25">
      <c r="B561" s="27"/>
    </row>
    <row r="562" spans="2:2" ht="14.25" customHeight="1" x14ac:dyDescent="0.25">
      <c r="B562" s="27"/>
    </row>
    <row r="563" spans="2:2" ht="14.25" customHeight="1" x14ac:dyDescent="0.25">
      <c r="B563" s="27"/>
    </row>
    <row r="564" spans="2:2" ht="14.25" customHeight="1" x14ac:dyDescent="0.25">
      <c r="B564" s="27"/>
    </row>
    <row r="565" spans="2:2" ht="14.25" customHeight="1" x14ac:dyDescent="0.25">
      <c r="B565" s="27"/>
    </row>
    <row r="566" spans="2:2" ht="14.25" customHeight="1" x14ac:dyDescent="0.25">
      <c r="B566" s="27"/>
    </row>
    <row r="567" spans="2:2" ht="14.25" customHeight="1" x14ac:dyDescent="0.25">
      <c r="B567" s="27"/>
    </row>
    <row r="568" spans="2:2" ht="14.25" customHeight="1" x14ac:dyDescent="0.25">
      <c r="B568" s="27"/>
    </row>
    <row r="569" spans="2:2" ht="14.25" customHeight="1" x14ac:dyDescent="0.25">
      <c r="B569" s="27"/>
    </row>
    <row r="570" spans="2:2" ht="14.25" customHeight="1" x14ac:dyDescent="0.25">
      <c r="B570" s="27"/>
    </row>
    <row r="571" spans="2:2" ht="14.25" customHeight="1" x14ac:dyDescent="0.25">
      <c r="B571" s="27"/>
    </row>
    <row r="572" spans="2:2" ht="14.25" customHeight="1" x14ac:dyDescent="0.25">
      <c r="B572" s="27"/>
    </row>
    <row r="573" spans="2:2" ht="14.25" customHeight="1" x14ac:dyDescent="0.25">
      <c r="B573" s="27"/>
    </row>
    <row r="574" spans="2:2" ht="14.25" customHeight="1" x14ac:dyDescent="0.25">
      <c r="B574" s="27"/>
    </row>
    <row r="575" spans="2:2" ht="14.25" customHeight="1" x14ac:dyDescent="0.25">
      <c r="B575" s="27"/>
    </row>
    <row r="576" spans="2:2" ht="14.25" customHeight="1" x14ac:dyDescent="0.25">
      <c r="B576" s="27"/>
    </row>
    <row r="577" spans="2:2" ht="14.25" customHeight="1" x14ac:dyDescent="0.25">
      <c r="B577" s="27"/>
    </row>
    <row r="578" spans="2:2" ht="14.25" customHeight="1" x14ac:dyDescent="0.25">
      <c r="B578" s="27"/>
    </row>
    <row r="579" spans="2:2" ht="14.25" customHeight="1" x14ac:dyDescent="0.25">
      <c r="B579" s="27"/>
    </row>
    <row r="580" spans="2:2" ht="14.25" customHeight="1" x14ac:dyDescent="0.25">
      <c r="B580" s="27"/>
    </row>
    <row r="581" spans="2:2" ht="14.25" customHeight="1" x14ac:dyDescent="0.25">
      <c r="B581" s="27"/>
    </row>
    <row r="582" spans="2:2" ht="14.25" customHeight="1" x14ac:dyDescent="0.25">
      <c r="B582" s="27"/>
    </row>
    <row r="583" spans="2:2" ht="14.25" customHeight="1" x14ac:dyDescent="0.25">
      <c r="B583" s="27"/>
    </row>
    <row r="584" spans="2:2" ht="14.25" customHeight="1" x14ac:dyDescent="0.25">
      <c r="B584" s="27"/>
    </row>
    <row r="585" spans="2:2" ht="14.25" customHeight="1" x14ac:dyDescent="0.25">
      <c r="B585" s="27"/>
    </row>
    <row r="586" spans="2:2" ht="14.25" customHeight="1" x14ac:dyDescent="0.25">
      <c r="B586" s="27"/>
    </row>
    <row r="587" spans="2:2" ht="14.25" customHeight="1" x14ac:dyDescent="0.25">
      <c r="B587" s="27"/>
    </row>
    <row r="588" spans="2:2" ht="14.25" customHeight="1" x14ac:dyDescent="0.25">
      <c r="B588" s="27"/>
    </row>
    <row r="589" spans="2:2" ht="14.25" customHeight="1" x14ac:dyDescent="0.25">
      <c r="B589" s="27"/>
    </row>
    <row r="590" spans="2:2" ht="14.25" customHeight="1" x14ac:dyDescent="0.25">
      <c r="B590" s="27"/>
    </row>
    <row r="591" spans="2:2" ht="14.25" customHeight="1" x14ac:dyDescent="0.25">
      <c r="B591" s="27"/>
    </row>
    <row r="592" spans="2:2" ht="14.25" customHeight="1" x14ac:dyDescent="0.25">
      <c r="B592" s="27"/>
    </row>
    <row r="593" spans="2:2" ht="14.25" customHeight="1" x14ac:dyDescent="0.25">
      <c r="B593" s="27"/>
    </row>
    <row r="594" spans="2:2" ht="14.25" customHeight="1" x14ac:dyDescent="0.25">
      <c r="B594" s="27"/>
    </row>
    <row r="595" spans="2:2" ht="14.25" customHeight="1" x14ac:dyDescent="0.25">
      <c r="B595" s="27"/>
    </row>
    <row r="596" spans="2:2" ht="14.25" customHeight="1" x14ac:dyDescent="0.25">
      <c r="B596" s="27"/>
    </row>
    <row r="597" spans="2:2" ht="14.25" customHeight="1" x14ac:dyDescent="0.25">
      <c r="B597" s="27"/>
    </row>
    <row r="598" spans="2:2" ht="14.25" customHeight="1" x14ac:dyDescent="0.25">
      <c r="B598" s="27"/>
    </row>
    <row r="599" spans="2:2" ht="14.25" customHeight="1" x14ac:dyDescent="0.25">
      <c r="B599" s="27"/>
    </row>
    <row r="600" spans="2:2" ht="14.25" customHeight="1" x14ac:dyDescent="0.25">
      <c r="B600" s="27"/>
    </row>
    <row r="601" spans="2:2" ht="14.25" customHeight="1" x14ac:dyDescent="0.25">
      <c r="B601" s="27"/>
    </row>
    <row r="602" spans="2:2" ht="14.25" customHeight="1" x14ac:dyDescent="0.25">
      <c r="B602" s="27"/>
    </row>
    <row r="603" spans="2:2" ht="14.25" customHeight="1" x14ac:dyDescent="0.25">
      <c r="B603" s="27"/>
    </row>
    <row r="604" spans="2:2" ht="14.25" customHeight="1" x14ac:dyDescent="0.25">
      <c r="B604" s="27"/>
    </row>
    <row r="605" spans="2:2" ht="14.25" customHeight="1" x14ac:dyDescent="0.25">
      <c r="B605" s="27"/>
    </row>
    <row r="606" spans="2:2" ht="14.25" customHeight="1" x14ac:dyDescent="0.25">
      <c r="B606" s="27"/>
    </row>
    <row r="607" spans="2:2" ht="14.25" customHeight="1" x14ac:dyDescent="0.25">
      <c r="B607" s="27"/>
    </row>
    <row r="608" spans="2:2" ht="14.25" customHeight="1" x14ac:dyDescent="0.25">
      <c r="B608" s="27"/>
    </row>
    <row r="609" spans="2:2" ht="14.25" customHeight="1" x14ac:dyDescent="0.25">
      <c r="B609" s="27"/>
    </row>
    <row r="610" spans="2:2" ht="14.25" customHeight="1" x14ac:dyDescent="0.25">
      <c r="B610" s="27"/>
    </row>
    <row r="611" spans="2:2" ht="14.25" customHeight="1" x14ac:dyDescent="0.25">
      <c r="B611" s="27"/>
    </row>
    <row r="612" spans="2:2" ht="14.25" customHeight="1" x14ac:dyDescent="0.25">
      <c r="B612" s="27"/>
    </row>
    <row r="613" spans="2:2" ht="14.25" customHeight="1" x14ac:dyDescent="0.25">
      <c r="B613" s="27"/>
    </row>
    <row r="614" spans="2:2" ht="14.25" customHeight="1" x14ac:dyDescent="0.25">
      <c r="B614" s="27"/>
    </row>
    <row r="615" spans="2:2" ht="14.25" customHeight="1" x14ac:dyDescent="0.25">
      <c r="B615" s="27"/>
    </row>
    <row r="616" spans="2:2" ht="14.25" customHeight="1" x14ac:dyDescent="0.25">
      <c r="B616" s="27"/>
    </row>
    <row r="617" spans="2:2" ht="14.25" customHeight="1" x14ac:dyDescent="0.25">
      <c r="B617" s="27"/>
    </row>
    <row r="618" spans="2:2" ht="14.25" customHeight="1" x14ac:dyDescent="0.25">
      <c r="B618" s="27"/>
    </row>
    <row r="619" spans="2:2" ht="14.25" customHeight="1" x14ac:dyDescent="0.25">
      <c r="B619" s="27"/>
    </row>
    <row r="620" spans="2:2" ht="14.25" customHeight="1" x14ac:dyDescent="0.25">
      <c r="B620" s="27"/>
    </row>
    <row r="621" spans="2:2" ht="14.25" customHeight="1" x14ac:dyDescent="0.25">
      <c r="B621" s="27"/>
    </row>
    <row r="622" spans="2:2" ht="14.25" customHeight="1" x14ac:dyDescent="0.25">
      <c r="B622" s="27"/>
    </row>
    <row r="623" spans="2:2" ht="14.25" customHeight="1" x14ac:dyDescent="0.25">
      <c r="B623" s="27"/>
    </row>
    <row r="624" spans="2:2" ht="14.25" customHeight="1" x14ac:dyDescent="0.25">
      <c r="B624" s="27"/>
    </row>
    <row r="625" spans="2:2" ht="14.25" customHeight="1" x14ac:dyDescent="0.25">
      <c r="B625" s="27"/>
    </row>
    <row r="626" spans="2:2" ht="14.25" customHeight="1" x14ac:dyDescent="0.25">
      <c r="B626" s="27"/>
    </row>
    <row r="627" spans="2:2" ht="14.25" customHeight="1" x14ac:dyDescent="0.25">
      <c r="B627" s="27"/>
    </row>
    <row r="628" spans="2:2" ht="14.25" customHeight="1" x14ac:dyDescent="0.25">
      <c r="B628" s="27"/>
    </row>
    <row r="629" spans="2:2" ht="14.25" customHeight="1" x14ac:dyDescent="0.25">
      <c r="B629" s="27"/>
    </row>
    <row r="630" spans="2:2" ht="14.25" customHeight="1" x14ac:dyDescent="0.25">
      <c r="B630" s="27"/>
    </row>
    <row r="631" spans="2:2" ht="14.25" customHeight="1" x14ac:dyDescent="0.25">
      <c r="B631" s="27"/>
    </row>
    <row r="632" spans="2:2" ht="14.25" customHeight="1" x14ac:dyDescent="0.25">
      <c r="B632" s="27"/>
    </row>
    <row r="633" spans="2:2" ht="14.25" customHeight="1" x14ac:dyDescent="0.25">
      <c r="B633" s="27"/>
    </row>
    <row r="634" spans="2:2" ht="14.25" customHeight="1" x14ac:dyDescent="0.25">
      <c r="B634" s="27"/>
    </row>
    <row r="635" spans="2:2" ht="14.25" customHeight="1" x14ac:dyDescent="0.25">
      <c r="B635" s="27"/>
    </row>
    <row r="636" spans="2:2" ht="14.25" customHeight="1" x14ac:dyDescent="0.25">
      <c r="B636" s="27"/>
    </row>
    <row r="637" spans="2:2" ht="14.25" customHeight="1" x14ac:dyDescent="0.25">
      <c r="B637" s="27"/>
    </row>
    <row r="638" spans="2:2" ht="14.25" customHeight="1" x14ac:dyDescent="0.25">
      <c r="B638" s="27"/>
    </row>
    <row r="639" spans="2:2" ht="14.25" customHeight="1" x14ac:dyDescent="0.25">
      <c r="B639" s="27"/>
    </row>
    <row r="640" spans="2:2" ht="14.25" customHeight="1" x14ac:dyDescent="0.25">
      <c r="B640" s="27"/>
    </row>
    <row r="641" spans="2:2" ht="14.25" customHeight="1" x14ac:dyDescent="0.25">
      <c r="B641" s="27"/>
    </row>
    <row r="642" spans="2:2" ht="14.25" customHeight="1" x14ac:dyDescent="0.25">
      <c r="B642" s="27"/>
    </row>
    <row r="643" spans="2:2" ht="14.25" customHeight="1" x14ac:dyDescent="0.25">
      <c r="B643" s="27"/>
    </row>
    <row r="644" spans="2:2" ht="14.25" customHeight="1" x14ac:dyDescent="0.25">
      <c r="B644" s="27"/>
    </row>
    <row r="645" spans="2:2" ht="14.25" customHeight="1" x14ac:dyDescent="0.25">
      <c r="B645" s="27"/>
    </row>
    <row r="646" spans="2:2" ht="14.25" customHeight="1" x14ac:dyDescent="0.25">
      <c r="B646" s="27"/>
    </row>
    <row r="647" spans="2:2" ht="14.25" customHeight="1" x14ac:dyDescent="0.25">
      <c r="B647" s="27"/>
    </row>
    <row r="648" spans="2:2" ht="14.25" customHeight="1" x14ac:dyDescent="0.25">
      <c r="B648" s="27"/>
    </row>
    <row r="649" spans="2:2" ht="14.25" customHeight="1" x14ac:dyDescent="0.25">
      <c r="B649" s="27"/>
    </row>
    <row r="650" spans="2:2" ht="14.25" customHeight="1" x14ac:dyDescent="0.25">
      <c r="B650" s="27"/>
    </row>
    <row r="651" spans="2:2" ht="14.25" customHeight="1" x14ac:dyDescent="0.25">
      <c r="B651" s="27"/>
    </row>
    <row r="652" spans="2:2" ht="14.25" customHeight="1" x14ac:dyDescent="0.25">
      <c r="B652" s="27"/>
    </row>
    <row r="653" spans="2:2" ht="14.25" customHeight="1" x14ac:dyDescent="0.25">
      <c r="B653" s="27"/>
    </row>
    <row r="654" spans="2:2" ht="14.25" customHeight="1" x14ac:dyDescent="0.25">
      <c r="B654" s="27"/>
    </row>
    <row r="655" spans="2:2" ht="14.25" customHeight="1" x14ac:dyDescent="0.25">
      <c r="B655" s="27"/>
    </row>
    <row r="656" spans="2:2" ht="14.25" customHeight="1" x14ac:dyDescent="0.25">
      <c r="B656" s="27"/>
    </row>
    <row r="657" spans="2:2" ht="14.25" customHeight="1" x14ac:dyDescent="0.25">
      <c r="B657" s="27"/>
    </row>
    <row r="658" spans="2:2" ht="14.25" customHeight="1" x14ac:dyDescent="0.25">
      <c r="B658" s="27"/>
    </row>
    <row r="659" spans="2:2" ht="14.25" customHeight="1" x14ac:dyDescent="0.25">
      <c r="B659" s="27"/>
    </row>
    <row r="660" spans="2:2" ht="14.25" customHeight="1" x14ac:dyDescent="0.25">
      <c r="B660" s="27"/>
    </row>
    <row r="661" spans="2:2" ht="14.25" customHeight="1" x14ac:dyDescent="0.25">
      <c r="B661" s="27"/>
    </row>
    <row r="662" spans="2:2" ht="14.25" customHeight="1" x14ac:dyDescent="0.25">
      <c r="B662" s="27"/>
    </row>
    <row r="663" spans="2:2" ht="14.25" customHeight="1" x14ac:dyDescent="0.25">
      <c r="B663" s="27"/>
    </row>
    <row r="664" spans="2:2" ht="14.25" customHeight="1" x14ac:dyDescent="0.25">
      <c r="B664" s="27"/>
    </row>
    <row r="665" spans="2:2" ht="14.25" customHeight="1" x14ac:dyDescent="0.25">
      <c r="B665" s="27"/>
    </row>
    <row r="666" spans="2:2" ht="14.25" customHeight="1" x14ac:dyDescent="0.25">
      <c r="B666" s="27"/>
    </row>
    <row r="667" spans="2:2" ht="14.25" customHeight="1" x14ac:dyDescent="0.25">
      <c r="B667" s="27"/>
    </row>
    <row r="668" spans="2:2" ht="14.25" customHeight="1" x14ac:dyDescent="0.25">
      <c r="B668" s="27"/>
    </row>
    <row r="669" spans="2:2" ht="14.25" customHeight="1" x14ac:dyDescent="0.25">
      <c r="B669" s="27"/>
    </row>
    <row r="670" spans="2:2" ht="14.25" customHeight="1" x14ac:dyDescent="0.25">
      <c r="B670" s="27"/>
    </row>
    <row r="671" spans="2:2" ht="14.25" customHeight="1" x14ac:dyDescent="0.25">
      <c r="B671" s="27"/>
    </row>
    <row r="672" spans="2:2" ht="14.25" customHeight="1" x14ac:dyDescent="0.25">
      <c r="B672" s="27"/>
    </row>
    <row r="673" spans="2:2" ht="14.25" customHeight="1" x14ac:dyDescent="0.25">
      <c r="B673" s="27"/>
    </row>
    <row r="674" spans="2:2" ht="14.25" customHeight="1" x14ac:dyDescent="0.25">
      <c r="B674" s="27"/>
    </row>
    <row r="675" spans="2:2" ht="14.25" customHeight="1" x14ac:dyDescent="0.25">
      <c r="B675" s="27"/>
    </row>
    <row r="676" spans="2:2" ht="14.25" customHeight="1" x14ac:dyDescent="0.25">
      <c r="B676" s="27"/>
    </row>
    <row r="677" spans="2:2" ht="14.25" customHeight="1" x14ac:dyDescent="0.25">
      <c r="B677" s="27"/>
    </row>
    <row r="678" spans="2:2" ht="14.25" customHeight="1" x14ac:dyDescent="0.25">
      <c r="B678" s="27"/>
    </row>
    <row r="679" spans="2:2" ht="14.25" customHeight="1" x14ac:dyDescent="0.25">
      <c r="B679" s="27"/>
    </row>
    <row r="680" spans="2:2" ht="14.25" customHeight="1" x14ac:dyDescent="0.25">
      <c r="B680" s="27"/>
    </row>
    <row r="681" spans="2:2" ht="14.25" customHeight="1" x14ac:dyDescent="0.25">
      <c r="B681" s="27"/>
    </row>
    <row r="682" spans="2:2" ht="14.25" customHeight="1" x14ac:dyDescent="0.25">
      <c r="B682" s="27"/>
    </row>
    <row r="683" spans="2:2" ht="14.25" customHeight="1" x14ac:dyDescent="0.25">
      <c r="B683" s="27"/>
    </row>
    <row r="684" spans="2:2" ht="14.25" customHeight="1" x14ac:dyDescent="0.25">
      <c r="B684" s="27"/>
    </row>
    <row r="685" spans="2:2" ht="14.25" customHeight="1" x14ac:dyDescent="0.25">
      <c r="B685" s="27"/>
    </row>
    <row r="686" spans="2:2" ht="14.25" customHeight="1" x14ac:dyDescent="0.25">
      <c r="B686" s="27"/>
    </row>
    <row r="687" spans="2:2" ht="14.25" customHeight="1" x14ac:dyDescent="0.25">
      <c r="B687" s="27"/>
    </row>
    <row r="688" spans="2:2" ht="14.25" customHeight="1" x14ac:dyDescent="0.25">
      <c r="B688" s="27"/>
    </row>
    <row r="689" spans="2:2" ht="14.25" customHeight="1" x14ac:dyDescent="0.25">
      <c r="B689" s="27"/>
    </row>
    <row r="690" spans="2:2" ht="14.25" customHeight="1" x14ac:dyDescent="0.25">
      <c r="B690" s="27"/>
    </row>
    <row r="691" spans="2:2" ht="14.25" customHeight="1" x14ac:dyDescent="0.25">
      <c r="B691" s="27"/>
    </row>
    <row r="692" spans="2:2" ht="14.25" customHeight="1" x14ac:dyDescent="0.25">
      <c r="B692" s="27"/>
    </row>
    <row r="693" spans="2:2" ht="14.25" customHeight="1" x14ac:dyDescent="0.25">
      <c r="B693" s="27"/>
    </row>
    <row r="694" spans="2:2" ht="14.25" customHeight="1" x14ac:dyDescent="0.25">
      <c r="B694" s="27"/>
    </row>
    <row r="695" spans="2:2" ht="14.25" customHeight="1" x14ac:dyDescent="0.25">
      <c r="B695" s="27"/>
    </row>
    <row r="696" spans="2:2" ht="14.25" customHeight="1" x14ac:dyDescent="0.25">
      <c r="B696" s="27"/>
    </row>
    <row r="697" spans="2:2" ht="14.25" customHeight="1" x14ac:dyDescent="0.25">
      <c r="B697" s="27"/>
    </row>
    <row r="698" spans="2:2" ht="14.25" customHeight="1" x14ac:dyDescent="0.25">
      <c r="B698" s="27"/>
    </row>
    <row r="699" spans="2:2" ht="14.25" customHeight="1" x14ac:dyDescent="0.25">
      <c r="B699" s="27"/>
    </row>
    <row r="700" spans="2:2" ht="14.25" customHeight="1" x14ac:dyDescent="0.25">
      <c r="B700" s="27"/>
    </row>
    <row r="701" spans="2:2" ht="14.25" customHeight="1" x14ac:dyDescent="0.25">
      <c r="B701" s="27"/>
    </row>
    <row r="702" spans="2:2" ht="14.25" customHeight="1" x14ac:dyDescent="0.25">
      <c r="B702" s="27"/>
    </row>
    <row r="703" spans="2:2" ht="14.25" customHeight="1" x14ac:dyDescent="0.25">
      <c r="B703" s="27"/>
    </row>
    <row r="704" spans="2:2" ht="14.25" customHeight="1" x14ac:dyDescent="0.25">
      <c r="B704" s="27"/>
    </row>
    <row r="705" spans="2:2" ht="14.25" customHeight="1" x14ac:dyDescent="0.25">
      <c r="B705" s="27"/>
    </row>
    <row r="706" spans="2:2" ht="14.25" customHeight="1" x14ac:dyDescent="0.25">
      <c r="B706" s="27"/>
    </row>
    <row r="707" spans="2:2" ht="14.25" customHeight="1" x14ac:dyDescent="0.25">
      <c r="B707" s="27"/>
    </row>
    <row r="708" spans="2:2" ht="14.25" customHeight="1" x14ac:dyDescent="0.25">
      <c r="B708" s="27"/>
    </row>
    <row r="709" spans="2:2" ht="14.25" customHeight="1" x14ac:dyDescent="0.25">
      <c r="B709" s="27"/>
    </row>
    <row r="710" spans="2:2" ht="14.25" customHeight="1" x14ac:dyDescent="0.25">
      <c r="B710" s="27"/>
    </row>
    <row r="711" spans="2:2" ht="14.25" customHeight="1" x14ac:dyDescent="0.25">
      <c r="B711" s="27"/>
    </row>
    <row r="712" spans="2:2" ht="14.25" customHeight="1" x14ac:dyDescent="0.25">
      <c r="B712" s="27"/>
    </row>
    <row r="713" spans="2:2" ht="14.25" customHeight="1" x14ac:dyDescent="0.25">
      <c r="B713" s="27"/>
    </row>
    <row r="714" spans="2:2" ht="14.25" customHeight="1" x14ac:dyDescent="0.25">
      <c r="B714" s="27"/>
    </row>
    <row r="715" spans="2:2" ht="14.25" customHeight="1" x14ac:dyDescent="0.25">
      <c r="B715" s="27"/>
    </row>
    <row r="716" spans="2:2" ht="14.25" customHeight="1" x14ac:dyDescent="0.25">
      <c r="B716" s="27"/>
    </row>
    <row r="717" spans="2:2" ht="14.25" customHeight="1" x14ac:dyDescent="0.25">
      <c r="B717" s="27"/>
    </row>
    <row r="718" spans="2:2" ht="14.25" customHeight="1" x14ac:dyDescent="0.25">
      <c r="B718" s="27"/>
    </row>
    <row r="719" spans="2:2" ht="14.25" customHeight="1" x14ac:dyDescent="0.25">
      <c r="B719" s="27"/>
    </row>
    <row r="720" spans="2:2" ht="14.25" customHeight="1" x14ac:dyDescent="0.25">
      <c r="B720" s="27"/>
    </row>
    <row r="721" spans="2:2" ht="14.25" customHeight="1" x14ac:dyDescent="0.25">
      <c r="B721" s="27"/>
    </row>
    <row r="722" spans="2:2" ht="14.25" customHeight="1" x14ac:dyDescent="0.25">
      <c r="B722" s="27"/>
    </row>
    <row r="723" spans="2:2" ht="14.25" customHeight="1" x14ac:dyDescent="0.25">
      <c r="B723" s="27"/>
    </row>
    <row r="724" spans="2:2" ht="14.25" customHeight="1" x14ac:dyDescent="0.25">
      <c r="B724" s="27"/>
    </row>
    <row r="725" spans="2:2" ht="14.25" customHeight="1" x14ac:dyDescent="0.25">
      <c r="B725" s="27"/>
    </row>
    <row r="726" spans="2:2" ht="14.25" customHeight="1" x14ac:dyDescent="0.25">
      <c r="B726" s="27"/>
    </row>
    <row r="727" spans="2:2" ht="14.25" customHeight="1" x14ac:dyDescent="0.25">
      <c r="B727" s="27"/>
    </row>
    <row r="728" spans="2:2" ht="14.25" customHeight="1" x14ac:dyDescent="0.25">
      <c r="B728" s="27"/>
    </row>
    <row r="729" spans="2:2" ht="14.25" customHeight="1" x14ac:dyDescent="0.25">
      <c r="B729" s="27"/>
    </row>
    <row r="730" spans="2:2" ht="14.25" customHeight="1" x14ac:dyDescent="0.25">
      <c r="B730" s="27"/>
    </row>
    <row r="731" spans="2:2" ht="14.25" customHeight="1" x14ac:dyDescent="0.25">
      <c r="B731" s="27"/>
    </row>
    <row r="732" spans="2:2" ht="14.25" customHeight="1" x14ac:dyDescent="0.25">
      <c r="B732" s="27"/>
    </row>
    <row r="733" spans="2:2" ht="14.25" customHeight="1" x14ac:dyDescent="0.25">
      <c r="B733" s="27"/>
    </row>
    <row r="734" spans="2:2" ht="14.25" customHeight="1" x14ac:dyDescent="0.25">
      <c r="B734" s="27"/>
    </row>
    <row r="735" spans="2:2" ht="14.25" customHeight="1" x14ac:dyDescent="0.25">
      <c r="B735" s="27"/>
    </row>
    <row r="736" spans="2:2" ht="14.25" customHeight="1" x14ac:dyDescent="0.25">
      <c r="B736" s="27"/>
    </row>
    <row r="737" spans="2:2" ht="14.25" customHeight="1" x14ac:dyDescent="0.25">
      <c r="B737" s="27"/>
    </row>
    <row r="738" spans="2:2" ht="14.25" customHeight="1" x14ac:dyDescent="0.25">
      <c r="B738" s="27"/>
    </row>
    <row r="739" spans="2:2" ht="14.25" customHeight="1" x14ac:dyDescent="0.25">
      <c r="B739" s="27"/>
    </row>
    <row r="740" spans="2:2" ht="14.25" customHeight="1" x14ac:dyDescent="0.25">
      <c r="B740" s="27"/>
    </row>
    <row r="741" spans="2:2" ht="14.25" customHeight="1" x14ac:dyDescent="0.25">
      <c r="B741" s="27"/>
    </row>
    <row r="742" spans="2:2" ht="14.25" customHeight="1" x14ac:dyDescent="0.25">
      <c r="B742" s="27"/>
    </row>
    <row r="743" spans="2:2" ht="14.25" customHeight="1" x14ac:dyDescent="0.25">
      <c r="B743" s="27"/>
    </row>
    <row r="744" spans="2:2" ht="14.25" customHeight="1" x14ac:dyDescent="0.25">
      <c r="B744" s="27"/>
    </row>
    <row r="745" spans="2:2" ht="14.25" customHeight="1" x14ac:dyDescent="0.25">
      <c r="B745" s="27"/>
    </row>
    <row r="746" spans="2:2" ht="14.25" customHeight="1" x14ac:dyDescent="0.25">
      <c r="B746" s="27"/>
    </row>
    <row r="747" spans="2:2" ht="14.25" customHeight="1" x14ac:dyDescent="0.25">
      <c r="B747" s="27"/>
    </row>
    <row r="748" spans="2:2" ht="14.25" customHeight="1" x14ac:dyDescent="0.25">
      <c r="B748" s="27"/>
    </row>
    <row r="749" spans="2:2" ht="14.25" customHeight="1" x14ac:dyDescent="0.25">
      <c r="B749" s="27"/>
    </row>
    <row r="750" spans="2:2" ht="14.25" customHeight="1" x14ac:dyDescent="0.25">
      <c r="B750" s="27"/>
    </row>
    <row r="751" spans="2:2" ht="14.25" customHeight="1" x14ac:dyDescent="0.25">
      <c r="B751" s="27"/>
    </row>
    <row r="752" spans="2:2" ht="14.25" customHeight="1" x14ac:dyDescent="0.25">
      <c r="B752" s="27"/>
    </row>
    <row r="753" spans="2:2" ht="14.25" customHeight="1" x14ac:dyDescent="0.25">
      <c r="B753" s="27"/>
    </row>
    <row r="754" spans="2:2" ht="14.25" customHeight="1" x14ac:dyDescent="0.25">
      <c r="B754" s="27"/>
    </row>
    <row r="755" spans="2:2" ht="14.25" customHeight="1" x14ac:dyDescent="0.25">
      <c r="B755" s="27"/>
    </row>
    <row r="756" spans="2:2" ht="14.25" customHeight="1" x14ac:dyDescent="0.25">
      <c r="B756" s="27"/>
    </row>
    <row r="757" spans="2:2" ht="14.25" customHeight="1" x14ac:dyDescent="0.25">
      <c r="B757" s="27"/>
    </row>
    <row r="758" spans="2:2" ht="14.25" customHeight="1" x14ac:dyDescent="0.25">
      <c r="B758" s="27"/>
    </row>
    <row r="759" spans="2:2" ht="14.25" customHeight="1" x14ac:dyDescent="0.25">
      <c r="B759" s="27"/>
    </row>
    <row r="760" spans="2:2" ht="14.25" customHeight="1" x14ac:dyDescent="0.25">
      <c r="B760" s="27"/>
    </row>
    <row r="761" spans="2:2" ht="14.25" customHeight="1" x14ac:dyDescent="0.25">
      <c r="B761" s="27"/>
    </row>
    <row r="762" spans="2:2" ht="14.25" customHeight="1" x14ac:dyDescent="0.25">
      <c r="B762" s="27"/>
    </row>
    <row r="763" spans="2:2" ht="14.25" customHeight="1" x14ac:dyDescent="0.25">
      <c r="B763" s="27"/>
    </row>
    <row r="764" spans="2:2" ht="14.25" customHeight="1" x14ac:dyDescent="0.25">
      <c r="B764" s="27"/>
    </row>
    <row r="765" spans="2:2" ht="14.25" customHeight="1" x14ac:dyDescent="0.25">
      <c r="B765" s="27"/>
    </row>
    <row r="766" spans="2:2" ht="14.25" customHeight="1" x14ac:dyDescent="0.25">
      <c r="B766" s="27"/>
    </row>
    <row r="767" spans="2:2" ht="14.25" customHeight="1" x14ac:dyDescent="0.25">
      <c r="B767" s="27"/>
    </row>
    <row r="768" spans="2:2" ht="14.25" customHeight="1" x14ac:dyDescent="0.25">
      <c r="B768" s="27"/>
    </row>
    <row r="769" spans="2:2" ht="14.25" customHeight="1" x14ac:dyDescent="0.25">
      <c r="B769" s="27"/>
    </row>
    <row r="770" spans="2:2" ht="14.25" customHeight="1" x14ac:dyDescent="0.25">
      <c r="B770" s="27"/>
    </row>
    <row r="771" spans="2:2" ht="14.25" customHeight="1" x14ac:dyDescent="0.25">
      <c r="B771" s="27"/>
    </row>
    <row r="772" spans="2:2" ht="14.25" customHeight="1" x14ac:dyDescent="0.25">
      <c r="B772" s="27"/>
    </row>
    <row r="773" spans="2:2" ht="14.25" customHeight="1" x14ac:dyDescent="0.25">
      <c r="B773" s="27"/>
    </row>
    <row r="774" spans="2:2" ht="14.25" customHeight="1" x14ac:dyDescent="0.25">
      <c r="B774" s="27"/>
    </row>
    <row r="775" spans="2:2" ht="14.25" customHeight="1" x14ac:dyDescent="0.25">
      <c r="B775" s="27"/>
    </row>
    <row r="776" spans="2:2" ht="14.25" customHeight="1" x14ac:dyDescent="0.25">
      <c r="B776" s="27"/>
    </row>
    <row r="777" spans="2:2" ht="14.25" customHeight="1" x14ac:dyDescent="0.25">
      <c r="B777" s="27"/>
    </row>
    <row r="778" spans="2:2" ht="14.25" customHeight="1" x14ac:dyDescent="0.25">
      <c r="B778" s="27"/>
    </row>
    <row r="779" spans="2:2" ht="14.25" customHeight="1" x14ac:dyDescent="0.25">
      <c r="B779" s="27"/>
    </row>
    <row r="780" spans="2:2" ht="14.25" customHeight="1" x14ac:dyDescent="0.25">
      <c r="B780" s="27"/>
    </row>
    <row r="781" spans="2:2" ht="14.25" customHeight="1" x14ac:dyDescent="0.25">
      <c r="B781" s="27"/>
    </row>
    <row r="782" spans="2:2" ht="14.25" customHeight="1" x14ac:dyDescent="0.25">
      <c r="B782" s="27"/>
    </row>
    <row r="783" spans="2:2" ht="14.25" customHeight="1" x14ac:dyDescent="0.25">
      <c r="B783" s="27"/>
    </row>
    <row r="784" spans="2:2" ht="14.25" customHeight="1" x14ac:dyDescent="0.25">
      <c r="B784" s="27"/>
    </row>
    <row r="785" spans="2:2" ht="14.25" customHeight="1" x14ac:dyDescent="0.25">
      <c r="B785" s="27"/>
    </row>
    <row r="786" spans="2:2" ht="14.25" customHeight="1" x14ac:dyDescent="0.25">
      <c r="B786" s="27"/>
    </row>
    <row r="787" spans="2:2" ht="14.25" customHeight="1" x14ac:dyDescent="0.25">
      <c r="B787" s="27"/>
    </row>
    <row r="788" spans="2:2" ht="14.25" customHeight="1" x14ac:dyDescent="0.25">
      <c r="B788" s="27"/>
    </row>
    <row r="789" spans="2:2" ht="14.25" customHeight="1" x14ac:dyDescent="0.25">
      <c r="B789" s="27"/>
    </row>
    <row r="790" spans="2:2" ht="14.25" customHeight="1" x14ac:dyDescent="0.25">
      <c r="B790" s="27"/>
    </row>
    <row r="791" spans="2:2" ht="14.25" customHeight="1" x14ac:dyDescent="0.25">
      <c r="B791" s="27"/>
    </row>
    <row r="792" spans="2:2" ht="14.25" customHeight="1" x14ac:dyDescent="0.25">
      <c r="B792" s="27"/>
    </row>
    <row r="793" spans="2:2" ht="14.25" customHeight="1" x14ac:dyDescent="0.25">
      <c r="B793" s="27"/>
    </row>
    <row r="794" spans="2:2" ht="14.25" customHeight="1" x14ac:dyDescent="0.25">
      <c r="B794" s="27"/>
    </row>
    <row r="795" spans="2:2" ht="14.25" customHeight="1" x14ac:dyDescent="0.25">
      <c r="B795" s="27"/>
    </row>
    <row r="796" spans="2:2" ht="14.25" customHeight="1" x14ac:dyDescent="0.25">
      <c r="B796" s="27"/>
    </row>
    <row r="797" spans="2:2" ht="14.25" customHeight="1" x14ac:dyDescent="0.25">
      <c r="B797" s="27"/>
    </row>
    <row r="798" spans="2:2" ht="14.25" customHeight="1" x14ac:dyDescent="0.25">
      <c r="B798" s="27"/>
    </row>
    <row r="799" spans="2:2" ht="14.25" customHeight="1" x14ac:dyDescent="0.25">
      <c r="B799" s="27"/>
    </row>
    <row r="800" spans="2:2" ht="14.25" customHeight="1" x14ac:dyDescent="0.25">
      <c r="B800" s="27"/>
    </row>
    <row r="801" spans="2:2" ht="14.25" customHeight="1" x14ac:dyDescent="0.25">
      <c r="B801" s="27"/>
    </row>
    <row r="802" spans="2:2" ht="14.25" customHeight="1" x14ac:dyDescent="0.25">
      <c r="B802" s="27"/>
    </row>
    <row r="803" spans="2:2" ht="14.25" customHeight="1" x14ac:dyDescent="0.25">
      <c r="B803" s="27"/>
    </row>
    <row r="804" spans="2:2" ht="14.25" customHeight="1" x14ac:dyDescent="0.25">
      <c r="B804" s="27"/>
    </row>
    <row r="805" spans="2:2" ht="14.25" customHeight="1" x14ac:dyDescent="0.25">
      <c r="B805" s="27"/>
    </row>
    <row r="806" spans="2:2" ht="14.25" customHeight="1" x14ac:dyDescent="0.25">
      <c r="B806" s="27"/>
    </row>
    <row r="807" spans="2:2" ht="14.25" customHeight="1" x14ac:dyDescent="0.25">
      <c r="B807" s="27"/>
    </row>
    <row r="808" spans="2:2" ht="14.25" customHeight="1" x14ac:dyDescent="0.25">
      <c r="B808" s="27"/>
    </row>
    <row r="809" spans="2:2" ht="14.25" customHeight="1" x14ac:dyDescent="0.25">
      <c r="B809" s="27"/>
    </row>
    <row r="810" spans="2:2" ht="14.25" customHeight="1" x14ac:dyDescent="0.25">
      <c r="B810" s="27"/>
    </row>
    <row r="811" spans="2:2" ht="14.25" customHeight="1" x14ac:dyDescent="0.25">
      <c r="B811" s="27"/>
    </row>
    <row r="812" spans="2:2" ht="14.25" customHeight="1" x14ac:dyDescent="0.25">
      <c r="B812" s="27"/>
    </row>
    <row r="813" spans="2:2" ht="14.25" customHeight="1" x14ac:dyDescent="0.25">
      <c r="B813" s="27"/>
    </row>
    <row r="814" spans="2:2" ht="14.25" customHeight="1" x14ac:dyDescent="0.25">
      <c r="B814" s="27"/>
    </row>
    <row r="815" spans="2:2" ht="14.25" customHeight="1" x14ac:dyDescent="0.25">
      <c r="B815" s="27"/>
    </row>
    <row r="816" spans="2:2" ht="14.25" customHeight="1" x14ac:dyDescent="0.25">
      <c r="B816" s="27"/>
    </row>
    <row r="817" spans="2:2" ht="14.25" customHeight="1" x14ac:dyDescent="0.25">
      <c r="B817" s="27"/>
    </row>
    <row r="818" spans="2:2" ht="14.25" customHeight="1" x14ac:dyDescent="0.25">
      <c r="B818" s="27"/>
    </row>
    <row r="819" spans="2:2" ht="14.25" customHeight="1" x14ac:dyDescent="0.25">
      <c r="B819" s="27"/>
    </row>
    <row r="820" spans="2:2" ht="14.25" customHeight="1" x14ac:dyDescent="0.25">
      <c r="B820" s="27"/>
    </row>
    <row r="821" spans="2:2" ht="14.25" customHeight="1" x14ac:dyDescent="0.25">
      <c r="B821" s="27"/>
    </row>
    <row r="822" spans="2:2" ht="14.25" customHeight="1" x14ac:dyDescent="0.25">
      <c r="B822" s="27"/>
    </row>
    <row r="823" spans="2:2" ht="14.25" customHeight="1" x14ac:dyDescent="0.25">
      <c r="B823" s="27"/>
    </row>
    <row r="824" spans="2:2" ht="14.25" customHeight="1" x14ac:dyDescent="0.25">
      <c r="B824" s="27"/>
    </row>
    <row r="825" spans="2:2" ht="14.25" customHeight="1" x14ac:dyDescent="0.25">
      <c r="B825" s="27"/>
    </row>
    <row r="826" spans="2:2" ht="14.25" customHeight="1" x14ac:dyDescent="0.25">
      <c r="B826" s="27"/>
    </row>
    <row r="827" spans="2:2" ht="14.25" customHeight="1" x14ac:dyDescent="0.25">
      <c r="B827" s="27"/>
    </row>
    <row r="828" spans="2:2" ht="14.25" customHeight="1" x14ac:dyDescent="0.25">
      <c r="B828" s="27"/>
    </row>
    <row r="829" spans="2:2" ht="14.25" customHeight="1" x14ac:dyDescent="0.25">
      <c r="B829" s="27"/>
    </row>
    <row r="830" spans="2:2" ht="14.25" customHeight="1" x14ac:dyDescent="0.25">
      <c r="B830" s="27"/>
    </row>
    <row r="831" spans="2:2" ht="14.25" customHeight="1" x14ac:dyDescent="0.25">
      <c r="B831" s="27"/>
    </row>
    <row r="832" spans="2:2" ht="14.25" customHeight="1" x14ac:dyDescent="0.25">
      <c r="B832" s="27"/>
    </row>
    <row r="833" spans="2:2" ht="14.25" customHeight="1" x14ac:dyDescent="0.25">
      <c r="B833" s="27"/>
    </row>
    <row r="834" spans="2:2" ht="14.25" customHeight="1" x14ac:dyDescent="0.25">
      <c r="B834" s="27"/>
    </row>
    <row r="835" spans="2:2" ht="14.25" customHeight="1" x14ac:dyDescent="0.25">
      <c r="B835" s="27"/>
    </row>
    <row r="836" spans="2:2" ht="14.25" customHeight="1" x14ac:dyDescent="0.25">
      <c r="B836" s="27"/>
    </row>
    <row r="837" spans="2:2" ht="14.25" customHeight="1" x14ac:dyDescent="0.25">
      <c r="B837" s="27"/>
    </row>
    <row r="838" spans="2:2" ht="14.25" customHeight="1" x14ac:dyDescent="0.25">
      <c r="B838" s="27"/>
    </row>
    <row r="839" spans="2:2" ht="14.25" customHeight="1" x14ac:dyDescent="0.25">
      <c r="B839" s="27"/>
    </row>
    <row r="840" spans="2:2" ht="14.25" customHeight="1" x14ac:dyDescent="0.25">
      <c r="B840" s="27"/>
    </row>
    <row r="841" spans="2:2" ht="14.25" customHeight="1" x14ac:dyDescent="0.25">
      <c r="B841" s="27"/>
    </row>
    <row r="842" spans="2:2" ht="14.25" customHeight="1" x14ac:dyDescent="0.25">
      <c r="B842" s="27"/>
    </row>
    <row r="843" spans="2:2" ht="14.25" customHeight="1" x14ac:dyDescent="0.25">
      <c r="B843" s="27"/>
    </row>
    <row r="844" spans="2:2" ht="14.25" customHeight="1" x14ac:dyDescent="0.25">
      <c r="B844" s="27"/>
    </row>
    <row r="845" spans="2:2" ht="14.25" customHeight="1" x14ac:dyDescent="0.25">
      <c r="B845" s="27"/>
    </row>
    <row r="846" spans="2:2" ht="14.25" customHeight="1" x14ac:dyDescent="0.25">
      <c r="B846" s="27"/>
    </row>
    <row r="847" spans="2:2" ht="14.25" customHeight="1" x14ac:dyDescent="0.25">
      <c r="B847" s="27"/>
    </row>
    <row r="848" spans="2:2" ht="14.25" customHeight="1" x14ac:dyDescent="0.25">
      <c r="B848" s="27"/>
    </row>
    <row r="849" spans="2:2" ht="14.25" customHeight="1" x14ac:dyDescent="0.25">
      <c r="B849" s="27"/>
    </row>
    <row r="850" spans="2:2" ht="14.25" customHeight="1" x14ac:dyDescent="0.25">
      <c r="B850" s="27"/>
    </row>
    <row r="851" spans="2:2" ht="14.25" customHeight="1" x14ac:dyDescent="0.25">
      <c r="B851" s="27"/>
    </row>
    <row r="852" spans="2:2" ht="14.25" customHeight="1" x14ac:dyDescent="0.25">
      <c r="B852" s="27"/>
    </row>
    <row r="853" spans="2:2" ht="14.25" customHeight="1" x14ac:dyDescent="0.25">
      <c r="B853" s="27"/>
    </row>
    <row r="854" spans="2:2" ht="14.25" customHeight="1" x14ac:dyDescent="0.25">
      <c r="B854" s="27"/>
    </row>
    <row r="855" spans="2:2" ht="14.25" customHeight="1" x14ac:dyDescent="0.25">
      <c r="B855" s="27"/>
    </row>
    <row r="856" spans="2:2" ht="14.25" customHeight="1" x14ac:dyDescent="0.25">
      <c r="B856" s="27"/>
    </row>
    <row r="857" spans="2:2" ht="14.25" customHeight="1" x14ac:dyDescent="0.25">
      <c r="B857" s="27"/>
    </row>
    <row r="858" spans="2:2" ht="14.25" customHeight="1" x14ac:dyDescent="0.25">
      <c r="B858" s="27"/>
    </row>
    <row r="859" spans="2:2" ht="14.25" customHeight="1" x14ac:dyDescent="0.25">
      <c r="B859" s="27"/>
    </row>
    <row r="860" spans="2:2" ht="14.25" customHeight="1" x14ac:dyDescent="0.25">
      <c r="B860" s="27"/>
    </row>
    <row r="861" spans="2:2" ht="14.25" customHeight="1" x14ac:dyDescent="0.25">
      <c r="B861" s="27"/>
    </row>
    <row r="862" spans="2:2" ht="14.25" customHeight="1" x14ac:dyDescent="0.25">
      <c r="B862" s="27"/>
    </row>
    <row r="863" spans="2:2" ht="14.25" customHeight="1" x14ac:dyDescent="0.25">
      <c r="B863" s="27"/>
    </row>
    <row r="864" spans="2:2" ht="14.25" customHeight="1" x14ac:dyDescent="0.25">
      <c r="B864" s="27"/>
    </row>
    <row r="865" spans="2:2" ht="14.25" customHeight="1" x14ac:dyDescent="0.25">
      <c r="B865" s="27"/>
    </row>
    <row r="866" spans="2:2" ht="14.25" customHeight="1" x14ac:dyDescent="0.25">
      <c r="B866" s="27"/>
    </row>
    <row r="867" spans="2:2" ht="14.25" customHeight="1" x14ac:dyDescent="0.25">
      <c r="B867" s="27"/>
    </row>
    <row r="868" spans="2:2" ht="14.25" customHeight="1" x14ac:dyDescent="0.25">
      <c r="B868" s="27"/>
    </row>
    <row r="869" spans="2:2" ht="14.25" customHeight="1" x14ac:dyDescent="0.25">
      <c r="B869" s="27"/>
    </row>
    <row r="870" spans="2:2" ht="14.25" customHeight="1" x14ac:dyDescent="0.25">
      <c r="B870" s="27"/>
    </row>
    <row r="871" spans="2:2" ht="14.25" customHeight="1" x14ac:dyDescent="0.25">
      <c r="B871" s="27"/>
    </row>
    <row r="872" spans="2:2" ht="14.25" customHeight="1" x14ac:dyDescent="0.25">
      <c r="B872" s="27"/>
    </row>
    <row r="873" spans="2:2" ht="14.25" customHeight="1" x14ac:dyDescent="0.25">
      <c r="B873" s="27"/>
    </row>
    <row r="874" spans="2:2" ht="14.25" customHeight="1" x14ac:dyDescent="0.25">
      <c r="B874" s="27"/>
    </row>
    <row r="875" spans="2:2" ht="14.25" customHeight="1" x14ac:dyDescent="0.25">
      <c r="B875" s="27"/>
    </row>
    <row r="876" spans="2:2" ht="14.25" customHeight="1" x14ac:dyDescent="0.25">
      <c r="B876" s="27"/>
    </row>
    <row r="877" spans="2:2" ht="14.25" customHeight="1" x14ac:dyDescent="0.25">
      <c r="B877" s="27"/>
    </row>
    <row r="878" spans="2:2" ht="14.25" customHeight="1" x14ac:dyDescent="0.25">
      <c r="B878" s="27"/>
    </row>
    <row r="879" spans="2:2" ht="14.25" customHeight="1" x14ac:dyDescent="0.25">
      <c r="B879" s="27"/>
    </row>
    <row r="880" spans="2:2" ht="14.25" customHeight="1" x14ac:dyDescent="0.25">
      <c r="B880" s="27"/>
    </row>
    <row r="881" spans="2:2" ht="14.25" customHeight="1" x14ac:dyDescent="0.25">
      <c r="B881" s="27"/>
    </row>
    <row r="882" spans="2:2" ht="14.25" customHeight="1" x14ac:dyDescent="0.25">
      <c r="B882" s="27"/>
    </row>
    <row r="883" spans="2:2" ht="14.25" customHeight="1" x14ac:dyDescent="0.25">
      <c r="B883" s="27"/>
    </row>
    <row r="884" spans="2:2" ht="14.25" customHeight="1" x14ac:dyDescent="0.25">
      <c r="B884" s="27"/>
    </row>
    <row r="885" spans="2:2" ht="14.25" customHeight="1" x14ac:dyDescent="0.25">
      <c r="B885" s="27"/>
    </row>
    <row r="886" spans="2:2" ht="14.25" customHeight="1" x14ac:dyDescent="0.25">
      <c r="B886" s="27"/>
    </row>
    <row r="887" spans="2:2" ht="14.25" customHeight="1" x14ac:dyDescent="0.25">
      <c r="B887" s="27"/>
    </row>
    <row r="888" spans="2:2" ht="14.25" customHeight="1" x14ac:dyDescent="0.25">
      <c r="B888" s="27"/>
    </row>
    <row r="889" spans="2:2" ht="14.25" customHeight="1" x14ac:dyDescent="0.25">
      <c r="B889" s="27"/>
    </row>
    <row r="890" spans="2:2" ht="14.25" customHeight="1" x14ac:dyDescent="0.25">
      <c r="B890" s="27"/>
    </row>
    <row r="891" spans="2:2" ht="14.25" customHeight="1" x14ac:dyDescent="0.25">
      <c r="B891" s="27"/>
    </row>
    <row r="892" spans="2:2" ht="14.25" customHeight="1" x14ac:dyDescent="0.25">
      <c r="B892" s="27"/>
    </row>
    <row r="893" spans="2:2" ht="14.25" customHeight="1" x14ac:dyDescent="0.25">
      <c r="B893" s="27"/>
    </row>
    <row r="894" spans="2:2" ht="14.25" customHeight="1" x14ac:dyDescent="0.25">
      <c r="B894" s="27"/>
    </row>
    <row r="895" spans="2:2" ht="14.25" customHeight="1" x14ac:dyDescent="0.25">
      <c r="B895" s="27"/>
    </row>
    <row r="896" spans="2:2" ht="14.25" customHeight="1" x14ac:dyDescent="0.25">
      <c r="B896" s="27"/>
    </row>
    <row r="897" spans="2:2" ht="14.25" customHeight="1" x14ac:dyDescent="0.25">
      <c r="B897" s="27"/>
    </row>
    <row r="898" spans="2:2" ht="14.25" customHeight="1" x14ac:dyDescent="0.25">
      <c r="B898" s="27"/>
    </row>
    <row r="899" spans="2:2" ht="14.25" customHeight="1" x14ac:dyDescent="0.25">
      <c r="B899" s="27"/>
    </row>
    <row r="900" spans="2:2" ht="14.25" customHeight="1" x14ac:dyDescent="0.25">
      <c r="B900" s="27"/>
    </row>
    <row r="901" spans="2:2" ht="14.25" customHeight="1" x14ac:dyDescent="0.25">
      <c r="B901" s="27"/>
    </row>
    <row r="902" spans="2:2" ht="14.25" customHeight="1" x14ac:dyDescent="0.25">
      <c r="B902" s="27"/>
    </row>
    <row r="903" spans="2:2" ht="14.25" customHeight="1" x14ac:dyDescent="0.25">
      <c r="B903" s="27"/>
    </row>
    <row r="904" spans="2:2" ht="14.25" customHeight="1" x14ac:dyDescent="0.25">
      <c r="B904" s="27"/>
    </row>
    <row r="905" spans="2:2" ht="14.25" customHeight="1" x14ac:dyDescent="0.25">
      <c r="B905" s="27"/>
    </row>
    <row r="906" spans="2:2" ht="14.25" customHeight="1" x14ac:dyDescent="0.25">
      <c r="B906" s="27"/>
    </row>
    <row r="907" spans="2:2" ht="14.25" customHeight="1" x14ac:dyDescent="0.25">
      <c r="B907" s="27"/>
    </row>
    <row r="908" spans="2:2" ht="14.25" customHeight="1" x14ac:dyDescent="0.25">
      <c r="B908" s="27"/>
    </row>
    <row r="909" spans="2:2" ht="14.25" customHeight="1" x14ac:dyDescent="0.25">
      <c r="B909" s="27"/>
    </row>
    <row r="910" spans="2:2" ht="14.25" customHeight="1" x14ac:dyDescent="0.25">
      <c r="B910" s="27"/>
    </row>
    <row r="911" spans="2:2" ht="14.25" customHeight="1" x14ac:dyDescent="0.25">
      <c r="B911" s="27"/>
    </row>
    <row r="912" spans="2:2" ht="14.25" customHeight="1" x14ac:dyDescent="0.25">
      <c r="B912" s="27"/>
    </row>
    <row r="913" spans="2:2" ht="14.25" customHeight="1" x14ac:dyDescent="0.25">
      <c r="B913" s="27"/>
    </row>
    <row r="914" spans="2:2" ht="14.25" customHeight="1" x14ac:dyDescent="0.25">
      <c r="B914" s="27"/>
    </row>
    <row r="915" spans="2:2" ht="14.25" customHeight="1" x14ac:dyDescent="0.25">
      <c r="B915" s="27"/>
    </row>
    <row r="916" spans="2:2" ht="14.25" customHeight="1" x14ac:dyDescent="0.25">
      <c r="B916" s="27"/>
    </row>
    <row r="917" spans="2:2" ht="14.25" customHeight="1" x14ac:dyDescent="0.25">
      <c r="B917" s="27"/>
    </row>
    <row r="918" spans="2:2" ht="14.25" customHeight="1" x14ac:dyDescent="0.25">
      <c r="B918" s="27"/>
    </row>
    <row r="919" spans="2:2" ht="14.25" customHeight="1" x14ac:dyDescent="0.25">
      <c r="B919" s="27"/>
    </row>
    <row r="920" spans="2:2" ht="14.25" customHeight="1" x14ac:dyDescent="0.25">
      <c r="B920" s="27"/>
    </row>
    <row r="921" spans="2:2" ht="14.25" customHeight="1" x14ac:dyDescent="0.25">
      <c r="B921" s="27"/>
    </row>
    <row r="922" spans="2:2" ht="14.25" customHeight="1" x14ac:dyDescent="0.25">
      <c r="B922" s="27"/>
    </row>
    <row r="923" spans="2:2" ht="14.25" customHeight="1" x14ac:dyDescent="0.25">
      <c r="B923" s="27"/>
    </row>
    <row r="924" spans="2:2" ht="14.25" customHeight="1" x14ac:dyDescent="0.25">
      <c r="B924" s="27"/>
    </row>
    <row r="925" spans="2:2" ht="14.25" customHeight="1" x14ac:dyDescent="0.25">
      <c r="B925" s="27"/>
    </row>
    <row r="926" spans="2:2" ht="14.25" customHeight="1" x14ac:dyDescent="0.25">
      <c r="B926" s="27"/>
    </row>
    <row r="927" spans="2:2" ht="14.25" customHeight="1" x14ac:dyDescent="0.25">
      <c r="B927" s="27"/>
    </row>
    <row r="928" spans="2:2" ht="14.25" customHeight="1" x14ac:dyDescent="0.25">
      <c r="B928" s="27"/>
    </row>
    <row r="929" spans="2:2" ht="14.25" customHeight="1" x14ac:dyDescent="0.25">
      <c r="B929" s="27"/>
    </row>
    <row r="930" spans="2:2" ht="14.25" customHeight="1" x14ac:dyDescent="0.25">
      <c r="B930" s="27"/>
    </row>
    <row r="931" spans="2:2" ht="14.25" customHeight="1" x14ac:dyDescent="0.25">
      <c r="B931" s="27"/>
    </row>
    <row r="932" spans="2:2" ht="14.25" customHeight="1" x14ac:dyDescent="0.25">
      <c r="B932" s="27"/>
    </row>
    <row r="933" spans="2:2" ht="14.25" customHeight="1" x14ac:dyDescent="0.25">
      <c r="B933" s="27"/>
    </row>
    <row r="934" spans="2:2" ht="14.25" customHeight="1" x14ac:dyDescent="0.25">
      <c r="B934" s="27"/>
    </row>
    <row r="935" spans="2:2" ht="14.25" customHeight="1" x14ac:dyDescent="0.25">
      <c r="B935" s="27"/>
    </row>
    <row r="936" spans="2:2" ht="14.25" customHeight="1" x14ac:dyDescent="0.25">
      <c r="B936" s="27"/>
    </row>
    <row r="937" spans="2:2" ht="14.25" customHeight="1" x14ac:dyDescent="0.25">
      <c r="B937" s="27"/>
    </row>
    <row r="938" spans="2:2" ht="14.25" customHeight="1" x14ac:dyDescent="0.25">
      <c r="B938" s="27"/>
    </row>
    <row r="939" spans="2:2" ht="14.25" customHeight="1" x14ac:dyDescent="0.25">
      <c r="B939" s="27"/>
    </row>
    <row r="940" spans="2:2" ht="14.25" customHeight="1" x14ac:dyDescent="0.25">
      <c r="B940" s="27"/>
    </row>
    <row r="941" spans="2:2" ht="14.25" customHeight="1" x14ac:dyDescent="0.25">
      <c r="B941" s="27"/>
    </row>
    <row r="942" spans="2:2" ht="14.25" customHeight="1" x14ac:dyDescent="0.25">
      <c r="B942" s="27"/>
    </row>
    <row r="943" spans="2:2" ht="14.25" customHeight="1" x14ac:dyDescent="0.25">
      <c r="B943" s="27"/>
    </row>
    <row r="944" spans="2:2" ht="14.25" customHeight="1" x14ac:dyDescent="0.25">
      <c r="B944" s="27"/>
    </row>
    <row r="945" spans="2:2" ht="14.25" customHeight="1" x14ac:dyDescent="0.25">
      <c r="B945" s="27"/>
    </row>
    <row r="946" spans="2:2" ht="14.25" customHeight="1" x14ac:dyDescent="0.25">
      <c r="B946" s="27"/>
    </row>
    <row r="947" spans="2:2" ht="14.25" customHeight="1" x14ac:dyDescent="0.25">
      <c r="B947" s="27"/>
    </row>
    <row r="948" spans="2:2" ht="14.25" customHeight="1" x14ac:dyDescent="0.25">
      <c r="B948" s="27"/>
    </row>
    <row r="949" spans="2:2" ht="14.25" customHeight="1" x14ac:dyDescent="0.25">
      <c r="B949" s="27"/>
    </row>
    <row r="950" spans="2:2" ht="14.25" customHeight="1" x14ac:dyDescent="0.25">
      <c r="B950" s="27"/>
    </row>
    <row r="951" spans="2:2" ht="14.25" customHeight="1" x14ac:dyDescent="0.25">
      <c r="B951" s="27"/>
    </row>
    <row r="952" spans="2:2" ht="14.25" customHeight="1" x14ac:dyDescent="0.25">
      <c r="B952" s="27"/>
    </row>
    <row r="953" spans="2:2" ht="14.25" customHeight="1" x14ac:dyDescent="0.25">
      <c r="B953" s="27"/>
    </row>
    <row r="954" spans="2:2" ht="14.25" customHeight="1" x14ac:dyDescent="0.25">
      <c r="B954" s="27"/>
    </row>
    <row r="955" spans="2:2" ht="14.25" customHeight="1" x14ac:dyDescent="0.25">
      <c r="B955" s="27"/>
    </row>
    <row r="956" spans="2:2" ht="14.25" customHeight="1" x14ac:dyDescent="0.25">
      <c r="B956" s="27"/>
    </row>
    <row r="957" spans="2:2" ht="14.25" customHeight="1" x14ac:dyDescent="0.25">
      <c r="B957" s="27"/>
    </row>
    <row r="958" spans="2:2" ht="14.25" customHeight="1" x14ac:dyDescent="0.25">
      <c r="B958" s="27"/>
    </row>
    <row r="959" spans="2:2" ht="14.25" customHeight="1" x14ac:dyDescent="0.25">
      <c r="B959" s="27"/>
    </row>
    <row r="960" spans="2:2" ht="14.25" customHeight="1" x14ac:dyDescent="0.25">
      <c r="B960" s="27"/>
    </row>
    <row r="961" spans="2:2" ht="14.25" customHeight="1" x14ac:dyDescent="0.25">
      <c r="B961" s="27"/>
    </row>
    <row r="962" spans="2:2" ht="14.25" customHeight="1" x14ac:dyDescent="0.25">
      <c r="B962" s="27"/>
    </row>
    <row r="963" spans="2:2" ht="14.25" customHeight="1" x14ac:dyDescent="0.25">
      <c r="B963" s="27"/>
    </row>
    <row r="964" spans="2:2" ht="14.25" customHeight="1" x14ac:dyDescent="0.25">
      <c r="B964" s="27"/>
    </row>
    <row r="965" spans="2:2" ht="14.25" customHeight="1" x14ac:dyDescent="0.25">
      <c r="B965" s="27"/>
    </row>
    <row r="966" spans="2:2" ht="14.25" customHeight="1" x14ac:dyDescent="0.25">
      <c r="B966" s="27"/>
    </row>
    <row r="967" spans="2:2" ht="14.25" customHeight="1" x14ac:dyDescent="0.25">
      <c r="B967" s="27"/>
    </row>
    <row r="968" spans="2:2" ht="14.25" customHeight="1" x14ac:dyDescent="0.25">
      <c r="B968" s="27"/>
    </row>
    <row r="969" spans="2:2" ht="14.25" customHeight="1" x14ac:dyDescent="0.25">
      <c r="B969" s="27"/>
    </row>
    <row r="970" spans="2:2" ht="14.25" customHeight="1" x14ac:dyDescent="0.25">
      <c r="B970" s="27"/>
    </row>
    <row r="971" spans="2:2" ht="14.25" customHeight="1" x14ac:dyDescent="0.25">
      <c r="B971" s="27"/>
    </row>
    <row r="972" spans="2:2" ht="14.25" customHeight="1" x14ac:dyDescent="0.25">
      <c r="B972" s="27"/>
    </row>
    <row r="973" spans="2:2" ht="14.25" customHeight="1" x14ac:dyDescent="0.25">
      <c r="B973" s="27"/>
    </row>
    <row r="974" spans="2:2" ht="14.25" customHeight="1" x14ac:dyDescent="0.25">
      <c r="B974" s="27"/>
    </row>
    <row r="975" spans="2:2" ht="14.25" customHeight="1" x14ac:dyDescent="0.25">
      <c r="B975" s="27"/>
    </row>
    <row r="976" spans="2:2" ht="14.25" customHeight="1" x14ac:dyDescent="0.25">
      <c r="B976" s="27"/>
    </row>
    <row r="977" spans="2:2" ht="14.25" customHeight="1" x14ac:dyDescent="0.25">
      <c r="B977" s="27"/>
    </row>
    <row r="978" spans="2:2" ht="14.25" customHeight="1" x14ac:dyDescent="0.25">
      <c r="B978" s="27"/>
    </row>
    <row r="979" spans="2:2" ht="14.25" customHeight="1" x14ac:dyDescent="0.25">
      <c r="B979" s="27"/>
    </row>
    <row r="980" spans="2:2" ht="14.25" customHeight="1" x14ac:dyDescent="0.25">
      <c r="B980" s="27"/>
    </row>
    <row r="981" spans="2:2" ht="14.25" customHeight="1" x14ac:dyDescent="0.25">
      <c r="B981" s="27"/>
    </row>
    <row r="982" spans="2:2" ht="14.25" customHeight="1" x14ac:dyDescent="0.25">
      <c r="B982" s="27"/>
    </row>
    <row r="983" spans="2:2" ht="14.25" customHeight="1" x14ac:dyDescent="0.25">
      <c r="B983" s="27"/>
    </row>
    <row r="984" spans="2:2" ht="14.25" customHeight="1" x14ac:dyDescent="0.25">
      <c r="B984" s="27"/>
    </row>
    <row r="985" spans="2:2" ht="14.25" customHeight="1" x14ac:dyDescent="0.25">
      <c r="B985" s="27"/>
    </row>
    <row r="986" spans="2:2" ht="14.25" customHeight="1" x14ac:dyDescent="0.25">
      <c r="B986" s="27"/>
    </row>
    <row r="987" spans="2:2" ht="14.25" customHeight="1" x14ac:dyDescent="0.25">
      <c r="B987" s="27"/>
    </row>
    <row r="988" spans="2:2" ht="14.25" customHeight="1" x14ac:dyDescent="0.25">
      <c r="B988" s="27"/>
    </row>
    <row r="989" spans="2:2" ht="14.25" customHeight="1" x14ac:dyDescent="0.25">
      <c r="B989" s="27"/>
    </row>
    <row r="990" spans="2:2" ht="14.25" customHeight="1" x14ac:dyDescent="0.25">
      <c r="B990" s="27"/>
    </row>
    <row r="991" spans="2:2" ht="14.25" customHeight="1" x14ac:dyDescent="0.25">
      <c r="B991" s="27"/>
    </row>
    <row r="992" spans="2:2" ht="14.25" customHeight="1" x14ac:dyDescent="0.25">
      <c r="B992" s="27"/>
    </row>
    <row r="993" spans="2:2" ht="14.25" customHeight="1" x14ac:dyDescent="0.25">
      <c r="B993" s="27"/>
    </row>
    <row r="994" spans="2:2" ht="14.25" customHeight="1" x14ac:dyDescent="0.25">
      <c r="B994" s="27"/>
    </row>
    <row r="995" spans="2:2" ht="14.25" customHeight="1" x14ac:dyDescent="0.25">
      <c r="B995" s="27"/>
    </row>
    <row r="996" spans="2:2" ht="14.25" customHeight="1" x14ac:dyDescent="0.25">
      <c r="B996" s="27"/>
    </row>
    <row r="997" spans="2:2" ht="14.25" customHeight="1" x14ac:dyDescent="0.25">
      <c r="B997" s="27"/>
    </row>
    <row r="998" spans="2:2" ht="14.25" customHeight="1" x14ac:dyDescent="0.25">
      <c r="B998" s="27"/>
    </row>
    <row r="999" spans="2:2" ht="14.25" customHeight="1" x14ac:dyDescent="0.25">
      <c r="B999" s="27"/>
    </row>
    <row r="1000" spans="2:2" ht="14.25" customHeight="1" x14ac:dyDescent="0.25">
      <c r="B1000" s="27"/>
    </row>
  </sheetData>
  <mergeCells count="2">
    <mergeCell ref="C2:D2"/>
    <mergeCell ref="F2:G2"/>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V160"/>
  <sheetViews>
    <sheetView showGridLines="0" tabSelected="1" topLeftCell="B1" workbookViewId="0">
      <selection activeCell="I11" sqref="I11"/>
    </sheetView>
  </sheetViews>
  <sheetFormatPr defaultRowHeight="15" x14ac:dyDescent="0.25"/>
  <cols>
    <col min="1" max="1" width="4.85546875" style="53" customWidth="1"/>
    <col min="2" max="2" width="3.140625" style="53" customWidth="1"/>
    <col min="3" max="3" width="9.140625" style="53"/>
    <col min="4" max="4" width="10.7109375" style="53" customWidth="1"/>
    <col min="5" max="5" width="14.42578125" style="53" customWidth="1"/>
    <col min="6" max="6" width="17.85546875" style="53" customWidth="1"/>
    <col min="7" max="7" width="9.140625" style="53"/>
    <col min="8" max="9" width="7.28515625" style="53" customWidth="1"/>
    <col min="10" max="10" width="9.140625" style="53"/>
    <col min="11" max="11" width="7" style="53" customWidth="1"/>
    <col min="12" max="13" width="9.140625" style="53"/>
    <col min="14" max="14" width="7.7109375" style="53" customWidth="1"/>
    <col min="15" max="15" width="7.42578125" style="53" customWidth="1"/>
    <col min="16" max="16" width="9.140625" style="53"/>
    <col min="17" max="17" width="6.7109375" style="53" customWidth="1"/>
    <col min="18" max="18" width="13.42578125" style="53" customWidth="1"/>
    <col min="19" max="19" width="13.28515625" style="53" customWidth="1"/>
    <col min="20" max="21" width="4.85546875" style="53" customWidth="1"/>
    <col min="22" max="22" width="6.42578125" style="53" customWidth="1"/>
    <col min="23" max="16384" width="9.140625" style="53"/>
  </cols>
  <sheetData>
    <row r="1" spans="3:22" ht="12.75" customHeight="1" x14ac:dyDescent="0.25"/>
    <row r="2" spans="3:22" ht="12.75" customHeight="1" x14ac:dyDescent="0.25">
      <c r="C2" s="140" t="s">
        <v>122</v>
      </c>
      <c r="D2" s="140"/>
      <c r="E2" s="140"/>
      <c r="F2" s="140"/>
      <c r="G2" s="140"/>
      <c r="H2" s="140"/>
      <c r="I2" s="140"/>
      <c r="J2" s="140"/>
      <c r="K2" s="140"/>
      <c r="L2" s="140"/>
      <c r="M2" s="140"/>
      <c r="N2" s="140"/>
      <c r="O2" s="140"/>
      <c r="P2" s="140"/>
      <c r="Q2" s="140"/>
      <c r="R2" s="140"/>
      <c r="S2" s="140"/>
      <c r="T2" s="140"/>
      <c r="U2" s="140"/>
      <c r="V2" s="140"/>
    </row>
    <row r="3" spans="3:22" ht="24" customHeight="1" x14ac:dyDescent="0.25">
      <c r="C3" s="140"/>
      <c r="D3" s="140"/>
      <c r="E3" s="140"/>
      <c r="F3" s="140"/>
      <c r="G3" s="140"/>
      <c r="H3" s="140"/>
      <c r="I3" s="140"/>
      <c r="J3" s="140"/>
      <c r="K3" s="140"/>
      <c r="L3" s="140"/>
      <c r="M3" s="140"/>
      <c r="N3" s="140"/>
      <c r="O3" s="140"/>
      <c r="P3" s="140"/>
      <c r="Q3" s="140"/>
      <c r="R3" s="140"/>
      <c r="S3" s="140"/>
      <c r="T3" s="140"/>
      <c r="U3" s="140"/>
      <c r="V3" s="140"/>
    </row>
    <row r="14" spans="3:22" x14ac:dyDescent="0.25">
      <c r="D14" s="139" t="s">
        <v>113</v>
      </c>
      <c r="E14" s="139"/>
      <c r="F14" s="139"/>
      <c r="G14" s="139"/>
      <c r="H14" s="139"/>
      <c r="I14" s="139"/>
      <c r="J14" s="139"/>
      <c r="K14" s="139"/>
      <c r="L14" s="139"/>
      <c r="M14" s="139"/>
      <c r="N14" s="139"/>
      <c r="O14" s="139"/>
      <c r="P14" s="139"/>
      <c r="Q14" s="139"/>
      <c r="R14" s="139"/>
      <c r="S14" s="139"/>
      <c r="T14" s="139"/>
    </row>
    <row r="15" spans="3:22" ht="18.75" x14ac:dyDescent="0.3">
      <c r="D15" s="139"/>
      <c r="E15" s="139"/>
      <c r="F15" s="139"/>
      <c r="G15" s="139"/>
      <c r="H15" s="139"/>
      <c r="I15" s="139"/>
      <c r="J15" s="139"/>
      <c r="K15" s="139"/>
      <c r="L15" s="139"/>
      <c r="M15" s="139"/>
      <c r="N15" s="139"/>
      <c r="O15" s="139"/>
      <c r="P15" s="139"/>
      <c r="Q15" s="139"/>
      <c r="R15" s="139"/>
      <c r="S15" s="139"/>
      <c r="T15" s="139"/>
      <c r="U15" s="122"/>
    </row>
    <row r="18" spans="4:6" ht="15.75" thickBot="1" x14ac:dyDescent="0.3">
      <c r="D18" s="121" t="s">
        <v>106</v>
      </c>
      <c r="E18" s="86" t="s">
        <v>118</v>
      </c>
      <c r="F18" s="87" t="s">
        <v>111</v>
      </c>
    </row>
    <row r="19" spans="4:6" x14ac:dyDescent="0.25">
      <c r="D19" s="119">
        <v>45146</v>
      </c>
      <c r="E19" s="117">
        <v>1305.4400000000003</v>
      </c>
      <c r="F19" s="115">
        <v>-4.2200000000000006</v>
      </c>
    </row>
    <row r="20" spans="4:6" x14ac:dyDescent="0.25">
      <c r="D20" s="119">
        <v>45145</v>
      </c>
      <c r="E20" s="117">
        <v>1307.0000000000002</v>
      </c>
      <c r="F20" s="115">
        <v>-5.7800000000000011</v>
      </c>
    </row>
    <row r="21" spans="4:6" x14ac:dyDescent="0.25">
      <c r="D21" s="119">
        <v>45142</v>
      </c>
      <c r="E21" s="117">
        <v>1304.2800000000002</v>
      </c>
      <c r="F21" s="115">
        <v>-3.0600000000000014</v>
      </c>
    </row>
    <row r="22" spans="4:6" x14ac:dyDescent="0.25">
      <c r="D22" s="119">
        <v>45141</v>
      </c>
      <c r="E22" s="117">
        <v>1304.8399999999999</v>
      </c>
      <c r="F22" s="115">
        <v>-3.6199999999999894</v>
      </c>
    </row>
    <row r="23" spans="4:6" x14ac:dyDescent="0.25">
      <c r="D23" s="119">
        <v>45140</v>
      </c>
      <c r="E23" s="117">
        <v>1284.1400000000001</v>
      </c>
      <c r="F23" s="115">
        <v>17.080000000000002</v>
      </c>
    </row>
    <row r="24" spans="4:6" x14ac:dyDescent="0.25">
      <c r="D24" s="119">
        <v>45139</v>
      </c>
      <c r="E24" s="117">
        <v>1277.72</v>
      </c>
      <c r="F24" s="115">
        <v>23.5</v>
      </c>
    </row>
    <row r="25" spans="4:6" x14ac:dyDescent="0.25">
      <c r="D25" s="119">
        <v>45138</v>
      </c>
      <c r="E25" s="117">
        <v>1275.9499999999998</v>
      </c>
      <c r="F25" s="115">
        <v>25.269999999999996</v>
      </c>
    </row>
    <row r="26" spans="4:6" x14ac:dyDescent="0.25">
      <c r="D26" s="119">
        <v>45135</v>
      </c>
      <c r="E26" s="117">
        <v>1286.6699999999998</v>
      </c>
      <c r="F26" s="115">
        <v>14.550000000000002</v>
      </c>
    </row>
    <row r="27" spans="4:6" x14ac:dyDescent="0.25">
      <c r="D27" s="119">
        <v>45134</v>
      </c>
      <c r="E27" s="117">
        <v>1300.3800000000001</v>
      </c>
      <c r="F27" s="115">
        <v>0.83999999999997144</v>
      </c>
    </row>
    <row r="28" spans="4:6" x14ac:dyDescent="0.25">
      <c r="D28" s="119">
        <v>45133</v>
      </c>
      <c r="E28" s="117">
        <v>1293.3</v>
      </c>
      <c r="F28" s="115">
        <v>7.9199999999999733</v>
      </c>
    </row>
    <row r="29" spans="4:6" x14ac:dyDescent="0.25">
      <c r="D29" s="119">
        <v>45128</v>
      </c>
      <c r="E29" s="117">
        <v>1298.5500000000002</v>
      </c>
      <c r="F29" s="115">
        <v>2.6699999999999973</v>
      </c>
    </row>
    <row r="30" spans="4:6" x14ac:dyDescent="0.25">
      <c r="D30" s="119">
        <v>45127</v>
      </c>
      <c r="E30" s="117">
        <v>1275.2399999999998</v>
      </c>
      <c r="F30" s="115">
        <v>25.980000000000004</v>
      </c>
    </row>
    <row r="31" spans="4:6" x14ac:dyDescent="0.25">
      <c r="D31" s="119">
        <v>45126</v>
      </c>
      <c r="E31" s="117">
        <v>1271.1599999999999</v>
      </c>
      <c r="F31" s="115">
        <v>30.060000000000002</v>
      </c>
    </row>
    <row r="32" spans="4:6" x14ac:dyDescent="0.25">
      <c r="D32" s="119">
        <v>45125</v>
      </c>
      <c r="E32" s="117">
        <v>1264.1499999999999</v>
      </c>
      <c r="F32" s="115">
        <v>37.069999999999979</v>
      </c>
    </row>
    <row r="33" spans="4:6" x14ac:dyDescent="0.25">
      <c r="D33" s="119">
        <v>45124</v>
      </c>
      <c r="E33" s="117">
        <v>1263.8700000000001</v>
      </c>
      <c r="F33" s="115">
        <v>37.349999999999966</v>
      </c>
    </row>
    <row r="34" spans="4:6" x14ac:dyDescent="0.25">
      <c r="D34" s="119">
        <v>45121</v>
      </c>
      <c r="E34" s="117">
        <v>1261.0899999999999</v>
      </c>
      <c r="F34" s="115">
        <v>40.129999999999974</v>
      </c>
    </row>
    <row r="35" spans="4:6" x14ac:dyDescent="0.25">
      <c r="D35" s="119">
        <v>45120</v>
      </c>
      <c r="E35" s="117">
        <v>1275.17</v>
      </c>
      <c r="F35" s="115">
        <v>26.049999999999976</v>
      </c>
    </row>
    <row r="36" spans="4:6" x14ac:dyDescent="0.25">
      <c r="D36" s="119">
        <v>45119</v>
      </c>
      <c r="E36" s="117">
        <v>1309.1800000000003</v>
      </c>
      <c r="F36" s="115">
        <v>-7.9600000000000026</v>
      </c>
    </row>
    <row r="37" spans="4:6" x14ac:dyDescent="0.25">
      <c r="D37" s="119">
        <v>45118</v>
      </c>
      <c r="E37" s="117">
        <v>1318.1399999999999</v>
      </c>
      <c r="F37" s="115">
        <v>-16.919999999999998</v>
      </c>
    </row>
    <row r="38" spans="4:6" x14ac:dyDescent="0.25">
      <c r="D38" s="119">
        <v>45117</v>
      </c>
      <c r="E38" s="117">
        <v>1321.46</v>
      </c>
      <c r="F38" s="115">
        <v>-20.240000000000002</v>
      </c>
    </row>
    <row r="39" spans="4:6" x14ac:dyDescent="0.25">
      <c r="D39" s="119">
        <v>45114</v>
      </c>
      <c r="E39" s="117">
        <v>1286.6500000000003</v>
      </c>
      <c r="F39" s="115">
        <v>14.570000000000011</v>
      </c>
    </row>
    <row r="40" spans="4:6" x14ac:dyDescent="0.25">
      <c r="D40" s="119">
        <v>45113</v>
      </c>
      <c r="E40" s="117">
        <v>1264.6300000000001</v>
      </c>
      <c r="F40" s="115">
        <v>36.589999999999996</v>
      </c>
    </row>
    <row r="41" spans="4:6" x14ac:dyDescent="0.25">
      <c r="D41" s="119">
        <v>45112</v>
      </c>
      <c r="E41" s="117">
        <v>1241.1899999999998</v>
      </c>
      <c r="F41" s="115">
        <v>60.029999999999987</v>
      </c>
    </row>
    <row r="42" spans="4:6" x14ac:dyDescent="0.25">
      <c r="D42" s="119">
        <v>45111</v>
      </c>
      <c r="E42" s="117">
        <v>1233.8200000000002</v>
      </c>
      <c r="F42" s="115">
        <v>67.400000000000006</v>
      </c>
    </row>
    <row r="43" spans="4:6" x14ac:dyDescent="0.25">
      <c r="D43" s="119">
        <v>45110</v>
      </c>
      <c r="E43" s="117">
        <v>1228.1199999999999</v>
      </c>
      <c r="F43" s="115">
        <v>73.099999999999994</v>
      </c>
    </row>
    <row r="44" spans="4:6" x14ac:dyDescent="0.25">
      <c r="D44" s="119">
        <v>45107</v>
      </c>
      <c r="E44" s="117">
        <v>1196.83</v>
      </c>
      <c r="F44" s="115">
        <v>104.39000000000003</v>
      </c>
    </row>
    <row r="45" spans="4:6" x14ac:dyDescent="0.25">
      <c r="D45" s="119">
        <v>45104</v>
      </c>
      <c r="E45" s="117">
        <v>1183.0000000000002</v>
      </c>
      <c r="F45" s="115">
        <v>118.22</v>
      </c>
    </row>
    <row r="46" spans="4:6" x14ac:dyDescent="0.25">
      <c r="D46" s="119">
        <v>45103</v>
      </c>
      <c r="E46" s="117">
        <v>1149.49</v>
      </c>
      <c r="F46" s="115">
        <v>151.72999999999999</v>
      </c>
    </row>
    <row r="47" spans="4:6" x14ac:dyDescent="0.25">
      <c r="D47" s="119">
        <v>45100</v>
      </c>
      <c r="E47" s="117">
        <v>1150.4899999999998</v>
      </c>
      <c r="F47" s="115">
        <v>150.73000000000002</v>
      </c>
    </row>
    <row r="48" spans="4:6" x14ac:dyDescent="0.25">
      <c r="D48" s="119">
        <v>45099</v>
      </c>
      <c r="E48" s="117">
        <v>1156.6799999999996</v>
      </c>
      <c r="F48" s="115">
        <v>144.54</v>
      </c>
    </row>
    <row r="49" spans="4:6" x14ac:dyDescent="0.25">
      <c r="D49" s="119">
        <v>45098</v>
      </c>
      <c r="E49" s="117">
        <v>1151.6999999999998</v>
      </c>
      <c r="F49" s="115">
        <v>149.51999999999998</v>
      </c>
    </row>
    <row r="50" spans="4:6" x14ac:dyDescent="0.25">
      <c r="D50" s="119">
        <v>45097</v>
      </c>
      <c r="E50" s="117">
        <v>1140.54</v>
      </c>
      <c r="F50" s="115">
        <v>160.67999999999998</v>
      </c>
    </row>
    <row r="51" spans="4:6" x14ac:dyDescent="0.25">
      <c r="D51" s="119">
        <v>45096</v>
      </c>
      <c r="E51" s="117">
        <v>1138.9400000000003</v>
      </c>
      <c r="F51" s="115">
        <v>162.28</v>
      </c>
    </row>
    <row r="52" spans="4:6" x14ac:dyDescent="0.25">
      <c r="D52" s="119">
        <v>45093</v>
      </c>
      <c r="E52" s="117">
        <v>1141.8599999999999</v>
      </c>
      <c r="F52" s="115">
        <v>159.36000000000004</v>
      </c>
    </row>
    <row r="53" spans="4:6" x14ac:dyDescent="0.25">
      <c r="D53" s="119">
        <v>45092</v>
      </c>
      <c r="E53" s="117">
        <v>1147.2599999999998</v>
      </c>
      <c r="F53" s="115">
        <v>153.96000000000004</v>
      </c>
    </row>
    <row r="54" spans="4:6" x14ac:dyDescent="0.25">
      <c r="D54" s="119">
        <v>45091</v>
      </c>
      <c r="E54" s="117">
        <v>1126.7600000000002</v>
      </c>
      <c r="F54" s="115">
        <v>174.45999999999992</v>
      </c>
    </row>
    <row r="55" spans="4:6" x14ac:dyDescent="0.25">
      <c r="D55" s="119">
        <v>45090</v>
      </c>
      <c r="E55" s="117">
        <v>1047.67</v>
      </c>
      <c r="F55" s="115">
        <v>253.54999999999998</v>
      </c>
    </row>
    <row r="56" spans="4:6" x14ac:dyDescent="0.25">
      <c r="D56" s="119">
        <v>45086</v>
      </c>
      <c r="E56" s="117">
        <v>1012.6</v>
      </c>
      <c r="F56" s="115">
        <v>288.61999999999995</v>
      </c>
    </row>
    <row r="57" spans="4:6" x14ac:dyDescent="0.25">
      <c r="D57" s="119">
        <v>45085</v>
      </c>
      <c r="E57" s="117">
        <v>1019.0900000000001</v>
      </c>
      <c r="F57" s="115">
        <v>282.12999999999994</v>
      </c>
    </row>
    <row r="58" spans="4:6" x14ac:dyDescent="0.25">
      <c r="D58" s="119">
        <v>45084</v>
      </c>
      <c r="E58" s="117">
        <v>1012.78</v>
      </c>
      <c r="F58" s="115">
        <v>288.44</v>
      </c>
    </row>
    <row r="59" spans="4:6" x14ac:dyDescent="0.25">
      <c r="D59" s="119">
        <v>45083</v>
      </c>
      <c r="E59" s="117">
        <v>1012.2900000000001</v>
      </c>
      <c r="F59" s="115">
        <v>288.93</v>
      </c>
    </row>
    <row r="60" spans="4:6" x14ac:dyDescent="0.25">
      <c r="D60" s="119">
        <v>45082</v>
      </c>
      <c r="E60" s="117">
        <v>1005.2700000000001</v>
      </c>
      <c r="F60" s="115">
        <v>295.94999999999993</v>
      </c>
    </row>
    <row r="61" spans="4:6" x14ac:dyDescent="0.25">
      <c r="D61" s="119">
        <v>45079</v>
      </c>
      <c r="E61" s="117">
        <v>994.66</v>
      </c>
      <c r="F61" s="115">
        <v>306.55999999999995</v>
      </c>
    </row>
    <row r="62" spans="4:6" x14ac:dyDescent="0.25">
      <c r="D62" s="119">
        <v>45078</v>
      </c>
      <c r="E62" s="117">
        <v>981.96</v>
      </c>
      <c r="F62" s="115">
        <v>319.26</v>
      </c>
    </row>
    <row r="63" spans="4:6" x14ac:dyDescent="0.25">
      <c r="D63" s="119">
        <v>45077</v>
      </c>
      <c r="E63" s="117">
        <v>970.78999999999985</v>
      </c>
      <c r="F63" s="115">
        <v>330.43</v>
      </c>
    </row>
    <row r="64" spans="4:6" x14ac:dyDescent="0.25">
      <c r="D64" s="119">
        <v>45076</v>
      </c>
      <c r="E64" s="117">
        <v>966.29000000000019</v>
      </c>
      <c r="F64" s="115">
        <v>334.93</v>
      </c>
    </row>
    <row r="65" spans="4:6" x14ac:dyDescent="0.25">
      <c r="D65" s="119">
        <v>45072</v>
      </c>
      <c r="E65" s="117">
        <v>897.14</v>
      </c>
      <c r="F65" s="115">
        <v>404.08</v>
      </c>
    </row>
    <row r="66" spans="4:6" x14ac:dyDescent="0.25">
      <c r="D66" s="119">
        <v>45071</v>
      </c>
      <c r="E66" s="117">
        <v>888.3</v>
      </c>
      <c r="F66" s="115">
        <v>412.91999999999996</v>
      </c>
    </row>
    <row r="67" spans="4:6" x14ac:dyDescent="0.25">
      <c r="D67" s="119">
        <v>45070</v>
      </c>
      <c r="E67" s="117">
        <v>876.70999999999992</v>
      </c>
      <c r="F67" s="115">
        <v>424.51</v>
      </c>
    </row>
    <row r="68" spans="4:6" ht="15.75" thickBot="1" x14ac:dyDescent="0.3">
      <c r="D68" s="120">
        <v>45069</v>
      </c>
      <c r="E68" s="117">
        <v>860.0899999999998</v>
      </c>
      <c r="F68" s="115">
        <v>441.12999999999994</v>
      </c>
    </row>
    <row r="69" spans="4:6" x14ac:dyDescent="0.25">
      <c r="D69" s="119">
        <v>45068</v>
      </c>
      <c r="E69" s="117">
        <v>856.68000000000006</v>
      </c>
      <c r="F69" s="115">
        <v>444.53999999999996</v>
      </c>
    </row>
    <row r="70" spans="4:6" x14ac:dyDescent="0.25">
      <c r="D70" s="119">
        <v>45065</v>
      </c>
      <c r="E70" s="117">
        <v>852.27</v>
      </c>
      <c r="F70" s="115">
        <v>448.95000000000005</v>
      </c>
    </row>
    <row r="71" spans="4:6" x14ac:dyDescent="0.25">
      <c r="D71" s="119">
        <v>45064</v>
      </c>
      <c r="E71" s="117">
        <v>850.54</v>
      </c>
      <c r="F71" s="115">
        <v>450.67999999999995</v>
      </c>
    </row>
    <row r="72" spans="4:6" x14ac:dyDescent="0.25">
      <c r="D72" s="119">
        <v>45063</v>
      </c>
      <c r="E72" s="117">
        <v>846.24</v>
      </c>
      <c r="F72" s="115">
        <v>454.98</v>
      </c>
    </row>
    <row r="73" spans="4:6" x14ac:dyDescent="0.25">
      <c r="D73" s="119">
        <v>45062</v>
      </c>
      <c r="E73" s="117">
        <v>835.17</v>
      </c>
      <c r="F73" s="115">
        <v>466.05</v>
      </c>
    </row>
    <row r="74" spans="4:6" x14ac:dyDescent="0.25">
      <c r="D74" s="119">
        <v>45061</v>
      </c>
      <c r="E74" s="117">
        <v>829.41</v>
      </c>
      <c r="F74" s="115">
        <v>471.81</v>
      </c>
    </row>
    <row r="75" spans="4:6" x14ac:dyDescent="0.25">
      <c r="D75" s="119">
        <v>45058</v>
      </c>
      <c r="E75" s="117">
        <v>828.12</v>
      </c>
      <c r="F75" s="115">
        <v>473.1</v>
      </c>
    </row>
    <row r="76" spans="4:6" x14ac:dyDescent="0.25">
      <c r="D76" s="119">
        <v>45057</v>
      </c>
      <c r="E76" s="117">
        <v>824.29000000000008</v>
      </c>
      <c r="F76" s="115">
        <v>476.93000000000006</v>
      </c>
    </row>
    <row r="77" spans="4:6" x14ac:dyDescent="0.25">
      <c r="D77" s="119">
        <v>45056</v>
      </c>
      <c r="E77" s="117">
        <v>822.43000000000006</v>
      </c>
      <c r="F77" s="115">
        <v>478.78999999999996</v>
      </c>
    </row>
    <row r="78" spans="4:6" x14ac:dyDescent="0.25">
      <c r="D78" s="119">
        <v>45055</v>
      </c>
      <c r="E78" s="117">
        <v>823.53</v>
      </c>
      <c r="F78" s="115">
        <v>477.69</v>
      </c>
    </row>
    <row r="79" spans="4:6" x14ac:dyDescent="0.25">
      <c r="D79" s="119">
        <v>45054</v>
      </c>
      <c r="E79" s="117">
        <v>821.41</v>
      </c>
      <c r="F79" s="115">
        <v>479.81000000000006</v>
      </c>
    </row>
    <row r="80" spans="4:6" x14ac:dyDescent="0.25">
      <c r="D80" s="119">
        <v>45051</v>
      </c>
      <c r="E80" s="117">
        <v>818.4899999999999</v>
      </c>
      <c r="F80" s="115">
        <v>482.72999999999996</v>
      </c>
    </row>
    <row r="81" spans="4:6" x14ac:dyDescent="0.25">
      <c r="D81" s="119">
        <v>45050</v>
      </c>
      <c r="E81" s="117">
        <v>813.26</v>
      </c>
      <c r="F81" s="115">
        <v>487.96</v>
      </c>
    </row>
    <row r="82" spans="4:6" x14ac:dyDescent="0.25">
      <c r="D82" s="119">
        <v>45049</v>
      </c>
      <c r="E82" s="117">
        <v>812.17</v>
      </c>
      <c r="F82" s="115">
        <v>489.04999999999995</v>
      </c>
    </row>
    <row r="83" spans="4:6" x14ac:dyDescent="0.25">
      <c r="D83" s="119">
        <v>45048</v>
      </c>
      <c r="E83" s="117">
        <v>814.16000000000008</v>
      </c>
      <c r="F83" s="115">
        <v>487.06</v>
      </c>
    </row>
    <row r="84" spans="4:6" x14ac:dyDescent="0.25">
      <c r="D84" s="119">
        <v>45044</v>
      </c>
      <c r="E84" s="117">
        <v>807.2399999999999</v>
      </c>
      <c r="F84" s="115">
        <v>493.97999999999996</v>
      </c>
    </row>
    <row r="85" spans="4:6" x14ac:dyDescent="0.25">
      <c r="D85" s="119">
        <v>45043</v>
      </c>
      <c r="E85" s="117">
        <v>805.93</v>
      </c>
      <c r="F85" s="115">
        <v>495.28999999999996</v>
      </c>
    </row>
    <row r="86" spans="4:6" x14ac:dyDescent="0.25">
      <c r="D86" s="119">
        <v>45042</v>
      </c>
      <c r="E86" s="117">
        <v>808.32999999999993</v>
      </c>
      <c r="F86" s="115">
        <v>492.89000000000004</v>
      </c>
    </row>
    <row r="87" spans="4:6" x14ac:dyDescent="0.25">
      <c r="D87" s="119">
        <v>45041</v>
      </c>
      <c r="E87" s="117">
        <v>805.03</v>
      </c>
      <c r="F87" s="115">
        <v>496.19</v>
      </c>
    </row>
    <row r="88" spans="4:6" x14ac:dyDescent="0.25">
      <c r="D88" s="119">
        <v>45036</v>
      </c>
      <c r="E88" s="117">
        <v>796.94</v>
      </c>
      <c r="F88" s="115">
        <v>504.28</v>
      </c>
    </row>
    <row r="89" spans="4:6" x14ac:dyDescent="0.25">
      <c r="D89" s="119">
        <v>45035</v>
      </c>
      <c r="E89" s="117">
        <v>795.79</v>
      </c>
      <c r="F89" s="115">
        <v>505.42999999999995</v>
      </c>
    </row>
    <row r="90" spans="4:6" x14ac:dyDescent="0.25">
      <c r="D90" s="119">
        <v>45034</v>
      </c>
      <c r="E90" s="117">
        <v>794.86</v>
      </c>
      <c r="F90" s="115">
        <v>506.36</v>
      </c>
    </row>
    <row r="91" spans="4:6" x14ac:dyDescent="0.25">
      <c r="D91" s="119">
        <v>45033</v>
      </c>
      <c r="E91" s="117">
        <v>795.6099999999999</v>
      </c>
      <c r="F91" s="115">
        <v>505.6099999999999</v>
      </c>
    </row>
    <row r="92" spans="4:6" x14ac:dyDescent="0.25">
      <c r="D92" s="119">
        <v>45030</v>
      </c>
      <c r="E92" s="117">
        <v>815.52</v>
      </c>
      <c r="F92" s="115">
        <v>485.7</v>
      </c>
    </row>
    <row r="93" spans="4:6" x14ac:dyDescent="0.25">
      <c r="D93" s="119">
        <v>45029</v>
      </c>
      <c r="E93" s="117">
        <v>818.44</v>
      </c>
      <c r="F93" s="115">
        <v>482.77999999999992</v>
      </c>
    </row>
    <row r="94" spans="4:6" x14ac:dyDescent="0.25">
      <c r="D94" s="119">
        <v>45028</v>
      </c>
      <c r="E94" s="117">
        <v>818.12000000000012</v>
      </c>
      <c r="F94" s="115">
        <v>483.09999999999997</v>
      </c>
    </row>
    <row r="95" spans="4:6" x14ac:dyDescent="0.25">
      <c r="D95" s="119">
        <v>45027</v>
      </c>
      <c r="E95" s="117">
        <v>818.2399999999999</v>
      </c>
      <c r="F95" s="115">
        <v>482.9799999999999</v>
      </c>
    </row>
    <row r="96" spans="4:6" x14ac:dyDescent="0.25">
      <c r="D96" s="119">
        <v>45021</v>
      </c>
      <c r="E96" s="117">
        <v>822.85</v>
      </c>
      <c r="F96" s="115">
        <v>478.36999999999995</v>
      </c>
    </row>
    <row r="97" spans="4:6" x14ac:dyDescent="0.25">
      <c r="D97" s="119">
        <v>45020</v>
      </c>
      <c r="E97" s="117">
        <v>823.57999999999993</v>
      </c>
      <c r="F97" s="115">
        <v>477.64</v>
      </c>
    </row>
    <row r="98" spans="4:6" x14ac:dyDescent="0.25">
      <c r="D98" s="119">
        <v>45019</v>
      </c>
      <c r="E98" s="117">
        <v>824.85999999999979</v>
      </c>
      <c r="F98" s="115">
        <v>476.35999999999996</v>
      </c>
    </row>
    <row r="99" spans="4:6" x14ac:dyDescent="0.25">
      <c r="D99" s="119">
        <v>45016</v>
      </c>
      <c r="E99" s="117">
        <v>825.47</v>
      </c>
      <c r="F99" s="115">
        <v>475.74999999999989</v>
      </c>
    </row>
    <row r="100" spans="4:6" x14ac:dyDescent="0.25">
      <c r="D100" s="119">
        <v>45014</v>
      </c>
      <c r="E100" s="117">
        <v>803.69</v>
      </c>
      <c r="F100" s="115">
        <v>497.52999999999986</v>
      </c>
    </row>
    <row r="101" spans="4:6" x14ac:dyDescent="0.25">
      <c r="D101" s="119">
        <v>45013</v>
      </c>
      <c r="E101" s="117">
        <v>804.36000000000013</v>
      </c>
      <c r="F101" s="115">
        <v>496.8599999999999</v>
      </c>
    </row>
    <row r="102" spans="4:6" x14ac:dyDescent="0.25">
      <c r="D102" s="119">
        <v>45012</v>
      </c>
      <c r="E102" s="117">
        <v>814.39</v>
      </c>
      <c r="F102" s="115">
        <v>486.83</v>
      </c>
    </row>
    <row r="103" spans="4:6" x14ac:dyDescent="0.25">
      <c r="D103" s="119">
        <v>45009</v>
      </c>
      <c r="E103" s="117">
        <v>820.74000000000012</v>
      </c>
      <c r="F103" s="115">
        <v>480.48</v>
      </c>
    </row>
    <row r="104" spans="4:6" x14ac:dyDescent="0.25">
      <c r="D104" s="119">
        <v>45008</v>
      </c>
      <c r="E104" s="117">
        <v>820.5300000000002</v>
      </c>
      <c r="F104" s="115">
        <v>480.68999999999988</v>
      </c>
    </row>
    <row r="105" spans="4:6" x14ac:dyDescent="0.25">
      <c r="D105" s="119">
        <v>45007</v>
      </c>
      <c r="E105" s="117">
        <v>821.23</v>
      </c>
      <c r="F105" s="115">
        <v>479.98999999999995</v>
      </c>
    </row>
    <row r="106" spans="4:6" x14ac:dyDescent="0.25">
      <c r="D106" s="119">
        <v>45006</v>
      </c>
      <c r="E106" s="117">
        <v>821.28000000000009</v>
      </c>
      <c r="F106" s="115">
        <v>479.93999999999994</v>
      </c>
    </row>
    <row r="107" spans="4:6" x14ac:dyDescent="0.25">
      <c r="D107" s="119">
        <v>45005</v>
      </c>
      <c r="E107" s="117">
        <v>821.18999999999994</v>
      </c>
      <c r="F107" s="115">
        <v>480.03000000000003</v>
      </c>
    </row>
    <row r="108" spans="4:6" x14ac:dyDescent="0.25">
      <c r="D108" s="119">
        <v>45002</v>
      </c>
      <c r="E108" s="117">
        <v>824.1600000000002</v>
      </c>
      <c r="F108" s="115">
        <v>477.06</v>
      </c>
    </row>
    <row r="109" spans="4:6" x14ac:dyDescent="0.25">
      <c r="D109" s="119">
        <v>45001</v>
      </c>
      <c r="E109" s="117">
        <v>822.85000000000014</v>
      </c>
      <c r="F109" s="115">
        <v>475.74999999999994</v>
      </c>
    </row>
    <row r="110" spans="4:6" x14ac:dyDescent="0.25">
      <c r="D110" s="119">
        <v>45000</v>
      </c>
      <c r="E110" s="117">
        <v>837.2</v>
      </c>
      <c r="F110" s="115">
        <v>461.4</v>
      </c>
    </row>
    <row r="111" spans="4:6" x14ac:dyDescent="0.25">
      <c r="D111" s="119">
        <v>44999</v>
      </c>
      <c r="E111" s="117">
        <v>845.49999999999977</v>
      </c>
      <c r="F111" s="115">
        <v>455.72000000000008</v>
      </c>
    </row>
    <row r="112" spans="4:6" x14ac:dyDescent="0.25">
      <c r="D112" s="119">
        <v>44998</v>
      </c>
      <c r="E112" s="117">
        <v>846.2</v>
      </c>
      <c r="F112" s="115">
        <v>452.40000000000003</v>
      </c>
    </row>
    <row r="113" spans="4:6" x14ac:dyDescent="0.25">
      <c r="D113" s="119">
        <v>44995</v>
      </c>
      <c r="E113" s="117">
        <v>849.82999999999981</v>
      </c>
      <c r="F113" s="115">
        <v>451.39000000000004</v>
      </c>
    </row>
    <row r="114" spans="4:6" x14ac:dyDescent="0.25">
      <c r="D114" s="119">
        <v>44994</v>
      </c>
      <c r="E114" s="117">
        <v>854.54</v>
      </c>
      <c r="F114" s="115">
        <v>446.68000000000006</v>
      </c>
    </row>
    <row r="115" spans="4:6" x14ac:dyDescent="0.25">
      <c r="D115" s="119">
        <v>44993</v>
      </c>
      <c r="E115" s="117">
        <v>860.57999999999993</v>
      </c>
      <c r="F115" s="115">
        <v>438.02000000000004</v>
      </c>
    </row>
    <row r="116" spans="4:6" x14ac:dyDescent="0.25">
      <c r="D116" s="119">
        <v>44992</v>
      </c>
      <c r="E116" s="117">
        <v>862.96999999999991</v>
      </c>
      <c r="F116" s="115">
        <v>435.63000000000005</v>
      </c>
    </row>
    <row r="117" spans="4:6" x14ac:dyDescent="0.25">
      <c r="D117" s="119">
        <v>44991</v>
      </c>
      <c r="E117" s="117">
        <v>868.77</v>
      </c>
      <c r="F117" s="115">
        <v>432.45</v>
      </c>
    </row>
    <row r="118" spans="4:6" ht="15.75" thickBot="1" x14ac:dyDescent="0.3">
      <c r="D118" s="120">
        <v>44988</v>
      </c>
      <c r="E118" s="117">
        <v>867.32</v>
      </c>
      <c r="F118" s="115">
        <v>433.9</v>
      </c>
    </row>
    <row r="119" spans="4:6" x14ac:dyDescent="0.25">
      <c r="D119" s="119">
        <v>44987</v>
      </c>
      <c r="E119" s="117">
        <v>866.40000000000009</v>
      </c>
      <c r="F119" s="115">
        <v>434.82</v>
      </c>
    </row>
    <row r="120" spans="4:6" x14ac:dyDescent="0.25">
      <c r="D120" s="119">
        <v>44986</v>
      </c>
      <c r="E120" s="117">
        <v>868.95999999999992</v>
      </c>
      <c r="F120" s="115">
        <v>432.26000000000005</v>
      </c>
    </row>
    <row r="121" spans="4:6" x14ac:dyDescent="0.25">
      <c r="D121" s="119">
        <v>44985</v>
      </c>
      <c r="E121" s="117">
        <v>868.66</v>
      </c>
      <c r="F121" s="115">
        <v>432.55999999999995</v>
      </c>
    </row>
    <row r="122" spans="4:6" x14ac:dyDescent="0.25">
      <c r="D122" s="119">
        <v>44984</v>
      </c>
      <c r="E122" s="117">
        <v>860.56000000000006</v>
      </c>
      <c r="F122" s="115">
        <v>440.65999999999991</v>
      </c>
    </row>
    <row r="123" spans="4:6" x14ac:dyDescent="0.25">
      <c r="D123" s="119">
        <v>44981</v>
      </c>
      <c r="E123" s="117">
        <v>845.55</v>
      </c>
      <c r="F123" s="115">
        <v>455.66999999999996</v>
      </c>
    </row>
    <row r="124" spans="4:6" x14ac:dyDescent="0.25">
      <c r="D124" s="119">
        <v>44980</v>
      </c>
      <c r="E124" s="117">
        <v>837.31000000000006</v>
      </c>
      <c r="F124" s="115">
        <v>461.28999999999996</v>
      </c>
    </row>
    <row r="125" spans="4:6" x14ac:dyDescent="0.25">
      <c r="D125" s="119">
        <v>44978</v>
      </c>
      <c r="E125" s="117">
        <v>833.34999999999991</v>
      </c>
      <c r="F125" s="115">
        <v>467.87</v>
      </c>
    </row>
    <row r="126" spans="4:6" x14ac:dyDescent="0.25">
      <c r="D126" s="119">
        <v>44977</v>
      </c>
      <c r="E126" s="117">
        <v>831.41999999999985</v>
      </c>
      <c r="F126" s="115">
        <v>469.79999999999995</v>
      </c>
    </row>
    <row r="127" spans="4:6" x14ac:dyDescent="0.25">
      <c r="D127" s="119">
        <v>44974</v>
      </c>
      <c r="E127" s="117">
        <v>829.47</v>
      </c>
      <c r="F127" s="115">
        <v>471.75</v>
      </c>
    </row>
    <row r="128" spans="4:6" x14ac:dyDescent="0.25">
      <c r="D128" s="119">
        <v>44973</v>
      </c>
      <c r="E128" s="117">
        <v>829.51999999999987</v>
      </c>
      <c r="F128" s="115">
        <v>471.69999999999993</v>
      </c>
    </row>
    <row r="129" spans="4:6" x14ac:dyDescent="0.25">
      <c r="D129" s="119">
        <v>44972</v>
      </c>
      <c r="E129" s="117">
        <v>829.59</v>
      </c>
      <c r="F129" s="115">
        <v>471.63</v>
      </c>
    </row>
    <row r="130" spans="4:6" x14ac:dyDescent="0.25">
      <c r="D130" s="119">
        <v>44971</v>
      </c>
      <c r="E130" s="117">
        <v>829.11999999999989</v>
      </c>
      <c r="F130" s="115">
        <v>472.09999999999997</v>
      </c>
    </row>
    <row r="131" spans="4:6" x14ac:dyDescent="0.25">
      <c r="D131" s="119">
        <v>44970</v>
      </c>
      <c r="E131" s="117">
        <v>824.81000000000006</v>
      </c>
      <c r="F131" s="115">
        <v>476.40999999999997</v>
      </c>
    </row>
    <row r="132" spans="4:6" x14ac:dyDescent="0.25">
      <c r="D132" s="119">
        <v>44967</v>
      </c>
      <c r="E132" s="117">
        <v>819.33000000000015</v>
      </c>
      <c r="F132" s="115">
        <v>481.89</v>
      </c>
    </row>
    <row r="133" spans="4:6" x14ac:dyDescent="0.25">
      <c r="D133" s="119">
        <v>44966</v>
      </c>
      <c r="E133" s="117">
        <v>818.65</v>
      </c>
      <c r="F133" s="115">
        <v>482.57</v>
      </c>
    </row>
    <row r="134" spans="4:6" x14ac:dyDescent="0.25">
      <c r="D134" s="119">
        <v>44965</v>
      </c>
      <c r="E134" s="117">
        <v>825.22000000000014</v>
      </c>
      <c r="F134" s="115">
        <v>475.99999999999994</v>
      </c>
    </row>
    <row r="135" spans="4:6" x14ac:dyDescent="0.25">
      <c r="D135" s="119">
        <v>44964</v>
      </c>
      <c r="E135" s="117">
        <v>824.22000000000014</v>
      </c>
      <c r="F135" s="115">
        <v>474.38</v>
      </c>
    </row>
    <row r="136" spans="4:6" x14ac:dyDescent="0.25">
      <c r="D136" s="119">
        <v>44963</v>
      </c>
      <c r="E136" s="117">
        <v>818.79000000000008</v>
      </c>
      <c r="F136" s="115">
        <v>482.42999999999995</v>
      </c>
    </row>
    <row r="137" spans="4:6" x14ac:dyDescent="0.25">
      <c r="D137" s="119">
        <v>44960</v>
      </c>
      <c r="E137" s="117">
        <v>814.5100000000001</v>
      </c>
      <c r="F137" s="115">
        <v>486.70999999999992</v>
      </c>
    </row>
    <row r="138" spans="4:6" x14ac:dyDescent="0.25">
      <c r="D138" s="119">
        <v>44959</v>
      </c>
      <c r="E138" s="117">
        <v>807.33</v>
      </c>
      <c r="F138" s="115">
        <v>493.88999999999993</v>
      </c>
    </row>
    <row r="139" spans="4:6" x14ac:dyDescent="0.25">
      <c r="D139" s="119">
        <v>44958</v>
      </c>
      <c r="E139" s="117">
        <v>797.65000000000009</v>
      </c>
      <c r="F139" s="115">
        <v>503.57</v>
      </c>
    </row>
    <row r="140" spans="4:6" x14ac:dyDescent="0.25">
      <c r="D140" s="119">
        <v>44957</v>
      </c>
      <c r="E140" s="117">
        <v>797.33000000000027</v>
      </c>
      <c r="F140" s="115">
        <v>503.89</v>
      </c>
    </row>
    <row r="141" spans="4:6" x14ac:dyDescent="0.25">
      <c r="D141" s="119">
        <v>44956</v>
      </c>
      <c r="E141" s="117">
        <v>798.21000000000015</v>
      </c>
      <c r="F141" s="115">
        <v>503.01</v>
      </c>
    </row>
    <row r="142" spans="4:6" x14ac:dyDescent="0.25">
      <c r="D142" s="119">
        <v>44953</v>
      </c>
      <c r="E142" s="117">
        <v>796.07999999999993</v>
      </c>
      <c r="F142" s="115">
        <v>505.14</v>
      </c>
    </row>
    <row r="143" spans="4:6" x14ac:dyDescent="0.25">
      <c r="D143" s="119">
        <v>44952</v>
      </c>
      <c r="E143" s="117">
        <v>799.85</v>
      </c>
      <c r="F143" s="115">
        <v>501.36999999999995</v>
      </c>
    </row>
    <row r="144" spans="4:6" x14ac:dyDescent="0.25">
      <c r="D144" s="119">
        <v>44951</v>
      </c>
      <c r="E144" s="117">
        <v>787</v>
      </c>
      <c r="F144" s="115">
        <v>514.22</v>
      </c>
    </row>
    <row r="145" spans="4:6" x14ac:dyDescent="0.25">
      <c r="D145" s="119">
        <v>44950</v>
      </c>
      <c r="E145" s="117">
        <v>786.47</v>
      </c>
      <c r="F145" s="115">
        <v>512.13</v>
      </c>
    </row>
    <row r="146" spans="4:6" x14ac:dyDescent="0.25">
      <c r="D146" s="119">
        <v>44949</v>
      </c>
      <c r="E146" s="117">
        <v>792.11999999999989</v>
      </c>
      <c r="F146" s="115">
        <v>509.10000000000008</v>
      </c>
    </row>
    <row r="147" spans="4:6" x14ac:dyDescent="0.25">
      <c r="D147" s="119">
        <v>44946</v>
      </c>
      <c r="E147" s="117">
        <v>791.96999999999991</v>
      </c>
      <c r="F147" s="115">
        <v>509.25000000000006</v>
      </c>
    </row>
    <row r="148" spans="4:6" x14ac:dyDescent="0.25">
      <c r="D148" s="119">
        <v>44945</v>
      </c>
      <c r="E148" s="117">
        <v>792.64999999999986</v>
      </c>
      <c r="F148" s="115">
        <v>508.57</v>
      </c>
    </row>
    <row r="149" spans="4:6" x14ac:dyDescent="0.25">
      <c r="D149" s="119">
        <v>44944</v>
      </c>
      <c r="E149" s="117">
        <v>792.06999999999982</v>
      </c>
      <c r="F149" s="115">
        <v>509.15000000000003</v>
      </c>
    </row>
    <row r="150" spans="4:6" x14ac:dyDescent="0.25">
      <c r="D150" s="119">
        <v>44943</v>
      </c>
      <c r="E150" s="117">
        <v>791.91</v>
      </c>
      <c r="F150" s="115">
        <v>509.30999999999995</v>
      </c>
    </row>
    <row r="151" spans="4:6" x14ac:dyDescent="0.25">
      <c r="D151" s="119">
        <v>44942</v>
      </c>
      <c r="E151" s="117">
        <v>788.47000000000014</v>
      </c>
      <c r="F151" s="115">
        <v>512.75</v>
      </c>
    </row>
    <row r="152" spans="4:6" x14ac:dyDescent="0.25">
      <c r="D152" s="119">
        <v>44939</v>
      </c>
      <c r="E152" s="117">
        <v>791.96</v>
      </c>
      <c r="F152" s="115">
        <v>509.26</v>
      </c>
    </row>
    <row r="153" spans="4:6" x14ac:dyDescent="0.25">
      <c r="D153" s="119">
        <v>44938</v>
      </c>
      <c r="E153" s="117">
        <v>761.50000000000011</v>
      </c>
      <c r="F153" s="115">
        <v>539.72</v>
      </c>
    </row>
    <row r="154" spans="4:6" x14ac:dyDescent="0.25">
      <c r="D154" s="119">
        <v>44937</v>
      </c>
      <c r="E154" s="117">
        <v>752.04999999999984</v>
      </c>
      <c r="F154" s="115">
        <v>549.17000000000007</v>
      </c>
    </row>
    <row r="155" spans="4:6" x14ac:dyDescent="0.25">
      <c r="D155" s="119">
        <v>44936</v>
      </c>
      <c r="E155" s="117">
        <v>751.72</v>
      </c>
      <c r="F155" s="115">
        <v>549.49999999999989</v>
      </c>
    </row>
    <row r="156" spans="4:6" x14ac:dyDescent="0.25">
      <c r="D156" s="119">
        <v>44935</v>
      </c>
      <c r="E156" s="117">
        <v>751.68000000000006</v>
      </c>
      <c r="F156" s="115">
        <v>549.54000000000008</v>
      </c>
    </row>
    <row r="157" spans="4:6" x14ac:dyDescent="0.25">
      <c r="D157" s="119">
        <v>44932</v>
      </c>
      <c r="E157" s="117">
        <v>752.80000000000007</v>
      </c>
      <c r="F157" s="115">
        <v>548.41999999999996</v>
      </c>
    </row>
    <row r="158" spans="4:6" x14ac:dyDescent="0.25">
      <c r="D158" s="119">
        <v>44931</v>
      </c>
      <c r="E158" s="117">
        <v>752.0100000000001</v>
      </c>
      <c r="F158" s="115">
        <v>549.21</v>
      </c>
    </row>
    <row r="159" spans="4:6" x14ac:dyDescent="0.25">
      <c r="D159" s="119">
        <v>44930</v>
      </c>
      <c r="E159" s="117">
        <v>734.58000000000015</v>
      </c>
      <c r="F159" s="115">
        <v>457.18999999999994</v>
      </c>
    </row>
    <row r="160" spans="4:6" ht="15.75" thickBot="1" x14ac:dyDescent="0.3">
      <c r="D160" s="120">
        <v>44929</v>
      </c>
      <c r="E160" s="118">
        <v>742.83</v>
      </c>
      <c r="F160" s="116">
        <v>558.3900000000001</v>
      </c>
    </row>
  </sheetData>
  <mergeCells count="2">
    <mergeCell ref="D14:T15"/>
    <mergeCell ref="C2:V3"/>
  </mergeCells>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99"/>
  <sheetViews>
    <sheetView showGridLines="0" topLeftCell="B1" workbookViewId="0">
      <selection activeCell="E9" sqref="E9"/>
    </sheetView>
  </sheetViews>
  <sheetFormatPr defaultColWidth="14.42578125" defaultRowHeight="15" customHeight="1" x14ac:dyDescent="0.25"/>
  <cols>
    <col min="1" max="1" width="8.85546875" customWidth="1"/>
    <col min="2" max="2" width="11.85546875" style="39" customWidth="1"/>
    <col min="3" max="3" width="39.140625" style="39" customWidth="1"/>
    <col min="4" max="4" width="12.42578125" style="39" bestFit="1" customWidth="1"/>
    <col min="5" max="5" width="18.5703125" style="38" bestFit="1" customWidth="1"/>
    <col min="6" max="6" width="10.5703125" style="40" bestFit="1" customWidth="1"/>
    <col min="7" max="7" width="13.85546875" style="39" bestFit="1" customWidth="1"/>
    <col min="8" max="8" width="24" style="39" bestFit="1" customWidth="1"/>
    <col min="9" max="9" width="10.42578125" customWidth="1"/>
    <col min="10" max="10" width="12.28515625" bestFit="1" customWidth="1"/>
    <col min="11" max="11" width="12.85546875" bestFit="1" customWidth="1"/>
    <col min="12" max="12" width="17.5703125" bestFit="1" customWidth="1"/>
    <col min="13" max="23" width="8.85546875" customWidth="1"/>
  </cols>
  <sheetData>
    <row r="1" spans="2:12" ht="14.25" customHeight="1" x14ac:dyDescent="0.25"/>
    <row r="2" spans="2:12" ht="14.25" customHeight="1" x14ac:dyDescent="0.25">
      <c r="B2" s="123" t="s">
        <v>20</v>
      </c>
      <c r="C2" s="123" t="s">
        <v>9</v>
      </c>
      <c r="D2" s="123" t="s">
        <v>10</v>
      </c>
      <c r="E2" s="124" t="s">
        <v>80</v>
      </c>
      <c r="F2" s="125" t="s">
        <v>21</v>
      </c>
      <c r="G2" s="123" t="s">
        <v>112</v>
      </c>
      <c r="H2" s="123" t="s">
        <v>22</v>
      </c>
      <c r="I2" s="123" t="s">
        <v>23</v>
      </c>
      <c r="J2" s="126" t="s">
        <v>100</v>
      </c>
      <c r="K2" s="126" t="s">
        <v>101</v>
      </c>
      <c r="L2" s="126" t="s">
        <v>105</v>
      </c>
    </row>
    <row r="3" spans="2:12" ht="14.25" customHeight="1" x14ac:dyDescent="0.25">
      <c r="B3" s="62">
        <v>45036</v>
      </c>
      <c r="C3" s="69" t="s">
        <v>44</v>
      </c>
      <c r="D3" s="69" t="s">
        <v>68</v>
      </c>
      <c r="E3" s="64" t="s">
        <v>24</v>
      </c>
      <c r="F3" s="65">
        <v>35</v>
      </c>
      <c r="G3" s="70">
        <v>10.3</v>
      </c>
      <c r="H3" s="70">
        <f>Table_1[[#This Row],[Units]]*Table_1[[#This Row],[Purchase Price]]</f>
        <v>360.5</v>
      </c>
      <c r="I3" s="64" t="s">
        <v>79</v>
      </c>
      <c r="J3" s="67">
        <v>7.5</v>
      </c>
      <c r="K3" s="67">
        <v>18.899999999999999</v>
      </c>
      <c r="L3" s="68">
        <v>17.45</v>
      </c>
    </row>
    <row r="4" spans="2:12" ht="14.25" customHeight="1" x14ac:dyDescent="0.25">
      <c r="B4" s="62">
        <v>45028</v>
      </c>
      <c r="C4" s="69" t="s">
        <v>42</v>
      </c>
      <c r="D4" s="69" t="s">
        <v>66</v>
      </c>
      <c r="E4" s="64" t="s">
        <v>24</v>
      </c>
      <c r="F4" s="65">
        <v>1354</v>
      </c>
      <c r="G4" s="70">
        <v>5.91</v>
      </c>
      <c r="H4" s="70">
        <f>Table_1[[#This Row],[Units]]*Table_1[[#This Row],[Purchase Price]]</f>
        <v>8002.14</v>
      </c>
      <c r="I4" s="64" t="s">
        <v>79</v>
      </c>
      <c r="J4" s="67">
        <v>5</v>
      </c>
      <c r="K4" s="67">
        <v>7.35</v>
      </c>
      <c r="L4" s="68">
        <v>6.2</v>
      </c>
    </row>
    <row r="5" spans="2:12" ht="14.25" customHeight="1" x14ac:dyDescent="0.25">
      <c r="B5" s="62">
        <v>45084</v>
      </c>
      <c r="C5" s="69" t="s">
        <v>42</v>
      </c>
      <c r="D5" s="69" t="s">
        <v>66</v>
      </c>
      <c r="E5" s="64" t="s">
        <v>25</v>
      </c>
      <c r="F5" s="65">
        <v>85</v>
      </c>
      <c r="G5" s="70">
        <v>5.85</v>
      </c>
      <c r="H5" s="70">
        <f>Table_1[[#This Row],[Units]]*Table_1[[#This Row],[Purchase Price]]</f>
        <v>497.24999999999994</v>
      </c>
      <c r="I5" s="64" t="s">
        <v>79</v>
      </c>
      <c r="J5" s="67">
        <v>5</v>
      </c>
      <c r="K5" s="67">
        <v>7.35</v>
      </c>
      <c r="L5" s="68">
        <v>13.7</v>
      </c>
    </row>
    <row r="6" spans="2:12" ht="14.25" customHeight="1" x14ac:dyDescent="0.25">
      <c r="B6" s="62">
        <v>45082</v>
      </c>
      <c r="C6" s="69" t="s">
        <v>46</v>
      </c>
      <c r="D6" s="69" t="s">
        <v>70</v>
      </c>
      <c r="E6" s="64" t="s">
        <v>24</v>
      </c>
      <c r="F6" s="65">
        <v>462</v>
      </c>
      <c r="G6" s="70">
        <v>17.32</v>
      </c>
      <c r="H6" s="70">
        <f>Table_1[[#This Row],[Units]]*Table_1[[#This Row],[Purchase Price]]</f>
        <v>8001.84</v>
      </c>
      <c r="I6" s="64" t="s">
        <v>79</v>
      </c>
      <c r="J6" s="67">
        <v>10.199999999999999</v>
      </c>
      <c r="K6" s="67">
        <v>18.8</v>
      </c>
      <c r="L6" s="68">
        <v>110</v>
      </c>
    </row>
    <row r="7" spans="2:12" ht="14.25" customHeight="1" x14ac:dyDescent="0.25">
      <c r="B7" s="62">
        <v>45085</v>
      </c>
      <c r="C7" s="69" t="s">
        <v>46</v>
      </c>
      <c r="D7" s="69" t="s">
        <v>70</v>
      </c>
      <c r="E7" s="64" t="s">
        <v>25</v>
      </c>
      <c r="F7" s="65">
        <v>201</v>
      </c>
      <c r="G7" s="70">
        <v>17.149999999999999</v>
      </c>
      <c r="H7" s="70">
        <f>Table_1[[#This Row],[Units]]*Table_1[[#This Row],[Purchase Price]]</f>
        <v>3447.1499999999996</v>
      </c>
      <c r="I7" s="64" t="s">
        <v>79</v>
      </c>
      <c r="J7" s="67">
        <v>10.199999999999999</v>
      </c>
      <c r="K7" s="67">
        <v>18.8</v>
      </c>
      <c r="L7" s="68">
        <v>7.65</v>
      </c>
    </row>
    <row r="8" spans="2:12" ht="14.25" customHeight="1" x14ac:dyDescent="0.25">
      <c r="B8" s="62">
        <v>45100</v>
      </c>
      <c r="C8" s="69" t="s">
        <v>54</v>
      </c>
      <c r="D8" s="69" t="s">
        <v>78</v>
      </c>
      <c r="E8" s="64" t="s">
        <v>24</v>
      </c>
      <c r="F8" s="65">
        <v>97</v>
      </c>
      <c r="G8" s="70">
        <v>82.44</v>
      </c>
      <c r="H8" s="70">
        <f>Table_1[[#This Row],[Units]]*Table_1[[#This Row],[Purchase Price]]</f>
        <v>7996.6799999999994</v>
      </c>
      <c r="I8" s="64" t="s">
        <v>79</v>
      </c>
      <c r="J8" s="67">
        <v>25.95</v>
      </c>
      <c r="K8" s="67">
        <v>112.5</v>
      </c>
      <c r="L8" s="68">
        <v>34.700000000000003</v>
      </c>
    </row>
    <row r="9" spans="2:12" ht="14.25" customHeight="1" x14ac:dyDescent="0.25">
      <c r="B9" s="62">
        <v>45008</v>
      </c>
      <c r="C9" s="63" t="s">
        <v>38</v>
      </c>
      <c r="D9" s="63" t="s">
        <v>62</v>
      </c>
      <c r="E9" s="64" t="s">
        <v>24</v>
      </c>
      <c r="F9" s="65">
        <v>1320</v>
      </c>
      <c r="G9" s="66">
        <v>6.06</v>
      </c>
      <c r="H9" s="66">
        <f>Table_1[[#This Row],[Units]]*Table_1[[#This Row],[Purchase Price]]</f>
        <v>7999.2</v>
      </c>
      <c r="I9" s="64" t="s">
        <v>79</v>
      </c>
      <c r="J9" s="67">
        <v>5.35</v>
      </c>
      <c r="K9" s="67">
        <v>7.85</v>
      </c>
      <c r="L9" s="68">
        <v>19.7</v>
      </c>
    </row>
    <row r="10" spans="2:12" ht="14.25" customHeight="1" x14ac:dyDescent="0.25">
      <c r="B10" s="62">
        <v>45005</v>
      </c>
      <c r="C10" s="63" t="s">
        <v>37</v>
      </c>
      <c r="D10" s="63" t="s">
        <v>61</v>
      </c>
      <c r="E10" s="64" t="s">
        <v>24</v>
      </c>
      <c r="F10" s="65">
        <v>433</v>
      </c>
      <c r="G10" s="66">
        <v>18.48</v>
      </c>
      <c r="H10" s="66">
        <f>Table_1[[#This Row],[Units]]*Table_1[[#This Row],[Purchase Price]]</f>
        <v>8001.84</v>
      </c>
      <c r="I10" s="64" t="s">
        <v>79</v>
      </c>
      <c r="J10" s="67">
        <v>15.3</v>
      </c>
      <c r="K10" s="67">
        <v>35.9</v>
      </c>
      <c r="L10" s="68">
        <v>17.7</v>
      </c>
    </row>
    <row r="11" spans="2:12" ht="14.25" customHeight="1" x14ac:dyDescent="0.25">
      <c r="B11" s="62">
        <v>45033</v>
      </c>
      <c r="C11" s="69" t="s">
        <v>43</v>
      </c>
      <c r="D11" s="69" t="s">
        <v>67</v>
      </c>
      <c r="E11" s="64" t="s">
        <v>24</v>
      </c>
      <c r="F11" s="65">
        <v>1366</v>
      </c>
      <c r="G11" s="70">
        <v>5.86</v>
      </c>
      <c r="H11" s="70">
        <f>Table_1[[#This Row],[Units]]*Table_1[[#This Row],[Purchase Price]]</f>
        <v>8004.76</v>
      </c>
      <c r="I11" s="64" t="s">
        <v>79</v>
      </c>
      <c r="J11" s="67">
        <v>5.4</v>
      </c>
      <c r="K11" s="67">
        <v>34.299999999999997</v>
      </c>
      <c r="L11" s="68">
        <v>29.5</v>
      </c>
    </row>
    <row r="12" spans="2:12" ht="14.25" customHeight="1" x14ac:dyDescent="0.25">
      <c r="B12" s="62">
        <v>45082</v>
      </c>
      <c r="C12" s="69" t="s">
        <v>47</v>
      </c>
      <c r="D12" s="69" t="s">
        <v>71</v>
      </c>
      <c r="E12" s="64" t="s">
        <v>24</v>
      </c>
      <c r="F12" s="65">
        <v>614</v>
      </c>
      <c r="G12" s="70">
        <v>13.03</v>
      </c>
      <c r="H12" s="70">
        <f>Table_1[[#This Row],[Units]]*Table_1[[#This Row],[Purchase Price]]</f>
        <v>8000.4199999999992</v>
      </c>
      <c r="I12" s="64" t="s">
        <v>79</v>
      </c>
      <c r="J12" s="67">
        <v>9.1</v>
      </c>
      <c r="K12" s="67">
        <v>22.3</v>
      </c>
      <c r="L12" s="68">
        <v>37.5</v>
      </c>
    </row>
    <row r="13" spans="2:12" ht="14.25" customHeight="1" x14ac:dyDescent="0.25">
      <c r="B13" s="62">
        <v>45086</v>
      </c>
      <c r="C13" s="69" t="s">
        <v>49</v>
      </c>
      <c r="D13" s="69" t="s">
        <v>73</v>
      </c>
      <c r="E13" s="64" t="s">
        <v>25</v>
      </c>
      <c r="F13" s="65">
        <v>333</v>
      </c>
      <c r="G13" s="70">
        <v>33.4</v>
      </c>
      <c r="H13" s="70">
        <f>Table_1[[#This Row],[Units]]*Table_1[[#This Row],[Purchase Price]]</f>
        <v>11122.199999999999</v>
      </c>
      <c r="I13" s="64" t="s">
        <v>79</v>
      </c>
      <c r="J13" s="67">
        <v>27</v>
      </c>
      <c r="K13" s="67">
        <v>35.1</v>
      </c>
      <c r="L13" s="68">
        <v>2.62</v>
      </c>
    </row>
    <row r="14" spans="2:12" ht="14.25" customHeight="1" x14ac:dyDescent="0.25">
      <c r="B14" s="62">
        <v>44959</v>
      </c>
      <c r="C14" s="63" t="s">
        <v>31</v>
      </c>
      <c r="D14" s="63" t="s">
        <v>55</v>
      </c>
      <c r="E14" s="64" t="s">
        <v>24</v>
      </c>
      <c r="F14" s="65">
        <v>316</v>
      </c>
      <c r="G14" s="66">
        <v>25.34</v>
      </c>
      <c r="H14" s="66">
        <f>Table_1[[#This Row],[Units]]*Table_1[[#This Row],[Purchase Price]]</f>
        <v>8007.44</v>
      </c>
      <c r="I14" s="64" t="s">
        <v>79</v>
      </c>
      <c r="J14" s="67">
        <v>16.850000000000001</v>
      </c>
      <c r="K14" s="67">
        <v>38.700000000000003</v>
      </c>
      <c r="L14" s="68">
        <v>4</v>
      </c>
    </row>
    <row r="15" spans="2:12" ht="14.25" customHeight="1" x14ac:dyDescent="0.25">
      <c r="B15" s="62">
        <v>45090</v>
      </c>
      <c r="C15" s="69" t="s">
        <v>52</v>
      </c>
      <c r="D15" s="69" t="s">
        <v>76</v>
      </c>
      <c r="E15" s="64" t="s">
        <v>24</v>
      </c>
      <c r="F15" s="65">
        <v>23500</v>
      </c>
      <c r="G15" s="70">
        <v>2.74</v>
      </c>
      <c r="H15" s="70">
        <f>Table_1[[#This Row],[Units]]*Table_1[[#This Row],[Purchase Price]]</f>
        <v>64390.000000000007</v>
      </c>
      <c r="I15" s="64" t="s">
        <v>79</v>
      </c>
      <c r="J15" s="67">
        <v>0.7</v>
      </c>
      <c r="K15" s="67">
        <v>3.46</v>
      </c>
      <c r="L15" s="68">
        <v>109.45</v>
      </c>
    </row>
    <row r="16" spans="2:12" ht="14.25" customHeight="1" x14ac:dyDescent="0.25">
      <c r="B16" s="62">
        <v>45096</v>
      </c>
      <c r="C16" s="69" t="s">
        <v>53</v>
      </c>
      <c r="D16" s="69" t="s">
        <v>77</v>
      </c>
      <c r="E16" s="64" t="s">
        <v>24</v>
      </c>
      <c r="F16" s="65">
        <v>18770</v>
      </c>
      <c r="G16" s="70">
        <v>4.26</v>
      </c>
      <c r="H16" s="70">
        <f>Table_1[[#This Row],[Units]]*Table_1[[#This Row],[Purchase Price]]</f>
        <v>79960.2</v>
      </c>
      <c r="I16" s="64" t="s">
        <v>79</v>
      </c>
      <c r="J16" s="67">
        <v>1.5</v>
      </c>
      <c r="K16" s="67">
        <v>4.3</v>
      </c>
      <c r="L16" s="68">
        <v>276</v>
      </c>
    </row>
    <row r="17" spans="2:12" ht="14.25" customHeight="1" x14ac:dyDescent="0.25">
      <c r="B17" s="62">
        <v>45084</v>
      </c>
      <c r="C17" s="69" t="s">
        <v>48</v>
      </c>
      <c r="D17" s="69" t="s">
        <v>72</v>
      </c>
      <c r="E17" s="64" t="s">
        <v>25</v>
      </c>
      <c r="F17" s="65">
        <v>621</v>
      </c>
      <c r="G17" s="70">
        <v>59.6</v>
      </c>
      <c r="H17" s="70">
        <f>Table_1[[#This Row],[Units]]*Table_1[[#This Row],[Purchase Price]]</f>
        <v>37011.599999999999</v>
      </c>
      <c r="I17" s="64" t="s">
        <v>79</v>
      </c>
      <c r="J17" s="67">
        <v>11.7</v>
      </c>
      <c r="K17" s="67">
        <v>109.45</v>
      </c>
      <c r="L17" s="68">
        <v>42.5</v>
      </c>
    </row>
    <row r="18" spans="2:12" ht="14.25" customHeight="1" x14ac:dyDescent="0.25">
      <c r="B18" s="62">
        <v>44991</v>
      </c>
      <c r="C18" s="63" t="s">
        <v>35</v>
      </c>
      <c r="D18" s="63" t="s">
        <v>59</v>
      </c>
      <c r="E18" s="64" t="s">
        <v>24</v>
      </c>
      <c r="F18" s="65">
        <v>33</v>
      </c>
      <c r="G18" s="66">
        <v>242.43</v>
      </c>
      <c r="H18" s="66">
        <f>Table_1[[#This Row],[Units]]*Table_1[[#This Row],[Purchase Price]]</f>
        <v>8000.1900000000005</v>
      </c>
      <c r="I18" s="64" t="s">
        <v>79</v>
      </c>
      <c r="J18" s="67">
        <v>187.4</v>
      </c>
      <c r="K18" s="67">
        <v>284.89999999999998</v>
      </c>
      <c r="L18" s="68">
        <v>5.6</v>
      </c>
    </row>
    <row r="19" spans="2:12" ht="14.25" customHeight="1" x14ac:dyDescent="0.25">
      <c r="B19" s="62">
        <v>44998</v>
      </c>
      <c r="C19" s="63" t="s">
        <v>36</v>
      </c>
      <c r="D19" s="63" t="s">
        <v>60</v>
      </c>
      <c r="E19" s="64" t="s">
        <v>24</v>
      </c>
      <c r="F19" s="65">
        <v>200</v>
      </c>
      <c r="G19" s="66">
        <v>39.979999999999997</v>
      </c>
      <c r="H19" s="66">
        <f>Table_1[[#This Row],[Units]]*Table_1[[#This Row],[Purchase Price]]</f>
        <v>7995.9999999999991</v>
      </c>
      <c r="I19" s="64" t="s">
        <v>79</v>
      </c>
      <c r="J19" s="67">
        <v>29.92</v>
      </c>
      <c r="K19" s="67">
        <v>47.95</v>
      </c>
      <c r="L19" s="68">
        <v>64</v>
      </c>
    </row>
    <row r="20" spans="2:12" ht="14.25" customHeight="1" x14ac:dyDescent="0.25">
      <c r="B20" s="62">
        <v>45086</v>
      </c>
      <c r="C20" s="69" t="s">
        <v>50</v>
      </c>
      <c r="D20" s="69" t="s">
        <v>74</v>
      </c>
      <c r="E20" s="64" t="s">
        <v>25</v>
      </c>
      <c r="F20" s="65">
        <v>623</v>
      </c>
      <c r="G20" s="70">
        <v>5.71</v>
      </c>
      <c r="H20" s="70">
        <f>Table_1[[#This Row],[Units]]*Table_1[[#This Row],[Purchase Price]]</f>
        <v>3557.33</v>
      </c>
      <c r="I20" s="64" t="s">
        <v>79</v>
      </c>
      <c r="J20" s="67">
        <v>3.6</v>
      </c>
      <c r="K20" s="67">
        <v>6.1</v>
      </c>
      <c r="L20" s="68">
        <v>385</v>
      </c>
    </row>
    <row r="21" spans="2:12" ht="14.25" customHeight="1" x14ac:dyDescent="0.25">
      <c r="B21" s="62">
        <v>45015</v>
      </c>
      <c r="C21" s="69" t="s">
        <v>39</v>
      </c>
      <c r="D21" s="69" t="s">
        <v>63</v>
      </c>
      <c r="E21" s="64" t="s">
        <v>24</v>
      </c>
      <c r="F21" s="65">
        <v>210</v>
      </c>
      <c r="G21" s="70">
        <v>38.119999999999997</v>
      </c>
      <c r="H21" s="70">
        <f>Table_1[[#This Row],[Units]]*Table_1[[#This Row],[Purchase Price]]</f>
        <v>8005.2</v>
      </c>
      <c r="I21" s="64" t="s">
        <v>79</v>
      </c>
      <c r="J21" s="67">
        <v>27.5</v>
      </c>
      <c r="K21" s="67">
        <v>69.5</v>
      </c>
      <c r="L21" s="68">
        <v>14.4</v>
      </c>
    </row>
    <row r="22" spans="2:12" ht="14.25" customHeight="1" x14ac:dyDescent="0.25">
      <c r="B22" s="62">
        <v>45037</v>
      </c>
      <c r="C22" s="69" t="s">
        <v>45</v>
      </c>
      <c r="D22" s="69" t="s">
        <v>69</v>
      </c>
      <c r="E22" s="64" t="s">
        <v>24</v>
      </c>
      <c r="F22" s="65">
        <v>777</v>
      </c>
      <c r="G22" s="70">
        <v>228.5</v>
      </c>
      <c r="H22" s="70">
        <f>Table_1[[#This Row],[Units]]*Table_1[[#This Row],[Purchase Price]]</f>
        <v>177544.5</v>
      </c>
      <c r="I22" s="64" t="s">
        <v>79</v>
      </c>
      <c r="J22" s="67">
        <v>193</v>
      </c>
      <c r="K22" s="67">
        <v>385</v>
      </c>
      <c r="L22" s="68">
        <v>15</v>
      </c>
    </row>
    <row r="23" spans="2:12" ht="14.25" customHeight="1" x14ac:dyDescent="0.25">
      <c r="B23" s="62">
        <v>45015</v>
      </c>
      <c r="C23" s="69" t="s">
        <v>40</v>
      </c>
      <c r="D23" s="69" t="s">
        <v>64</v>
      </c>
      <c r="E23" s="64" t="s">
        <v>24</v>
      </c>
      <c r="F23" s="65">
        <v>922</v>
      </c>
      <c r="G23" s="70">
        <v>8.68</v>
      </c>
      <c r="H23" s="70">
        <f>Table_1[[#This Row],[Units]]*Table_1[[#This Row],[Purchase Price]]</f>
        <v>8002.96</v>
      </c>
      <c r="I23" s="64" t="s">
        <v>79</v>
      </c>
      <c r="J23" s="67">
        <v>6.55</v>
      </c>
      <c r="K23" s="67">
        <v>14.9</v>
      </c>
      <c r="L23" s="68">
        <v>20.9</v>
      </c>
    </row>
    <row r="24" spans="2:12" ht="14.25" customHeight="1" x14ac:dyDescent="0.25">
      <c r="B24" s="62">
        <v>44967</v>
      </c>
      <c r="C24" s="63" t="s">
        <v>34</v>
      </c>
      <c r="D24" s="63" t="s">
        <v>58</v>
      </c>
      <c r="E24" s="64" t="s">
        <v>24</v>
      </c>
      <c r="F24" s="65">
        <v>525</v>
      </c>
      <c r="G24" s="66">
        <v>15.25</v>
      </c>
      <c r="H24" s="66">
        <f>Table_1[[#This Row],[Units]]*Table_1[[#This Row],[Purchase Price]]</f>
        <v>8006.25</v>
      </c>
      <c r="I24" s="64" t="s">
        <v>79</v>
      </c>
      <c r="J24" s="67">
        <v>10.4</v>
      </c>
      <c r="K24" s="67">
        <v>17.05</v>
      </c>
      <c r="L24" s="68">
        <v>28</v>
      </c>
    </row>
    <row r="25" spans="2:12" ht="14.25" customHeight="1" x14ac:dyDescent="0.25">
      <c r="B25" s="62">
        <v>45089</v>
      </c>
      <c r="C25" s="69" t="s">
        <v>34</v>
      </c>
      <c r="D25" s="69" t="s">
        <v>58</v>
      </c>
      <c r="E25" s="64" t="s">
        <v>25</v>
      </c>
      <c r="F25" s="65">
        <v>343</v>
      </c>
      <c r="G25" s="70">
        <v>13.55</v>
      </c>
      <c r="H25" s="70">
        <f>Table_1[[#This Row],[Units]]*Table_1[[#This Row],[Purchase Price]]</f>
        <v>4647.6500000000005</v>
      </c>
      <c r="I25" s="64" t="s">
        <v>79</v>
      </c>
      <c r="J25" s="67">
        <v>10.4</v>
      </c>
      <c r="K25" s="67">
        <v>17.05</v>
      </c>
      <c r="L25" s="68">
        <v>4.6500000000000004</v>
      </c>
    </row>
    <row r="26" spans="2:12" ht="14.25" customHeight="1" x14ac:dyDescent="0.25">
      <c r="B26" s="62">
        <v>44960</v>
      </c>
      <c r="C26" s="63" t="s">
        <v>32</v>
      </c>
      <c r="D26" s="63" t="s">
        <v>56</v>
      </c>
      <c r="E26" s="64" t="s">
        <v>24</v>
      </c>
      <c r="F26" s="65">
        <v>385</v>
      </c>
      <c r="G26" s="66">
        <v>20.8</v>
      </c>
      <c r="H26" s="66">
        <f>Table_1[[#This Row],[Units]]*Table_1[[#This Row],[Purchase Price]]</f>
        <v>8008</v>
      </c>
      <c r="I26" s="64" t="s">
        <v>79</v>
      </c>
      <c r="J26" s="67">
        <v>16.899999999999999</v>
      </c>
      <c r="K26" s="67">
        <v>23.6</v>
      </c>
      <c r="L26" s="68">
        <v>35</v>
      </c>
    </row>
    <row r="27" spans="2:12" ht="14.25" customHeight="1" x14ac:dyDescent="0.25">
      <c r="B27" s="62">
        <v>45026</v>
      </c>
      <c r="C27" s="69" t="s">
        <v>41</v>
      </c>
      <c r="D27" s="71" t="s">
        <v>65</v>
      </c>
      <c r="E27" s="64" t="s">
        <v>24</v>
      </c>
      <c r="F27" s="65">
        <v>307</v>
      </c>
      <c r="G27" s="70">
        <v>26.05</v>
      </c>
      <c r="H27" s="70">
        <f>Table_1[[#This Row],[Units]]*Table_1[[#This Row],[Purchase Price]]</f>
        <v>7997.35</v>
      </c>
      <c r="I27" s="64" t="s">
        <v>79</v>
      </c>
      <c r="J27" s="67">
        <v>20.100000000000001</v>
      </c>
      <c r="K27" s="67">
        <v>30.15</v>
      </c>
      <c r="L27" s="68">
        <v>28</v>
      </c>
    </row>
    <row r="28" spans="2:12" ht="14.25" customHeight="1" x14ac:dyDescent="0.25">
      <c r="B28" s="62">
        <v>45089</v>
      </c>
      <c r="C28" s="69" t="s">
        <v>51</v>
      </c>
      <c r="D28" s="69" t="s">
        <v>75</v>
      </c>
      <c r="E28" s="64" t="s">
        <v>25</v>
      </c>
      <c r="F28" s="65">
        <v>350</v>
      </c>
      <c r="G28" s="70">
        <v>4.04</v>
      </c>
      <c r="H28" s="70">
        <f>Table_1[[#This Row],[Units]]*Table_1[[#This Row],[Purchase Price]]</f>
        <v>1414</v>
      </c>
      <c r="I28" s="64" t="s">
        <v>79</v>
      </c>
      <c r="J28" s="67">
        <v>3</v>
      </c>
      <c r="K28" s="67">
        <v>5.81</v>
      </c>
      <c r="L28" s="68">
        <v>4.3</v>
      </c>
    </row>
    <row r="29" spans="2:12" ht="14.25" customHeight="1" x14ac:dyDescent="0.25">
      <c r="B29" s="62">
        <v>44965</v>
      </c>
      <c r="C29" s="63" t="s">
        <v>33</v>
      </c>
      <c r="D29" s="63" t="s">
        <v>57</v>
      </c>
      <c r="E29" s="64" t="s">
        <v>24</v>
      </c>
      <c r="F29" s="65">
        <v>316</v>
      </c>
      <c r="G29" s="66">
        <v>25.34</v>
      </c>
      <c r="H29" s="66">
        <f>Table_1[[#This Row],[Units]]*Table_1[[#This Row],[Purchase Price]]</f>
        <v>8007.44</v>
      </c>
      <c r="I29" s="64" t="s">
        <v>79</v>
      </c>
      <c r="J29" s="67">
        <v>19</v>
      </c>
      <c r="K29" s="67">
        <v>35.299999999999997</v>
      </c>
      <c r="L29" s="68">
        <v>34.1</v>
      </c>
    </row>
    <row r="30" spans="2:12" ht="14.25" customHeight="1" x14ac:dyDescent="0.25"/>
    <row r="31" spans="2:12" ht="14.25" customHeight="1" x14ac:dyDescent="0.25"/>
    <row r="32" spans="2: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pageMargins left="0.7" right="0.7" top="0.75" bottom="0.75" header="0" footer="0"/>
  <pageSetup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00"/>
  <sheetViews>
    <sheetView workbookViewId="0">
      <selection activeCell="F26" sqref="F26"/>
    </sheetView>
  </sheetViews>
  <sheetFormatPr defaultRowHeight="15" x14ac:dyDescent="0.25"/>
  <cols>
    <col min="1" max="1" width="10.7109375" bestFit="1" customWidth="1"/>
    <col min="2" max="2" width="12.42578125" bestFit="1" customWidth="1"/>
    <col min="3" max="3" width="10.28515625" bestFit="1" customWidth="1"/>
    <col min="4" max="4" width="15.42578125" bestFit="1" customWidth="1"/>
    <col min="5" max="5" width="17.28515625" bestFit="1" customWidth="1"/>
    <col min="6" max="7" width="11.42578125" bestFit="1" customWidth="1"/>
  </cols>
  <sheetData>
    <row r="1" spans="1:7" x14ac:dyDescent="0.25">
      <c r="A1" s="58" t="s">
        <v>106</v>
      </c>
      <c r="B1" s="59" t="s">
        <v>108</v>
      </c>
      <c r="C1" s="59" t="s">
        <v>107</v>
      </c>
      <c r="D1" s="59" t="s">
        <v>123</v>
      </c>
      <c r="E1" t="s">
        <v>110</v>
      </c>
      <c r="F1" t="s">
        <v>119</v>
      </c>
      <c r="G1" t="s">
        <v>120</v>
      </c>
    </row>
    <row r="2" spans="1:7" x14ac:dyDescent="0.25">
      <c r="A2" s="58">
        <v>45146</v>
      </c>
      <c r="B2" s="59" t="s">
        <v>68</v>
      </c>
      <c r="C2" s="59" t="str">
        <f t="shared" ref="C2:C65" si="0">"QUARTER"&amp;ROUNDUP(MONTH(A2)/3,0)</f>
        <v>QUARTER3</v>
      </c>
      <c r="D2" s="59">
        <v>17.5</v>
      </c>
      <c r="E2" s="59">
        <v>-5.0000000000000711E-2</v>
      </c>
      <c r="F2">
        <v>17.45</v>
      </c>
      <c r="G2">
        <v>17.5</v>
      </c>
    </row>
    <row r="3" spans="1:7" x14ac:dyDescent="0.25">
      <c r="A3" s="58">
        <v>45146</v>
      </c>
      <c r="B3" s="59" t="s">
        <v>66</v>
      </c>
      <c r="C3" s="59" t="str">
        <f t="shared" si="0"/>
        <v>QUARTER3</v>
      </c>
      <c r="D3" s="59">
        <v>6.2</v>
      </c>
      <c r="E3" s="59">
        <v>0</v>
      </c>
      <c r="F3">
        <v>6.2</v>
      </c>
      <c r="G3">
        <v>6.2</v>
      </c>
    </row>
    <row r="4" spans="1:7" x14ac:dyDescent="0.25">
      <c r="A4" s="58">
        <v>45146</v>
      </c>
      <c r="B4" s="59" t="s">
        <v>70</v>
      </c>
      <c r="C4" s="59" t="str">
        <f t="shared" si="0"/>
        <v>QUARTER3</v>
      </c>
      <c r="D4" s="59">
        <v>13.7</v>
      </c>
      <c r="E4" s="59">
        <v>0</v>
      </c>
      <c r="F4">
        <v>13.7</v>
      </c>
      <c r="G4">
        <v>13.7</v>
      </c>
    </row>
    <row r="5" spans="1:7" x14ac:dyDescent="0.25">
      <c r="A5" s="58">
        <v>45146</v>
      </c>
      <c r="B5" s="59" t="s">
        <v>78</v>
      </c>
      <c r="C5" s="59" t="str">
        <f t="shared" si="0"/>
        <v>QUARTER3</v>
      </c>
      <c r="D5" s="59">
        <v>110</v>
      </c>
      <c r="E5" s="59">
        <v>0</v>
      </c>
      <c r="F5">
        <v>110</v>
      </c>
      <c r="G5">
        <v>110</v>
      </c>
    </row>
    <row r="6" spans="1:7" x14ac:dyDescent="0.25">
      <c r="A6" s="58">
        <v>45146</v>
      </c>
      <c r="B6" s="59" t="s">
        <v>62</v>
      </c>
      <c r="C6" s="59" t="str">
        <f t="shared" si="0"/>
        <v>QUARTER3</v>
      </c>
      <c r="D6" s="59">
        <v>7.65</v>
      </c>
      <c r="E6" s="59">
        <v>0</v>
      </c>
      <c r="F6">
        <v>7.65</v>
      </c>
      <c r="G6">
        <v>7.65</v>
      </c>
    </row>
    <row r="7" spans="1:7" x14ac:dyDescent="0.25">
      <c r="A7" s="58">
        <v>45146</v>
      </c>
      <c r="B7" s="59" t="s">
        <v>61</v>
      </c>
      <c r="C7" s="59" t="str">
        <f t="shared" si="0"/>
        <v>QUARTER3</v>
      </c>
      <c r="D7" s="59">
        <v>34.700000000000003</v>
      </c>
      <c r="E7" s="59">
        <v>0</v>
      </c>
      <c r="F7">
        <v>34.700000000000003</v>
      </c>
      <c r="G7">
        <v>34.700000000000003</v>
      </c>
    </row>
    <row r="8" spans="1:7" x14ac:dyDescent="0.25">
      <c r="A8" s="58">
        <v>45146</v>
      </c>
      <c r="B8" s="59" t="s">
        <v>67</v>
      </c>
      <c r="C8" s="59" t="str">
        <f t="shared" si="0"/>
        <v>QUARTER3</v>
      </c>
      <c r="D8" s="59">
        <v>20.55</v>
      </c>
      <c r="E8" s="59">
        <v>-0.85000000000000142</v>
      </c>
      <c r="F8">
        <v>19.7</v>
      </c>
      <c r="G8">
        <v>20.55</v>
      </c>
    </row>
    <row r="9" spans="1:7" x14ac:dyDescent="0.25">
      <c r="A9" s="58">
        <v>45146</v>
      </c>
      <c r="B9" s="59" t="s">
        <v>71</v>
      </c>
      <c r="C9" s="59" t="str">
        <f t="shared" si="0"/>
        <v>QUARTER3</v>
      </c>
      <c r="D9" s="59">
        <v>17.899999999999999</v>
      </c>
      <c r="E9" s="59">
        <v>-0.19999999999999929</v>
      </c>
      <c r="F9">
        <v>17.7</v>
      </c>
      <c r="G9">
        <v>17.899999999999999</v>
      </c>
    </row>
    <row r="10" spans="1:7" x14ac:dyDescent="0.25">
      <c r="A10" s="58">
        <v>45146</v>
      </c>
      <c r="B10" s="59" t="s">
        <v>73</v>
      </c>
      <c r="C10" s="59" t="str">
        <f t="shared" si="0"/>
        <v>QUARTER3</v>
      </c>
      <c r="D10" s="59">
        <v>29.5</v>
      </c>
      <c r="E10" s="59">
        <v>0</v>
      </c>
      <c r="F10">
        <v>29.5</v>
      </c>
      <c r="G10">
        <v>29.5</v>
      </c>
    </row>
    <row r="11" spans="1:7" x14ac:dyDescent="0.25">
      <c r="A11" s="58">
        <v>45146</v>
      </c>
      <c r="B11" s="59" t="s">
        <v>55</v>
      </c>
      <c r="C11" s="59" t="str">
        <f t="shared" si="0"/>
        <v>QUARTER3</v>
      </c>
      <c r="D11" s="59">
        <v>37.5</v>
      </c>
      <c r="E11" s="59">
        <v>0</v>
      </c>
      <c r="F11">
        <v>37.5</v>
      </c>
      <c r="G11">
        <v>37.5</v>
      </c>
    </row>
    <row r="12" spans="1:7" x14ac:dyDescent="0.25">
      <c r="A12" s="58">
        <v>45146</v>
      </c>
      <c r="B12" s="59" t="s">
        <v>76</v>
      </c>
      <c r="C12" s="59" t="str">
        <f t="shared" si="0"/>
        <v>QUARTER3</v>
      </c>
      <c r="D12" s="59">
        <v>2.62</v>
      </c>
      <c r="E12" s="59">
        <v>0</v>
      </c>
      <c r="F12">
        <v>2.62</v>
      </c>
      <c r="G12">
        <v>2.62</v>
      </c>
    </row>
    <row r="13" spans="1:7" x14ac:dyDescent="0.25">
      <c r="A13" s="58">
        <v>45146</v>
      </c>
      <c r="B13" s="59" t="s">
        <v>77</v>
      </c>
      <c r="C13" s="59" t="str">
        <f t="shared" si="0"/>
        <v>QUARTER3</v>
      </c>
      <c r="D13" s="59">
        <v>4</v>
      </c>
      <c r="E13" s="59">
        <v>0</v>
      </c>
      <c r="F13">
        <v>4</v>
      </c>
      <c r="G13">
        <v>4</v>
      </c>
    </row>
    <row r="14" spans="1:7" x14ac:dyDescent="0.25">
      <c r="A14" s="58">
        <v>45146</v>
      </c>
      <c r="B14" s="59" t="s">
        <v>72</v>
      </c>
      <c r="C14" s="59" t="str">
        <f t="shared" si="0"/>
        <v>QUARTER3</v>
      </c>
      <c r="D14" s="59">
        <v>109.45</v>
      </c>
      <c r="E14" s="59">
        <v>0</v>
      </c>
      <c r="F14">
        <v>109.45</v>
      </c>
      <c r="G14">
        <v>109.45</v>
      </c>
    </row>
    <row r="15" spans="1:7" x14ac:dyDescent="0.25">
      <c r="A15" s="58">
        <v>45146</v>
      </c>
      <c r="B15" s="59" t="s">
        <v>59</v>
      </c>
      <c r="C15" s="59" t="str">
        <f t="shared" si="0"/>
        <v>QUARTER3</v>
      </c>
      <c r="D15" s="59">
        <v>280</v>
      </c>
      <c r="E15" s="59">
        <v>-4</v>
      </c>
      <c r="F15">
        <v>276</v>
      </c>
      <c r="G15">
        <v>280</v>
      </c>
    </row>
    <row r="16" spans="1:7" x14ac:dyDescent="0.25">
      <c r="A16" s="58">
        <v>45146</v>
      </c>
      <c r="B16" s="59" t="s">
        <v>60</v>
      </c>
      <c r="C16" s="59" t="str">
        <f t="shared" si="0"/>
        <v>QUARTER3</v>
      </c>
      <c r="D16" s="59">
        <v>42.5</v>
      </c>
      <c r="E16" s="59">
        <v>0</v>
      </c>
      <c r="F16">
        <v>42.5</v>
      </c>
      <c r="G16">
        <v>42.5</v>
      </c>
    </row>
    <row r="17" spans="1:7" x14ac:dyDescent="0.25">
      <c r="A17" s="58">
        <v>45146</v>
      </c>
      <c r="B17" s="59" t="s">
        <v>74</v>
      </c>
      <c r="C17" s="59" t="str">
        <f t="shared" si="0"/>
        <v>QUARTER3</v>
      </c>
      <c r="D17" s="59">
        <v>5.4</v>
      </c>
      <c r="E17" s="59">
        <v>0.19999999999999929</v>
      </c>
      <c r="F17">
        <v>5.6</v>
      </c>
      <c r="G17">
        <v>5.4</v>
      </c>
    </row>
    <row r="18" spans="1:7" x14ac:dyDescent="0.25">
      <c r="A18" s="58">
        <v>45146</v>
      </c>
      <c r="B18" s="59" t="s">
        <v>63</v>
      </c>
      <c r="C18" s="59" t="str">
        <f t="shared" si="0"/>
        <v>QUARTER3</v>
      </c>
      <c r="D18" s="59">
        <v>64</v>
      </c>
      <c r="E18" s="59">
        <v>0</v>
      </c>
      <c r="F18">
        <v>64</v>
      </c>
      <c r="G18">
        <v>64</v>
      </c>
    </row>
    <row r="19" spans="1:7" x14ac:dyDescent="0.25">
      <c r="A19" s="58">
        <v>45146</v>
      </c>
      <c r="B19" s="59" t="s">
        <v>69</v>
      </c>
      <c r="C19" s="59" t="str">
        <f t="shared" si="0"/>
        <v>QUARTER3</v>
      </c>
      <c r="D19" s="59">
        <v>385</v>
      </c>
      <c r="E19" s="59">
        <v>0</v>
      </c>
      <c r="F19">
        <v>385</v>
      </c>
      <c r="G19">
        <v>385</v>
      </c>
    </row>
    <row r="20" spans="1:7" x14ac:dyDescent="0.25">
      <c r="A20" s="58">
        <v>45146</v>
      </c>
      <c r="B20" s="59" t="s">
        <v>64</v>
      </c>
      <c r="C20" s="59" t="str">
        <f t="shared" si="0"/>
        <v>QUARTER3</v>
      </c>
      <c r="D20" s="59">
        <v>14.5</v>
      </c>
      <c r="E20" s="59">
        <v>-9.9999999999999645E-2</v>
      </c>
      <c r="F20">
        <v>14.4</v>
      </c>
      <c r="G20">
        <v>14.5</v>
      </c>
    </row>
    <row r="21" spans="1:7" x14ac:dyDescent="0.25">
      <c r="A21" s="58">
        <v>45146</v>
      </c>
      <c r="B21" s="59" t="s">
        <v>58</v>
      </c>
      <c r="C21" s="59" t="str">
        <f t="shared" si="0"/>
        <v>QUARTER3</v>
      </c>
      <c r="D21" s="59">
        <v>14.5</v>
      </c>
      <c r="E21" s="59">
        <v>0.5</v>
      </c>
      <c r="F21">
        <v>15</v>
      </c>
      <c r="G21">
        <v>14.5</v>
      </c>
    </row>
    <row r="22" spans="1:7" x14ac:dyDescent="0.25">
      <c r="A22" s="58">
        <v>45146</v>
      </c>
      <c r="B22" s="59" t="s">
        <v>56</v>
      </c>
      <c r="C22" s="59" t="str">
        <f t="shared" si="0"/>
        <v>QUARTER3</v>
      </c>
      <c r="D22" s="59">
        <v>20.9</v>
      </c>
      <c r="E22" s="59">
        <v>0</v>
      </c>
      <c r="F22">
        <v>20.9</v>
      </c>
      <c r="G22">
        <v>20.9</v>
      </c>
    </row>
    <row r="23" spans="1:7" x14ac:dyDescent="0.25">
      <c r="A23" s="58">
        <v>45146</v>
      </c>
      <c r="B23" s="59" t="s">
        <v>65</v>
      </c>
      <c r="C23" s="59" t="str">
        <f t="shared" si="0"/>
        <v>QUARTER3</v>
      </c>
      <c r="D23" s="59">
        <v>27.7</v>
      </c>
      <c r="E23" s="59">
        <v>0.30000000000000071</v>
      </c>
      <c r="F23">
        <v>28</v>
      </c>
      <c r="G23">
        <v>27.7</v>
      </c>
    </row>
    <row r="24" spans="1:7" x14ac:dyDescent="0.25">
      <c r="A24" s="58">
        <v>45146</v>
      </c>
      <c r="B24" s="59" t="s">
        <v>75</v>
      </c>
      <c r="C24" s="59" t="str">
        <f t="shared" si="0"/>
        <v>QUARTER3</v>
      </c>
      <c r="D24" s="59">
        <v>4.67</v>
      </c>
      <c r="E24" s="59">
        <v>-1.9999999999999574E-2</v>
      </c>
      <c r="F24">
        <v>4.6500000000000004</v>
      </c>
      <c r="G24">
        <v>4.67</v>
      </c>
    </row>
    <row r="25" spans="1:7" x14ac:dyDescent="0.25">
      <c r="A25" s="58">
        <v>45146</v>
      </c>
      <c r="B25" s="59" t="s">
        <v>57</v>
      </c>
      <c r="C25" s="59" t="str">
        <f t="shared" si="0"/>
        <v>QUARTER3</v>
      </c>
      <c r="D25" s="59">
        <v>35</v>
      </c>
      <c r="E25" s="59">
        <v>0</v>
      </c>
      <c r="F25">
        <v>35</v>
      </c>
      <c r="G25">
        <v>35</v>
      </c>
    </row>
    <row r="26" spans="1:7" x14ac:dyDescent="0.25">
      <c r="A26" s="58">
        <v>45145</v>
      </c>
      <c r="B26" s="59" t="s">
        <v>68</v>
      </c>
      <c r="C26" s="59" t="str">
        <f t="shared" si="0"/>
        <v>QUARTER3</v>
      </c>
      <c r="D26" s="59">
        <v>17.3</v>
      </c>
      <c r="E26" s="59">
        <v>0.14999999999999858</v>
      </c>
      <c r="F26">
        <v>17.5</v>
      </c>
    </row>
    <row r="27" spans="1:7" x14ac:dyDescent="0.25">
      <c r="A27" s="58">
        <v>45145</v>
      </c>
      <c r="B27" s="59" t="s">
        <v>66</v>
      </c>
      <c r="C27" s="59" t="str">
        <f t="shared" si="0"/>
        <v>QUARTER3</v>
      </c>
      <c r="D27" s="59">
        <v>6.2</v>
      </c>
      <c r="E27" s="59">
        <v>0</v>
      </c>
      <c r="F27">
        <v>6.2</v>
      </c>
    </row>
    <row r="28" spans="1:7" x14ac:dyDescent="0.25">
      <c r="A28" s="58">
        <v>45145</v>
      </c>
      <c r="B28" s="59" t="s">
        <v>70</v>
      </c>
      <c r="C28" s="59" t="str">
        <f t="shared" si="0"/>
        <v>QUARTER3</v>
      </c>
      <c r="D28" s="59">
        <v>14.6</v>
      </c>
      <c r="E28" s="59">
        <v>-0.90000000000000036</v>
      </c>
      <c r="F28">
        <v>13.7</v>
      </c>
    </row>
    <row r="29" spans="1:7" x14ac:dyDescent="0.25">
      <c r="A29" s="58">
        <v>45145</v>
      </c>
      <c r="B29" s="59" t="s">
        <v>78</v>
      </c>
      <c r="C29" s="59" t="str">
        <f t="shared" si="0"/>
        <v>QUARTER3</v>
      </c>
      <c r="D29" s="59">
        <v>110</v>
      </c>
      <c r="E29" s="59">
        <v>0</v>
      </c>
      <c r="F29">
        <v>110</v>
      </c>
    </row>
    <row r="30" spans="1:7" x14ac:dyDescent="0.25">
      <c r="A30" s="58">
        <v>45145</v>
      </c>
      <c r="B30" s="59" t="s">
        <v>62</v>
      </c>
      <c r="C30" s="59" t="str">
        <f t="shared" si="0"/>
        <v>QUARTER3</v>
      </c>
      <c r="D30" s="59">
        <v>7.8</v>
      </c>
      <c r="E30" s="59">
        <v>-0.14999999999999947</v>
      </c>
      <c r="F30">
        <v>7.65</v>
      </c>
    </row>
    <row r="31" spans="1:7" x14ac:dyDescent="0.25">
      <c r="A31" s="58">
        <v>45145</v>
      </c>
      <c r="B31" s="59" t="s">
        <v>61</v>
      </c>
      <c r="C31" s="59" t="str">
        <f t="shared" si="0"/>
        <v>QUARTER3</v>
      </c>
      <c r="D31" s="59">
        <v>35.75</v>
      </c>
      <c r="E31" s="59">
        <v>-1.0499999999999972</v>
      </c>
      <c r="F31">
        <v>34.700000000000003</v>
      </c>
    </row>
    <row r="32" spans="1:7" x14ac:dyDescent="0.25">
      <c r="A32" s="58">
        <v>45145</v>
      </c>
      <c r="B32" s="59" t="s">
        <v>67</v>
      </c>
      <c r="C32" s="59" t="str">
        <f t="shared" si="0"/>
        <v>QUARTER3</v>
      </c>
      <c r="D32" s="59">
        <v>21.65</v>
      </c>
      <c r="E32" s="59">
        <v>-1.9499999999999993</v>
      </c>
      <c r="F32">
        <v>20.55</v>
      </c>
    </row>
    <row r="33" spans="1:6" x14ac:dyDescent="0.25">
      <c r="A33" s="58">
        <v>45145</v>
      </c>
      <c r="B33" s="59" t="s">
        <v>71</v>
      </c>
      <c r="C33" s="59" t="str">
        <f t="shared" si="0"/>
        <v>QUARTER3</v>
      </c>
      <c r="D33" s="59">
        <v>18</v>
      </c>
      <c r="E33" s="59">
        <v>-0.30000000000000071</v>
      </c>
      <c r="F33">
        <v>17.899999999999999</v>
      </c>
    </row>
    <row r="34" spans="1:6" x14ac:dyDescent="0.25">
      <c r="A34" s="58">
        <v>45145</v>
      </c>
      <c r="B34" s="59" t="s">
        <v>73</v>
      </c>
      <c r="C34" s="59" t="str">
        <f t="shared" si="0"/>
        <v>QUARTER3</v>
      </c>
      <c r="D34" s="59">
        <v>29.5</v>
      </c>
      <c r="E34" s="59">
        <v>0</v>
      </c>
      <c r="F34">
        <v>29.5</v>
      </c>
    </row>
    <row r="35" spans="1:6" x14ac:dyDescent="0.25">
      <c r="A35" s="58">
        <v>45145</v>
      </c>
      <c r="B35" s="59" t="s">
        <v>55</v>
      </c>
      <c r="C35" s="59" t="str">
        <f t="shared" si="0"/>
        <v>QUARTER3</v>
      </c>
      <c r="D35" s="59">
        <v>37</v>
      </c>
      <c r="E35" s="59">
        <v>0.5</v>
      </c>
      <c r="F35">
        <v>37.5</v>
      </c>
    </row>
    <row r="36" spans="1:6" x14ac:dyDescent="0.25">
      <c r="A36" s="58">
        <v>45145</v>
      </c>
      <c r="B36" s="59" t="s">
        <v>76</v>
      </c>
      <c r="C36" s="59" t="str">
        <f t="shared" si="0"/>
        <v>QUARTER3</v>
      </c>
      <c r="D36" s="59">
        <v>2.62</v>
      </c>
      <c r="E36" s="59">
        <v>0</v>
      </c>
      <c r="F36">
        <v>2.62</v>
      </c>
    </row>
    <row r="37" spans="1:6" x14ac:dyDescent="0.25">
      <c r="A37" s="58">
        <v>45145</v>
      </c>
      <c r="B37" s="59" t="s">
        <v>77</v>
      </c>
      <c r="C37" s="59" t="str">
        <f t="shared" si="0"/>
        <v>QUARTER3</v>
      </c>
      <c r="D37" s="59">
        <v>3.91</v>
      </c>
      <c r="E37" s="59">
        <v>8.9999999999999858E-2</v>
      </c>
      <c r="F37">
        <v>4</v>
      </c>
    </row>
    <row r="38" spans="1:6" x14ac:dyDescent="0.25">
      <c r="A38" s="58">
        <v>45145</v>
      </c>
      <c r="B38" s="59" t="s">
        <v>72</v>
      </c>
      <c r="C38" s="59" t="str">
        <f t="shared" si="0"/>
        <v>QUARTER3</v>
      </c>
      <c r="D38" s="59">
        <v>109.45</v>
      </c>
      <c r="E38" s="59">
        <v>0</v>
      </c>
      <c r="F38">
        <v>109.45</v>
      </c>
    </row>
    <row r="39" spans="1:6" x14ac:dyDescent="0.25">
      <c r="A39" s="58">
        <v>45145</v>
      </c>
      <c r="B39" s="59" t="s">
        <v>59</v>
      </c>
      <c r="C39" s="59" t="str">
        <f t="shared" si="0"/>
        <v>QUARTER3</v>
      </c>
      <c r="D39" s="59">
        <v>280</v>
      </c>
      <c r="E39" s="59">
        <v>-4</v>
      </c>
      <c r="F39">
        <v>280</v>
      </c>
    </row>
    <row r="40" spans="1:6" x14ac:dyDescent="0.25">
      <c r="A40" s="58">
        <v>45145</v>
      </c>
      <c r="B40" s="59" t="s">
        <v>60</v>
      </c>
      <c r="C40" s="59" t="str">
        <f t="shared" si="0"/>
        <v>QUARTER3</v>
      </c>
      <c r="D40" s="59">
        <v>42.5</v>
      </c>
      <c r="E40" s="59">
        <v>0</v>
      </c>
      <c r="F40">
        <v>42.5</v>
      </c>
    </row>
    <row r="41" spans="1:6" x14ac:dyDescent="0.25">
      <c r="A41" s="58">
        <v>45145</v>
      </c>
      <c r="B41" s="59" t="s">
        <v>74</v>
      </c>
      <c r="C41" s="59" t="str">
        <f t="shared" si="0"/>
        <v>QUARTER3</v>
      </c>
      <c r="D41" s="59">
        <v>5.35</v>
      </c>
      <c r="E41" s="59">
        <v>0.25</v>
      </c>
      <c r="F41">
        <v>5.4</v>
      </c>
    </row>
    <row r="42" spans="1:6" x14ac:dyDescent="0.25">
      <c r="A42" s="58">
        <v>45145</v>
      </c>
      <c r="B42" s="59" t="s">
        <v>63</v>
      </c>
      <c r="C42" s="59" t="str">
        <f t="shared" si="0"/>
        <v>QUARTER3</v>
      </c>
      <c r="D42" s="59">
        <v>64</v>
      </c>
      <c r="E42" s="59">
        <v>0</v>
      </c>
      <c r="F42">
        <v>64</v>
      </c>
    </row>
    <row r="43" spans="1:6" x14ac:dyDescent="0.25">
      <c r="A43" s="58">
        <v>45145</v>
      </c>
      <c r="B43" s="59" t="s">
        <v>69</v>
      </c>
      <c r="C43" s="59" t="str">
        <f t="shared" si="0"/>
        <v>QUARTER3</v>
      </c>
      <c r="D43" s="59">
        <v>385</v>
      </c>
      <c r="E43" s="59">
        <v>0</v>
      </c>
      <c r="F43">
        <v>385</v>
      </c>
    </row>
    <row r="44" spans="1:6" x14ac:dyDescent="0.25">
      <c r="A44" s="58">
        <v>45145</v>
      </c>
      <c r="B44" s="59" t="s">
        <v>64</v>
      </c>
      <c r="C44" s="59" t="str">
        <f t="shared" si="0"/>
        <v>QUARTER3</v>
      </c>
      <c r="D44" s="59">
        <v>14.3</v>
      </c>
      <c r="E44" s="59">
        <v>9.9999999999999645E-2</v>
      </c>
      <c r="F44">
        <v>14.5</v>
      </c>
    </row>
    <row r="45" spans="1:6" x14ac:dyDescent="0.25">
      <c r="A45" s="58">
        <v>45145</v>
      </c>
      <c r="B45" s="59" t="s">
        <v>58</v>
      </c>
      <c r="C45" s="59" t="str">
        <f t="shared" si="0"/>
        <v>QUARTER3</v>
      </c>
      <c r="D45" s="59">
        <v>14.3</v>
      </c>
      <c r="E45" s="59">
        <v>0.69999999999999929</v>
      </c>
      <c r="F45">
        <v>14.5</v>
      </c>
    </row>
    <row r="46" spans="1:6" x14ac:dyDescent="0.25">
      <c r="A46" s="58">
        <v>45145</v>
      </c>
      <c r="B46" s="59" t="s">
        <v>56</v>
      </c>
      <c r="C46" s="59" t="str">
        <f t="shared" si="0"/>
        <v>QUARTER3</v>
      </c>
      <c r="D46" s="59">
        <v>20.9</v>
      </c>
      <c r="E46" s="59">
        <v>0</v>
      </c>
      <c r="F46">
        <v>20.9</v>
      </c>
    </row>
    <row r="47" spans="1:6" x14ac:dyDescent="0.25">
      <c r="A47" s="58">
        <v>45145</v>
      </c>
      <c r="B47" s="59" t="s">
        <v>65</v>
      </c>
      <c r="C47" s="59" t="str">
        <f t="shared" si="0"/>
        <v>QUARTER3</v>
      </c>
      <c r="D47" s="59">
        <v>27.95</v>
      </c>
      <c r="E47" s="59">
        <v>5.0000000000000711E-2</v>
      </c>
      <c r="F47">
        <v>27.7</v>
      </c>
    </row>
    <row r="48" spans="1:6" x14ac:dyDescent="0.25">
      <c r="A48" s="58">
        <v>45145</v>
      </c>
      <c r="B48" s="59" t="s">
        <v>75</v>
      </c>
      <c r="C48" s="59" t="str">
        <f t="shared" si="0"/>
        <v>QUARTER3</v>
      </c>
      <c r="D48" s="59">
        <v>4.72</v>
      </c>
      <c r="E48" s="59">
        <v>-6.9999999999999396E-2</v>
      </c>
      <c r="F48">
        <v>4.67</v>
      </c>
    </row>
    <row r="49" spans="1:6" x14ac:dyDescent="0.25">
      <c r="A49" s="58">
        <v>45145</v>
      </c>
      <c r="B49" s="59" t="s">
        <v>57</v>
      </c>
      <c r="C49" s="59" t="str">
        <f t="shared" si="0"/>
        <v>QUARTER3</v>
      </c>
      <c r="D49" s="59">
        <v>34.200000000000003</v>
      </c>
      <c r="E49" s="59">
        <v>0.79999999999999716</v>
      </c>
      <c r="F49">
        <v>35</v>
      </c>
    </row>
    <row r="50" spans="1:6" x14ac:dyDescent="0.25">
      <c r="A50" s="58">
        <v>45142</v>
      </c>
      <c r="B50" s="59" t="s">
        <v>68</v>
      </c>
      <c r="C50" s="59" t="str">
        <f t="shared" si="0"/>
        <v>QUARTER3</v>
      </c>
      <c r="D50" s="59">
        <v>17.100000000000001</v>
      </c>
      <c r="E50" s="59">
        <v>0.34999999999999787</v>
      </c>
      <c r="F50">
        <v>17.3</v>
      </c>
    </row>
    <row r="51" spans="1:6" x14ac:dyDescent="0.25">
      <c r="A51" s="58">
        <v>45142</v>
      </c>
      <c r="B51" s="59" t="s">
        <v>66</v>
      </c>
      <c r="C51" s="59" t="str">
        <f t="shared" si="0"/>
        <v>QUARTER3</v>
      </c>
      <c r="D51" s="59">
        <v>6.2</v>
      </c>
      <c r="E51" s="59">
        <v>0</v>
      </c>
      <c r="F51">
        <v>6.2</v>
      </c>
    </row>
    <row r="52" spans="1:6" x14ac:dyDescent="0.25">
      <c r="A52" s="58">
        <v>45142</v>
      </c>
      <c r="B52" s="59" t="s">
        <v>70</v>
      </c>
      <c r="C52" s="59" t="str">
        <f t="shared" si="0"/>
        <v>QUARTER3</v>
      </c>
      <c r="D52" s="59">
        <v>13.95</v>
      </c>
      <c r="E52" s="59">
        <v>-0.25</v>
      </c>
      <c r="F52">
        <v>14.6</v>
      </c>
    </row>
    <row r="53" spans="1:6" x14ac:dyDescent="0.25">
      <c r="A53" s="58">
        <v>45142</v>
      </c>
      <c r="B53" s="59" t="s">
        <v>78</v>
      </c>
      <c r="C53" s="59" t="str">
        <f t="shared" si="0"/>
        <v>QUARTER3</v>
      </c>
      <c r="D53" s="59">
        <v>110</v>
      </c>
      <c r="E53" s="59">
        <v>0</v>
      </c>
      <c r="F53">
        <v>110</v>
      </c>
    </row>
    <row r="54" spans="1:6" x14ac:dyDescent="0.25">
      <c r="A54" s="58">
        <v>45142</v>
      </c>
      <c r="B54" s="59" t="s">
        <v>62</v>
      </c>
      <c r="C54" s="59" t="str">
        <f t="shared" si="0"/>
        <v>QUARTER3</v>
      </c>
      <c r="D54" s="59">
        <v>7.8</v>
      </c>
      <c r="E54" s="59">
        <v>-0.14999999999999947</v>
      </c>
      <c r="F54">
        <v>7.8</v>
      </c>
    </row>
    <row r="55" spans="1:6" x14ac:dyDescent="0.25">
      <c r="A55" s="58">
        <v>45142</v>
      </c>
      <c r="B55" s="59" t="s">
        <v>61</v>
      </c>
      <c r="C55" s="59" t="str">
        <f t="shared" si="0"/>
        <v>QUARTER3</v>
      </c>
      <c r="D55" s="59">
        <v>37.5</v>
      </c>
      <c r="E55" s="59">
        <v>-2.7999999999999972</v>
      </c>
      <c r="F55">
        <v>35.75</v>
      </c>
    </row>
    <row r="56" spans="1:6" x14ac:dyDescent="0.25">
      <c r="A56" s="58">
        <v>45142</v>
      </c>
      <c r="B56" s="59" t="s">
        <v>67</v>
      </c>
      <c r="C56" s="59" t="str">
        <f t="shared" si="0"/>
        <v>QUARTER3</v>
      </c>
      <c r="D56" s="59">
        <v>21.1</v>
      </c>
      <c r="E56" s="59">
        <v>-1.4000000000000021</v>
      </c>
      <c r="F56">
        <v>21.65</v>
      </c>
    </row>
    <row r="57" spans="1:6" x14ac:dyDescent="0.25">
      <c r="A57" s="58">
        <v>45142</v>
      </c>
      <c r="B57" s="59" t="s">
        <v>71</v>
      </c>
      <c r="C57" s="59" t="str">
        <f t="shared" si="0"/>
        <v>QUARTER3</v>
      </c>
      <c r="D57" s="59">
        <v>18.3</v>
      </c>
      <c r="E57" s="59">
        <v>-0.60000000000000142</v>
      </c>
      <c r="F57">
        <v>18</v>
      </c>
    </row>
    <row r="58" spans="1:6" x14ac:dyDescent="0.25">
      <c r="A58" s="58">
        <v>45142</v>
      </c>
      <c r="B58" s="59" t="s">
        <v>73</v>
      </c>
      <c r="C58" s="59" t="str">
        <f t="shared" si="0"/>
        <v>QUARTER3</v>
      </c>
      <c r="D58" s="59">
        <v>29.5</v>
      </c>
      <c r="E58" s="59">
        <v>0</v>
      </c>
      <c r="F58">
        <v>29.5</v>
      </c>
    </row>
    <row r="59" spans="1:6" x14ac:dyDescent="0.25">
      <c r="A59" s="58">
        <v>45142</v>
      </c>
      <c r="B59" s="59" t="s">
        <v>55</v>
      </c>
      <c r="C59" s="59" t="str">
        <f t="shared" si="0"/>
        <v>QUARTER3</v>
      </c>
      <c r="D59" s="59">
        <v>36.4</v>
      </c>
      <c r="E59" s="59">
        <v>1.1000000000000014</v>
      </c>
      <c r="F59">
        <v>37</v>
      </c>
    </row>
    <row r="60" spans="1:6" x14ac:dyDescent="0.25">
      <c r="A60" s="58">
        <v>45142</v>
      </c>
      <c r="B60" s="59" t="s">
        <v>76</v>
      </c>
      <c r="C60" s="59" t="str">
        <f t="shared" si="0"/>
        <v>QUARTER3</v>
      </c>
      <c r="D60" s="59">
        <v>2.42</v>
      </c>
      <c r="E60" s="59">
        <v>0.20000000000000018</v>
      </c>
      <c r="F60">
        <v>2.62</v>
      </c>
    </row>
    <row r="61" spans="1:6" x14ac:dyDescent="0.25">
      <c r="A61" s="58">
        <v>45142</v>
      </c>
      <c r="B61" s="59" t="s">
        <v>77</v>
      </c>
      <c r="C61" s="59" t="str">
        <f t="shared" si="0"/>
        <v>QUARTER3</v>
      </c>
      <c r="D61" s="59">
        <v>3.98</v>
      </c>
      <c r="E61" s="59">
        <v>2.0000000000000018E-2</v>
      </c>
      <c r="F61">
        <v>3.91</v>
      </c>
    </row>
    <row r="62" spans="1:6" x14ac:dyDescent="0.25">
      <c r="A62" s="58">
        <v>45142</v>
      </c>
      <c r="B62" s="59" t="s">
        <v>72</v>
      </c>
      <c r="C62" s="59" t="str">
        <f t="shared" si="0"/>
        <v>QUARTER3</v>
      </c>
      <c r="D62" s="59">
        <v>109.45</v>
      </c>
      <c r="E62" s="59">
        <v>0</v>
      </c>
      <c r="F62">
        <v>109.45</v>
      </c>
    </row>
    <row r="63" spans="1:6" x14ac:dyDescent="0.25">
      <c r="A63" s="58">
        <v>45142</v>
      </c>
      <c r="B63" s="59" t="s">
        <v>59</v>
      </c>
      <c r="C63" s="59" t="str">
        <f t="shared" si="0"/>
        <v>QUARTER3</v>
      </c>
      <c r="D63" s="59">
        <v>277</v>
      </c>
      <c r="E63" s="59">
        <v>-1</v>
      </c>
      <c r="F63">
        <v>280</v>
      </c>
    </row>
    <row r="64" spans="1:6" x14ac:dyDescent="0.25">
      <c r="A64" s="58">
        <v>45142</v>
      </c>
      <c r="B64" s="59" t="s">
        <v>60</v>
      </c>
      <c r="C64" s="59" t="str">
        <f t="shared" si="0"/>
        <v>QUARTER3</v>
      </c>
      <c r="D64" s="59">
        <v>42.5</v>
      </c>
      <c r="E64" s="59">
        <v>0</v>
      </c>
      <c r="F64">
        <v>42.5</v>
      </c>
    </row>
    <row r="65" spans="1:6" x14ac:dyDescent="0.25">
      <c r="A65" s="58">
        <v>45142</v>
      </c>
      <c r="B65" s="59" t="s">
        <v>74</v>
      </c>
      <c r="C65" s="59" t="str">
        <f t="shared" si="0"/>
        <v>QUARTER3</v>
      </c>
      <c r="D65" s="59">
        <v>5.18</v>
      </c>
      <c r="E65" s="59">
        <v>0.41999999999999993</v>
      </c>
      <c r="F65">
        <v>5.35</v>
      </c>
    </row>
    <row r="66" spans="1:6" x14ac:dyDescent="0.25">
      <c r="A66" s="58">
        <v>45142</v>
      </c>
      <c r="B66" s="59" t="s">
        <v>63</v>
      </c>
      <c r="C66" s="59" t="str">
        <f t="shared" ref="C66:C129" si="1">"QUARTER"&amp;ROUNDUP(MONTH(A66)/3,0)</f>
        <v>QUARTER3</v>
      </c>
      <c r="D66" s="59">
        <v>65</v>
      </c>
      <c r="E66" s="59">
        <v>-1</v>
      </c>
      <c r="F66">
        <v>64</v>
      </c>
    </row>
    <row r="67" spans="1:6" x14ac:dyDescent="0.25">
      <c r="A67" s="58">
        <v>45142</v>
      </c>
      <c r="B67" s="59" t="s">
        <v>69</v>
      </c>
      <c r="C67" s="59" t="str">
        <f t="shared" si="1"/>
        <v>QUARTER3</v>
      </c>
      <c r="D67" s="59">
        <v>385</v>
      </c>
      <c r="E67" s="59">
        <v>0</v>
      </c>
      <c r="F67">
        <v>385</v>
      </c>
    </row>
    <row r="68" spans="1:6" x14ac:dyDescent="0.25">
      <c r="A68" s="58">
        <v>45142</v>
      </c>
      <c r="B68" s="59" t="s">
        <v>64</v>
      </c>
      <c r="C68" s="59" t="str">
        <f t="shared" si="1"/>
        <v>QUARTER3</v>
      </c>
      <c r="D68" s="59">
        <v>14.2</v>
      </c>
      <c r="E68" s="59">
        <v>0.20000000000000107</v>
      </c>
      <c r="F68">
        <v>14.3</v>
      </c>
    </row>
    <row r="69" spans="1:6" x14ac:dyDescent="0.25">
      <c r="A69" s="58">
        <v>45142</v>
      </c>
      <c r="B69" s="59" t="s">
        <v>58</v>
      </c>
      <c r="C69" s="59" t="str">
        <f t="shared" si="1"/>
        <v>QUARTER3</v>
      </c>
      <c r="D69" s="59">
        <v>14.4</v>
      </c>
      <c r="E69" s="59">
        <v>0.59999999999999964</v>
      </c>
      <c r="F69">
        <v>14.3</v>
      </c>
    </row>
    <row r="70" spans="1:6" x14ac:dyDescent="0.25">
      <c r="A70" s="58">
        <v>45142</v>
      </c>
      <c r="B70" s="59" t="s">
        <v>56</v>
      </c>
      <c r="C70" s="59" t="str">
        <f t="shared" si="1"/>
        <v>QUARTER3</v>
      </c>
      <c r="D70" s="59">
        <v>20.9</v>
      </c>
      <c r="E70" s="59">
        <v>0</v>
      </c>
      <c r="F70">
        <v>20.9</v>
      </c>
    </row>
    <row r="71" spans="1:6" x14ac:dyDescent="0.25">
      <c r="A71" s="58">
        <v>45142</v>
      </c>
      <c r="B71" s="59" t="s">
        <v>65</v>
      </c>
      <c r="C71" s="59" t="str">
        <f t="shared" si="1"/>
        <v>QUARTER3</v>
      </c>
      <c r="D71" s="59">
        <v>28</v>
      </c>
      <c r="E71" s="59">
        <v>0</v>
      </c>
      <c r="F71">
        <v>27.95</v>
      </c>
    </row>
    <row r="72" spans="1:6" x14ac:dyDescent="0.25">
      <c r="A72" s="58">
        <v>45142</v>
      </c>
      <c r="B72" s="59" t="s">
        <v>75</v>
      </c>
      <c r="C72" s="59" t="str">
        <f t="shared" si="1"/>
        <v>QUARTER3</v>
      </c>
      <c r="D72" s="59">
        <v>4.3</v>
      </c>
      <c r="E72" s="59">
        <v>0.35000000000000053</v>
      </c>
      <c r="F72">
        <v>4.72</v>
      </c>
    </row>
    <row r="73" spans="1:6" x14ac:dyDescent="0.25">
      <c r="A73" s="58">
        <v>45142</v>
      </c>
      <c r="B73" s="59" t="s">
        <v>57</v>
      </c>
      <c r="C73" s="59" t="str">
        <f t="shared" si="1"/>
        <v>QUARTER3</v>
      </c>
      <c r="D73" s="59">
        <v>34.1</v>
      </c>
      <c r="E73" s="59">
        <v>0.89999999999999858</v>
      </c>
      <c r="F73">
        <v>34.200000000000003</v>
      </c>
    </row>
    <row r="74" spans="1:6" x14ac:dyDescent="0.25">
      <c r="A74" s="58">
        <v>45141</v>
      </c>
      <c r="B74" s="59" t="s">
        <v>68</v>
      </c>
      <c r="C74" s="59" t="str">
        <f t="shared" si="1"/>
        <v>QUARTER3</v>
      </c>
      <c r="D74" s="59">
        <v>17.45</v>
      </c>
      <c r="E74" s="59">
        <v>0</v>
      </c>
    </row>
    <row r="75" spans="1:6" x14ac:dyDescent="0.25">
      <c r="A75" s="58">
        <v>45141</v>
      </c>
      <c r="B75" s="59" t="s">
        <v>66</v>
      </c>
      <c r="C75" s="59" t="str">
        <f t="shared" si="1"/>
        <v>QUARTER3</v>
      </c>
      <c r="D75" s="59">
        <v>6.25</v>
      </c>
      <c r="E75" s="59">
        <v>-4.9999999999999822E-2</v>
      </c>
    </row>
    <row r="76" spans="1:6" x14ac:dyDescent="0.25">
      <c r="A76" s="58">
        <v>45141</v>
      </c>
      <c r="B76" s="59" t="s">
        <v>70</v>
      </c>
      <c r="C76" s="59" t="str">
        <f t="shared" si="1"/>
        <v>QUARTER3</v>
      </c>
      <c r="D76" s="59">
        <v>12.7</v>
      </c>
      <c r="E76" s="59">
        <v>1</v>
      </c>
    </row>
    <row r="77" spans="1:6" x14ac:dyDescent="0.25">
      <c r="A77" s="58">
        <v>45141</v>
      </c>
      <c r="B77" s="59" t="s">
        <v>78</v>
      </c>
      <c r="C77" s="59" t="str">
        <f t="shared" si="1"/>
        <v>QUARTER3</v>
      </c>
      <c r="D77" s="59">
        <v>110</v>
      </c>
      <c r="E77" s="59">
        <v>0</v>
      </c>
    </row>
    <row r="78" spans="1:6" x14ac:dyDescent="0.25">
      <c r="A78" s="58">
        <v>45141</v>
      </c>
      <c r="B78" s="59" t="s">
        <v>62</v>
      </c>
      <c r="C78" s="59" t="str">
        <f t="shared" si="1"/>
        <v>QUARTER3</v>
      </c>
      <c r="D78" s="59">
        <v>7.5</v>
      </c>
      <c r="E78" s="59">
        <v>0.15000000000000036</v>
      </c>
    </row>
    <row r="79" spans="1:6" x14ac:dyDescent="0.25">
      <c r="A79" s="58">
        <v>45141</v>
      </c>
      <c r="B79" s="59" t="s">
        <v>61</v>
      </c>
      <c r="C79" s="59" t="str">
        <f t="shared" si="1"/>
        <v>QUARTER3</v>
      </c>
      <c r="D79" s="59">
        <v>35.9</v>
      </c>
      <c r="E79" s="59">
        <v>-1.1999999999999957</v>
      </c>
    </row>
    <row r="80" spans="1:6" x14ac:dyDescent="0.25">
      <c r="A80" s="58">
        <v>45141</v>
      </c>
      <c r="B80" s="59" t="s">
        <v>67</v>
      </c>
      <c r="C80" s="59" t="str">
        <f t="shared" si="1"/>
        <v>QUARTER3</v>
      </c>
      <c r="D80" s="59">
        <v>23.4</v>
      </c>
      <c r="E80" s="59">
        <v>-3.6999999999999993</v>
      </c>
    </row>
    <row r="81" spans="1:5" x14ac:dyDescent="0.25">
      <c r="A81" s="58">
        <v>45141</v>
      </c>
      <c r="B81" s="59" t="s">
        <v>71</v>
      </c>
      <c r="C81" s="59" t="str">
        <f t="shared" si="1"/>
        <v>QUARTER3</v>
      </c>
      <c r="D81" s="59">
        <v>18.25</v>
      </c>
      <c r="E81" s="59">
        <v>-0.55000000000000071</v>
      </c>
    </row>
    <row r="82" spans="1:5" x14ac:dyDescent="0.25">
      <c r="A82" s="58">
        <v>45141</v>
      </c>
      <c r="B82" s="59" t="s">
        <v>73</v>
      </c>
      <c r="C82" s="59" t="str">
        <f t="shared" si="1"/>
        <v>QUARTER3</v>
      </c>
      <c r="D82" s="59">
        <v>28.5</v>
      </c>
      <c r="E82" s="59">
        <v>1</v>
      </c>
    </row>
    <row r="83" spans="1:5" x14ac:dyDescent="0.25">
      <c r="A83" s="58">
        <v>45141</v>
      </c>
      <c r="B83" s="59" t="s">
        <v>55</v>
      </c>
      <c r="C83" s="59" t="str">
        <f t="shared" si="1"/>
        <v>QUARTER3</v>
      </c>
      <c r="D83" s="59">
        <v>36.299999999999997</v>
      </c>
      <c r="E83" s="59">
        <v>1.2000000000000028</v>
      </c>
    </row>
    <row r="84" spans="1:5" x14ac:dyDescent="0.25">
      <c r="A84" s="58">
        <v>45141</v>
      </c>
      <c r="B84" s="59" t="s">
        <v>76</v>
      </c>
      <c r="C84" s="59" t="str">
        <f t="shared" si="1"/>
        <v>QUARTER3</v>
      </c>
      <c r="D84" s="59">
        <v>2.68</v>
      </c>
      <c r="E84" s="59">
        <v>-6.0000000000000053E-2</v>
      </c>
    </row>
    <row r="85" spans="1:5" x14ac:dyDescent="0.25">
      <c r="A85" s="58">
        <v>45141</v>
      </c>
      <c r="B85" s="59" t="s">
        <v>77</v>
      </c>
      <c r="C85" s="59" t="str">
        <f t="shared" si="1"/>
        <v>QUARTER3</v>
      </c>
      <c r="D85" s="59">
        <v>4</v>
      </c>
      <c r="E85" s="59">
        <v>0</v>
      </c>
    </row>
    <row r="86" spans="1:5" x14ac:dyDescent="0.25">
      <c r="A86" s="58">
        <v>45141</v>
      </c>
      <c r="B86" s="59" t="s">
        <v>72</v>
      </c>
      <c r="C86" s="59" t="str">
        <f t="shared" si="1"/>
        <v>QUARTER3</v>
      </c>
      <c r="D86" s="59">
        <v>109.45</v>
      </c>
      <c r="E86" s="59">
        <v>0</v>
      </c>
    </row>
    <row r="87" spans="1:5" x14ac:dyDescent="0.25">
      <c r="A87" s="58">
        <v>45141</v>
      </c>
      <c r="B87" s="59" t="s">
        <v>59</v>
      </c>
      <c r="C87" s="59" t="str">
        <f t="shared" si="1"/>
        <v>QUARTER3</v>
      </c>
      <c r="D87" s="59">
        <v>280</v>
      </c>
      <c r="E87" s="59">
        <v>-4</v>
      </c>
    </row>
    <row r="88" spans="1:5" x14ac:dyDescent="0.25">
      <c r="A88" s="58">
        <v>45141</v>
      </c>
      <c r="B88" s="59" t="s">
        <v>60</v>
      </c>
      <c r="C88" s="59" t="str">
        <f t="shared" si="1"/>
        <v>QUARTER3</v>
      </c>
      <c r="D88" s="59">
        <v>41.8</v>
      </c>
      <c r="E88" s="59">
        <v>0.70000000000000284</v>
      </c>
    </row>
    <row r="89" spans="1:5" x14ac:dyDescent="0.25">
      <c r="A89" s="58">
        <v>45141</v>
      </c>
      <c r="B89" s="59" t="s">
        <v>74</v>
      </c>
      <c r="C89" s="59" t="str">
        <f t="shared" si="1"/>
        <v>QUARTER3</v>
      </c>
      <c r="D89" s="59">
        <v>5.14</v>
      </c>
      <c r="E89" s="59">
        <v>0.45999999999999996</v>
      </c>
    </row>
    <row r="90" spans="1:5" x14ac:dyDescent="0.25">
      <c r="A90" s="58">
        <v>45141</v>
      </c>
      <c r="B90" s="59" t="s">
        <v>63</v>
      </c>
      <c r="C90" s="59" t="str">
        <f t="shared" si="1"/>
        <v>QUARTER3</v>
      </c>
      <c r="D90" s="59">
        <v>65</v>
      </c>
      <c r="E90" s="59">
        <v>-1</v>
      </c>
    </row>
    <row r="91" spans="1:5" x14ac:dyDescent="0.25">
      <c r="A91" s="58">
        <v>45141</v>
      </c>
      <c r="B91" s="59" t="s">
        <v>69</v>
      </c>
      <c r="C91" s="59" t="str">
        <f t="shared" si="1"/>
        <v>QUARTER3</v>
      </c>
      <c r="D91" s="59">
        <v>385</v>
      </c>
      <c r="E91" s="59">
        <v>0</v>
      </c>
    </row>
    <row r="92" spans="1:5" x14ac:dyDescent="0.25">
      <c r="A92" s="58">
        <v>45141</v>
      </c>
      <c r="B92" s="59" t="s">
        <v>64</v>
      </c>
      <c r="C92" s="59" t="str">
        <f t="shared" si="1"/>
        <v>QUARTER3</v>
      </c>
      <c r="D92" s="59">
        <v>14.35</v>
      </c>
      <c r="E92" s="59">
        <v>5.0000000000000711E-2</v>
      </c>
    </row>
    <row r="93" spans="1:5" x14ac:dyDescent="0.25">
      <c r="A93" s="58">
        <v>45141</v>
      </c>
      <c r="B93" s="59" t="s">
        <v>58</v>
      </c>
      <c r="C93" s="59" t="str">
        <f t="shared" si="1"/>
        <v>QUARTER3</v>
      </c>
      <c r="D93" s="59">
        <v>14.35</v>
      </c>
      <c r="E93" s="59">
        <v>0.65000000000000036</v>
      </c>
    </row>
    <row r="94" spans="1:5" x14ac:dyDescent="0.25">
      <c r="A94" s="58">
        <v>45141</v>
      </c>
      <c r="B94" s="59" t="s">
        <v>56</v>
      </c>
      <c r="C94" s="59" t="str">
        <f t="shared" si="1"/>
        <v>QUARTER3</v>
      </c>
      <c r="D94" s="59">
        <v>20.9</v>
      </c>
      <c r="E94" s="59">
        <v>0</v>
      </c>
    </row>
    <row r="95" spans="1:5" x14ac:dyDescent="0.25">
      <c r="A95" s="58">
        <v>45141</v>
      </c>
      <c r="B95" s="59" t="s">
        <v>65</v>
      </c>
      <c r="C95" s="59" t="str">
        <f t="shared" si="1"/>
        <v>QUARTER3</v>
      </c>
      <c r="D95" s="59">
        <v>27.8</v>
      </c>
      <c r="E95" s="59">
        <v>0.19999999999999929</v>
      </c>
    </row>
    <row r="96" spans="1:5" x14ac:dyDescent="0.25">
      <c r="A96" s="58">
        <v>45141</v>
      </c>
      <c r="B96" s="59" t="s">
        <v>75</v>
      </c>
      <c r="C96" s="59" t="str">
        <f t="shared" si="1"/>
        <v>QUARTER3</v>
      </c>
      <c r="D96" s="59">
        <v>4.5199999999999996</v>
      </c>
      <c r="E96" s="59">
        <v>0.13000000000000078</v>
      </c>
    </row>
    <row r="97" spans="1:5" x14ac:dyDescent="0.25">
      <c r="A97" s="58">
        <v>45141</v>
      </c>
      <c r="B97" s="59" t="s">
        <v>57</v>
      </c>
      <c r="C97" s="59" t="str">
        <f t="shared" si="1"/>
        <v>QUARTER3</v>
      </c>
      <c r="D97" s="59">
        <v>33.6</v>
      </c>
      <c r="E97" s="59">
        <v>1.3999999999999986</v>
      </c>
    </row>
    <row r="98" spans="1:5" x14ac:dyDescent="0.25">
      <c r="A98" s="58">
        <v>45140</v>
      </c>
      <c r="B98" s="59" t="s">
        <v>68</v>
      </c>
      <c r="C98" s="59" t="str">
        <f t="shared" si="1"/>
        <v>QUARTER3</v>
      </c>
      <c r="D98" s="59">
        <v>16.55</v>
      </c>
      <c r="E98" s="59">
        <v>0.89999999999999858</v>
      </c>
    </row>
    <row r="99" spans="1:5" x14ac:dyDescent="0.25">
      <c r="A99" s="58">
        <v>45140</v>
      </c>
      <c r="B99" s="59" t="s">
        <v>66</v>
      </c>
      <c r="C99" s="59" t="str">
        <f t="shared" si="1"/>
        <v>QUARTER3</v>
      </c>
      <c r="D99" s="59">
        <v>6.2</v>
      </c>
      <c r="E99" s="59">
        <v>0</v>
      </c>
    </row>
    <row r="100" spans="1:5" x14ac:dyDescent="0.25">
      <c r="A100" s="58">
        <v>45140</v>
      </c>
      <c r="B100" s="59" t="s">
        <v>70</v>
      </c>
      <c r="C100" s="59" t="str">
        <f t="shared" si="1"/>
        <v>QUARTER3</v>
      </c>
      <c r="D100" s="59">
        <v>11.95</v>
      </c>
      <c r="E100" s="59">
        <v>1.75</v>
      </c>
    </row>
    <row r="101" spans="1:5" x14ac:dyDescent="0.25">
      <c r="A101" s="58">
        <v>45140</v>
      </c>
      <c r="B101" s="59" t="s">
        <v>78</v>
      </c>
      <c r="C101" s="59" t="str">
        <f t="shared" si="1"/>
        <v>QUARTER3</v>
      </c>
      <c r="D101" s="59">
        <v>110</v>
      </c>
      <c r="E101" s="59">
        <v>0</v>
      </c>
    </row>
    <row r="102" spans="1:5" x14ac:dyDescent="0.25">
      <c r="A102" s="58">
        <v>45140</v>
      </c>
      <c r="B102" s="59" t="s">
        <v>62</v>
      </c>
      <c r="C102" s="59" t="str">
        <f t="shared" si="1"/>
        <v>QUARTER3</v>
      </c>
      <c r="D102" s="59">
        <v>7.85</v>
      </c>
      <c r="E102" s="59">
        <v>-0.19999999999999929</v>
      </c>
    </row>
    <row r="103" spans="1:5" x14ac:dyDescent="0.25">
      <c r="A103" s="58">
        <v>45140</v>
      </c>
      <c r="B103" s="59" t="s">
        <v>61</v>
      </c>
      <c r="C103" s="59" t="str">
        <f t="shared" si="1"/>
        <v>QUARTER3</v>
      </c>
      <c r="D103" s="59">
        <v>32.65</v>
      </c>
      <c r="E103" s="59">
        <v>2.0500000000000043</v>
      </c>
    </row>
    <row r="104" spans="1:5" x14ac:dyDescent="0.25">
      <c r="A104" s="58">
        <v>45140</v>
      </c>
      <c r="B104" s="59" t="s">
        <v>67</v>
      </c>
      <c r="C104" s="59" t="str">
        <f t="shared" si="1"/>
        <v>QUARTER3</v>
      </c>
      <c r="D104" s="59">
        <v>25.95</v>
      </c>
      <c r="E104" s="59">
        <v>-6.25</v>
      </c>
    </row>
    <row r="105" spans="1:5" x14ac:dyDescent="0.25">
      <c r="A105" s="58">
        <v>45140</v>
      </c>
      <c r="B105" s="59" t="s">
        <v>71</v>
      </c>
      <c r="C105" s="59" t="str">
        <f t="shared" si="1"/>
        <v>QUARTER3</v>
      </c>
      <c r="D105" s="59">
        <v>18</v>
      </c>
      <c r="E105" s="59">
        <v>-0.30000000000000071</v>
      </c>
    </row>
    <row r="106" spans="1:5" x14ac:dyDescent="0.25">
      <c r="A106" s="58">
        <v>45140</v>
      </c>
      <c r="B106" s="59" t="s">
        <v>73</v>
      </c>
      <c r="C106" s="59" t="str">
        <f t="shared" si="1"/>
        <v>QUARTER3</v>
      </c>
      <c r="D106" s="59">
        <v>28.5</v>
      </c>
      <c r="E106" s="59">
        <v>1</v>
      </c>
    </row>
    <row r="107" spans="1:5" x14ac:dyDescent="0.25">
      <c r="A107" s="58">
        <v>45140</v>
      </c>
      <c r="B107" s="59" t="s">
        <v>55</v>
      </c>
      <c r="C107" s="59" t="str">
        <f t="shared" si="1"/>
        <v>QUARTER3</v>
      </c>
      <c r="D107" s="59">
        <v>35.5</v>
      </c>
      <c r="E107" s="59">
        <v>2</v>
      </c>
    </row>
    <row r="108" spans="1:5" x14ac:dyDescent="0.25">
      <c r="A108" s="58">
        <v>45140</v>
      </c>
      <c r="B108" s="59" t="s">
        <v>76</v>
      </c>
      <c r="C108" s="59" t="str">
        <f t="shared" si="1"/>
        <v>QUARTER3</v>
      </c>
      <c r="D108" s="59">
        <v>2.68</v>
      </c>
      <c r="E108" s="59">
        <v>-6.0000000000000053E-2</v>
      </c>
    </row>
    <row r="109" spans="1:5" x14ac:dyDescent="0.25">
      <c r="A109" s="58">
        <v>45140</v>
      </c>
      <c r="B109" s="59" t="s">
        <v>77</v>
      </c>
      <c r="C109" s="59" t="str">
        <f t="shared" si="1"/>
        <v>QUARTER3</v>
      </c>
      <c r="D109" s="59">
        <v>3.99</v>
      </c>
      <c r="E109" s="59">
        <v>9.9999999999997868E-3</v>
      </c>
    </row>
    <row r="110" spans="1:5" x14ac:dyDescent="0.25">
      <c r="A110" s="58">
        <v>45140</v>
      </c>
      <c r="B110" s="59" t="s">
        <v>72</v>
      </c>
      <c r="C110" s="59" t="str">
        <f t="shared" si="1"/>
        <v>QUARTER3</v>
      </c>
      <c r="D110" s="59">
        <v>109.45</v>
      </c>
      <c r="E110" s="59">
        <v>0</v>
      </c>
    </row>
    <row r="111" spans="1:5" x14ac:dyDescent="0.25">
      <c r="A111" s="58">
        <v>45140</v>
      </c>
      <c r="B111" s="59" t="s">
        <v>59</v>
      </c>
      <c r="C111" s="59" t="str">
        <f t="shared" si="1"/>
        <v>QUARTER3</v>
      </c>
      <c r="D111" s="59">
        <v>263</v>
      </c>
      <c r="E111" s="59">
        <v>13</v>
      </c>
    </row>
    <row r="112" spans="1:5" x14ac:dyDescent="0.25">
      <c r="A112" s="58">
        <v>45140</v>
      </c>
      <c r="B112" s="59" t="s">
        <v>60</v>
      </c>
      <c r="C112" s="59" t="str">
        <f t="shared" si="1"/>
        <v>QUARTER3</v>
      </c>
      <c r="D112" s="59">
        <v>38</v>
      </c>
      <c r="E112" s="59">
        <v>4.5</v>
      </c>
    </row>
    <row r="113" spans="1:5" x14ac:dyDescent="0.25">
      <c r="A113" s="58">
        <v>45140</v>
      </c>
      <c r="B113" s="59" t="s">
        <v>74</v>
      </c>
      <c r="C113" s="59" t="str">
        <f t="shared" si="1"/>
        <v>QUARTER3</v>
      </c>
      <c r="D113" s="59">
        <v>5.12</v>
      </c>
      <c r="E113" s="59">
        <v>0.47999999999999954</v>
      </c>
    </row>
    <row r="114" spans="1:5" x14ac:dyDescent="0.25">
      <c r="A114" s="58">
        <v>45140</v>
      </c>
      <c r="B114" s="59" t="s">
        <v>63</v>
      </c>
      <c r="C114" s="59" t="str">
        <f t="shared" si="1"/>
        <v>QUARTER3</v>
      </c>
      <c r="D114" s="59">
        <v>69.5</v>
      </c>
      <c r="E114" s="59">
        <v>-5.5</v>
      </c>
    </row>
    <row r="115" spans="1:5" x14ac:dyDescent="0.25">
      <c r="A115" s="58">
        <v>45140</v>
      </c>
      <c r="B115" s="59" t="s">
        <v>69</v>
      </c>
      <c r="C115" s="59" t="str">
        <f t="shared" si="1"/>
        <v>QUARTER3</v>
      </c>
      <c r="D115" s="59">
        <v>385</v>
      </c>
      <c r="E115" s="59">
        <v>0</v>
      </c>
    </row>
    <row r="116" spans="1:5" x14ac:dyDescent="0.25">
      <c r="A116" s="58">
        <v>45140</v>
      </c>
      <c r="B116" s="59" t="s">
        <v>64</v>
      </c>
      <c r="C116" s="59" t="str">
        <f t="shared" si="1"/>
        <v>QUARTER3</v>
      </c>
      <c r="D116" s="59">
        <v>13.65</v>
      </c>
      <c r="E116" s="59">
        <v>0.75</v>
      </c>
    </row>
    <row r="117" spans="1:5" x14ac:dyDescent="0.25">
      <c r="A117" s="58">
        <v>45140</v>
      </c>
      <c r="B117" s="59" t="s">
        <v>58</v>
      </c>
      <c r="C117" s="59" t="str">
        <f t="shared" si="1"/>
        <v>QUARTER3</v>
      </c>
      <c r="D117" s="59">
        <v>13.9</v>
      </c>
      <c r="E117" s="59">
        <v>1.0999999999999996</v>
      </c>
    </row>
    <row r="118" spans="1:5" x14ac:dyDescent="0.25">
      <c r="A118" s="58">
        <v>45140</v>
      </c>
      <c r="B118" s="59" t="s">
        <v>56</v>
      </c>
      <c r="C118" s="59" t="str">
        <f t="shared" si="1"/>
        <v>QUARTER3</v>
      </c>
      <c r="D118" s="59">
        <v>20.9</v>
      </c>
      <c r="E118" s="59">
        <v>0</v>
      </c>
    </row>
    <row r="119" spans="1:5" x14ac:dyDescent="0.25">
      <c r="A119" s="58">
        <v>45140</v>
      </c>
      <c r="B119" s="59" t="s">
        <v>65</v>
      </c>
      <c r="C119" s="59" t="str">
        <f t="shared" si="1"/>
        <v>QUARTER3</v>
      </c>
      <c r="D119" s="59">
        <v>27.8</v>
      </c>
      <c r="E119" s="59">
        <v>0.19999999999999929</v>
      </c>
    </row>
    <row r="120" spans="1:5" x14ac:dyDescent="0.25">
      <c r="A120" s="58">
        <v>45140</v>
      </c>
      <c r="B120" s="59" t="s">
        <v>75</v>
      </c>
      <c r="C120" s="59" t="str">
        <f t="shared" si="1"/>
        <v>QUARTER3</v>
      </c>
      <c r="D120" s="59">
        <v>4.5</v>
      </c>
      <c r="E120" s="59">
        <v>0.15000000000000036</v>
      </c>
    </row>
    <row r="121" spans="1:5" x14ac:dyDescent="0.25">
      <c r="A121" s="58">
        <v>45140</v>
      </c>
      <c r="B121" s="59" t="s">
        <v>57</v>
      </c>
      <c r="C121" s="59" t="str">
        <f t="shared" si="1"/>
        <v>QUARTER3</v>
      </c>
      <c r="D121" s="59">
        <v>33.5</v>
      </c>
      <c r="E121" s="59">
        <v>1.5</v>
      </c>
    </row>
    <row r="122" spans="1:5" x14ac:dyDescent="0.25">
      <c r="A122" s="58">
        <v>45139</v>
      </c>
      <c r="B122" s="59" t="s">
        <v>68</v>
      </c>
      <c r="C122" s="59" t="str">
        <f t="shared" si="1"/>
        <v>QUARTER3</v>
      </c>
      <c r="D122" s="59">
        <v>16.600000000000001</v>
      </c>
      <c r="E122" s="59">
        <v>0.84999999999999787</v>
      </c>
    </row>
    <row r="123" spans="1:5" x14ac:dyDescent="0.25">
      <c r="A123" s="58">
        <v>45139</v>
      </c>
      <c r="B123" s="59" t="s">
        <v>66</v>
      </c>
      <c r="C123" s="59" t="str">
        <f t="shared" si="1"/>
        <v>QUARTER3</v>
      </c>
      <c r="D123" s="59">
        <v>6.35</v>
      </c>
      <c r="E123" s="59">
        <v>-0.14999999999999947</v>
      </c>
    </row>
    <row r="124" spans="1:5" x14ac:dyDescent="0.25">
      <c r="A124" s="58">
        <v>45139</v>
      </c>
      <c r="B124" s="59" t="s">
        <v>70</v>
      </c>
      <c r="C124" s="59" t="str">
        <f t="shared" si="1"/>
        <v>QUARTER3</v>
      </c>
      <c r="D124" s="59">
        <v>11.25</v>
      </c>
      <c r="E124" s="59">
        <v>2.4499999999999993</v>
      </c>
    </row>
    <row r="125" spans="1:5" x14ac:dyDescent="0.25">
      <c r="A125" s="58">
        <v>45139</v>
      </c>
      <c r="B125" s="59" t="s">
        <v>78</v>
      </c>
      <c r="C125" s="59" t="str">
        <f t="shared" si="1"/>
        <v>QUARTER3</v>
      </c>
      <c r="D125" s="59">
        <v>110</v>
      </c>
      <c r="E125" s="59">
        <v>0</v>
      </c>
    </row>
    <row r="126" spans="1:5" x14ac:dyDescent="0.25">
      <c r="A126" s="58">
        <v>45139</v>
      </c>
      <c r="B126" s="59" t="s">
        <v>62</v>
      </c>
      <c r="C126" s="59" t="str">
        <f t="shared" si="1"/>
        <v>QUARTER3</v>
      </c>
      <c r="D126" s="59">
        <v>7.85</v>
      </c>
      <c r="E126" s="59">
        <v>-0.19999999999999929</v>
      </c>
    </row>
    <row r="127" spans="1:5" x14ac:dyDescent="0.25">
      <c r="A127" s="58">
        <v>45139</v>
      </c>
      <c r="B127" s="59" t="s">
        <v>61</v>
      </c>
      <c r="C127" s="59" t="str">
        <f t="shared" si="1"/>
        <v>QUARTER3</v>
      </c>
      <c r="D127" s="59">
        <v>29.7</v>
      </c>
      <c r="E127" s="59">
        <v>5.0000000000000036</v>
      </c>
    </row>
    <row r="128" spans="1:5" x14ac:dyDescent="0.25">
      <c r="A128" s="58">
        <v>45139</v>
      </c>
      <c r="B128" s="59" t="s">
        <v>67</v>
      </c>
      <c r="C128" s="59" t="str">
        <f t="shared" si="1"/>
        <v>QUARTER3</v>
      </c>
      <c r="D128" s="59">
        <v>25.95</v>
      </c>
      <c r="E128" s="59">
        <v>-6.25</v>
      </c>
    </row>
    <row r="129" spans="1:5" x14ac:dyDescent="0.25">
      <c r="A129" s="58">
        <v>45139</v>
      </c>
      <c r="B129" s="59" t="s">
        <v>71</v>
      </c>
      <c r="C129" s="59" t="str">
        <f t="shared" si="1"/>
        <v>QUARTER3</v>
      </c>
      <c r="D129" s="59">
        <v>17.8</v>
      </c>
      <c r="E129" s="59">
        <v>-0.10000000000000142</v>
      </c>
    </row>
    <row r="130" spans="1:5" x14ac:dyDescent="0.25">
      <c r="A130" s="58">
        <v>45139</v>
      </c>
      <c r="B130" s="59" t="s">
        <v>73</v>
      </c>
      <c r="C130" s="59" t="str">
        <f t="shared" ref="C130:C193" si="2">"QUARTER"&amp;ROUNDUP(MONTH(A130)/3,0)</f>
        <v>QUARTER3</v>
      </c>
      <c r="D130" s="59">
        <v>28.5</v>
      </c>
      <c r="E130" s="59">
        <v>1</v>
      </c>
    </row>
    <row r="131" spans="1:5" x14ac:dyDescent="0.25">
      <c r="A131" s="58">
        <v>45139</v>
      </c>
      <c r="B131" s="59" t="s">
        <v>55</v>
      </c>
      <c r="C131" s="59" t="str">
        <f t="shared" si="2"/>
        <v>QUARTER3</v>
      </c>
      <c r="D131" s="59">
        <v>35.5</v>
      </c>
      <c r="E131" s="59">
        <v>2</v>
      </c>
    </row>
    <row r="132" spans="1:5" x14ac:dyDescent="0.25">
      <c r="A132" s="58">
        <v>45139</v>
      </c>
      <c r="B132" s="59" t="s">
        <v>76</v>
      </c>
      <c r="C132" s="59" t="str">
        <f t="shared" si="2"/>
        <v>QUARTER3</v>
      </c>
      <c r="D132" s="59">
        <v>2.68</v>
      </c>
      <c r="E132" s="59">
        <v>-6.0000000000000053E-2</v>
      </c>
    </row>
    <row r="133" spans="1:5" x14ac:dyDescent="0.25">
      <c r="A133" s="58">
        <v>45139</v>
      </c>
      <c r="B133" s="59" t="s">
        <v>77</v>
      </c>
      <c r="C133" s="59" t="str">
        <f t="shared" si="2"/>
        <v>QUARTER3</v>
      </c>
      <c r="D133" s="59">
        <v>3.97</v>
      </c>
      <c r="E133" s="59">
        <v>2.9999999999999805E-2</v>
      </c>
    </row>
    <row r="134" spans="1:5" x14ac:dyDescent="0.25">
      <c r="A134" s="58">
        <v>45139</v>
      </c>
      <c r="B134" s="59" t="s">
        <v>72</v>
      </c>
      <c r="C134" s="59" t="str">
        <f t="shared" si="2"/>
        <v>QUARTER3</v>
      </c>
      <c r="D134" s="59">
        <v>109.45</v>
      </c>
      <c r="E134" s="59">
        <v>0</v>
      </c>
    </row>
    <row r="135" spans="1:5" x14ac:dyDescent="0.25">
      <c r="A135" s="58">
        <v>45139</v>
      </c>
      <c r="B135" s="59" t="s">
        <v>59</v>
      </c>
      <c r="C135" s="59" t="str">
        <f t="shared" si="2"/>
        <v>QUARTER3</v>
      </c>
      <c r="D135" s="59">
        <v>263</v>
      </c>
      <c r="E135" s="59">
        <v>13</v>
      </c>
    </row>
    <row r="136" spans="1:5" x14ac:dyDescent="0.25">
      <c r="A136" s="58">
        <v>45139</v>
      </c>
      <c r="B136" s="59" t="s">
        <v>60</v>
      </c>
      <c r="C136" s="59" t="str">
        <f t="shared" si="2"/>
        <v>QUARTER3</v>
      </c>
      <c r="D136" s="59">
        <v>37</v>
      </c>
      <c r="E136" s="59">
        <v>5.5</v>
      </c>
    </row>
    <row r="137" spans="1:5" x14ac:dyDescent="0.25">
      <c r="A137" s="58">
        <v>45139</v>
      </c>
      <c r="B137" s="59" t="s">
        <v>74</v>
      </c>
      <c r="C137" s="59" t="str">
        <f t="shared" si="2"/>
        <v>QUARTER3</v>
      </c>
      <c r="D137" s="59">
        <v>5.12</v>
      </c>
      <c r="E137" s="59">
        <v>0.47999999999999954</v>
      </c>
    </row>
    <row r="138" spans="1:5" x14ac:dyDescent="0.25">
      <c r="A138" s="58">
        <v>45139</v>
      </c>
      <c r="B138" s="59" t="s">
        <v>63</v>
      </c>
      <c r="C138" s="59" t="str">
        <f t="shared" si="2"/>
        <v>QUARTER3</v>
      </c>
      <c r="D138" s="59">
        <v>69.5</v>
      </c>
      <c r="E138" s="59">
        <v>-5.5</v>
      </c>
    </row>
    <row r="139" spans="1:5" x14ac:dyDescent="0.25">
      <c r="A139" s="58">
        <v>45139</v>
      </c>
      <c r="B139" s="59" t="s">
        <v>69</v>
      </c>
      <c r="C139" s="59" t="str">
        <f t="shared" si="2"/>
        <v>QUARTER3</v>
      </c>
      <c r="D139" s="59">
        <v>385</v>
      </c>
      <c r="E139" s="59">
        <v>0</v>
      </c>
    </row>
    <row r="140" spans="1:5" x14ac:dyDescent="0.25">
      <c r="A140" s="58">
        <v>45139</v>
      </c>
      <c r="B140" s="59" t="s">
        <v>64</v>
      </c>
      <c r="C140" s="59" t="str">
        <f t="shared" si="2"/>
        <v>QUARTER3</v>
      </c>
      <c r="D140" s="59">
        <v>13.95</v>
      </c>
      <c r="E140" s="59">
        <v>0.45000000000000107</v>
      </c>
    </row>
    <row r="141" spans="1:5" x14ac:dyDescent="0.25">
      <c r="A141" s="58">
        <v>45139</v>
      </c>
      <c r="B141" s="59" t="s">
        <v>58</v>
      </c>
      <c r="C141" s="59" t="str">
        <f t="shared" si="2"/>
        <v>QUARTER3</v>
      </c>
      <c r="D141" s="59">
        <v>13.5</v>
      </c>
      <c r="E141" s="59">
        <v>1.5</v>
      </c>
    </row>
    <row r="142" spans="1:5" x14ac:dyDescent="0.25">
      <c r="A142" s="58">
        <v>45139</v>
      </c>
      <c r="B142" s="59" t="s">
        <v>56</v>
      </c>
      <c r="C142" s="59" t="str">
        <f t="shared" si="2"/>
        <v>QUARTER3</v>
      </c>
      <c r="D142" s="59">
        <v>20.55</v>
      </c>
      <c r="E142" s="59">
        <v>0.34999999999999787</v>
      </c>
    </row>
    <row r="143" spans="1:5" x14ac:dyDescent="0.25">
      <c r="A143" s="58">
        <v>45139</v>
      </c>
      <c r="B143" s="59" t="s">
        <v>65</v>
      </c>
      <c r="C143" s="59" t="str">
        <f t="shared" si="2"/>
        <v>QUARTER3</v>
      </c>
      <c r="D143" s="59">
        <v>26.65</v>
      </c>
      <c r="E143" s="59">
        <v>1.3500000000000014</v>
      </c>
    </row>
    <row r="144" spans="1:5" x14ac:dyDescent="0.25">
      <c r="A144" s="58">
        <v>45139</v>
      </c>
      <c r="B144" s="59" t="s">
        <v>75</v>
      </c>
      <c r="C144" s="59" t="str">
        <f t="shared" si="2"/>
        <v>QUARTER3</v>
      </c>
      <c r="D144" s="59">
        <v>4.3499999999999996</v>
      </c>
      <c r="E144" s="59">
        <v>0.30000000000000071</v>
      </c>
    </row>
    <row r="145" spans="1:5" x14ac:dyDescent="0.25">
      <c r="A145" s="58">
        <v>45139</v>
      </c>
      <c r="B145" s="59" t="s">
        <v>57</v>
      </c>
      <c r="C145" s="59" t="str">
        <f t="shared" si="2"/>
        <v>QUARTER3</v>
      </c>
      <c r="D145" s="59">
        <v>33.5</v>
      </c>
      <c r="E145" s="59">
        <v>1.5</v>
      </c>
    </row>
    <row r="146" spans="1:5" x14ac:dyDescent="0.25">
      <c r="A146" s="58">
        <v>45138</v>
      </c>
      <c r="B146" s="59" t="s">
        <v>68</v>
      </c>
      <c r="C146" s="59" t="str">
        <f t="shared" si="2"/>
        <v>QUARTER3</v>
      </c>
      <c r="D146" s="59">
        <v>17</v>
      </c>
      <c r="E146" s="59">
        <v>0.44999999999999929</v>
      </c>
    </row>
    <row r="147" spans="1:5" x14ac:dyDescent="0.25">
      <c r="A147" s="58">
        <v>45138</v>
      </c>
      <c r="B147" s="59" t="s">
        <v>66</v>
      </c>
      <c r="C147" s="59" t="str">
        <f t="shared" si="2"/>
        <v>QUARTER3</v>
      </c>
      <c r="D147" s="59">
        <v>6.4</v>
      </c>
      <c r="E147" s="59">
        <v>-0.20000000000000018</v>
      </c>
    </row>
    <row r="148" spans="1:5" x14ac:dyDescent="0.25">
      <c r="A148" s="58">
        <v>45138</v>
      </c>
      <c r="B148" s="59" t="s">
        <v>70</v>
      </c>
      <c r="C148" s="59" t="str">
        <f t="shared" si="2"/>
        <v>QUARTER3</v>
      </c>
      <c r="D148" s="59">
        <v>11.25</v>
      </c>
      <c r="E148" s="59">
        <v>2.4499999999999993</v>
      </c>
    </row>
    <row r="149" spans="1:5" x14ac:dyDescent="0.25">
      <c r="A149" s="58">
        <v>45138</v>
      </c>
      <c r="B149" s="59" t="s">
        <v>78</v>
      </c>
      <c r="C149" s="59" t="str">
        <f t="shared" si="2"/>
        <v>QUARTER3</v>
      </c>
      <c r="D149" s="59">
        <v>110</v>
      </c>
      <c r="E149" s="59">
        <v>0</v>
      </c>
    </row>
    <row r="150" spans="1:5" x14ac:dyDescent="0.25">
      <c r="A150" s="58">
        <v>45138</v>
      </c>
      <c r="B150" s="59" t="s">
        <v>62</v>
      </c>
      <c r="C150" s="59" t="str">
        <f t="shared" si="2"/>
        <v>QUARTER3</v>
      </c>
      <c r="D150" s="59">
        <v>7.85</v>
      </c>
      <c r="E150" s="59">
        <v>-0.19999999999999929</v>
      </c>
    </row>
    <row r="151" spans="1:5" x14ac:dyDescent="0.25">
      <c r="A151" s="58">
        <v>45138</v>
      </c>
      <c r="B151" s="59" t="s">
        <v>61</v>
      </c>
      <c r="C151" s="59" t="str">
        <f t="shared" si="2"/>
        <v>QUARTER3</v>
      </c>
      <c r="D151" s="59">
        <v>27</v>
      </c>
      <c r="E151" s="59">
        <v>7.7000000000000028</v>
      </c>
    </row>
    <row r="152" spans="1:5" x14ac:dyDescent="0.25">
      <c r="A152" s="58">
        <v>45138</v>
      </c>
      <c r="B152" s="59" t="s">
        <v>67</v>
      </c>
      <c r="C152" s="59" t="str">
        <f t="shared" si="2"/>
        <v>QUARTER3</v>
      </c>
      <c r="D152" s="59">
        <v>25.95</v>
      </c>
      <c r="E152" s="59">
        <v>-6.25</v>
      </c>
    </row>
    <row r="153" spans="1:5" x14ac:dyDescent="0.25">
      <c r="A153" s="58">
        <v>45138</v>
      </c>
      <c r="B153" s="59" t="s">
        <v>71</v>
      </c>
      <c r="C153" s="59" t="str">
        <f t="shared" si="2"/>
        <v>QUARTER3</v>
      </c>
      <c r="D153" s="59">
        <v>18</v>
      </c>
      <c r="E153" s="59">
        <v>-0.30000000000000071</v>
      </c>
    </row>
    <row r="154" spans="1:5" x14ac:dyDescent="0.25">
      <c r="A154" s="58">
        <v>45138</v>
      </c>
      <c r="B154" s="59" t="s">
        <v>73</v>
      </c>
      <c r="C154" s="59" t="str">
        <f t="shared" si="2"/>
        <v>QUARTER3</v>
      </c>
      <c r="D154" s="59">
        <v>28.5</v>
      </c>
      <c r="E154" s="59">
        <v>1</v>
      </c>
    </row>
    <row r="155" spans="1:5" x14ac:dyDescent="0.25">
      <c r="A155" s="58">
        <v>45138</v>
      </c>
      <c r="B155" s="59" t="s">
        <v>55</v>
      </c>
      <c r="C155" s="59" t="str">
        <f t="shared" si="2"/>
        <v>QUARTER3</v>
      </c>
      <c r="D155" s="59">
        <v>36.65</v>
      </c>
      <c r="E155" s="59">
        <v>0.85000000000000142</v>
      </c>
    </row>
    <row r="156" spans="1:5" x14ac:dyDescent="0.25">
      <c r="A156" s="58">
        <v>45138</v>
      </c>
      <c r="B156" s="59" t="s">
        <v>76</v>
      </c>
      <c r="C156" s="59" t="str">
        <f t="shared" si="2"/>
        <v>QUARTER3</v>
      </c>
      <c r="D156" s="59">
        <v>2.68</v>
      </c>
      <c r="E156" s="59">
        <v>-6.0000000000000053E-2</v>
      </c>
    </row>
    <row r="157" spans="1:5" x14ac:dyDescent="0.25">
      <c r="A157" s="58">
        <v>45138</v>
      </c>
      <c r="B157" s="59" t="s">
        <v>77</v>
      </c>
      <c r="C157" s="59" t="str">
        <f t="shared" si="2"/>
        <v>QUARTER3</v>
      </c>
      <c r="D157" s="59">
        <v>3.74</v>
      </c>
      <c r="E157" s="59">
        <v>0.25999999999999979</v>
      </c>
    </row>
    <row r="158" spans="1:5" x14ac:dyDescent="0.25">
      <c r="A158" s="58">
        <v>45138</v>
      </c>
      <c r="B158" s="59" t="s">
        <v>72</v>
      </c>
      <c r="C158" s="59" t="str">
        <f t="shared" si="2"/>
        <v>QUARTER3</v>
      </c>
      <c r="D158" s="59">
        <v>109.45</v>
      </c>
      <c r="E158" s="59">
        <v>0</v>
      </c>
    </row>
    <row r="159" spans="1:5" x14ac:dyDescent="0.25">
      <c r="A159" s="58">
        <v>45138</v>
      </c>
      <c r="B159" s="59" t="s">
        <v>59</v>
      </c>
      <c r="C159" s="59" t="str">
        <f t="shared" si="2"/>
        <v>QUARTER3</v>
      </c>
      <c r="D159" s="59">
        <v>262</v>
      </c>
      <c r="E159" s="59">
        <v>14</v>
      </c>
    </row>
    <row r="160" spans="1:5" x14ac:dyDescent="0.25">
      <c r="A160" s="58">
        <v>45138</v>
      </c>
      <c r="B160" s="59" t="s">
        <v>60</v>
      </c>
      <c r="C160" s="59" t="str">
        <f t="shared" si="2"/>
        <v>QUARTER3</v>
      </c>
      <c r="D160" s="59">
        <v>36.5</v>
      </c>
      <c r="E160" s="59">
        <v>6</v>
      </c>
    </row>
    <row r="161" spans="1:5" x14ac:dyDescent="0.25">
      <c r="A161" s="58">
        <v>45138</v>
      </c>
      <c r="B161" s="59" t="s">
        <v>74</v>
      </c>
      <c r="C161" s="59" t="str">
        <f t="shared" si="2"/>
        <v>QUARTER3</v>
      </c>
      <c r="D161" s="59">
        <v>5.13</v>
      </c>
      <c r="E161" s="59">
        <v>0.46999999999999975</v>
      </c>
    </row>
    <row r="162" spans="1:5" x14ac:dyDescent="0.25">
      <c r="A162" s="58">
        <v>45138</v>
      </c>
      <c r="B162" s="59" t="s">
        <v>63</v>
      </c>
      <c r="C162" s="59" t="str">
        <f t="shared" si="2"/>
        <v>QUARTER3</v>
      </c>
      <c r="D162" s="59">
        <v>69.5</v>
      </c>
      <c r="E162" s="59">
        <v>-5.5</v>
      </c>
    </row>
    <row r="163" spans="1:5" x14ac:dyDescent="0.25">
      <c r="A163" s="58">
        <v>45138</v>
      </c>
      <c r="B163" s="59" t="s">
        <v>69</v>
      </c>
      <c r="C163" s="59" t="str">
        <f t="shared" si="2"/>
        <v>QUARTER3</v>
      </c>
      <c r="D163" s="59">
        <v>385</v>
      </c>
      <c r="E163" s="59">
        <v>0</v>
      </c>
    </row>
    <row r="164" spans="1:5" x14ac:dyDescent="0.25">
      <c r="A164" s="58">
        <v>45138</v>
      </c>
      <c r="B164" s="59" t="s">
        <v>64</v>
      </c>
      <c r="C164" s="59" t="str">
        <f t="shared" si="2"/>
        <v>QUARTER3</v>
      </c>
      <c r="D164" s="59">
        <v>14</v>
      </c>
      <c r="E164" s="59">
        <v>0.40000000000000036</v>
      </c>
    </row>
    <row r="165" spans="1:5" x14ac:dyDescent="0.25">
      <c r="A165" s="58">
        <v>45138</v>
      </c>
      <c r="B165" s="59" t="s">
        <v>58</v>
      </c>
      <c r="C165" s="59" t="str">
        <f t="shared" si="2"/>
        <v>QUARTER3</v>
      </c>
      <c r="D165" s="59">
        <v>13.8</v>
      </c>
      <c r="E165" s="59">
        <v>1.1999999999999993</v>
      </c>
    </row>
    <row r="166" spans="1:5" x14ac:dyDescent="0.25">
      <c r="A166" s="58">
        <v>45138</v>
      </c>
      <c r="B166" s="59" t="s">
        <v>56</v>
      </c>
      <c r="C166" s="59" t="str">
        <f t="shared" si="2"/>
        <v>QUARTER3</v>
      </c>
      <c r="D166" s="59">
        <v>20.55</v>
      </c>
      <c r="E166" s="59">
        <v>0.34999999999999787</v>
      </c>
    </row>
    <row r="167" spans="1:5" x14ac:dyDescent="0.25">
      <c r="A167" s="58">
        <v>45138</v>
      </c>
      <c r="B167" s="59" t="s">
        <v>65</v>
      </c>
      <c r="C167" s="59" t="str">
        <f t="shared" si="2"/>
        <v>QUARTER3</v>
      </c>
      <c r="D167" s="59">
        <v>26.6</v>
      </c>
      <c r="E167" s="59">
        <v>1.3999999999999986</v>
      </c>
    </row>
    <row r="168" spans="1:5" x14ac:dyDescent="0.25">
      <c r="A168" s="58">
        <v>45138</v>
      </c>
      <c r="B168" s="59" t="s">
        <v>75</v>
      </c>
      <c r="C168" s="59" t="str">
        <f t="shared" si="2"/>
        <v>QUARTER3</v>
      </c>
      <c r="D168" s="59">
        <v>4.5</v>
      </c>
      <c r="E168" s="59">
        <v>0.15000000000000036</v>
      </c>
    </row>
    <row r="169" spans="1:5" x14ac:dyDescent="0.25">
      <c r="A169" s="58">
        <v>45138</v>
      </c>
      <c r="B169" s="59" t="s">
        <v>57</v>
      </c>
      <c r="C169" s="59" t="str">
        <f t="shared" si="2"/>
        <v>QUARTER3</v>
      </c>
      <c r="D169" s="59">
        <v>33.9</v>
      </c>
      <c r="E169" s="59">
        <v>1.1000000000000014</v>
      </c>
    </row>
    <row r="170" spans="1:5" x14ac:dyDescent="0.25">
      <c r="A170" s="58">
        <v>45135</v>
      </c>
      <c r="B170" s="59" t="s">
        <v>68</v>
      </c>
      <c r="C170" s="59" t="str">
        <f t="shared" si="2"/>
        <v>QUARTER3</v>
      </c>
      <c r="D170" s="59">
        <v>17.5</v>
      </c>
      <c r="E170" s="59">
        <v>-5.0000000000000711E-2</v>
      </c>
    </row>
    <row r="171" spans="1:5" x14ac:dyDescent="0.25">
      <c r="A171" s="58">
        <v>45135</v>
      </c>
      <c r="B171" s="59" t="s">
        <v>66</v>
      </c>
      <c r="C171" s="59" t="str">
        <f t="shared" si="2"/>
        <v>QUARTER3</v>
      </c>
      <c r="D171" s="59">
        <v>6</v>
      </c>
      <c r="E171" s="59">
        <v>0.20000000000000018</v>
      </c>
    </row>
    <row r="172" spans="1:5" x14ac:dyDescent="0.25">
      <c r="A172" s="58">
        <v>45135</v>
      </c>
      <c r="B172" s="59" t="s">
        <v>70</v>
      </c>
      <c r="C172" s="59" t="str">
        <f t="shared" si="2"/>
        <v>QUARTER3</v>
      </c>
      <c r="D172" s="59">
        <v>12.45</v>
      </c>
      <c r="E172" s="59">
        <v>1.25</v>
      </c>
    </row>
    <row r="173" spans="1:5" x14ac:dyDescent="0.25">
      <c r="A173" s="58">
        <v>45135</v>
      </c>
      <c r="B173" s="59" t="s">
        <v>78</v>
      </c>
      <c r="C173" s="59" t="str">
        <f t="shared" si="2"/>
        <v>QUARTER3</v>
      </c>
      <c r="D173" s="59">
        <v>101.25</v>
      </c>
      <c r="E173" s="59">
        <v>8.75</v>
      </c>
    </row>
    <row r="174" spans="1:5" x14ac:dyDescent="0.25">
      <c r="A174" s="58">
        <v>45135</v>
      </c>
      <c r="B174" s="59" t="s">
        <v>62</v>
      </c>
      <c r="C174" s="59" t="str">
        <f t="shared" si="2"/>
        <v>QUARTER3</v>
      </c>
      <c r="D174" s="59">
        <v>7.15</v>
      </c>
      <c r="E174" s="59">
        <v>0.5</v>
      </c>
    </row>
    <row r="175" spans="1:5" x14ac:dyDescent="0.25">
      <c r="A175" s="58">
        <v>45135</v>
      </c>
      <c r="B175" s="59" t="s">
        <v>61</v>
      </c>
      <c r="C175" s="59" t="str">
        <f t="shared" si="2"/>
        <v>QUARTER3</v>
      </c>
      <c r="D175" s="59">
        <v>30</v>
      </c>
      <c r="E175" s="59">
        <v>4.7000000000000028</v>
      </c>
    </row>
    <row r="176" spans="1:5" x14ac:dyDescent="0.25">
      <c r="A176" s="58">
        <v>45135</v>
      </c>
      <c r="B176" s="59" t="s">
        <v>67</v>
      </c>
      <c r="C176" s="59" t="str">
        <f t="shared" si="2"/>
        <v>QUARTER3</v>
      </c>
      <c r="D176" s="59">
        <v>28.8</v>
      </c>
      <c r="E176" s="59">
        <v>-9.1000000000000014</v>
      </c>
    </row>
    <row r="177" spans="1:5" x14ac:dyDescent="0.25">
      <c r="A177" s="58">
        <v>45135</v>
      </c>
      <c r="B177" s="59" t="s">
        <v>71</v>
      </c>
      <c r="C177" s="59" t="str">
        <f t="shared" si="2"/>
        <v>QUARTER3</v>
      </c>
      <c r="D177" s="59">
        <v>18.55</v>
      </c>
      <c r="E177" s="59">
        <v>-0.85000000000000142</v>
      </c>
    </row>
    <row r="178" spans="1:5" x14ac:dyDescent="0.25">
      <c r="A178" s="58">
        <v>45135</v>
      </c>
      <c r="B178" s="59" t="s">
        <v>73</v>
      </c>
      <c r="C178" s="59" t="str">
        <f t="shared" si="2"/>
        <v>QUARTER3</v>
      </c>
      <c r="D178" s="59">
        <v>29</v>
      </c>
      <c r="E178" s="59">
        <v>0.5</v>
      </c>
    </row>
    <row r="179" spans="1:5" x14ac:dyDescent="0.25">
      <c r="A179" s="58">
        <v>45135</v>
      </c>
      <c r="B179" s="59" t="s">
        <v>55</v>
      </c>
      <c r="C179" s="59" t="str">
        <f t="shared" si="2"/>
        <v>QUARTER3</v>
      </c>
      <c r="D179" s="59">
        <v>37.049999999999997</v>
      </c>
      <c r="E179" s="59">
        <v>0.45000000000000284</v>
      </c>
    </row>
    <row r="180" spans="1:5" x14ac:dyDescent="0.25">
      <c r="A180" s="58">
        <v>45135</v>
      </c>
      <c r="B180" s="59" t="s">
        <v>76</v>
      </c>
      <c r="C180" s="59" t="str">
        <f t="shared" si="2"/>
        <v>QUARTER3</v>
      </c>
      <c r="D180" s="59">
        <v>2.97</v>
      </c>
      <c r="E180" s="59">
        <v>-0.35000000000000009</v>
      </c>
    </row>
    <row r="181" spans="1:5" x14ac:dyDescent="0.25">
      <c r="A181" s="58">
        <v>45135</v>
      </c>
      <c r="B181" s="59" t="s">
        <v>77</v>
      </c>
      <c r="C181" s="59" t="str">
        <f t="shared" si="2"/>
        <v>QUARTER3</v>
      </c>
      <c r="D181" s="59">
        <v>3.4</v>
      </c>
      <c r="E181" s="59">
        <v>0.60000000000000009</v>
      </c>
    </row>
    <row r="182" spans="1:5" x14ac:dyDescent="0.25">
      <c r="A182" s="58">
        <v>45135</v>
      </c>
      <c r="B182" s="59" t="s">
        <v>72</v>
      </c>
      <c r="C182" s="59" t="str">
        <f t="shared" si="2"/>
        <v>QUARTER3</v>
      </c>
      <c r="D182" s="59">
        <v>109.45</v>
      </c>
      <c r="E182" s="59">
        <v>0</v>
      </c>
    </row>
    <row r="183" spans="1:5" x14ac:dyDescent="0.25">
      <c r="A183" s="58">
        <v>45135</v>
      </c>
      <c r="B183" s="59" t="s">
        <v>59</v>
      </c>
      <c r="C183" s="59" t="str">
        <f t="shared" si="2"/>
        <v>QUARTER3</v>
      </c>
      <c r="D183" s="59">
        <v>272</v>
      </c>
      <c r="E183" s="59">
        <v>4</v>
      </c>
    </row>
    <row r="184" spans="1:5" x14ac:dyDescent="0.25">
      <c r="A184" s="58">
        <v>45135</v>
      </c>
      <c r="B184" s="59" t="s">
        <v>60</v>
      </c>
      <c r="C184" s="59" t="str">
        <f t="shared" si="2"/>
        <v>QUARTER3</v>
      </c>
      <c r="D184" s="59">
        <v>36.5</v>
      </c>
      <c r="E184" s="59">
        <v>6</v>
      </c>
    </row>
    <row r="185" spans="1:5" x14ac:dyDescent="0.25">
      <c r="A185" s="58">
        <v>45135</v>
      </c>
      <c r="B185" s="59" t="s">
        <v>74</v>
      </c>
      <c r="C185" s="59" t="str">
        <f t="shared" si="2"/>
        <v>QUARTER3</v>
      </c>
      <c r="D185" s="59">
        <v>5.3</v>
      </c>
      <c r="E185" s="59">
        <v>0.29999999999999982</v>
      </c>
    </row>
    <row r="186" spans="1:5" x14ac:dyDescent="0.25">
      <c r="A186" s="58">
        <v>45135</v>
      </c>
      <c r="B186" s="59" t="s">
        <v>63</v>
      </c>
      <c r="C186" s="59" t="str">
        <f t="shared" si="2"/>
        <v>QUARTER3</v>
      </c>
      <c r="D186" s="59">
        <v>69.5</v>
      </c>
      <c r="E186" s="59">
        <v>-5.5</v>
      </c>
    </row>
    <row r="187" spans="1:5" x14ac:dyDescent="0.25">
      <c r="A187" s="58">
        <v>45135</v>
      </c>
      <c r="B187" s="59" t="s">
        <v>69</v>
      </c>
      <c r="C187" s="59" t="str">
        <f t="shared" si="2"/>
        <v>QUARTER3</v>
      </c>
      <c r="D187" s="59">
        <v>385</v>
      </c>
      <c r="E187" s="59">
        <v>0</v>
      </c>
    </row>
    <row r="188" spans="1:5" x14ac:dyDescent="0.25">
      <c r="A188" s="58">
        <v>45135</v>
      </c>
      <c r="B188" s="59" t="s">
        <v>64</v>
      </c>
      <c r="C188" s="59" t="str">
        <f t="shared" si="2"/>
        <v>QUARTER3</v>
      </c>
      <c r="D188" s="59">
        <v>14.5</v>
      </c>
      <c r="E188" s="59">
        <v>-9.9999999999999645E-2</v>
      </c>
    </row>
    <row r="189" spans="1:5" x14ac:dyDescent="0.25">
      <c r="A189" s="58">
        <v>45135</v>
      </c>
      <c r="B189" s="59" t="s">
        <v>58</v>
      </c>
      <c r="C189" s="59" t="str">
        <f t="shared" si="2"/>
        <v>QUARTER3</v>
      </c>
      <c r="D189" s="59">
        <v>14.35</v>
      </c>
      <c r="E189" s="59">
        <v>0.65000000000000036</v>
      </c>
    </row>
    <row r="190" spans="1:5" x14ac:dyDescent="0.25">
      <c r="A190" s="58">
        <v>45135</v>
      </c>
      <c r="B190" s="59" t="s">
        <v>56</v>
      </c>
      <c r="C190" s="59" t="str">
        <f t="shared" si="2"/>
        <v>QUARTER3</v>
      </c>
      <c r="D190" s="59">
        <v>20.55</v>
      </c>
      <c r="E190" s="59">
        <v>0.34999999999999787</v>
      </c>
    </row>
    <row r="191" spans="1:5" x14ac:dyDescent="0.25">
      <c r="A191" s="58">
        <v>45135</v>
      </c>
      <c r="B191" s="59" t="s">
        <v>65</v>
      </c>
      <c r="C191" s="59" t="str">
        <f t="shared" si="2"/>
        <v>QUARTER3</v>
      </c>
      <c r="D191" s="59">
        <v>26.9</v>
      </c>
      <c r="E191" s="59">
        <v>1.1000000000000014</v>
      </c>
    </row>
    <row r="192" spans="1:5" x14ac:dyDescent="0.25">
      <c r="A192" s="58">
        <v>45135</v>
      </c>
      <c r="B192" s="59" t="s">
        <v>75</v>
      </c>
      <c r="C192" s="59" t="str">
        <f t="shared" si="2"/>
        <v>QUARTER3</v>
      </c>
      <c r="D192" s="59">
        <v>4.5</v>
      </c>
      <c r="E192" s="59">
        <v>0.15000000000000036</v>
      </c>
    </row>
    <row r="193" spans="1:5" x14ac:dyDescent="0.25">
      <c r="A193" s="58">
        <v>45135</v>
      </c>
      <c r="B193" s="59" t="s">
        <v>57</v>
      </c>
      <c r="C193" s="59" t="str">
        <f t="shared" si="2"/>
        <v>QUARTER3</v>
      </c>
      <c r="D193" s="59">
        <v>34</v>
      </c>
      <c r="E193" s="59">
        <v>1</v>
      </c>
    </row>
    <row r="194" spans="1:5" x14ac:dyDescent="0.25">
      <c r="A194" s="58">
        <v>45134</v>
      </c>
      <c r="B194" s="59" t="s">
        <v>68</v>
      </c>
      <c r="C194" s="59" t="str">
        <f t="shared" ref="C194:C257" si="3">"QUARTER"&amp;ROUNDUP(MONTH(A194)/3,0)</f>
        <v>QUARTER3</v>
      </c>
      <c r="D194" s="59">
        <v>17.350000000000001</v>
      </c>
      <c r="E194" s="59">
        <v>9.9999999999997868E-2</v>
      </c>
    </row>
    <row r="195" spans="1:5" x14ac:dyDescent="0.25">
      <c r="A195" s="58">
        <v>45134</v>
      </c>
      <c r="B195" s="59" t="s">
        <v>66</v>
      </c>
      <c r="C195" s="59" t="str">
        <f t="shared" si="3"/>
        <v>QUARTER3</v>
      </c>
      <c r="D195" s="59">
        <v>6.1</v>
      </c>
      <c r="E195" s="59">
        <v>0.10000000000000053</v>
      </c>
    </row>
    <row r="196" spans="1:5" x14ac:dyDescent="0.25">
      <c r="A196" s="58">
        <v>45134</v>
      </c>
      <c r="B196" s="59" t="s">
        <v>70</v>
      </c>
      <c r="C196" s="59" t="str">
        <f t="shared" si="3"/>
        <v>QUARTER3</v>
      </c>
      <c r="D196" s="59">
        <v>13.8</v>
      </c>
      <c r="E196" s="59">
        <v>-0.10000000000000142</v>
      </c>
    </row>
    <row r="197" spans="1:5" x14ac:dyDescent="0.25">
      <c r="A197" s="58">
        <v>45134</v>
      </c>
      <c r="B197" s="59" t="s">
        <v>78</v>
      </c>
      <c r="C197" s="59" t="str">
        <f t="shared" si="3"/>
        <v>QUARTER3</v>
      </c>
      <c r="D197" s="59">
        <v>101.25</v>
      </c>
      <c r="E197" s="59">
        <v>8.75</v>
      </c>
    </row>
    <row r="198" spans="1:5" x14ac:dyDescent="0.25">
      <c r="A198" s="58">
        <v>45134</v>
      </c>
      <c r="B198" s="59" t="s">
        <v>62</v>
      </c>
      <c r="C198" s="59" t="str">
        <f t="shared" si="3"/>
        <v>QUARTER3</v>
      </c>
      <c r="D198" s="59">
        <v>7.15</v>
      </c>
      <c r="E198" s="59">
        <v>0.5</v>
      </c>
    </row>
    <row r="199" spans="1:5" x14ac:dyDescent="0.25">
      <c r="A199" s="58">
        <v>45134</v>
      </c>
      <c r="B199" s="59" t="s">
        <v>61</v>
      </c>
      <c r="C199" s="59" t="str">
        <f t="shared" si="3"/>
        <v>QUARTER3</v>
      </c>
      <c r="D199" s="59">
        <v>30</v>
      </c>
      <c r="E199" s="59">
        <v>4.7000000000000028</v>
      </c>
    </row>
    <row r="200" spans="1:5" x14ac:dyDescent="0.25">
      <c r="A200" s="58">
        <v>45134</v>
      </c>
      <c r="B200" s="59" t="s">
        <v>67</v>
      </c>
      <c r="C200" s="59" t="str">
        <f t="shared" si="3"/>
        <v>QUARTER3</v>
      </c>
      <c r="D200" s="59">
        <v>28.8</v>
      </c>
      <c r="E200" s="59">
        <v>-9.1000000000000014</v>
      </c>
    </row>
    <row r="201" spans="1:5" x14ac:dyDescent="0.25">
      <c r="A201" s="58">
        <v>45134</v>
      </c>
      <c r="B201" s="59" t="s">
        <v>71</v>
      </c>
      <c r="C201" s="59" t="str">
        <f t="shared" si="3"/>
        <v>QUARTER3</v>
      </c>
      <c r="D201" s="59">
        <v>19.600000000000001</v>
      </c>
      <c r="E201" s="59">
        <v>-1.9000000000000021</v>
      </c>
    </row>
    <row r="202" spans="1:5" x14ac:dyDescent="0.25">
      <c r="A202" s="58">
        <v>45134</v>
      </c>
      <c r="B202" s="59" t="s">
        <v>73</v>
      </c>
      <c r="C202" s="59" t="str">
        <f t="shared" si="3"/>
        <v>QUARTER3</v>
      </c>
      <c r="D202" s="59">
        <v>29.35</v>
      </c>
      <c r="E202" s="59">
        <v>0.14999999999999858</v>
      </c>
    </row>
    <row r="203" spans="1:5" x14ac:dyDescent="0.25">
      <c r="A203" s="58">
        <v>45134</v>
      </c>
      <c r="B203" s="59" t="s">
        <v>55</v>
      </c>
      <c r="C203" s="59" t="str">
        <f t="shared" si="3"/>
        <v>QUARTER3</v>
      </c>
      <c r="D203" s="59">
        <v>37.5</v>
      </c>
      <c r="E203" s="59">
        <v>0</v>
      </c>
    </row>
    <row r="204" spans="1:5" x14ac:dyDescent="0.25">
      <c r="A204" s="58">
        <v>45134</v>
      </c>
      <c r="B204" s="59" t="s">
        <v>76</v>
      </c>
      <c r="C204" s="59" t="str">
        <f t="shared" si="3"/>
        <v>QUARTER3</v>
      </c>
      <c r="D204" s="59">
        <v>2.97</v>
      </c>
      <c r="E204" s="59">
        <v>-0.35000000000000009</v>
      </c>
    </row>
    <row r="205" spans="1:5" x14ac:dyDescent="0.25">
      <c r="A205" s="58">
        <v>45134</v>
      </c>
      <c r="B205" s="59" t="s">
        <v>77</v>
      </c>
      <c r="C205" s="59" t="str">
        <f t="shared" si="3"/>
        <v>QUARTER3</v>
      </c>
      <c r="D205" s="59">
        <v>3.73</v>
      </c>
      <c r="E205" s="59">
        <v>0.27</v>
      </c>
    </row>
    <row r="206" spans="1:5" x14ac:dyDescent="0.25">
      <c r="A206" s="58">
        <v>45134</v>
      </c>
      <c r="B206" s="59" t="s">
        <v>72</v>
      </c>
      <c r="C206" s="59" t="str">
        <f t="shared" si="3"/>
        <v>QUARTER3</v>
      </c>
      <c r="D206" s="59">
        <v>109.45</v>
      </c>
      <c r="E206" s="59">
        <v>0</v>
      </c>
    </row>
    <row r="207" spans="1:5" x14ac:dyDescent="0.25">
      <c r="A207" s="58">
        <v>45134</v>
      </c>
      <c r="B207" s="59" t="s">
        <v>59</v>
      </c>
      <c r="C207" s="59" t="str">
        <f t="shared" si="3"/>
        <v>QUARTER3</v>
      </c>
      <c r="D207" s="59">
        <v>275.10000000000002</v>
      </c>
      <c r="E207" s="59">
        <v>0.89999999999997726</v>
      </c>
    </row>
    <row r="208" spans="1:5" x14ac:dyDescent="0.25">
      <c r="A208" s="58">
        <v>45134</v>
      </c>
      <c r="B208" s="59" t="s">
        <v>60</v>
      </c>
      <c r="C208" s="59" t="str">
        <f t="shared" si="3"/>
        <v>QUARTER3</v>
      </c>
      <c r="D208" s="59">
        <v>40</v>
      </c>
      <c r="E208" s="59">
        <v>2.5</v>
      </c>
    </row>
    <row r="209" spans="1:5" x14ac:dyDescent="0.25">
      <c r="A209" s="58">
        <v>45134</v>
      </c>
      <c r="B209" s="59" t="s">
        <v>74</v>
      </c>
      <c r="C209" s="59" t="str">
        <f t="shared" si="3"/>
        <v>QUARTER3</v>
      </c>
      <c r="D209" s="59">
        <v>5.34</v>
      </c>
      <c r="E209" s="59">
        <v>0.25999999999999979</v>
      </c>
    </row>
    <row r="210" spans="1:5" x14ac:dyDescent="0.25">
      <c r="A210" s="58">
        <v>45134</v>
      </c>
      <c r="B210" s="59" t="s">
        <v>63</v>
      </c>
      <c r="C210" s="59" t="str">
        <f t="shared" si="3"/>
        <v>QUARTER3</v>
      </c>
      <c r="D210" s="59">
        <v>69.5</v>
      </c>
      <c r="E210" s="59">
        <v>-5.5</v>
      </c>
    </row>
    <row r="211" spans="1:5" x14ac:dyDescent="0.25">
      <c r="A211" s="58">
        <v>45134</v>
      </c>
      <c r="B211" s="59" t="s">
        <v>69</v>
      </c>
      <c r="C211" s="59" t="str">
        <f t="shared" si="3"/>
        <v>QUARTER3</v>
      </c>
      <c r="D211" s="59">
        <v>385</v>
      </c>
      <c r="E211" s="59">
        <v>0</v>
      </c>
    </row>
    <row r="212" spans="1:5" x14ac:dyDescent="0.25">
      <c r="A212" s="58">
        <v>45134</v>
      </c>
      <c r="B212" s="59" t="s">
        <v>64</v>
      </c>
      <c r="C212" s="59" t="str">
        <f t="shared" si="3"/>
        <v>QUARTER3</v>
      </c>
      <c r="D212" s="59">
        <v>14.8</v>
      </c>
      <c r="E212" s="59">
        <v>-0.40000000000000036</v>
      </c>
    </row>
    <row r="213" spans="1:5" x14ac:dyDescent="0.25">
      <c r="A213" s="58">
        <v>45134</v>
      </c>
      <c r="B213" s="59" t="s">
        <v>58</v>
      </c>
      <c r="C213" s="59" t="str">
        <f t="shared" si="3"/>
        <v>QUARTER3</v>
      </c>
      <c r="D213" s="59">
        <v>14.5</v>
      </c>
      <c r="E213" s="59">
        <v>0.5</v>
      </c>
    </row>
    <row r="214" spans="1:5" x14ac:dyDescent="0.25">
      <c r="A214" s="58">
        <v>45134</v>
      </c>
      <c r="B214" s="59" t="s">
        <v>56</v>
      </c>
      <c r="C214" s="59" t="str">
        <f t="shared" si="3"/>
        <v>QUARTER3</v>
      </c>
      <c r="D214" s="59">
        <v>21.6</v>
      </c>
      <c r="E214" s="59">
        <v>-0.70000000000000284</v>
      </c>
    </row>
    <row r="215" spans="1:5" x14ac:dyDescent="0.25">
      <c r="A215" s="58">
        <v>45134</v>
      </c>
      <c r="B215" s="59" t="s">
        <v>65</v>
      </c>
      <c r="C215" s="59" t="str">
        <f t="shared" si="3"/>
        <v>QUARTER3</v>
      </c>
      <c r="D215" s="59">
        <v>27.9</v>
      </c>
      <c r="E215" s="59">
        <v>0.10000000000000142</v>
      </c>
    </row>
    <row r="216" spans="1:5" x14ac:dyDescent="0.25">
      <c r="A216" s="58">
        <v>45134</v>
      </c>
      <c r="B216" s="59" t="s">
        <v>75</v>
      </c>
      <c r="C216" s="59" t="str">
        <f t="shared" si="3"/>
        <v>QUARTER3</v>
      </c>
      <c r="D216" s="59">
        <v>4.59</v>
      </c>
      <c r="E216" s="59">
        <v>6.0000000000000497E-2</v>
      </c>
    </row>
    <row r="217" spans="1:5" x14ac:dyDescent="0.25">
      <c r="A217" s="58">
        <v>45134</v>
      </c>
      <c r="B217" s="59" t="s">
        <v>57</v>
      </c>
      <c r="C217" s="59" t="str">
        <f t="shared" si="3"/>
        <v>QUARTER3</v>
      </c>
      <c r="D217" s="59">
        <v>35</v>
      </c>
      <c r="E217" s="59">
        <v>0</v>
      </c>
    </row>
    <row r="218" spans="1:5" x14ac:dyDescent="0.25">
      <c r="A218" s="58">
        <v>45133</v>
      </c>
      <c r="B218" s="59" t="s">
        <v>68</v>
      </c>
      <c r="C218" s="59" t="str">
        <f t="shared" si="3"/>
        <v>QUARTER3</v>
      </c>
      <c r="D218" s="59">
        <v>17.149999999999999</v>
      </c>
      <c r="E218" s="59">
        <v>0.30000000000000071</v>
      </c>
    </row>
    <row r="219" spans="1:5" x14ac:dyDescent="0.25">
      <c r="A219" s="58">
        <v>45133</v>
      </c>
      <c r="B219" s="59" t="s">
        <v>66</v>
      </c>
      <c r="C219" s="59" t="str">
        <f t="shared" si="3"/>
        <v>QUARTER3</v>
      </c>
      <c r="D219" s="59">
        <v>6.5</v>
      </c>
      <c r="E219" s="59">
        <v>-0.29999999999999982</v>
      </c>
    </row>
    <row r="220" spans="1:5" x14ac:dyDescent="0.25">
      <c r="A220" s="58">
        <v>45133</v>
      </c>
      <c r="B220" s="59" t="s">
        <v>70</v>
      </c>
      <c r="C220" s="59" t="str">
        <f t="shared" si="3"/>
        <v>QUARTER3</v>
      </c>
      <c r="D220" s="59">
        <v>15.3</v>
      </c>
      <c r="E220" s="59">
        <v>-1.6000000000000014</v>
      </c>
    </row>
    <row r="221" spans="1:5" x14ac:dyDescent="0.25">
      <c r="A221" s="58">
        <v>45133</v>
      </c>
      <c r="B221" s="59" t="s">
        <v>78</v>
      </c>
      <c r="C221" s="59" t="str">
        <f t="shared" si="3"/>
        <v>QUARTER3</v>
      </c>
      <c r="D221" s="59">
        <v>101.25</v>
      </c>
      <c r="E221" s="59">
        <v>8.75</v>
      </c>
    </row>
    <row r="222" spans="1:5" x14ac:dyDescent="0.25">
      <c r="A222" s="58">
        <v>45133</v>
      </c>
      <c r="B222" s="59" t="s">
        <v>62</v>
      </c>
      <c r="C222" s="59" t="str">
        <f t="shared" si="3"/>
        <v>QUARTER3</v>
      </c>
      <c r="D222" s="59">
        <v>7.15</v>
      </c>
      <c r="E222" s="59">
        <v>0.5</v>
      </c>
    </row>
    <row r="223" spans="1:5" x14ac:dyDescent="0.25">
      <c r="A223" s="58">
        <v>45133</v>
      </c>
      <c r="B223" s="59" t="s">
        <v>61</v>
      </c>
      <c r="C223" s="59" t="str">
        <f t="shared" si="3"/>
        <v>QUARTER3</v>
      </c>
      <c r="D223" s="59">
        <v>30</v>
      </c>
      <c r="E223" s="59">
        <v>4.7000000000000028</v>
      </c>
    </row>
    <row r="224" spans="1:5" x14ac:dyDescent="0.25">
      <c r="A224" s="58">
        <v>45133</v>
      </c>
      <c r="B224" s="59" t="s">
        <v>67</v>
      </c>
      <c r="C224" s="59" t="str">
        <f t="shared" si="3"/>
        <v>QUARTER3</v>
      </c>
      <c r="D224" s="59">
        <v>28.8</v>
      </c>
      <c r="E224" s="59">
        <v>-9.1000000000000014</v>
      </c>
    </row>
    <row r="225" spans="1:5" x14ac:dyDescent="0.25">
      <c r="A225" s="58">
        <v>45133</v>
      </c>
      <c r="B225" s="59" t="s">
        <v>71</v>
      </c>
      <c r="C225" s="59" t="str">
        <f t="shared" si="3"/>
        <v>QUARTER3</v>
      </c>
      <c r="D225" s="59">
        <v>20.5</v>
      </c>
      <c r="E225" s="59">
        <v>-2.8000000000000007</v>
      </c>
    </row>
    <row r="226" spans="1:5" x14ac:dyDescent="0.25">
      <c r="A226" s="58">
        <v>45133</v>
      </c>
      <c r="B226" s="59" t="s">
        <v>73</v>
      </c>
      <c r="C226" s="59" t="str">
        <f t="shared" si="3"/>
        <v>QUARTER3</v>
      </c>
      <c r="D226" s="59">
        <v>30.75</v>
      </c>
      <c r="E226" s="59">
        <v>-1.25</v>
      </c>
    </row>
    <row r="227" spans="1:5" x14ac:dyDescent="0.25">
      <c r="A227" s="58">
        <v>45133</v>
      </c>
      <c r="B227" s="59" t="s">
        <v>55</v>
      </c>
      <c r="C227" s="59" t="str">
        <f t="shared" si="3"/>
        <v>QUARTER3</v>
      </c>
      <c r="D227" s="59">
        <v>38.700000000000003</v>
      </c>
      <c r="E227" s="59">
        <v>-1.2000000000000028</v>
      </c>
    </row>
    <row r="228" spans="1:5" x14ac:dyDescent="0.25">
      <c r="A228" s="58">
        <v>45133</v>
      </c>
      <c r="B228" s="59" t="s">
        <v>76</v>
      </c>
      <c r="C228" s="59" t="str">
        <f t="shared" si="3"/>
        <v>QUARTER3</v>
      </c>
      <c r="D228" s="59">
        <v>2.97</v>
      </c>
      <c r="E228" s="59">
        <v>-0.35000000000000009</v>
      </c>
    </row>
    <row r="229" spans="1:5" x14ac:dyDescent="0.25">
      <c r="A229" s="58">
        <v>45133</v>
      </c>
      <c r="B229" s="59" t="s">
        <v>77</v>
      </c>
      <c r="C229" s="59" t="str">
        <f t="shared" si="3"/>
        <v>QUARTER3</v>
      </c>
      <c r="D229" s="59">
        <v>3.74</v>
      </c>
      <c r="E229" s="59">
        <v>0.25999999999999979</v>
      </c>
    </row>
    <row r="230" spans="1:5" x14ac:dyDescent="0.25">
      <c r="A230" s="58">
        <v>45133</v>
      </c>
      <c r="B230" s="59" t="s">
        <v>72</v>
      </c>
      <c r="C230" s="59" t="str">
        <f t="shared" si="3"/>
        <v>QUARTER3</v>
      </c>
      <c r="D230" s="59">
        <v>109.45</v>
      </c>
      <c r="E230" s="59">
        <v>0</v>
      </c>
    </row>
    <row r="231" spans="1:5" x14ac:dyDescent="0.25">
      <c r="A231" s="58">
        <v>45133</v>
      </c>
      <c r="B231" s="59" t="s">
        <v>59</v>
      </c>
      <c r="C231" s="59" t="str">
        <f t="shared" si="3"/>
        <v>QUARTER3</v>
      </c>
      <c r="D231" s="59">
        <v>275.10000000000002</v>
      </c>
      <c r="E231" s="59">
        <v>0.89999999999997726</v>
      </c>
    </row>
    <row r="232" spans="1:5" x14ac:dyDescent="0.25">
      <c r="A232" s="58">
        <v>45133</v>
      </c>
      <c r="B232" s="59" t="s">
        <v>60</v>
      </c>
      <c r="C232" s="59" t="str">
        <f t="shared" si="3"/>
        <v>QUARTER3</v>
      </c>
      <c r="D232" s="59">
        <v>42</v>
      </c>
      <c r="E232" s="59">
        <v>0.5</v>
      </c>
    </row>
    <row r="233" spans="1:5" x14ac:dyDescent="0.25">
      <c r="A233" s="58">
        <v>45133</v>
      </c>
      <c r="B233" s="59" t="s">
        <v>74</v>
      </c>
      <c r="C233" s="59" t="str">
        <f t="shared" si="3"/>
        <v>QUARTER3</v>
      </c>
      <c r="D233" s="59">
        <v>5.2</v>
      </c>
      <c r="E233" s="59">
        <v>0.39999999999999947</v>
      </c>
    </row>
    <row r="234" spans="1:5" x14ac:dyDescent="0.25">
      <c r="A234" s="58">
        <v>45133</v>
      </c>
      <c r="B234" s="59" t="s">
        <v>63</v>
      </c>
      <c r="C234" s="59" t="str">
        <f t="shared" si="3"/>
        <v>QUARTER3</v>
      </c>
      <c r="D234" s="59">
        <v>69.5</v>
      </c>
      <c r="E234" s="59">
        <v>-5.5</v>
      </c>
    </row>
    <row r="235" spans="1:5" x14ac:dyDescent="0.25">
      <c r="A235" s="58">
        <v>45133</v>
      </c>
      <c r="B235" s="59" t="s">
        <v>69</v>
      </c>
      <c r="C235" s="59" t="str">
        <f t="shared" si="3"/>
        <v>QUARTER3</v>
      </c>
      <c r="D235" s="59">
        <v>370</v>
      </c>
      <c r="E235" s="59">
        <v>15</v>
      </c>
    </row>
    <row r="236" spans="1:5" x14ac:dyDescent="0.25">
      <c r="A236" s="58">
        <v>45133</v>
      </c>
      <c r="B236" s="59" t="s">
        <v>64</v>
      </c>
      <c r="C236" s="59" t="str">
        <f t="shared" si="3"/>
        <v>QUARTER3</v>
      </c>
      <c r="D236" s="59">
        <v>14.8</v>
      </c>
      <c r="E236" s="59">
        <v>-0.40000000000000036</v>
      </c>
    </row>
    <row r="237" spans="1:5" x14ac:dyDescent="0.25">
      <c r="A237" s="58">
        <v>45133</v>
      </c>
      <c r="B237" s="59" t="s">
        <v>58</v>
      </c>
      <c r="C237" s="59" t="str">
        <f t="shared" si="3"/>
        <v>QUARTER3</v>
      </c>
      <c r="D237" s="59">
        <v>15</v>
      </c>
      <c r="E237" s="59">
        <v>0</v>
      </c>
    </row>
    <row r="238" spans="1:5" x14ac:dyDescent="0.25">
      <c r="A238" s="58">
        <v>45133</v>
      </c>
      <c r="B238" s="59" t="s">
        <v>56</v>
      </c>
      <c r="C238" s="59" t="str">
        <f t="shared" si="3"/>
        <v>QUARTER3</v>
      </c>
      <c r="D238" s="59">
        <v>21.6</v>
      </c>
      <c r="E238" s="59">
        <v>-0.70000000000000284</v>
      </c>
    </row>
    <row r="239" spans="1:5" x14ac:dyDescent="0.25">
      <c r="A239" s="58">
        <v>45133</v>
      </c>
      <c r="B239" s="59" t="s">
        <v>65</v>
      </c>
      <c r="C239" s="59" t="str">
        <f t="shared" si="3"/>
        <v>QUARTER3</v>
      </c>
      <c r="D239" s="59">
        <v>27.9</v>
      </c>
      <c r="E239" s="59">
        <v>0.10000000000000142</v>
      </c>
    </row>
    <row r="240" spans="1:5" x14ac:dyDescent="0.25">
      <c r="A240" s="58">
        <v>45133</v>
      </c>
      <c r="B240" s="59" t="s">
        <v>75</v>
      </c>
      <c r="C240" s="59" t="str">
        <f t="shared" si="3"/>
        <v>QUARTER3</v>
      </c>
      <c r="D240" s="59">
        <v>4.6399999999999997</v>
      </c>
      <c r="E240" s="59">
        <v>1.0000000000000675E-2</v>
      </c>
    </row>
    <row r="241" spans="1:5" x14ac:dyDescent="0.25">
      <c r="A241" s="58">
        <v>45133</v>
      </c>
      <c r="B241" s="59" t="s">
        <v>57</v>
      </c>
      <c r="C241" s="59" t="str">
        <f t="shared" si="3"/>
        <v>QUARTER3</v>
      </c>
      <c r="D241" s="59">
        <v>35.299999999999997</v>
      </c>
      <c r="E241" s="59">
        <v>-0.29999999999999716</v>
      </c>
    </row>
    <row r="242" spans="1:5" x14ac:dyDescent="0.25">
      <c r="A242" s="58">
        <v>45128</v>
      </c>
      <c r="B242" s="59" t="s">
        <v>68</v>
      </c>
      <c r="C242" s="59" t="str">
        <f t="shared" si="3"/>
        <v>QUARTER3</v>
      </c>
      <c r="D242" s="59">
        <v>18.350000000000001</v>
      </c>
      <c r="E242" s="59">
        <v>-0.90000000000000213</v>
      </c>
    </row>
    <row r="243" spans="1:5" x14ac:dyDescent="0.25">
      <c r="A243" s="58">
        <v>45128</v>
      </c>
      <c r="B243" s="59" t="s">
        <v>66</v>
      </c>
      <c r="C243" s="59" t="str">
        <f t="shared" si="3"/>
        <v>QUARTER3</v>
      </c>
      <c r="D243" s="59">
        <v>6.75</v>
      </c>
      <c r="E243" s="59">
        <v>-0.54999999999999982</v>
      </c>
    </row>
    <row r="244" spans="1:5" x14ac:dyDescent="0.25">
      <c r="A244" s="58">
        <v>45128</v>
      </c>
      <c r="B244" s="59" t="s">
        <v>70</v>
      </c>
      <c r="C244" s="59" t="str">
        <f t="shared" si="3"/>
        <v>QUARTER3</v>
      </c>
      <c r="D244" s="59">
        <v>17</v>
      </c>
      <c r="E244" s="59">
        <v>-3.3000000000000007</v>
      </c>
    </row>
    <row r="245" spans="1:5" x14ac:dyDescent="0.25">
      <c r="A245" s="58">
        <v>45128</v>
      </c>
      <c r="B245" s="59" t="s">
        <v>78</v>
      </c>
      <c r="C245" s="59" t="str">
        <f t="shared" si="3"/>
        <v>QUARTER3</v>
      </c>
      <c r="D245" s="59">
        <v>112.5</v>
      </c>
      <c r="E245" s="59">
        <v>-2.5</v>
      </c>
    </row>
    <row r="246" spans="1:5" x14ac:dyDescent="0.25">
      <c r="A246" s="58">
        <v>45128</v>
      </c>
      <c r="B246" s="59" t="s">
        <v>62</v>
      </c>
      <c r="C246" s="59" t="str">
        <f t="shared" si="3"/>
        <v>QUARTER3</v>
      </c>
      <c r="D246" s="59">
        <v>7.5</v>
      </c>
      <c r="E246" s="59">
        <v>0.15000000000000036</v>
      </c>
    </row>
    <row r="247" spans="1:5" x14ac:dyDescent="0.25">
      <c r="A247" s="58">
        <v>45128</v>
      </c>
      <c r="B247" s="59" t="s">
        <v>61</v>
      </c>
      <c r="C247" s="59" t="str">
        <f t="shared" si="3"/>
        <v>QUARTER3</v>
      </c>
      <c r="D247" s="59">
        <v>29</v>
      </c>
      <c r="E247" s="59">
        <v>5.7000000000000028</v>
      </c>
    </row>
    <row r="248" spans="1:5" x14ac:dyDescent="0.25">
      <c r="A248" s="58">
        <v>45128</v>
      </c>
      <c r="B248" s="59" t="s">
        <v>67</v>
      </c>
      <c r="C248" s="59" t="str">
        <f t="shared" si="3"/>
        <v>QUARTER3</v>
      </c>
      <c r="D248" s="59">
        <v>29</v>
      </c>
      <c r="E248" s="59">
        <v>-9.3000000000000007</v>
      </c>
    </row>
    <row r="249" spans="1:5" x14ac:dyDescent="0.25">
      <c r="A249" s="58">
        <v>45128</v>
      </c>
      <c r="B249" s="59" t="s">
        <v>71</v>
      </c>
      <c r="C249" s="59" t="str">
        <f t="shared" si="3"/>
        <v>QUARTER3</v>
      </c>
      <c r="D249" s="59">
        <v>19.850000000000001</v>
      </c>
      <c r="E249" s="59">
        <v>-2.1500000000000021</v>
      </c>
    </row>
    <row r="250" spans="1:5" x14ac:dyDescent="0.25">
      <c r="A250" s="58">
        <v>45128</v>
      </c>
      <c r="B250" s="59" t="s">
        <v>73</v>
      </c>
      <c r="C250" s="59" t="str">
        <f t="shared" si="3"/>
        <v>QUARTER3</v>
      </c>
      <c r="D250" s="59">
        <v>31.9</v>
      </c>
      <c r="E250" s="59">
        <v>-2.3999999999999986</v>
      </c>
    </row>
    <row r="251" spans="1:5" x14ac:dyDescent="0.25">
      <c r="A251" s="58">
        <v>45128</v>
      </c>
      <c r="B251" s="59" t="s">
        <v>55</v>
      </c>
      <c r="C251" s="59" t="str">
        <f t="shared" si="3"/>
        <v>QUARTER3</v>
      </c>
      <c r="D251" s="59">
        <v>38.5</v>
      </c>
      <c r="E251" s="59">
        <v>-1</v>
      </c>
    </row>
    <row r="252" spans="1:5" x14ac:dyDescent="0.25">
      <c r="A252" s="58">
        <v>45128</v>
      </c>
      <c r="B252" s="59" t="s">
        <v>76</v>
      </c>
      <c r="C252" s="59" t="str">
        <f t="shared" si="3"/>
        <v>QUARTER3</v>
      </c>
      <c r="D252" s="59">
        <v>3</v>
      </c>
      <c r="E252" s="59">
        <v>-0.37999999999999989</v>
      </c>
    </row>
    <row r="253" spans="1:5" x14ac:dyDescent="0.25">
      <c r="A253" s="58">
        <v>45128</v>
      </c>
      <c r="B253" s="59" t="s">
        <v>77</v>
      </c>
      <c r="C253" s="59" t="str">
        <f t="shared" si="3"/>
        <v>QUARTER3</v>
      </c>
      <c r="D253" s="59">
        <v>3.75</v>
      </c>
      <c r="E253" s="59">
        <v>0.25</v>
      </c>
    </row>
    <row r="254" spans="1:5" x14ac:dyDescent="0.25">
      <c r="A254" s="58">
        <v>45128</v>
      </c>
      <c r="B254" s="59" t="s">
        <v>72</v>
      </c>
      <c r="C254" s="59" t="str">
        <f t="shared" si="3"/>
        <v>QUARTER3</v>
      </c>
      <c r="D254" s="59">
        <v>109.45</v>
      </c>
      <c r="E254" s="59">
        <v>0</v>
      </c>
    </row>
    <row r="255" spans="1:5" x14ac:dyDescent="0.25">
      <c r="A255" s="58">
        <v>45128</v>
      </c>
      <c r="B255" s="59" t="s">
        <v>59</v>
      </c>
      <c r="C255" s="59" t="str">
        <f t="shared" si="3"/>
        <v>QUARTER3</v>
      </c>
      <c r="D255" s="59">
        <v>270</v>
      </c>
      <c r="E255" s="59">
        <v>6</v>
      </c>
    </row>
    <row r="256" spans="1:5" x14ac:dyDescent="0.25">
      <c r="A256" s="58">
        <v>45128</v>
      </c>
      <c r="B256" s="59" t="s">
        <v>60</v>
      </c>
      <c r="C256" s="59" t="str">
        <f t="shared" si="3"/>
        <v>QUARTER3</v>
      </c>
      <c r="D256" s="59">
        <v>43.65</v>
      </c>
      <c r="E256" s="59">
        <v>-1.1499999999999986</v>
      </c>
    </row>
    <row r="257" spans="1:5" x14ac:dyDescent="0.25">
      <c r="A257" s="58">
        <v>45128</v>
      </c>
      <c r="B257" s="59" t="s">
        <v>74</v>
      </c>
      <c r="C257" s="59" t="str">
        <f t="shared" si="3"/>
        <v>QUARTER3</v>
      </c>
      <c r="D257" s="59">
        <v>5.5</v>
      </c>
      <c r="E257" s="59">
        <v>9.9999999999999645E-2</v>
      </c>
    </row>
    <row r="258" spans="1:5" x14ac:dyDescent="0.25">
      <c r="A258" s="58">
        <v>45128</v>
      </c>
      <c r="B258" s="59" t="s">
        <v>63</v>
      </c>
      <c r="C258" s="59" t="str">
        <f t="shared" ref="C258:C321" si="4">"QUARTER"&amp;ROUNDUP(MONTH(A258)/3,0)</f>
        <v>QUARTER3</v>
      </c>
      <c r="D258" s="59">
        <v>62.7</v>
      </c>
      <c r="E258" s="59">
        <v>1.2999999999999972</v>
      </c>
    </row>
    <row r="259" spans="1:5" x14ac:dyDescent="0.25">
      <c r="A259" s="58">
        <v>45128</v>
      </c>
      <c r="B259" s="59" t="s">
        <v>69</v>
      </c>
      <c r="C259" s="59" t="str">
        <f t="shared" si="4"/>
        <v>QUARTER3</v>
      </c>
      <c r="D259" s="59">
        <v>370</v>
      </c>
      <c r="E259" s="59">
        <v>15</v>
      </c>
    </row>
    <row r="260" spans="1:5" x14ac:dyDescent="0.25">
      <c r="A260" s="58">
        <v>45128</v>
      </c>
      <c r="B260" s="59" t="s">
        <v>64</v>
      </c>
      <c r="C260" s="59" t="str">
        <f t="shared" si="4"/>
        <v>QUARTER3</v>
      </c>
      <c r="D260" s="59">
        <v>14.9</v>
      </c>
      <c r="E260" s="59">
        <v>-0.5</v>
      </c>
    </row>
    <row r="261" spans="1:5" x14ac:dyDescent="0.25">
      <c r="A261" s="58">
        <v>45128</v>
      </c>
      <c r="B261" s="59" t="s">
        <v>58</v>
      </c>
      <c r="C261" s="59" t="str">
        <f t="shared" si="4"/>
        <v>QUARTER3</v>
      </c>
      <c r="D261" s="59">
        <v>14.95</v>
      </c>
      <c r="E261" s="59">
        <v>5.0000000000000711E-2</v>
      </c>
    </row>
    <row r="262" spans="1:5" x14ac:dyDescent="0.25">
      <c r="A262" s="58">
        <v>45128</v>
      </c>
      <c r="B262" s="59" t="s">
        <v>56</v>
      </c>
      <c r="C262" s="59" t="str">
        <f t="shared" si="4"/>
        <v>QUARTER3</v>
      </c>
      <c r="D262" s="59">
        <v>21.6</v>
      </c>
      <c r="E262" s="59">
        <v>-0.70000000000000284</v>
      </c>
    </row>
    <row r="263" spans="1:5" x14ac:dyDescent="0.25">
      <c r="A263" s="58">
        <v>45128</v>
      </c>
      <c r="B263" s="59" t="s">
        <v>65</v>
      </c>
      <c r="C263" s="59" t="str">
        <f t="shared" si="4"/>
        <v>QUARTER3</v>
      </c>
      <c r="D263" s="59">
        <v>28.6</v>
      </c>
      <c r="E263" s="59">
        <v>-0.60000000000000142</v>
      </c>
    </row>
    <row r="264" spans="1:5" x14ac:dyDescent="0.25">
      <c r="A264" s="58">
        <v>45128</v>
      </c>
      <c r="B264" s="59" t="s">
        <v>75</v>
      </c>
      <c r="C264" s="59" t="str">
        <f t="shared" si="4"/>
        <v>QUARTER3</v>
      </c>
      <c r="D264" s="59">
        <v>4.95</v>
      </c>
      <c r="E264" s="59">
        <v>-0.29999999999999982</v>
      </c>
    </row>
    <row r="265" spans="1:5" x14ac:dyDescent="0.25">
      <c r="A265" s="58">
        <v>45128</v>
      </c>
      <c r="B265" s="59" t="s">
        <v>57</v>
      </c>
      <c r="C265" s="59" t="str">
        <f t="shared" si="4"/>
        <v>QUARTER3</v>
      </c>
      <c r="D265" s="59">
        <v>35.15</v>
      </c>
      <c r="E265" s="59">
        <v>-0.14999999999999858</v>
      </c>
    </row>
    <row r="266" spans="1:5" x14ac:dyDescent="0.25">
      <c r="A266" s="58">
        <v>45127</v>
      </c>
      <c r="B266" s="59" t="s">
        <v>68</v>
      </c>
      <c r="C266" s="59" t="str">
        <f t="shared" si="4"/>
        <v>QUARTER3</v>
      </c>
      <c r="D266" s="59">
        <v>16.7</v>
      </c>
      <c r="E266" s="59">
        <v>0.75</v>
      </c>
    </row>
    <row r="267" spans="1:5" x14ac:dyDescent="0.25">
      <c r="A267" s="58">
        <v>45127</v>
      </c>
      <c r="B267" s="59" t="s">
        <v>66</v>
      </c>
      <c r="C267" s="59" t="str">
        <f t="shared" si="4"/>
        <v>QUARTER3</v>
      </c>
      <c r="D267" s="59">
        <v>6.75</v>
      </c>
      <c r="E267" s="59">
        <v>-0.54999999999999982</v>
      </c>
    </row>
    <row r="268" spans="1:5" x14ac:dyDescent="0.25">
      <c r="A268" s="58">
        <v>45127</v>
      </c>
      <c r="B268" s="59" t="s">
        <v>70</v>
      </c>
      <c r="C268" s="59" t="str">
        <f t="shared" si="4"/>
        <v>QUARTER3</v>
      </c>
      <c r="D268" s="59">
        <v>16.649999999999999</v>
      </c>
      <c r="E268" s="59">
        <v>-2.9499999999999993</v>
      </c>
    </row>
    <row r="269" spans="1:5" x14ac:dyDescent="0.25">
      <c r="A269" s="58">
        <v>45127</v>
      </c>
      <c r="B269" s="59" t="s">
        <v>78</v>
      </c>
      <c r="C269" s="59" t="str">
        <f t="shared" si="4"/>
        <v>QUARTER3</v>
      </c>
      <c r="D269" s="59">
        <v>112.5</v>
      </c>
      <c r="E269" s="59">
        <v>-2.5</v>
      </c>
    </row>
    <row r="270" spans="1:5" x14ac:dyDescent="0.25">
      <c r="A270" s="58">
        <v>45127</v>
      </c>
      <c r="B270" s="59" t="s">
        <v>62</v>
      </c>
      <c r="C270" s="59" t="str">
        <f t="shared" si="4"/>
        <v>QUARTER3</v>
      </c>
      <c r="D270" s="59">
        <v>7.3</v>
      </c>
      <c r="E270" s="59">
        <v>0.35000000000000053</v>
      </c>
    </row>
    <row r="271" spans="1:5" x14ac:dyDescent="0.25">
      <c r="A271" s="58">
        <v>45127</v>
      </c>
      <c r="B271" s="59" t="s">
        <v>61</v>
      </c>
      <c r="C271" s="59" t="str">
        <f t="shared" si="4"/>
        <v>QUARTER3</v>
      </c>
      <c r="D271" s="59">
        <v>28.4</v>
      </c>
      <c r="E271" s="59">
        <v>6.3000000000000043</v>
      </c>
    </row>
    <row r="272" spans="1:5" x14ac:dyDescent="0.25">
      <c r="A272" s="58">
        <v>45127</v>
      </c>
      <c r="B272" s="59" t="s">
        <v>67</v>
      </c>
      <c r="C272" s="59" t="str">
        <f t="shared" si="4"/>
        <v>QUARTER3</v>
      </c>
      <c r="D272" s="59">
        <v>30.4</v>
      </c>
      <c r="E272" s="59">
        <v>-10.7</v>
      </c>
    </row>
    <row r="273" spans="1:5" x14ac:dyDescent="0.25">
      <c r="A273" s="58">
        <v>45127</v>
      </c>
      <c r="B273" s="59" t="s">
        <v>71</v>
      </c>
      <c r="C273" s="59" t="str">
        <f t="shared" si="4"/>
        <v>QUARTER3</v>
      </c>
      <c r="D273" s="59">
        <v>18.05</v>
      </c>
      <c r="E273" s="59">
        <v>-0.35000000000000142</v>
      </c>
    </row>
    <row r="274" spans="1:5" x14ac:dyDescent="0.25">
      <c r="A274" s="58">
        <v>45127</v>
      </c>
      <c r="B274" s="59" t="s">
        <v>73</v>
      </c>
      <c r="C274" s="59" t="str">
        <f t="shared" si="4"/>
        <v>QUARTER3</v>
      </c>
      <c r="D274" s="59">
        <v>30</v>
      </c>
      <c r="E274" s="59">
        <v>-0.5</v>
      </c>
    </row>
    <row r="275" spans="1:5" x14ac:dyDescent="0.25">
      <c r="A275" s="58">
        <v>45127</v>
      </c>
      <c r="B275" s="59" t="s">
        <v>55</v>
      </c>
      <c r="C275" s="59" t="str">
        <f t="shared" si="4"/>
        <v>QUARTER3</v>
      </c>
      <c r="D275" s="59">
        <v>35</v>
      </c>
      <c r="E275" s="59">
        <v>2.5</v>
      </c>
    </row>
    <row r="276" spans="1:5" x14ac:dyDescent="0.25">
      <c r="A276" s="58">
        <v>45127</v>
      </c>
      <c r="B276" s="59" t="s">
        <v>76</v>
      </c>
      <c r="C276" s="59" t="str">
        <f t="shared" si="4"/>
        <v>QUARTER3</v>
      </c>
      <c r="D276" s="59">
        <v>2.8</v>
      </c>
      <c r="E276" s="59">
        <v>-0.17999999999999972</v>
      </c>
    </row>
    <row r="277" spans="1:5" x14ac:dyDescent="0.25">
      <c r="A277" s="58">
        <v>45127</v>
      </c>
      <c r="B277" s="59" t="s">
        <v>77</v>
      </c>
      <c r="C277" s="59" t="str">
        <f t="shared" si="4"/>
        <v>QUARTER3</v>
      </c>
      <c r="D277" s="59">
        <v>3.79</v>
      </c>
      <c r="E277" s="59">
        <v>0.20999999999999996</v>
      </c>
    </row>
    <row r="278" spans="1:5" x14ac:dyDescent="0.25">
      <c r="A278" s="58">
        <v>45127</v>
      </c>
      <c r="B278" s="59" t="s">
        <v>72</v>
      </c>
      <c r="C278" s="59" t="str">
        <f t="shared" si="4"/>
        <v>QUARTER3</v>
      </c>
      <c r="D278" s="59">
        <v>109.45</v>
      </c>
      <c r="E278" s="59">
        <v>0</v>
      </c>
    </row>
    <row r="279" spans="1:5" x14ac:dyDescent="0.25">
      <c r="A279" s="58">
        <v>45127</v>
      </c>
      <c r="B279" s="59" t="s">
        <v>59</v>
      </c>
      <c r="C279" s="59" t="str">
        <f t="shared" si="4"/>
        <v>QUARTER3</v>
      </c>
      <c r="D279" s="59">
        <v>270</v>
      </c>
      <c r="E279" s="59">
        <v>6</v>
      </c>
    </row>
    <row r="280" spans="1:5" x14ac:dyDescent="0.25">
      <c r="A280" s="58">
        <v>45127</v>
      </c>
      <c r="B280" s="59" t="s">
        <v>60</v>
      </c>
      <c r="C280" s="59" t="str">
        <f t="shared" si="4"/>
        <v>QUARTER3</v>
      </c>
      <c r="D280" s="59">
        <v>39.700000000000003</v>
      </c>
      <c r="E280" s="59">
        <v>2.7999999999999972</v>
      </c>
    </row>
    <row r="281" spans="1:5" x14ac:dyDescent="0.25">
      <c r="A281" s="58">
        <v>45127</v>
      </c>
      <c r="B281" s="59" t="s">
        <v>74</v>
      </c>
      <c r="C281" s="59" t="str">
        <f t="shared" si="4"/>
        <v>QUARTER3</v>
      </c>
      <c r="D281" s="59">
        <v>5.5</v>
      </c>
      <c r="E281" s="59">
        <v>9.9999999999999645E-2</v>
      </c>
    </row>
    <row r="282" spans="1:5" x14ac:dyDescent="0.25">
      <c r="A282" s="58">
        <v>45127</v>
      </c>
      <c r="B282" s="59" t="s">
        <v>63</v>
      </c>
      <c r="C282" s="59" t="str">
        <f t="shared" si="4"/>
        <v>QUARTER3</v>
      </c>
      <c r="D282" s="59">
        <v>57</v>
      </c>
      <c r="E282" s="59">
        <v>7</v>
      </c>
    </row>
    <row r="283" spans="1:5" x14ac:dyDescent="0.25">
      <c r="A283" s="58">
        <v>45127</v>
      </c>
      <c r="B283" s="59" t="s">
        <v>69</v>
      </c>
      <c r="C283" s="59" t="str">
        <f t="shared" si="4"/>
        <v>QUARTER3</v>
      </c>
      <c r="D283" s="59">
        <v>370</v>
      </c>
      <c r="E283" s="59">
        <v>15</v>
      </c>
    </row>
    <row r="284" spans="1:5" x14ac:dyDescent="0.25">
      <c r="A284" s="58">
        <v>45127</v>
      </c>
      <c r="B284" s="59" t="s">
        <v>64</v>
      </c>
      <c r="C284" s="59" t="str">
        <f t="shared" si="4"/>
        <v>QUARTER3</v>
      </c>
      <c r="D284" s="59">
        <v>13.55</v>
      </c>
      <c r="E284" s="59">
        <v>0.84999999999999964</v>
      </c>
    </row>
    <row r="285" spans="1:5" x14ac:dyDescent="0.25">
      <c r="A285" s="58">
        <v>45127</v>
      </c>
      <c r="B285" s="59" t="s">
        <v>58</v>
      </c>
      <c r="C285" s="59" t="str">
        <f t="shared" si="4"/>
        <v>QUARTER3</v>
      </c>
      <c r="D285" s="59">
        <v>14.55</v>
      </c>
      <c r="E285" s="59">
        <v>0.44999999999999929</v>
      </c>
    </row>
    <row r="286" spans="1:5" x14ac:dyDescent="0.25">
      <c r="A286" s="58">
        <v>45127</v>
      </c>
      <c r="B286" s="59" t="s">
        <v>56</v>
      </c>
      <c r="C286" s="59" t="str">
        <f t="shared" si="4"/>
        <v>QUARTER3</v>
      </c>
      <c r="D286" s="59">
        <v>21.6</v>
      </c>
      <c r="E286" s="59">
        <v>-0.70000000000000284</v>
      </c>
    </row>
    <row r="287" spans="1:5" x14ac:dyDescent="0.25">
      <c r="A287" s="58">
        <v>45127</v>
      </c>
      <c r="B287" s="59" t="s">
        <v>65</v>
      </c>
      <c r="C287" s="59" t="str">
        <f t="shared" si="4"/>
        <v>QUARTER3</v>
      </c>
      <c r="D287" s="59">
        <v>28.7</v>
      </c>
      <c r="E287" s="59">
        <v>-0.69999999999999929</v>
      </c>
    </row>
    <row r="288" spans="1:5" x14ac:dyDescent="0.25">
      <c r="A288" s="58">
        <v>45127</v>
      </c>
      <c r="B288" s="59" t="s">
        <v>75</v>
      </c>
      <c r="C288" s="59" t="str">
        <f t="shared" si="4"/>
        <v>QUARTER3</v>
      </c>
      <c r="D288" s="59">
        <v>4.55</v>
      </c>
      <c r="E288" s="59">
        <v>0.10000000000000053</v>
      </c>
    </row>
    <row r="289" spans="1:5" x14ac:dyDescent="0.25">
      <c r="A289" s="58">
        <v>45127</v>
      </c>
      <c r="B289" s="59" t="s">
        <v>57</v>
      </c>
      <c r="C289" s="59" t="str">
        <f t="shared" si="4"/>
        <v>QUARTER3</v>
      </c>
      <c r="D289" s="59">
        <v>32.299999999999997</v>
      </c>
      <c r="E289" s="59">
        <v>2.7000000000000028</v>
      </c>
    </row>
    <row r="290" spans="1:5" x14ac:dyDescent="0.25">
      <c r="A290" s="58">
        <v>45126</v>
      </c>
      <c r="B290" s="59" t="s">
        <v>68</v>
      </c>
      <c r="C290" s="59" t="str">
        <f t="shared" si="4"/>
        <v>QUARTER3</v>
      </c>
      <c r="D290" s="59">
        <v>16.600000000000001</v>
      </c>
      <c r="E290" s="59">
        <v>0.84999999999999787</v>
      </c>
    </row>
    <row r="291" spans="1:5" x14ac:dyDescent="0.25">
      <c r="A291" s="58">
        <v>45126</v>
      </c>
      <c r="B291" s="59" t="s">
        <v>66</v>
      </c>
      <c r="C291" s="59" t="str">
        <f t="shared" si="4"/>
        <v>QUARTER3</v>
      </c>
      <c r="D291" s="59">
        <v>6.7</v>
      </c>
      <c r="E291" s="59">
        <v>-0.5</v>
      </c>
    </row>
    <row r="292" spans="1:5" x14ac:dyDescent="0.25">
      <c r="A292" s="58">
        <v>45126</v>
      </c>
      <c r="B292" s="59" t="s">
        <v>70</v>
      </c>
      <c r="C292" s="59" t="str">
        <f t="shared" si="4"/>
        <v>QUARTER3</v>
      </c>
      <c r="D292" s="59">
        <v>16.75</v>
      </c>
      <c r="E292" s="59">
        <v>-3.0500000000000007</v>
      </c>
    </row>
    <row r="293" spans="1:5" x14ac:dyDescent="0.25">
      <c r="A293" s="58">
        <v>45126</v>
      </c>
      <c r="B293" s="59" t="s">
        <v>78</v>
      </c>
      <c r="C293" s="59" t="str">
        <f t="shared" si="4"/>
        <v>QUARTER3</v>
      </c>
      <c r="D293" s="59">
        <v>112.5</v>
      </c>
      <c r="E293" s="59">
        <v>-2.5</v>
      </c>
    </row>
    <row r="294" spans="1:5" x14ac:dyDescent="0.25">
      <c r="A294" s="58">
        <v>45126</v>
      </c>
      <c r="B294" s="59" t="s">
        <v>62</v>
      </c>
      <c r="C294" s="59" t="str">
        <f t="shared" si="4"/>
        <v>QUARTER3</v>
      </c>
      <c r="D294" s="59">
        <v>6.9</v>
      </c>
      <c r="E294" s="59">
        <v>0.75</v>
      </c>
    </row>
    <row r="295" spans="1:5" x14ac:dyDescent="0.25">
      <c r="A295" s="58">
        <v>45126</v>
      </c>
      <c r="B295" s="59" t="s">
        <v>61</v>
      </c>
      <c r="C295" s="59" t="str">
        <f t="shared" si="4"/>
        <v>QUARTER3</v>
      </c>
      <c r="D295" s="59">
        <v>27.5</v>
      </c>
      <c r="E295" s="59">
        <v>7.2000000000000028</v>
      </c>
    </row>
    <row r="296" spans="1:5" x14ac:dyDescent="0.25">
      <c r="A296" s="58">
        <v>45126</v>
      </c>
      <c r="B296" s="59" t="s">
        <v>67</v>
      </c>
      <c r="C296" s="59" t="str">
        <f t="shared" si="4"/>
        <v>QUARTER3</v>
      </c>
      <c r="D296" s="59">
        <v>28.65</v>
      </c>
      <c r="E296" s="59">
        <v>-8.9499999999999993</v>
      </c>
    </row>
    <row r="297" spans="1:5" x14ac:dyDescent="0.25">
      <c r="A297" s="58">
        <v>45126</v>
      </c>
      <c r="B297" s="59" t="s">
        <v>71</v>
      </c>
      <c r="C297" s="59" t="str">
        <f t="shared" si="4"/>
        <v>QUARTER3</v>
      </c>
      <c r="D297" s="59">
        <v>17.899999999999999</v>
      </c>
      <c r="E297" s="59">
        <v>-0.19999999999999929</v>
      </c>
    </row>
    <row r="298" spans="1:5" x14ac:dyDescent="0.25">
      <c r="A298" s="58">
        <v>45126</v>
      </c>
      <c r="B298" s="59" t="s">
        <v>73</v>
      </c>
      <c r="C298" s="59" t="str">
        <f t="shared" si="4"/>
        <v>QUARTER3</v>
      </c>
      <c r="D298" s="59">
        <v>30</v>
      </c>
      <c r="E298" s="59">
        <v>-0.5</v>
      </c>
    </row>
    <row r="299" spans="1:5" x14ac:dyDescent="0.25">
      <c r="A299" s="58">
        <v>45126</v>
      </c>
      <c r="B299" s="59" t="s">
        <v>55</v>
      </c>
      <c r="C299" s="59" t="str">
        <f t="shared" si="4"/>
        <v>QUARTER3</v>
      </c>
      <c r="D299" s="59">
        <v>34.799999999999997</v>
      </c>
      <c r="E299" s="59">
        <v>2.7000000000000028</v>
      </c>
    </row>
    <row r="300" spans="1:5" x14ac:dyDescent="0.25">
      <c r="A300" s="58">
        <v>45126</v>
      </c>
      <c r="B300" s="59" t="s">
        <v>76</v>
      </c>
      <c r="C300" s="59" t="str">
        <f t="shared" si="4"/>
        <v>QUARTER3</v>
      </c>
      <c r="D300" s="59">
        <v>2.56</v>
      </c>
      <c r="E300" s="59">
        <v>6.0000000000000053E-2</v>
      </c>
    </row>
    <row r="301" spans="1:5" x14ac:dyDescent="0.25">
      <c r="A301" s="58">
        <v>45126</v>
      </c>
      <c r="B301" s="59" t="s">
        <v>77</v>
      </c>
      <c r="C301" s="59" t="str">
        <f t="shared" si="4"/>
        <v>QUARTER3</v>
      </c>
      <c r="D301" s="59">
        <v>3.8</v>
      </c>
      <c r="E301" s="59">
        <v>0.20000000000000018</v>
      </c>
    </row>
    <row r="302" spans="1:5" x14ac:dyDescent="0.25">
      <c r="A302" s="58">
        <v>45126</v>
      </c>
      <c r="B302" s="59" t="s">
        <v>72</v>
      </c>
      <c r="C302" s="59" t="str">
        <f t="shared" si="4"/>
        <v>QUARTER3</v>
      </c>
      <c r="D302" s="59">
        <v>109.45</v>
      </c>
      <c r="E302" s="59">
        <v>0</v>
      </c>
    </row>
    <row r="303" spans="1:5" x14ac:dyDescent="0.25">
      <c r="A303" s="58">
        <v>45126</v>
      </c>
      <c r="B303" s="59" t="s">
        <v>59</v>
      </c>
      <c r="C303" s="59" t="str">
        <f t="shared" si="4"/>
        <v>QUARTER3</v>
      </c>
      <c r="D303" s="59">
        <v>270</v>
      </c>
      <c r="E303" s="59">
        <v>6</v>
      </c>
    </row>
    <row r="304" spans="1:5" x14ac:dyDescent="0.25">
      <c r="A304" s="58">
        <v>45126</v>
      </c>
      <c r="B304" s="59" t="s">
        <v>60</v>
      </c>
      <c r="C304" s="59" t="str">
        <f t="shared" si="4"/>
        <v>QUARTER3</v>
      </c>
      <c r="D304" s="59">
        <v>39.700000000000003</v>
      </c>
      <c r="E304" s="59">
        <v>2.7999999999999972</v>
      </c>
    </row>
    <row r="305" spans="1:5" x14ac:dyDescent="0.25">
      <c r="A305" s="58">
        <v>45126</v>
      </c>
      <c r="B305" s="59" t="s">
        <v>74</v>
      </c>
      <c r="C305" s="59" t="str">
        <f t="shared" si="4"/>
        <v>QUARTER3</v>
      </c>
      <c r="D305" s="59">
        <v>5.5</v>
      </c>
      <c r="E305" s="59">
        <v>9.9999999999999645E-2</v>
      </c>
    </row>
    <row r="306" spans="1:5" x14ac:dyDescent="0.25">
      <c r="A306" s="58">
        <v>45126</v>
      </c>
      <c r="B306" s="59" t="s">
        <v>63</v>
      </c>
      <c r="C306" s="59" t="str">
        <f t="shared" si="4"/>
        <v>QUARTER3</v>
      </c>
      <c r="D306" s="59">
        <v>57</v>
      </c>
      <c r="E306" s="59">
        <v>7</v>
      </c>
    </row>
    <row r="307" spans="1:5" x14ac:dyDescent="0.25">
      <c r="A307" s="58">
        <v>45126</v>
      </c>
      <c r="B307" s="59" t="s">
        <v>69</v>
      </c>
      <c r="C307" s="59" t="str">
        <f t="shared" si="4"/>
        <v>QUARTER3</v>
      </c>
      <c r="D307" s="59">
        <v>370</v>
      </c>
      <c r="E307" s="59">
        <v>15</v>
      </c>
    </row>
    <row r="308" spans="1:5" x14ac:dyDescent="0.25">
      <c r="A308" s="58">
        <v>45126</v>
      </c>
      <c r="B308" s="59" t="s">
        <v>64</v>
      </c>
      <c r="C308" s="59" t="str">
        <f t="shared" si="4"/>
        <v>QUARTER3</v>
      </c>
      <c r="D308" s="59">
        <v>13.2</v>
      </c>
      <c r="E308" s="59">
        <v>1.2000000000000011</v>
      </c>
    </row>
    <row r="309" spans="1:5" x14ac:dyDescent="0.25">
      <c r="A309" s="58">
        <v>45126</v>
      </c>
      <c r="B309" s="59" t="s">
        <v>58</v>
      </c>
      <c r="C309" s="59" t="str">
        <f t="shared" si="4"/>
        <v>QUARTER3</v>
      </c>
      <c r="D309" s="59">
        <v>14.6</v>
      </c>
      <c r="E309" s="59">
        <v>0.40000000000000036</v>
      </c>
    </row>
    <row r="310" spans="1:5" x14ac:dyDescent="0.25">
      <c r="A310" s="58">
        <v>45126</v>
      </c>
      <c r="B310" s="59" t="s">
        <v>56</v>
      </c>
      <c r="C310" s="59" t="str">
        <f t="shared" si="4"/>
        <v>QUARTER3</v>
      </c>
      <c r="D310" s="59">
        <v>21.6</v>
      </c>
      <c r="E310" s="59">
        <v>-0.70000000000000284</v>
      </c>
    </row>
    <row r="311" spans="1:5" x14ac:dyDescent="0.25">
      <c r="A311" s="58">
        <v>45126</v>
      </c>
      <c r="B311" s="59" t="s">
        <v>65</v>
      </c>
      <c r="C311" s="59" t="str">
        <f t="shared" si="4"/>
        <v>QUARTER3</v>
      </c>
      <c r="D311" s="59">
        <v>28.7</v>
      </c>
      <c r="E311" s="59">
        <v>-0.69999999999999929</v>
      </c>
    </row>
    <row r="312" spans="1:5" x14ac:dyDescent="0.25">
      <c r="A312" s="58">
        <v>45126</v>
      </c>
      <c r="B312" s="59" t="s">
        <v>75</v>
      </c>
      <c r="C312" s="59" t="str">
        <f t="shared" si="4"/>
        <v>QUARTER3</v>
      </c>
      <c r="D312" s="59">
        <v>4.5</v>
      </c>
      <c r="E312" s="59">
        <v>0.15000000000000036</v>
      </c>
    </row>
    <row r="313" spans="1:5" x14ac:dyDescent="0.25">
      <c r="A313" s="58">
        <v>45126</v>
      </c>
      <c r="B313" s="59" t="s">
        <v>57</v>
      </c>
      <c r="C313" s="59" t="str">
        <f t="shared" si="4"/>
        <v>QUARTER3</v>
      </c>
      <c r="D313" s="59">
        <v>32.25</v>
      </c>
      <c r="E313" s="59">
        <v>2.75</v>
      </c>
    </row>
    <row r="314" spans="1:5" x14ac:dyDescent="0.25">
      <c r="A314" s="58">
        <v>45125</v>
      </c>
      <c r="B314" s="59" t="s">
        <v>68</v>
      </c>
      <c r="C314" s="59" t="str">
        <f t="shared" si="4"/>
        <v>QUARTER3</v>
      </c>
      <c r="D314" s="59">
        <v>16.7</v>
      </c>
      <c r="E314" s="59">
        <v>0.75</v>
      </c>
    </row>
    <row r="315" spans="1:5" x14ac:dyDescent="0.25">
      <c r="A315" s="58">
        <v>45125</v>
      </c>
      <c r="B315" s="59" t="s">
        <v>66</v>
      </c>
      <c r="C315" s="59" t="str">
        <f t="shared" si="4"/>
        <v>QUARTER3</v>
      </c>
      <c r="D315" s="59">
        <v>6.7</v>
      </c>
      <c r="E315" s="59">
        <v>-0.5</v>
      </c>
    </row>
    <row r="316" spans="1:5" x14ac:dyDescent="0.25">
      <c r="A316" s="58">
        <v>45125</v>
      </c>
      <c r="B316" s="59" t="s">
        <v>70</v>
      </c>
      <c r="C316" s="59" t="str">
        <f t="shared" si="4"/>
        <v>QUARTER3</v>
      </c>
      <c r="D316" s="59">
        <v>16.75</v>
      </c>
      <c r="E316" s="59">
        <v>-3.0500000000000007</v>
      </c>
    </row>
    <row r="317" spans="1:5" x14ac:dyDescent="0.25">
      <c r="A317" s="58">
        <v>45125</v>
      </c>
      <c r="B317" s="59" t="s">
        <v>78</v>
      </c>
      <c r="C317" s="59" t="str">
        <f t="shared" si="4"/>
        <v>QUARTER3</v>
      </c>
      <c r="D317" s="59">
        <v>112.5</v>
      </c>
      <c r="E317" s="59">
        <v>-2.5</v>
      </c>
    </row>
    <row r="318" spans="1:5" x14ac:dyDescent="0.25">
      <c r="A318" s="58">
        <v>45125</v>
      </c>
      <c r="B318" s="59" t="s">
        <v>62</v>
      </c>
      <c r="C318" s="59" t="str">
        <f t="shared" si="4"/>
        <v>QUARTER3</v>
      </c>
      <c r="D318" s="59">
        <v>6.9</v>
      </c>
      <c r="E318" s="59">
        <v>0.75</v>
      </c>
    </row>
    <row r="319" spans="1:5" x14ac:dyDescent="0.25">
      <c r="A319" s="58">
        <v>45125</v>
      </c>
      <c r="B319" s="59" t="s">
        <v>61</v>
      </c>
      <c r="C319" s="59" t="str">
        <f t="shared" si="4"/>
        <v>QUARTER3</v>
      </c>
      <c r="D319" s="59">
        <v>27.5</v>
      </c>
      <c r="E319" s="59">
        <v>7.2000000000000028</v>
      </c>
    </row>
    <row r="320" spans="1:5" x14ac:dyDescent="0.25">
      <c r="A320" s="58">
        <v>45125</v>
      </c>
      <c r="B320" s="59" t="s">
        <v>67</v>
      </c>
      <c r="C320" s="59" t="str">
        <f t="shared" si="4"/>
        <v>QUARTER3</v>
      </c>
      <c r="D320" s="59">
        <v>26.05</v>
      </c>
      <c r="E320" s="59">
        <v>-6.3500000000000014</v>
      </c>
    </row>
    <row r="321" spans="1:5" x14ac:dyDescent="0.25">
      <c r="A321" s="58">
        <v>45125</v>
      </c>
      <c r="B321" s="59" t="s">
        <v>71</v>
      </c>
      <c r="C321" s="59" t="str">
        <f t="shared" si="4"/>
        <v>QUARTER3</v>
      </c>
      <c r="D321" s="59">
        <v>18</v>
      </c>
      <c r="E321" s="59">
        <v>-0.30000000000000071</v>
      </c>
    </row>
    <row r="322" spans="1:5" x14ac:dyDescent="0.25">
      <c r="A322" s="58">
        <v>45125</v>
      </c>
      <c r="B322" s="59" t="s">
        <v>73</v>
      </c>
      <c r="C322" s="59" t="str">
        <f t="shared" ref="C322:C385" si="5">"QUARTER"&amp;ROUNDUP(MONTH(A322)/3,0)</f>
        <v>QUARTER3</v>
      </c>
      <c r="D322" s="59">
        <v>31</v>
      </c>
      <c r="E322" s="59">
        <v>-1.5</v>
      </c>
    </row>
    <row r="323" spans="1:5" x14ac:dyDescent="0.25">
      <c r="A323" s="58">
        <v>45125</v>
      </c>
      <c r="B323" s="59" t="s">
        <v>55</v>
      </c>
      <c r="C323" s="59" t="str">
        <f t="shared" si="5"/>
        <v>QUARTER3</v>
      </c>
      <c r="D323" s="59">
        <v>34.5</v>
      </c>
      <c r="E323" s="59">
        <v>3</v>
      </c>
    </row>
    <row r="324" spans="1:5" x14ac:dyDescent="0.25">
      <c r="A324" s="58">
        <v>45125</v>
      </c>
      <c r="B324" s="59" t="s">
        <v>76</v>
      </c>
      <c r="C324" s="59" t="str">
        <f t="shared" si="5"/>
        <v>QUARTER3</v>
      </c>
      <c r="D324" s="59">
        <v>2.56</v>
      </c>
      <c r="E324" s="59">
        <v>6.0000000000000053E-2</v>
      </c>
    </row>
    <row r="325" spans="1:5" x14ac:dyDescent="0.25">
      <c r="A325" s="58">
        <v>45125</v>
      </c>
      <c r="B325" s="59" t="s">
        <v>77</v>
      </c>
      <c r="C325" s="59" t="str">
        <f t="shared" si="5"/>
        <v>QUARTER3</v>
      </c>
      <c r="D325" s="59">
        <v>3.59</v>
      </c>
      <c r="E325" s="59">
        <v>0.41000000000000014</v>
      </c>
    </row>
    <row r="326" spans="1:5" x14ac:dyDescent="0.25">
      <c r="A326" s="58">
        <v>45125</v>
      </c>
      <c r="B326" s="59" t="s">
        <v>72</v>
      </c>
      <c r="C326" s="59" t="str">
        <f t="shared" si="5"/>
        <v>QUARTER3</v>
      </c>
      <c r="D326" s="59">
        <v>109.45</v>
      </c>
      <c r="E326" s="59">
        <v>0</v>
      </c>
    </row>
    <row r="327" spans="1:5" x14ac:dyDescent="0.25">
      <c r="A327" s="58">
        <v>45125</v>
      </c>
      <c r="B327" s="59" t="s">
        <v>59</v>
      </c>
      <c r="C327" s="59" t="str">
        <f t="shared" si="5"/>
        <v>QUARTER3</v>
      </c>
      <c r="D327" s="59">
        <v>265.10000000000002</v>
      </c>
      <c r="E327" s="59">
        <v>10.899999999999977</v>
      </c>
    </row>
    <row r="328" spans="1:5" x14ac:dyDescent="0.25">
      <c r="A328" s="58">
        <v>45125</v>
      </c>
      <c r="B328" s="59" t="s">
        <v>60</v>
      </c>
      <c r="C328" s="59" t="str">
        <f t="shared" si="5"/>
        <v>QUARTER3</v>
      </c>
      <c r="D328" s="59">
        <v>38</v>
      </c>
      <c r="E328" s="59">
        <v>4.5</v>
      </c>
    </row>
    <row r="329" spans="1:5" x14ac:dyDescent="0.25">
      <c r="A329" s="58">
        <v>45125</v>
      </c>
      <c r="B329" s="59" t="s">
        <v>74</v>
      </c>
      <c r="C329" s="59" t="str">
        <f t="shared" si="5"/>
        <v>QUARTER3</v>
      </c>
      <c r="D329" s="59">
        <v>5.5</v>
      </c>
      <c r="E329" s="59">
        <v>9.9999999999999645E-2</v>
      </c>
    </row>
    <row r="330" spans="1:5" x14ac:dyDescent="0.25">
      <c r="A330" s="58">
        <v>45125</v>
      </c>
      <c r="B330" s="59" t="s">
        <v>63</v>
      </c>
      <c r="C330" s="59" t="str">
        <f t="shared" si="5"/>
        <v>QUARTER3</v>
      </c>
      <c r="D330" s="59">
        <v>57</v>
      </c>
      <c r="E330" s="59">
        <v>7</v>
      </c>
    </row>
    <row r="331" spans="1:5" x14ac:dyDescent="0.25">
      <c r="A331" s="58">
        <v>45125</v>
      </c>
      <c r="B331" s="59" t="s">
        <v>69</v>
      </c>
      <c r="C331" s="59" t="str">
        <f t="shared" si="5"/>
        <v>QUARTER3</v>
      </c>
      <c r="D331" s="59">
        <v>370</v>
      </c>
      <c r="E331" s="59">
        <v>15</v>
      </c>
    </row>
    <row r="332" spans="1:5" x14ac:dyDescent="0.25">
      <c r="A332" s="58">
        <v>45125</v>
      </c>
      <c r="B332" s="59" t="s">
        <v>64</v>
      </c>
      <c r="C332" s="59" t="str">
        <f t="shared" si="5"/>
        <v>QUARTER3</v>
      </c>
      <c r="D332" s="59">
        <v>13.8</v>
      </c>
      <c r="E332" s="59">
        <v>0.59999999999999964</v>
      </c>
    </row>
    <row r="333" spans="1:5" x14ac:dyDescent="0.25">
      <c r="A333" s="58">
        <v>45125</v>
      </c>
      <c r="B333" s="59" t="s">
        <v>58</v>
      </c>
      <c r="C333" s="59" t="str">
        <f t="shared" si="5"/>
        <v>QUARTER3</v>
      </c>
      <c r="D333" s="59">
        <v>14.65</v>
      </c>
      <c r="E333" s="59">
        <v>0.34999999999999964</v>
      </c>
    </row>
    <row r="334" spans="1:5" x14ac:dyDescent="0.25">
      <c r="A334" s="58">
        <v>45125</v>
      </c>
      <c r="B334" s="59" t="s">
        <v>56</v>
      </c>
      <c r="C334" s="59" t="str">
        <f t="shared" si="5"/>
        <v>QUARTER3</v>
      </c>
      <c r="D334" s="59">
        <v>21.6</v>
      </c>
      <c r="E334" s="59">
        <v>-0.70000000000000284</v>
      </c>
    </row>
    <row r="335" spans="1:5" x14ac:dyDescent="0.25">
      <c r="A335" s="58">
        <v>45125</v>
      </c>
      <c r="B335" s="59" t="s">
        <v>65</v>
      </c>
      <c r="C335" s="59" t="str">
        <f t="shared" si="5"/>
        <v>QUARTER3</v>
      </c>
      <c r="D335" s="59">
        <v>29</v>
      </c>
      <c r="E335" s="59">
        <v>-1</v>
      </c>
    </row>
    <row r="336" spans="1:5" x14ac:dyDescent="0.25">
      <c r="A336" s="58">
        <v>45125</v>
      </c>
      <c r="B336" s="59" t="s">
        <v>75</v>
      </c>
      <c r="C336" s="59" t="str">
        <f t="shared" si="5"/>
        <v>QUARTER3</v>
      </c>
      <c r="D336" s="59">
        <v>4.5</v>
      </c>
      <c r="E336" s="59">
        <v>0.15000000000000036</v>
      </c>
    </row>
    <row r="337" spans="1:5" x14ac:dyDescent="0.25">
      <c r="A337" s="58">
        <v>45125</v>
      </c>
      <c r="B337" s="59" t="s">
        <v>57</v>
      </c>
      <c r="C337" s="59" t="str">
        <f t="shared" si="5"/>
        <v>QUARTER3</v>
      </c>
      <c r="D337" s="59">
        <v>32.799999999999997</v>
      </c>
      <c r="E337" s="59">
        <v>2.2000000000000028</v>
      </c>
    </row>
    <row r="338" spans="1:5" x14ac:dyDescent="0.25">
      <c r="A338" s="58">
        <v>45124</v>
      </c>
      <c r="B338" s="59" t="s">
        <v>68</v>
      </c>
      <c r="C338" s="59" t="str">
        <f t="shared" si="5"/>
        <v>QUARTER3</v>
      </c>
      <c r="D338" s="59">
        <v>16.399999999999999</v>
      </c>
      <c r="E338" s="59">
        <v>1.0500000000000007</v>
      </c>
    </row>
    <row r="339" spans="1:5" x14ac:dyDescent="0.25">
      <c r="A339" s="58">
        <v>45124</v>
      </c>
      <c r="B339" s="59" t="s">
        <v>66</v>
      </c>
      <c r="C339" s="59" t="str">
        <f t="shared" si="5"/>
        <v>QUARTER3</v>
      </c>
      <c r="D339" s="59">
        <v>6.4</v>
      </c>
      <c r="E339" s="59">
        <v>-0.20000000000000018</v>
      </c>
    </row>
    <row r="340" spans="1:5" x14ac:dyDescent="0.25">
      <c r="A340" s="58">
        <v>45124</v>
      </c>
      <c r="B340" s="59" t="s">
        <v>70</v>
      </c>
      <c r="C340" s="59" t="str">
        <f t="shared" si="5"/>
        <v>QUARTER3</v>
      </c>
      <c r="D340" s="59">
        <v>16.75</v>
      </c>
      <c r="E340" s="59">
        <v>-3.0500000000000007</v>
      </c>
    </row>
    <row r="341" spans="1:5" x14ac:dyDescent="0.25">
      <c r="A341" s="58">
        <v>45124</v>
      </c>
      <c r="B341" s="59" t="s">
        <v>78</v>
      </c>
      <c r="C341" s="59" t="str">
        <f t="shared" si="5"/>
        <v>QUARTER3</v>
      </c>
      <c r="D341" s="59">
        <v>112.5</v>
      </c>
      <c r="E341" s="59">
        <v>-2.5</v>
      </c>
    </row>
    <row r="342" spans="1:5" x14ac:dyDescent="0.25">
      <c r="A342" s="58">
        <v>45124</v>
      </c>
      <c r="B342" s="59" t="s">
        <v>62</v>
      </c>
      <c r="C342" s="59" t="str">
        <f t="shared" si="5"/>
        <v>QUARTER3</v>
      </c>
      <c r="D342" s="59">
        <v>7</v>
      </c>
      <c r="E342" s="59">
        <v>0.65000000000000036</v>
      </c>
    </row>
    <row r="343" spans="1:5" x14ac:dyDescent="0.25">
      <c r="A343" s="58">
        <v>45124</v>
      </c>
      <c r="B343" s="59" t="s">
        <v>61</v>
      </c>
      <c r="C343" s="59" t="str">
        <f t="shared" si="5"/>
        <v>QUARTER3</v>
      </c>
      <c r="D343" s="59">
        <v>28.1</v>
      </c>
      <c r="E343" s="59">
        <v>6.6000000000000014</v>
      </c>
    </row>
    <row r="344" spans="1:5" x14ac:dyDescent="0.25">
      <c r="A344" s="58">
        <v>45124</v>
      </c>
      <c r="B344" s="59" t="s">
        <v>67</v>
      </c>
      <c r="C344" s="59" t="str">
        <f t="shared" si="5"/>
        <v>QUARTER3</v>
      </c>
      <c r="D344" s="59">
        <v>23.7</v>
      </c>
      <c r="E344" s="59">
        <v>-4</v>
      </c>
    </row>
    <row r="345" spans="1:5" x14ac:dyDescent="0.25">
      <c r="A345" s="58">
        <v>45124</v>
      </c>
      <c r="B345" s="59" t="s">
        <v>71</v>
      </c>
      <c r="C345" s="59" t="str">
        <f t="shared" si="5"/>
        <v>QUARTER3</v>
      </c>
      <c r="D345" s="59">
        <v>17.350000000000001</v>
      </c>
      <c r="E345" s="59">
        <v>0.34999999999999787</v>
      </c>
    </row>
    <row r="346" spans="1:5" x14ac:dyDescent="0.25">
      <c r="A346" s="58">
        <v>45124</v>
      </c>
      <c r="B346" s="59" t="s">
        <v>73</v>
      </c>
      <c r="C346" s="59" t="str">
        <f t="shared" si="5"/>
        <v>QUARTER3</v>
      </c>
      <c r="D346" s="59">
        <v>30</v>
      </c>
      <c r="E346" s="59">
        <v>-0.5</v>
      </c>
    </row>
    <row r="347" spans="1:5" x14ac:dyDescent="0.25">
      <c r="A347" s="58">
        <v>45124</v>
      </c>
      <c r="B347" s="59" t="s">
        <v>55</v>
      </c>
      <c r="C347" s="59" t="str">
        <f t="shared" si="5"/>
        <v>QUARTER3</v>
      </c>
      <c r="D347" s="59">
        <v>34</v>
      </c>
      <c r="E347" s="59">
        <v>3.5</v>
      </c>
    </row>
    <row r="348" spans="1:5" x14ac:dyDescent="0.25">
      <c r="A348" s="58">
        <v>45124</v>
      </c>
      <c r="B348" s="59" t="s">
        <v>76</v>
      </c>
      <c r="C348" s="59" t="str">
        <f t="shared" si="5"/>
        <v>QUARTER3</v>
      </c>
      <c r="D348" s="59">
        <v>2.56</v>
      </c>
      <c r="E348" s="59">
        <v>6.0000000000000053E-2</v>
      </c>
    </row>
    <row r="349" spans="1:5" x14ac:dyDescent="0.25">
      <c r="A349" s="58">
        <v>45124</v>
      </c>
      <c r="B349" s="59" t="s">
        <v>77</v>
      </c>
      <c r="C349" s="59" t="str">
        <f t="shared" si="5"/>
        <v>QUARTER3</v>
      </c>
      <c r="D349" s="59">
        <v>3.27</v>
      </c>
      <c r="E349" s="59">
        <v>0.73</v>
      </c>
    </row>
    <row r="350" spans="1:5" x14ac:dyDescent="0.25">
      <c r="A350" s="58">
        <v>45124</v>
      </c>
      <c r="B350" s="59" t="s">
        <v>72</v>
      </c>
      <c r="C350" s="59" t="str">
        <f t="shared" si="5"/>
        <v>QUARTER3</v>
      </c>
      <c r="D350" s="59">
        <v>109.45</v>
      </c>
      <c r="E350" s="59">
        <v>0</v>
      </c>
    </row>
    <row r="351" spans="1:5" x14ac:dyDescent="0.25">
      <c r="A351" s="58">
        <v>45124</v>
      </c>
      <c r="B351" s="59" t="s">
        <v>59</v>
      </c>
      <c r="C351" s="59" t="str">
        <f t="shared" si="5"/>
        <v>QUARTER3</v>
      </c>
      <c r="D351" s="59">
        <v>265.10000000000002</v>
      </c>
      <c r="E351" s="59">
        <v>10.899999999999977</v>
      </c>
    </row>
    <row r="352" spans="1:5" x14ac:dyDescent="0.25">
      <c r="A352" s="58">
        <v>45124</v>
      </c>
      <c r="B352" s="59" t="s">
        <v>60</v>
      </c>
      <c r="C352" s="59" t="str">
        <f t="shared" si="5"/>
        <v>QUARTER3</v>
      </c>
      <c r="D352" s="59">
        <v>37</v>
      </c>
      <c r="E352" s="59">
        <v>5.5</v>
      </c>
    </row>
    <row r="353" spans="1:5" x14ac:dyDescent="0.25">
      <c r="A353" s="58">
        <v>45124</v>
      </c>
      <c r="B353" s="59" t="s">
        <v>74</v>
      </c>
      <c r="C353" s="59" t="str">
        <f t="shared" si="5"/>
        <v>QUARTER3</v>
      </c>
      <c r="D353" s="59">
        <v>5.49</v>
      </c>
      <c r="E353" s="59">
        <v>0.10999999999999943</v>
      </c>
    </row>
    <row r="354" spans="1:5" x14ac:dyDescent="0.25">
      <c r="A354" s="58">
        <v>45124</v>
      </c>
      <c r="B354" s="59" t="s">
        <v>63</v>
      </c>
      <c r="C354" s="59" t="str">
        <f t="shared" si="5"/>
        <v>QUARTER3</v>
      </c>
      <c r="D354" s="59">
        <v>61.2</v>
      </c>
      <c r="E354" s="59">
        <v>2.7999999999999972</v>
      </c>
    </row>
    <row r="355" spans="1:5" x14ac:dyDescent="0.25">
      <c r="A355" s="58">
        <v>45124</v>
      </c>
      <c r="B355" s="59" t="s">
        <v>69</v>
      </c>
      <c r="C355" s="59" t="str">
        <f t="shared" si="5"/>
        <v>QUARTER3</v>
      </c>
      <c r="D355" s="59">
        <v>370</v>
      </c>
      <c r="E355" s="59">
        <v>15</v>
      </c>
    </row>
    <row r="356" spans="1:5" x14ac:dyDescent="0.25">
      <c r="A356" s="58">
        <v>45124</v>
      </c>
      <c r="B356" s="59" t="s">
        <v>64</v>
      </c>
      <c r="C356" s="59" t="str">
        <f t="shared" si="5"/>
        <v>QUARTER3</v>
      </c>
      <c r="D356" s="59">
        <v>14</v>
      </c>
      <c r="E356" s="59">
        <v>0.40000000000000036</v>
      </c>
    </row>
    <row r="357" spans="1:5" x14ac:dyDescent="0.25">
      <c r="A357" s="58">
        <v>45124</v>
      </c>
      <c r="B357" s="59" t="s">
        <v>58</v>
      </c>
      <c r="C357" s="59" t="str">
        <f t="shared" si="5"/>
        <v>QUARTER3</v>
      </c>
      <c r="D357" s="59">
        <v>14.8</v>
      </c>
      <c r="E357" s="59">
        <v>0.19999999999999929</v>
      </c>
    </row>
    <row r="358" spans="1:5" x14ac:dyDescent="0.25">
      <c r="A358" s="58">
        <v>45124</v>
      </c>
      <c r="B358" s="59" t="s">
        <v>56</v>
      </c>
      <c r="C358" s="59" t="str">
        <f t="shared" si="5"/>
        <v>QUARTER3</v>
      </c>
      <c r="D358" s="59">
        <v>21.9</v>
      </c>
      <c r="E358" s="59">
        <v>-1</v>
      </c>
    </row>
    <row r="359" spans="1:5" x14ac:dyDescent="0.25">
      <c r="A359" s="58">
        <v>45124</v>
      </c>
      <c r="B359" s="59" t="s">
        <v>65</v>
      </c>
      <c r="C359" s="59" t="str">
        <f t="shared" si="5"/>
        <v>QUARTER3</v>
      </c>
      <c r="D359" s="59">
        <v>28.5</v>
      </c>
      <c r="E359" s="59">
        <v>-0.5</v>
      </c>
    </row>
    <row r="360" spans="1:5" x14ac:dyDescent="0.25">
      <c r="A360" s="58">
        <v>45124</v>
      </c>
      <c r="B360" s="59" t="s">
        <v>75</v>
      </c>
      <c r="C360" s="59" t="str">
        <f t="shared" si="5"/>
        <v>QUARTER3</v>
      </c>
      <c r="D360" s="59">
        <v>4.45</v>
      </c>
      <c r="E360" s="59">
        <v>0.20000000000000018</v>
      </c>
    </row>
    <row r="361" spans="1:5" x14ac:dyDescent="0.25">
      <c r="A361" s="58">
        <v>45124</v>
      </c>
      <c r="B361" s="59" t="s">
        <v>57</v>
      </c>
      <c r="C361" s="59" t="str">
        <f t="shared" si="5"/>
        <v>QUARTER3</v>
      </c>
      <c r="D361" s="59">
        <v>33.950000000000003</v>
      </c>
      <c r="E361" s="59">
        <v>1.0499999999999972</v>
      </c>
    </row>
    <row r="362" spans="1:5" x14ac:dyDescent="0.25">
      <c r="A362" s="58">
        <v>45121</v>
      </c>
      <c r="B362" s="59" t="s">
        <v>68</v>
      </c>
      <c r="C362" s="59" t="str">
        <f t="shared" si="5"/>
        <v>QUARTER3</v>
      </c>
      <c r="D362" s="59">
        <v>14.95</v>
      </c>
      <c r="E362" s="59">
        <v>2.5</v>
      </c>
    </row>
    <row r="363" spans="1:5" x14ac:dyDescent="0.25">
      <c r="A363" s="58">
        <v>45121</v>
      </c>
      <c r="B363" s="59" t="s">
        <v>66</v>
      </c>
      <c r="C363" s="59" t="str">
        <f t="shared" si="5"/>
        <v>QUARTER3</v>
      </c>
      <c r="D363" s="59">
        <v>6.6</v>
      </c>
      <c r="E363" s="59">
        <v>-0.39999999999999947</v>
      </c>
    </row>
    <row r="364" spans="1:5" x14ac:dyDescent="0.25">
      <c r="A364" s="58">
        <v>45121</v>
      </c>
      <c r="B364" s="59" t="s">
        <v>70</v>
      </c>
      <c r="C364" s="59" t="str">
        <f t="shared" si="5"/>
        <v>QUARTER3</v>
      </c>
      <c r="D364" s="59">
        <v>16.75</v>
      </c>
      <c r="E364" s="59">
        <v>-3.0500000000000007</v>
      </c>
    </row>
    <row r="365" spans="1:5" x14ac:dyDescent="0.25">
      <c r="A365" s="58">
        <v>45121</v>
      </c>
      <c r="B365" s="59" t="s">
        <v>78</v>
      </c>
      <c r="C365" s="59" t="str">
        <f t="shared" si="5"/>
        <v>QUARTER3</v>
      </c>
      <c r="D365" s="59">
        <v>112.5</v>
      </c>
      <c r="E365" s="59">
        <v>-2.5</v>
      </c>
    </row>
    <row r="366" spans="1:5" x14ac:dyDescent="0.25">
      <c r="A366" s="58">
        <v>45121</v>
      </c>
      <c r="B366" s="59" t="s">
        <v>62</v>
      </c>
      <c r="C366" s="59" t="str">
        <f t="shared" si="5"/>
        <v>QUARTER3</v>
      </c>
      <c r="D366" s="59">
        <v>7</v>
      </c>
      <c r="E366" s="59">
        <v>0.65000000000000036</v>
      </c>
    </row>
    <row r="367" spans="1:5" x14ac:dyDescent="0.25">
      <c r="A367" s="58">
        <v>45121</v>
      </c>
      <c r="B367" s="59" t="s">
        <v>61</v>
      </c>
      <c r="C367" s="59" t="str">
        <f t="shared" si="5"/>
        <v>QUARTER3</v>
      </c>
      <c r="D367" s="59">
        <v>29</v>
      </c>
      <c r="E367" s="59">
        <v>5.7000000000000028</v>
      </c>
    </row>
    <row r="368" spans="1:5" x14ac:dyDescent="0.25">
      <c r="A368" s="58">
        <v>45121</v>
      </c>
      <c r="B368" s="59" t="s">
        <v>67</v>
      </c>
      <c r="C368" s="59" t="str">
        <f t="shared" si="5"/>
        <v>QUARTER3</v>
      </c>
      <c r="D368" s="59">
        <v>26.3</v>
      </c>
      <c r="E368" s="59">
        <v>-6.6000000000000014</v>
      </c>
    </row>
    <row r="369" spans="1:5" x14ac:dyDescent="0.25">
      <c r="A369" s="58">
        <v>45121</v>
      </c>
      <c r="B369" s="59" t="s">
        <v>71</v>
      </c>
      <c r="C369" s="59" t="str">
        <f t="shared" si="5"/>
        <v>QUARTER3</v>
      </c>
      <c r="D369" s="59">
        <v>15.8</v>
      </c>
      <c r="E369" s="59">
        <v>1.8999999999999986</v>
      </c>
    </row>
    <row r="370" spans="1:5" x14ac:dyDescent="0.25">
      <c r="A370" s="58">
        <v>45121</v>
      </c>
      <c r="B370" s="59" t="s">
        <v>73</v>
      </c>
      <c r="C370" s="59" t="str">
        <f t="shared" si="5"/>
        <v>QUARTER3</v>
      </c>
      <c r="D370" s="59">
        <v>30.6</v>
      </c>
      <c r="E370" s="59">
        <v>-1.1000000000000014</v>
      </c>
    </row>
    <row r="371" spans="1:5" x14ac:dyDescent="0.25">
      <c r="A371" s="58">
        <v>45121</v>
      </c>
      <c r="B371" s="59" t="s">
        <v>55</v>
      </c>
      <c r="C371" s="59" t="str">
        <f t="shared" si="5"/>
        <v>QUARTER3</v>
      </c>
      <c r="D371" s="59">
        <v>33.700000000000003</v>
      </c>
      <c r="E371" s="59">
        <v>3.7999999999999972</v>
      </c>
    </row>
    <row r="372" spans="1:5" x14ac:dyDescent="0.25">
      <c r="A372" s="58">
        <v>45121</v>
      </c>
      <c r="B372" s="59" t="s">
        <v>76</v>
      </c>
      <c r="C372" s="59" t="str">
        <f t="shared" si="5"/>
        <v>QUARTER3</v>
      </c>
      <c r="D372" s="59">
        <v>2.56</v>
      </c>
      <c r="E372" s="59">
        <v>6.0000000000000053E-2</v>
      </c>
    </row>
    <row r="373" spans="1:5" x14ac:dyDescent="0.25">
      <c r="A373" s="58">
        <v>45121</v>
      </c>
      <c r="B373" s="59" t="s">
        <v>77</v>
      </c>
      <c r="C373" s="59" t="str">
        <f t="shared" si="5"/>
        <v>QUARTER3</v>
      </c>
      <c r="D373" s="59">
        <v>3.26</v>
      </c>
      <c r="E373" s="59">
        <v>0.74000000000000021</v>
      </c>
    </row>
    <row r="374" spans="1:5" x14ac:dyDescent="0.25">
      <c r="A374" s="58">
        <v>45121</v>
      </c>
      <c r="B374" s="59" t="s">
        <v>72</v>
      </c>
      <c r="C374" s="59" t="str">
        <f t="shared" si="5"/>
        <v>QUARTER3</v>
      </c>
      <c r="D374" s="59">
        <v>109.45</v>
      </c>
      <c r="E374" s="59">
        <v>0</v>
      </c>
    </row>
    <row r="375" spans="1:5" x14ac:dyDescent="0.25">
      <c r="A375" s="58">
        <v>45121</v>
      </c>
      <c r="B375" s="59" t="s">
        <v>59</v>
      </c>
      <c r="C375" s="59" t="str">
        <f t="shared" si="5"/>
        <v>QUARTER3</v>
      </c>
      <c r="D375" s="59">
        <v>265.10000000000002</v>
      </c>
      <c r="E375" s="59">
        <v>10.899999999999977</v>
      </c>
    </row>
    <row r="376" spans="1:5" x14ac:dyDescent="0.25">
      <c r="A376" s="58">
        <v>45121</v>
      </c>
      <c r="B376" s="59" t="s">
        <v>60</v>
      </c>
      <c r="C376" s="59" t="str">
        <f t="shared" si="5"/>
        <v>QUARTER3</v>
      </c>
      <c r="D376" s="59">
        <v>39</v>
      </c>
      <c r="E376" s="59">
        <v>3.5</v>
      </c>
    </row>
    <row r="377" spans="1:5" x14ac:dyDescent="0.25">
      <c r="A377" s="58">
        <v>45121</v>
      </c>
      <c r="B377" s="59" t="s">
        <v>74</v>
      </c>
      <c r="C377" s="59" t="str">
        <f t="shared" si="5"/>
        <v>QUARTER3</v>
      </c>
      <c r="D377" s="59">
        <v>5.0199999999999996</v>
      </c>
      <c r="E377" s="59">
        <v>0.58000000000000007</v>
      </c>
    </row>
    <row r="378" spans="1:5" x14ac:dyDescent="0.25">
      <c r="A378" s="58">
        <v>45121</v>
      </c>
      <c r="B378" s="59" t="s">
        <v>63</v>
      </c>
      <c r="C378" s="59" t="str">
        <f t="shared" si="5"/>
        <v>QUARTER3</v>
      </c>
      <c r="D378" s="59">
        <v>61.2</v>
      </c>
      <c r="E378" s="59">
        <v>2.7999999999999972</v>
      </c>
    </row>
    <row r="379" spans="1:5" x14ac:dyDescent="0.25">
      <c r="A379" s="58">
        <v>45121</v>
      </c>
      <c r="B379" s="59" t="s">
        <v>69</v>
      </c>
      <c r="C379" s="59" t="str">
        <f t="shared" si="5"/>
        <v>QUARTER3</v>
      </c>
      <c r="D379" s="59">
        <v>370</v>
      </c>
      <c r="E379" s="59">
        <v>15</v>
      </c>
    </row>
    <row r="380" spans="1:5" x14ac:dyDescent="0.25">
      <c r="A380" s="58">
        <v>45121</v>
      </c>
      <c r="B380" s="59" t="s">
        <v>64</v>
      </c>
      <c r="C380" s="59" t="str">
        <f t="shared" si="5"/>
        <v>QUARTER3</v>
      </c>
      <c r="D380" s="59">
        <v>12.85</v>
      </c>
      <c r="E380" s="59">
        <v>1.5500000000000007</v>
      </c>
    </row>
    <row r="381" spans="1:5" x14ac:dyDescent="0.25">
      <c r="A381" s="58">
        <v>45121</v>
      </c>
      <c r="B381" s="59" t="s">
        <v>58</v>
      </c>
      <c r="C381" s="59" t="str">
        <f t="shared" si="5"/>
        <v>QUARTER3</v>
      </c>
      <c r="D381" s="59">
        <v>13.7</v>
      </c>
      <c r="E381" s="59">
        <v>1.3000000000000007</v>
      </c>
    </row>
    <row r="382" spans="1:5" x14ac:dyDescent="0.25">
      <c r="A382" s="58">
        <v>45121</v>
      </c>
      <c r="B382" s="59" t="s">
        <v>56</v>
      </c>
      <c r="C382" s="59" t="str">
        <f t="shared" si="5"/>
        <v>QUARTER3</v>
      </c>
      <c r="D382" s="59">
        <v>21.2</v>
      </c>
      <c r="E382" s="59">
        <v>-0.30000000000000071</v>
      </c>
    </row>
    <row r="383" spans="1:5" x14ac:dyDescent="0.25">
      <c r="A383" s="58">
        <v>45121</v>
      </c>
      <c r="B383" s="59" t="s">
        <v>65</v>
      </c>
      <c r="C383" s="59" t="str">
        <f t="shared" si="5"/>
        <v>QUARTER3</v>
      </c>
      <c r="D383" s="59">
        <v>28</v>
      </c>
      <c r="E383" s="59">
        <v>0</v>
      </c>
    </row>
    <row r="384" spans="1:5" x14ac:dyDescent="0.25">
      <c r="A384" s="58">
        <v>45121</v>
      </c>
      <c r="B384" s="59" t="s">
        <v>75</v>
      </c>
      <c r="C384" s="59" t="str">
        <f t="shared" si="5"/>
        <v>QUARTER3</v>
      </c>
      <c r="D384" s="59">
        <v>4.05</v>
      </c>
      <c r="E384" s="59">
        <v>0.60000000000000053</v>
      </c>
    </row>
    <row r="385" spans="1:5" x14ac:dyDescent="0.25">
      <c r="A385" s="58">
        <v>45121</v>
      </c>
      <c r="B385" s="59" t="s">
        <v>57</v>
      </c>
      <c r="C385" s="59" t="str">
        <f t="shared" si="5"/>
        <v>QUARTER3</v>
      </c>
      <c r="D385" s="59">
        <v>32.5</v>
      </c>
      <c r="E385" s="59">
        <v>2.5</v>
      </c>
    </row>
    <row r="386" spans="1:5" x14ac:dyDescent="0.25">
      <c r="A386" s="58">
        <v>45120</v>
      </c>
      <c r="B386" s="59" t="s">
        <v>68</v>
      </c>
      <c r="C386" s="59" t="str">
        <f t="shared" ref="C386:C449" si="6">"QUARTER"&amp;ROUNDUP(MONTH(A386)/3,0)</f>
        <v>QUARTER3</v>
      </c>
      <c r="D386" s="59">
        <v>15.65</v>
      </c>
      <c r="E386" s="59">
        <v>1.7999999999999989</v>
      </c>
    </row>
    <row r="387" spans="1:5" x14ac:dyDescent="0.25">
      <c r="A387" s="58">
        <v>45120</v>
      </c>
      <c r="B387" s="59" t="s">
        <v>66</v>
      </c>
      <c r="C387" s="59" t="str">
        <f t="shared" si="6"/>
        <v>QUARTER3</v>
      </c>
      <c r="D387" s="59">
        <v>6.6</v>
      </c>
      <c r="E387" s="59">
        <v>-0.39999999999999947</v>
      </c>
    </row>
    <row r="388" spans="1:5" x14ac:dyDescent="0.25">
      <c r="A388" s="58">
        <v>45120</v>
      </c>
      <c r="B388" s="59" t="s">
        <v>70</v>
      </c>
      <c r="C388" s="59" t="str">
        <f t="shared" si="6"/>
        <v>QUARTER3</v>
      </c>
      <c r="D388" s="59">
        <v>16.75</v>
      </c>
      <c r="E388" s="59">
        <v>-3.0500000000000007</v>
      </c>
    </row>
    <row r="389" spans="1:5" x14ac:dyDescent="0.25">
      <c r="A389" s="58">
        <v>45120</v>
      </c>
      <c r="B389" s="59" t="s">
        <v>78</v>
      </c>
      <c r="C389" s="59" t="str">
        <f t="shared" si="6"/>
        <v>QUARTER3</v>
      </c>
      <c r="D389" s="59">
        <v>112.5</v>
      </c>
      <c r="E389" s="59">
        <v>-2.5</v>
      </c>
    </row>
    <row r="390" spans="1:5" x14ac:dyDescent="0.25">
      <c r="A390" s="58">
        <v>45120</v>
      </c>
      <c r="B390" s="59" t="s">
        <v>62</v>
      </c>
      <c r="C390" s="59" t="str">
        <f t="shared" si="6"/>
        <v>QUARTER3</v>
      </c>
      <c r="D390" s="59">
        <v>7.2</v>
      </c>
      <c r="E390" s="59">
        <v>0.45000000000000018</v>
      </c>
    </row>
    <row r="391" spans="1:5" x14ac:dyDescent="0.25">
      <c r="A391" s="58">
        <v>45120</v>
      </c>
      <c r="B391" s="59" t="s">
        <v>61</v>
      </c>
      <c r="C391" s="59" t="str">
        <f t="shared" si="6"/>
        <v>QUARTER3</v>
      </c>
      <c r="D391" s="59">
        <v>29.85</v>
      </c>
      <c r="E391" s="59">
        <v>4.8500000000000014</v>
      </c>
    </row>
    <row r="392" spans="1:5" x14ac:dyDescent="0.25">
      <c r="A392" s="58">
        <v>45120</v>
      </c>
      <c r="B392" s="59" t="s">
        <v>67</v>
      </c>
      <c r="C392" s="59" t="str">
        <f t="shared" si="6"/>
        <v>QUARTER3</v>
      </c>
      <c r="D392" s="59">
        <v>29.2</v>
      </c>
      <c r="E392" s="59">
        <v>-9.5</v>
      </c>
    </row>
    <row r="393" spans="1:5" x14ac:dyDescent="0.25">
      <c r="A393" s="58">
        <v>45120</v>
      </c>
      <c r="B393" s="59" t="s">
        <v>71</v>
      </c>
      <c r="C393" s="59" t="str">
        <f t="shared" si="6"/>
        <v>QUARTER3</v>
      </c>
      <c r="D393" s="59">
        <v>17.45</v>
      </c>
      <c r="E393" s="59">
        <v>0.25</v>
      </c>
    </row>
    <row r="394" spans="1:5" x14ac:dyDescent="0.25">
      <c r="A394" s="58">
        <v>45120</v>
      </c>
      <c r="B394" s="59" t="s">
        <v>73</v>
      </c>
      <c r="C394" s="59" t="str">
        <f t="shared" si="6"/>
        <v>QUARTER3</v>
      </c>
      <c r="D394" s="59">
        <v>34</v>
      </c>
      <c r="E394" s="59">
        <v>-4.5</v>
      </c>
    </row>
    <row r="395" spans="1:5" x14ac:dyDescent="0.25">
      <c r="A395" s="58">
        <v>45120</v>
      </c>
      <c r="B395" s="59" t="s">
        <v>55</v>
      </c>
      <c r="C395" s="59" t="str">
        <f t="shared" si="6"/>
        <v>QUARTER3</v>
      </c>
      <c r="D395" s="59">
        <v>34</v>
      </c>
      <c r="E395" s="59">
        <v>3.5</v>
      </c>
    </row>
    <row r="396" spans="1:5" x14ac:dyDescent="0.25">
      <c r="A396" s="58">
        <v>45120</v>
      </c>
      <c r="B396" s="59" t="s">
        <v>76</v>
      </c>
      <c r="C396" s="59" t="str">
        <f t="shared" si="6"/>
        <v>QUARTER3</v>
      </c>
      <c r="D396" s="59">
        <v>2.56</v>
      </c>
      <c r="E396" s="59">
        <v>6.0000000000000053E-2</v>
      </c>
    </row>
    <row r="397" spans="1:5" x14ac:dyDescent="0.25">
      <c r="A397" s="58">
        <v>45120</v>
      </c>
      <c r="B397" s="59" t="s">
        <v>77</v>
      </c>
      <c r="C397" s="59" t="str">
        <f t="shared" si="6"/>
        <v>QUARTER3</v>
      </c>
      <c r="D397" s="59">
        <v>3.56</v>
      </c>
      <c r="E397" s="59">
        <v>0.43999999999999995</v>
      </c>
    </row>
    <row r="398" spans="1:5" x14ac:dyDescent="0.25">
      <c r="A398" s="58">
        <v>45120</v>
      </c>
      <c r="B398" s="59" t="s">
        <v>72</v>
      </c>
      <c r="C398" s="59" t="str">
        <f t="shared" si="6"/>
        <v>QUARTER3</v>
      </c>
      <c r="D398" s="59">
        <v>109.45</v>
      </c>
      <c r="E398" s="59">
        <v>0</v>
      </c>
    </row>
    <row r="399" spans="1:5" x14ac:dyDescent="0.25">
      <c r="A399" s="58">
        <v>45120</v>
      </c>
      <c r="B399" s="59" t="s">
        <v>59</v>
      </c>
      <c r="C399" s="59" t="str">
        <f t="shared" si="6"/>
        <v>QUARTER3</v>
      </c>
      <c r="D399" s="59">
        <v>265.10000000000002</v>
      </c>
      <c r="E399" s="59">
        <v>10.899999999999977</v>
      </c>
    </row>
    <row r="400" spans="1:5" x14ac:dyDescent="0.25">
      <c r="A400" s="58">
        <v>45120</v>
      </c>
      <c r="B400" s="59" t="s">
        <v>60</v>
      </c>
      <c r="C400" s="59" t="str">
        <f t="shared" si="6"/>
        <v>QUARTER3</v>
      </c>
      <c r="D400" s="59">
        <v>39.5</v>
      </c>
      <c r="E400" s="59">
        <v>3</v>
      </c>
    </row>
    <row r="401" spans="1:5" x14ac:dyDescent="0.25">
      <c r="A401" s="58">
        <v>45120</v>
      </c>
      <c r="B401" s="59" t="s">
        <v>74</v>
      </c>
      <c r="C401" s="59" t="str">
        <f t="shared" si="6"/>
        <v>QUARTER3</v>
      </c>
      <c r="D401" s="59">
        <v>5.45</v>
      </c>
      <c r="E401" s="59">
        <v>0.14999999999999947</v>
      </c>
    </row>
    <row r="402" spans="1:5" x14ac:dyDescent="0.25">
      <c r="A402" s="58">
        <v>45120</v>
      </c>
      <c r="B402" s="59" t="s">
        <v>63</v>
      </c>
      <c r="C402" s="59" t="str">
        <f t="shared" si="6"/>
        <v>QUARTER3</v>
      </c>
      <c r="D402" s="59">
        <v>61.2</v>
      </c>
      <c r="E402" s="59">
        <v>2.7999999999999972</v>
      </c>
    </row>
    <row r="403" spans="1:5" x14ac:dyDescent="0.25">
      <c r="A403" s="58">
        <v>45120</v>
      </c>
      <c r="B403" s="59" t="s">
        <v>69</v>
      </c>
      <c r="C403" s="59" t="str">
        <f t="shared" si="6"/>
        <v>QUARTER3</v>
      </c>
      <c r="D403" s="59">
        <v>370</v>
      </c>
      <c r="E403" s="59">
        <v>15</v>
      </c>
    </row>
    <row r="404" spans="1:5" x14ac:dyDescent="0.25">
      <c r="A404" s="58">
        <v>45120</v>
      </c>
      <c r="B404" s="59" t="s">
        <v>64</v>
      </c>
      <c r="C404" s="59" t="str">
        <f t="shared" si="6"/>
        <v>QUARTER3</v>
      </c>
      <c r="D404" s="59">
        <v>13</v>
      </c>
      <c r="E404" s="59">
        <v>1.4000000000000004</v>
      </c>
    </row>
    <row r="405" spans="1:5" x14ac:dyDescent="0.25">
      <c r="A405" s="58">
        <v>45120</v>
      </c>
      <c r="B405" s="59" t="s">
        <v>58</v>
      </c>
      <c r="C405" s="59" t="str">
        <f t="shared" si="6"/>
        <v>QUARTER3</v>
      </c>
      <c r="D405" s="59">
        <v>14</v>
      </c>
      <c r="E405" s="59">
        <v>1</v>
      </c>
    </row>
    <row r="406" spans="1:5" x14ac:dyDescent="0.25">
      <c r="A406" s="58">
        <v>45120</v>
      </c>
      <c r="B406" s="59" t="s">
        <v>56</v>
      </c>
      <c r="C406" s="59" t="str">
        <f t="shared" si="6"/>
        <v>QUARTER3</v>
      </c>
      <c r="D406" s="59">
        <v>21.2</v>
      </c>
      <c r="E406" s="59">
        <v>-0.30000000000000071</v>
      </c>
    </row>
    <row r="407" spans="1:5" x14ac:dyDescent="0.25">
      <c r="A407" s="58">
        <v>45120</v>
      </c>
      <c r="B407" s="59" t="s">
        <v>65</v>
      </c>
      <c r="C407" s="59" t="str">
        <f t="shared" si="6"/>
        <v>QUARTER3</v>
      </c>
      <c r="D407" s="59">
        <v>28.8</v>
      </c>
      <c r="E407" s="59">
        <v>-0.80000000000000071</v>
      </c>
    </row>
    <row r="408" spans="1:5" x14ac:dyDescent="0.25">
      <c r="A408" s="58">
        <v>45120</v>
      </c>
      <c r="B408" s="59" t="s">
        <v>75</v>
      </c>
      <c r="C408" s="59" t="str">
        <f t="shared" si="6"/>
        <v>QUARTER3</v>
      </c>
      <c r="D408" s="59">
        <v>4.5</v>
      </c>
      <c r="E408" s="59">
        <v>0.15000000000000036</v>
      </c>
    </row>
    <row r="409" spans="1:5" x14ac:dyDescent="0.25">
      <c r="A409" s="58">
        <v>45120</v>
      </c>
      <c r="B409" s="59" t="s">
        <v>57</v>
      </c>
      <c r="C409" s="59" t="str">
        <f t="shared" si="6"/>
        <v>QUARTER3</v>
      </c>
      <c r="D409" s="59">
        <v>33.65</v>
      </c>
      <c r="E409" s="59">
        <v>1.3500000000000014</v>
      </c>
    </row>
    <row r="410" spans="1:5" x14ac:dyDescent="0.25">
      <c r="A410" s="58">
        <v>45119</v>
      </c>
      <c r="B410" s="59" t="s">
        <v>68</v>
      </c>
      <c r="C410" s="59" t="str">
        <f t="shared" si="6"/>
        <v>QUARTER3</v>
      </c>
      <c r="D410" s="59">
        <v>17.3</v>
      </c>
      <c r="E410" s="59">
        <v>0.14999999999999858</v>
      </c>
    </row>
    <row r="411" spans="1:5" x14ac:dyDescent="0.25">
      <c r="A411" s="58">
        <v>45119</v>
      </c>
      <c r="B411" s="59" t="s">
        <v>66</v>
      </c>
      <c r="C411" s="59" t="str">
        <f t="shared" si="6"/>
        <v>QUARTER3</v>
      </c>
      <c r="D411" s="59">
        <v>7.1</v>
      </c>
      <c r="E411" s="59">
        <v>-0.89999999999999947</v>
      </c>
    </row>
    <row r="412" spans="1:5" x14ac:dyDescent="0.25">
      <c r="A412" s="58">
        <v>45119</v>
      </c>
      <c r="B412" s="59" t="s">
        <v>70</v>
      </c>
      <c r="C412" s="59" t="str">
        <f t="shared" si="6"/>
        <v>QUARTER3</v>
      </c>
      <c r="D412" s="59">
        <v>16.75</v>
      </c>
      <c r="E412" s="59">
        <v>-3.0500000000000007</v>
      </c>
    </row>
    <row r="413" spans="1:5" x14ac:dyDescent="0.25">
      <c r="A413" s="58">
        <v>45119</v>
      </c>
      <c r="B413" s="59" t="s">
        <v>78</v>
      </c>
      <c r="C413" s="59" t="str">
        <f t="shared" si="6"/>
        <v>QUARTER3</v>
      </c>
      <c r="D413" s="59">
        <v>112.5</v>
      </c>
      <c r="E413" s="59">
        <v>-2.5</v>
      </c>
    </row>
    <row r="414" spans="1:5" x14ac:dyDescent="0.25">
      <c r="A414" s="58">
        <v>45119</v>
      </c>
      <c r="B414" s="59" t="s">
        <v>62</v>
      </c>
      <c r="C414" s="59" t="str">
        <f t="shared" si="6"/>
        <v>QUARTER3</v>
      </c>
      <c r="D414" s="59">
        <v>7.5</v>
      </c>
      <c r="E414" s="59">
        <v>0.15000000000000036</v>
      </c>
    </row>
    <row r="415" spans="1:5" x14ac:dyDescent="0.25">
      <c r="A415" s="58">
        <v>45119</v>
      </c>
      <c r="B415" s="59" t="s">
        <v>61</v>
      </c>
      <c r="C415" s="59" t="str">
        <f t="shared" si="6"/>
        <v>QUARTER3</v>
      </c>
      <c r="D415" s="59">
        <v>27.15</v>
      </c>
      <c r="E415" s="59">
        <v>7.5500000000000043</v>
      </c>
    </row>
    <row r="416" spans="1:5" x14ac:dyDescent="0.25">
      <c r="A416" s="58">
        <v>45119</v>
      </c>
      <c r="B416" s="59" t="s">
        <v>67</v>
      </c>
      <c r="C416" s="59" t="str">
        <f t="shared" si="6"/>
        <v>QUARTER3</v>
      </c>
      <c r="D416" s="59">
        <v>32.35</v>
      </c>
      <c r="E416" s="59">
        <v>-12.650000000000002</v>
      </c>
    </row>
    <row r="417" spans="1:5" x14ac:dyDescent="0.25">
      <c r="A417" s="58">
        <v>45119</v>
      </c>
      <c r="B417" s="59" t="s">
        <v>71</v>
      </c>
      <c r="C417" s="59" t="str">
        <f t="shared" si="6"/>
        <v>QUARTER3</v>
      </c>
      <c r="D417" s="59">
        <v>19.350000000000001</v>
      </c>
      <c r="E417" s="59">
        <v>-1.6500000000000021</v>
      </c>
    </row>
    <row r="418" spans="1:5" x14ac:dyDescent="0.25">
      <c r="A418" s="58">
        <v>45119</v>
      </c>
      <c r="B418" s="59" t="s">
        <v>73</v>
      </c>
      <c r="C418" s="59" t="str">
        <f t="shared" si="6"/>
        <v>QUARTER3</v>
      </c>
      <c r="D418" s="59">
        <v>34</v>
      </c>
      <c r="E418" s="59">
        <v>-4.5</v>
      </c>
    </row>
    <row r="419" spans="1:5" x14ac:dyDescent="0.25">
      <c r="A419" s="58">
        <v>45119</v>
      </c>
      <c r="B419" s="59" t="s">
        <v>55</v>
      </c>
      <c r="C419" s="59" t="str">
        <f t="shared" si="6"/>
        <v>QUARTER3</v>
      </c>
      <c r="D419" s="59">
        <v>36</v>
      </c>
      <c r="E419" s="59">
        <v>1.5</v>
      </c>
    </row>
    <row r="420" spans="1:5" x14ac:dyDescent="0.25">
      <c r="A420" s="58">
        <v>45119</v>
      </c>
      <c r="B420" s="59" t="s">
        <v>76</v>
      </c>
      <c r="C420" s="59" t="str">
        <f t="shared" si="6"/>
        <v>QUARTER3</v>
      </c>
      <c r="D420" s="59">
        <v>2.84</v>
      </c>
      <c r="E420" s="59">
        <v>-0.21999999999999975</v>
      </c>
    </row>
    <row r="421" spans="1:5" x14ac:dyDescent="0.25">
      <c r="A421" s="58">
        <v>45119</v>
      </c>
      <c r="B421" s="59" t="s">
        <v>77</v>
      </c>
      <c r="C421" s="59" t="str">
        <f t="shared" si="6"/>
        <v>QUARTER3</v>
      </c>
      <c r="D421" s="59">
        <v>3.94</v>
      </c>
      <c r="E421" s="59">
        <v>6.0000000000000053E-2</v>
      </c>
    </row>
    <row r="422" spans="1:5" x14ac:dyDescent="0.25">
      <c r="A422" s="58">
        <v>45119</v>
      </c>
      <c r="B422" s="59" t="s">
        <v>72</v>
      </c>
      <c r="C422" s="59" t="str">
        <f t="shared" si="6"/>
        <v>QUARTER3</v>
      </c>
      <c r="D422" s="59">
        <v>109.45</v>
      </c>
      <c r="E422" s="59">
        <v>0</v>
      </c>
    </row>
    <row r="423" spans="1:5" x14ac:dyDescent="0.25">
      <c r="A423" s="58">
        <v>45119</v>
      </c>
      <c r="B423" s="59" t="s">
        <v>59</v>
      </c>
      <c r="C423" s="59" t="str">
        <f t="shared" si="6"/>
        <v>QUARTER3</v>
      </c>
      <c r="D423" s="59">
        <v>278</v>
      </c>
      <c r="E423" s="59">
        <v>-2</v>
      </c>
    </row>
    <row r="424" spans="1:5" x14ac:dyDescent="0.25">
      <c r="A424" s="58">
        <v>45119</v>
      </c>
      <c r="B424" s="59" t="s">
        <v>60</v>
      </c>
      <c r="C424" s="59" t="str">
        <f t="shared" si="6"/>
        <v>QUARTER3</v>
      </c>
      <c r="D424" s="59">
        <v>42.5</v>
      </c>
      <c r="E424" s="59">
        <v>0</v>
      </c>
    </row>
    <row r="425" spans="1:5" x14ac:dyDescent="0.25">
      <c r="A425" s="58">
        <v>45119</v>
      </c>
      <c r="B425" s="59" t="s">
        <v>74</v>
      </c>
      <c r="C425" s="59" t="str">
        <f t="shared" si="6"/>
        <v>QUARTER3</v>
      </c>
      <c r="D425" s="59">
        <v>5.45</v>
      </c>
      <c r="E425" s="59">
        <v>0.14999999999999947</v>
      </c>
    </row>
    <row r="426" spans="1:5" x14ac:dyDescent="0.25">
      <c r="A426" s="58">
        <v>45119</v>
      </c>
      <c r="B426" s="59" t="s">
        <v>63</v>
      </c>
      <c r="C426" s="59" t="str">
        <f t="shared" si="6"/>
        <v>QUARTER3</v>
      </c>
      <c r="D426" s="59">
        <v>68</v>
      </c>
      <c r="E426" s="59">
        <v>-4</v>
      </c>
    </row>
    <row r="427" spans="1:5" x14ac:dyDescent="0.25">
      <c r="A427" s="58">
        <v>45119</v>
      </c>
      <c r="B427" s="59" t="s">
        <v>69</v>
      </c>
      <c r="C427" s="59" t="str">
        <f t="shared" si="6"/>
        <v>QUARTER3</v>
      </c>
      <c r="D427" s="59">
        <v>370</v>
      </c>
      <c r="E427" s="59">
        <v>15</v>
      </c>
    </row>
    <row r="428" spans="1:5" x14ac:dyDescent="0.25">
      <c r="A428" s="58">
        <v>45119</v>
      </c>
      <c r="B428" s="59" t="s">
        <v>64</v>
      </c>
      <c r="C428" s="59" t="str">
        <f t="shared" si="6"/>
        <v>QUARTER3</v>
      </c>
      <c r="D428" s="59">
        <v>14.2</v>
      </c>
      <c r="E428" s="59">
        <v>0.20000000000000107</v>
      </c>
    </row>
    <row r="429" spans="1:5" x14ac:dyDescent="0.25">
      <c r="A429" s="58">
        <v>45119</v>
      </c>
      <c r="B429" s="59" t="s">
        <v>58</v>
      </c>
      <c r="C429" s="59" t="str">
        <f t="shared" si="6"/>
        <v>QUARTER3</v>
      </c>
      <c r="D429" s="59">
        <v>14.9</v>
      </c>
      <c r="E429" s="59">
        <v>9.9999999999999645E-2</v>
      </c>
    </row>
    <row r="430" spans="1:5" x14ac:dyDescent="0.25">
      <c r="A430" s="58">
        <v>45119</v>
      </c>
      <c r="B430" s="59" t="s">
        <v>56</v>
      </c>
      <c r="C430" s="59" t="str">
        <f t="shared" si="6"/>
        <v>QUARTER3</v>
      </c>
      <c r="D430" s="59">
        <v>21.15</v>
      </c>
      <c r="E430" s="59">
        <v>-0.25</v>
      </c>
    </row>
    <row r="431" spans="1:5" x14ac:dyDescent="0.25">
      <c r="A431" s="58">
        <v>45119</v>
      </c>
      <c r="B431" s="59" t="s">
        <v>65</v>
      </c>
      <c r="C431" s="59" t="str">
        <f t="shared" si="6"/>
        <v>QUARTER3</v>
      </c>
      <c r="D431" s="59">
        <v>29.4</v>
      </c>
      <c r="E431" s="59">
        <v>-1.3999999999999986</v>
      </c>
    </row>
    <row r="432" spans="1:5" x14ac:dyDescent="0.25">
      <c r="A432" s="58">
        <v>45119</v>
      </c>
      <c r="B432" s="59" t="s">
        <v>75</v>
      </c>
      <c r="C432" s="59" t="str">
        <f t="shared" si="6"/>
        <v>QUARTER3</v>
      </c>
      <c r="D432" s="59">
        <v>5</v>
      </c>
      <c r="E432" s="59">
        <v>-0.34999999999999964</v>
      </c>
    </row>
    <row r="433" spans="1:5" x14ac:dyDescent="0.25">
      <c r="A433" s="58">
        <v>45119</v>
      </c>
      <c r="B433" s="59" t="s">
        <v>57</v>
      </c>
      <c r="C433" s="59" t="str">
        <f t="shared" si="6"/>
        <v>QUARTER3</v>
      </c>
      <c r="D433" s="59">
        <v>34.35</v>
      </c>
      <c r="E433" s="59">
        <v>0.64999999999999858</v>
      </c>
    </row>
    <row r="434" spans="1:5" x14ac:dyDescent="0.25">
      <c r="A434" s="58">
        <v>45118</v>
      </c>
      <c r="B434" s="59" t="s">
        <v>68</v>
      </c>
      <c r="C434" s="59" t="str">
        <f t="shared" si="6"/>
        <v>QUARTER3</v>
      </c>
      <c r="D434" s="59">
        <v>18.05</v>
      </c>
      <c r="E434" s="59">
        <v>-0.60000000000000142</v>
      </c>
    </row>
    <row r="435" spans="1:5" x14ac:dyDescent="0.25">
      <c r="A435" s="58">
        <v>45118</v>
      </c>
      <c r="B435" s="59" t="s">
        <v>66</v>
      </c>
      <c r="C435" s="59" t="str">
        <f t="shared" si="6"/>
        <v>QUARTER3</v>
      </c>
      <c r="D435" s="59">
        <v>7.15</v>
      </c>
      <c r="E435" s="59">
        <v>-0.95000000000000018</v>
      </c>
    </row>
    <row r="436" spans="1:5" x14ac:dyDescent="0.25">
      <c r="A436" s="58">
        <v>45118</v>
      </c>
      <c r="B436" s="59" t="s">
        <v>70</v>
      </c>
      <c r="C436" s="59" t="str">
        <f t="shared" si="6"/>
        <v>QUARTER3</v>
      </c>
      <c r="D436" s="59">
        <v>18.600000000000001</v>
      </c>
      <c r="E436" s="59">
        <v>-4.9000000000000021</v>
      </c>
    </row>
    <row r="437" spans="1:5" x14ac:dyDescent="0.25">
      <c r="A437" s="58">
        <v>45118</v>
      </c>
      <c r="B437" s="59" t="s">
        <v>78</v>
      </c>
      <c r="C437" s="59" t="str">
        <f t="shared" si="6"/>
        <v>QUARTER3</v>
      </c>
      <c r="D437" s="59">
        <v>112.5</v>
      </c>
      <c r="E437" s="59">
        <v>-2.5</v>
      </c>
    </row>
    <row r="438" spans="1:5" x14ac:dyDescent="0.25">
      <c r="A438" s="58">
        <v>45118</v>
      </c>
      <c r="B438" s="59" t="s">
        <v>62</v>
      </c>
      <c r="C438" s="59" t="str">
        <f t="shared" si="6"/>
        <v>QUARTER3</v>
      </c>
      <c r="D438" s="59">
        <v>7.5</v>
      </c>
      <c r="E438" s="59">
        <v>0.15000000000000036</v>
      </c>
    </row>
    <row r="439" spans="1:5" x14ac:dyDescent="0.25">
      <c r="A439" s="58">
        <v>45118</v>
      </c>
      <c r="B439" s="59" t="s">
        <v>61</v>
      </c>
      <c r="C439" s="59" t="str">
        <f t="shared" si="6"/>
        <v>QUARTER3</v>
      </c>
      <c r="D439" s="59">
        <v>27.5</v>
      </c>
      <c r="E439" s="59">
        <v>7.2000000000000028</v>
      </c>
    </row>
    <row r="440" spans="1:5" x14ac:dyDescent="0.25">
      <c r="A440" s="58">
        <v>45118</v>
      </c>
      <c r="B440" s="59" t="s">
        <v>67</v>
      </c>
      <c r="C440" s="59" t="str">
        <f t="shared" si="6"/>
        <v>QUARTER3</v>
      </c>
      <c r="D440" s="59">
        <v>34.299999999999997</v>
      </c>
      <c r="E440" s="59">
        <v>-14.599999999999998</v>
      </c>
    </row>
    <row r="441" spans="1:5" x14ac:dyDescent="0.25">
      <c r="A441" s="58">
        <v>45118</v>
      </c>
      <c r="B441" s="59" t="s">
        <v>71</v>
      </c>
      <c r="C441" s="59" t="str">
        <f t="shared" si="6"/>
        <v>QUARTER3</v>
      </c>
      <c r="D441" s="59">
        <v>21.5</v>
      </c>
      <c r="E441" s="59">
        <v>-3.8000000000000007</v>
      </c>
    </row>
    <row r="442" spans="1:5" x14ac:dyDescent="0.25">
      <c r="A442" s="58">
        <v>45118</v>
      </c>
      <c r="B442" s="59" t="s">
        <v>73</v>
      </c>
      <c r="C442" s="59" t="str">
        <f t="shared" si="6"/>
        <v>QUARTER3</v>
      </c>
      <c r="D442" s="59">
        <v>34</v>
      </c>
      <c r="E442" s="59">
        <v>-4.5</v>
      </c>
    </row>
    <row r="443" spans="1:5" x14ac:dyDescent="0.25">
      <c r="A443" s="58">
        <v>45118</v>
      </c>
      <c r="B443" s="59" t="s">
        <v>55</v>
      </c>
      <c r="C443" s="59" t="str">
        <f t="shared" si="6"/>
        <v>QUARTER3</v>
      </c>
      <c r="D443" s="59">
        <v>35.9</v>
      </c>
      <c r="E443" s="59">
        <v>1.6000000000000014</v>
      </c>
    </row>
    <row r="444" spans="1:5" x14ac:dyDescent="0.25">
      <c r="A444" s="58">
        <v>45118</v>
      </c>
      <c r="B444" s="59" t="s">
        <v>76</v>
      </c>
      <c r="C444" s="59" t="str">
        <f t="shared" si="6"/>
        <v>QUARTER3</v>
      </c>
      <c r="D444" s="59">
        <v>3.15</v>
      </c>
      <c r="E444" s="59">
        <v>-0.5299999999999998</v>
      </c>
    </row>
    <row r="445" spans="1:5" x14ac:dyDescent="0.25">
      <c r="A445" s="58">
        <v>45118</v>
      </c>
      <c r="B445" s="59" t="s">
        <v>77</v>
      </c>
      <c r="C445" s="59" t="str">
        <f t="shared" si="6"/>
        <v>QUARTER3</v>
      </c>
      <c r="D445" s="59">
        <v>3.99</v>
      </c>
      <c r="E445" s="59">
        <v>9.9999999999997868E-3</v>
      </c>
    </row>
    <row r="446" spans="1:5" x14ac:dyDescent="0.25">
      <c r="A446" s="58">
        <v>45118</v>
      </c>
      <c r="B446" s="59" t="s">
        <v>72</v>
      </c>
      <c r="C446" s="59" t="str">
        <f t="shared" si="6"/>
        <v>QUARTER3</v>
      </c>
      <c r="D446" s="59">
        <v>109.45</v>
      </c>
      <c r="E446" s="59">
        <v>0</v>
      </c>
    </row>
    <row r="447" spans="1:5" x14ac:dyDescent="0.25">
      <c r="A447" s="58">
        <v>45118</v>
      </c>
      <c r="B447" s="59" t="s">
        <v>59</v>
      </c>
      <c r="C447" s="59" t="str">
        <f t="shared" si="6"/>
        <v>QUARTER3</v>
      </c>
      <c r="D447" s="59">
        <v>278</v>
      </c>
      <c r="E447" s="59">
        <v>-2</v>
      </c>
    </row>
    <row r="448" spans="1:5" x14ac:dyDescent="0.25">
      <c r="A448" s="58">
        <v>45118</v>
      </c>
      <c r="B448" s="59" t="s">
        <v>60</v>
      </c>
      <c r="C448" s="59" t="str">
        <f t="shared" si="6"/>
        <v>QUARTER3</v>
      </c>
      <c r="D448" s="59">
        <v>42.5</v>
      </c>
      <c r="E448" s="59">
        <v>0</v>
      </c>
    </row>
    <row r="449" spans="1:5" x14ac:dyDescent="0.25">
      <c r="A449" s="58">
        <v>45118</v>
      </c>
      <c r="B449" s="59" t="s">
        <v>74</v>
      </c>
      <c r="C449" s="59" t="str">
        <f t="shared" si="6"/>
        <v>QUARTER3</v>
      </c>
      <c r="D449" s="59">
        <v>5.59</v>
      </c>
      <c r="E449" s="59">
        <v>9.9999999999997868E-3</v>
      </c>
    </row>
    <row r="450" spans="1:5" x14ac:dyDescent="0.25">
      <c r="A450" s="58">
        <v>45118</v>
      </c>
      <c r="B450" s="59" t="s">
        <v>63</v>
      </c>
      <c r="C450" s="59" t="str">
        <f t="shared" ref="C450:C513" si="7">"QUARTER"&amp;ROUNDUP(MONTH(A450)/3,0)</f>
        <v>QUARTER3</v>
      </c>
      <c r="D450" s="59">
        <v>68</v>
      </c>
      <c r="E450" s="59">
        <v>-4</v>
      </c>
    </row>
    <row r="451" spans="1:5" x14ac:dyDescent="0.25">
      <c r="A451" s="58">
        <v>45118</v>
      </c>
      <c r="B451" s="59" t="s">
        <v>69</v>
      </c>
      <c r="C451" s="59" t="str">
        <f t="shared" si="7"/>
        <v>QUARTER3</v>
      </c>
      <c r="D451" s="59">
        <v>370</v>
      </c>
      <c r="E451" s="59">
        <v>15</v>
      </c>
    </row>
    <row r="452" spans="1:5" x14ac:dyDescent="0.25">
      <c r="A452" s="58">
        <v>45118</v>
      </c>
      <c r="B452" s="59" t="s">
        <v>64</v>
      </c>
      <c r="C452" s="59" t="str">
        <f t="shared" si="7"/>
        <v>QUARTER3</v>
      </c>
      <c r="D452" s="59">
        <v>14.3</v>
      </c>
      <c r="E452" s="59">
        <v>9.9999999999999645E-2</v>
      </c>
    </row>
    <row r="453" spans="1:5" x14ac:dyDescent="0.25">
      <c r="A453" s="58">
        <v>45118</v>
      </c>
      <c r="B453" s="59" t="s">
        <v>58</v>
      </c>
      <c r="C453" s="59" t="str">
        <f t="shared" si="7"/>
        <v>QUARTER3</v>
      </c>
      <c r="D453" s="59">
        <v>15.7</v>
      </c>
      <c r="E453" s="59">
        <v>-0.69999999999999929</v>
      </c>
    </row>
    <row r="454" spans="1:5" x14ac:dyDescent="0.25">
      <c r="A454" s="58">
        <v>45118</v>
      </c>
      <c r="B454" s="59" t="s">
        <v>56</v>
      </c>
      <c r="C454" s="59" t="str">
        <f t="shared" si="7"/>
        <v>QUARTER3</v>
      </c>
      <c r="D454" s="59">
        <v>21.15</v>
      </c>
      <c r="E454" s="59">
        <v>-0.25</v>
      </c>
    </row>
    <row r="455" spans="1:5" x14ac:dyDescent="0.25">
      <c r="A455" s="58">
        <v>45118</v>
      </c>
      <c r="B455" s="59" t="s">
        <v>65</v>
      </c>
      <c r="C455" s="59" t="str">
        <f t="shared" si="7"/>
        <v>QUARTER3</v>
      </c>
      <c r="D455" s="59">
        <v>29.9</v>
      </c>
      <c r="E455" s="59">
        <v>-1.8999999999999986</v>
      </c>
    </row>
    <row r="456" spans="1:5" x14ac:dyDescent="0.25">
      <c r="A456" s="58">
        <v>45118</v>
      </c>
      <c r="B456" s="59" t="s">
        <v>75</v>
      </c>
      <c r="C456" s="59" t="str">
        <f t="shared" si="7"/>
        <v>QUARTER3</v>
      </c>
      <c r="D456" s="59">
        <v>5.31</v>
      </c>
      <c r="E456" s="59">
        <v>-0.65999999999999925</v>
      </c>
    </row>
    <row r="457" spans="1:5" x14ac:dyDescent="0.25">
      <c r="A457" s="58">
        <v>45118</v>
      </c>
      <c r="B457" s="59" t="s">
        <v>57</v>
      </c>
      <c r="C457" s="59" t="str">
        <f t="shared" si="7"/>
        <v>QUARTER3</v>
      </c>
      <c r="D457" s="59">
        <v>34.1</v>
      </c>
      <c r="E457" s="59">
        <v>0.89999999999999858</v>
      </c>
    </row>
    <row r="458" spans="1:5" x14ac:dyDescent="0.25">
      <c r="A458" s="58">
        <v>45117</v>
      </c>
      <c r="B458" s="59" t="s">
        <v>68</v>
      </c>
      <c r="C458" s="59" t="str">
        <f t="shared" si="7"/>
        <v>QUARTER3</v>
      </c>
      <c r="D458" s="59">
        <v>18.899999999999999</v>
      </c>
      <c r="E458" s="59">
        <v>-1.4499999999999993</v>
      </c>
    </row>
    <row r="459" spans="1:5" x14ac:dyDescent="0.25">
      <c r="A459" s="58">
        <v>45117</v>
      </c>
      <c r="B459" s="59" t="s">
        <v>66</v>
      </c>
      <c r="C459" s="59" t="str">
        <f t="shared" si="7"/>
        <v>QUARTER3</v>
      </c>
      <c r="D459" s="59">
        <v>7.35</v>
      </c>
      <c r="E459" s="59">
        <v>-1.1499999999999995</v>
      </c>
    </row>
    <row r="460" spans="1:5" x14ac:dyDescent="0.25">
      <c r="A460" s="58">
        <v>45117</v>
      </c>
      <c r="B460" s="59" t="s">
        <v>70</v>
      </c>
      <c r="C460" s="59" t="str">
        <f t="shared" si="7"/>
        <v>QUARTER3</v>
      </c>
      <c r="D460" s="59">
        <v>18.600000000000001</v>
      </c>
      <c r="E460" s="59">
        <v>-4.9000000000000021</v>
      </c>
    </row>
    <row r="461" spans="1:5" x14ac:dyDescent="0.25">
      <c r="A461" s="58">
        <v>45117</v>
      </c>
      <c r="B461" s="59" t="s">
        <v>78</v>
      </c>
      <c r="C461" s="59" t="str">
        <f t="shared" si="7"/>
        <v>QUARTER3</v>
      </c>
      <c r="D461" s="59">
        <v>112.5</v>
      </c>
      <c r="E461" s="59">
        <v>-2.5</v>
      </c>
    </row>
    <row r="462" spans="1:5" x14ac:dyDescent="0.25">
      <c r="A462" s="58">
        <v>45117</v>
      </c>
      <c r="B462" s="59" t="s">
        <v>62</v>
      </c>
      <c r="C462" s="59" t="str">
        <f t="shared" si="7"/>
        <v>QUARTER3</v>
      </c>
      <c r="D462" s="59">
        <v>7.5</v>
      </c>
      <c r="E462" s="59">
        <v>0.15000000000000036</v>
      </c>
    </row>
    <row r="463" spans="1:5" x14ac:dyDescent="0.25">
      <c r="A463" s="58">
        <v>45117</v>
      </c>
      <c r="B463" s="59" t="s">
        <v>61</v>
      </c>
      <c r="C463" s="59" t="str">
        <f t="shared" si="7"/>
        <v>QUARTER3</v>
      </c>
      <c r="D463" s="59">
        <v>27.35</v>
      </c>
      <c r="E463" s="59">
        <v>7.3500000000000014</v>
      </c>
    </row>
    <row r="464" spans="1:5" x14ac:dyDescent="0.25">
      <c r="A464" s="58">
        <v>45117</v>
      </c>
      <c r="B464" s="59" t="s">
        <v>67</v>
      </c>
      <c r="C464" s="59" t="str">
        <f t="shared" si="7"/>
        <v>QUARTER3</v>
      </c>
      <c r="D464" s="59">
        <v>31.2</v>
      </c>
      <c r="E464" s="59">
        <v>-11.5</v>
      </c>
    </row>
    <row r="465" spans="1:5" x14ac:dyDescent="0.25">
      <c r="A465" s="58">
        <v>45117</v>
      </c>
      <c r="B465" s="59" t="s">
        <v>71</v>
      </c>
      <c r="C465" s="59" t="str">
        <f t="shared" si="7"/>
        <v>QUARTER3</v>
      </c>
      <c r="D465" s="59">
        <v>22.3</v>
      </c>
      <c r="E465" s="59">
        <v>-4.6000000000000014</v>
      </c>
    </row>
    <row r="466" spans="1:5" x14ac:dyDescent="0.25">
      <c r="A466" s="58">
        <v>45117</v>
      </c>
      <c r="B466" s="59" t="s">
        <v>73</v>
      </c>
      <c r="C466" s="59" t="str">
        <f t="shared" si="7"/>
        <v>QUARTER3</v>
      </c>
      <c r="D466" s="59">
        <v>34</v>
      </c>
      <c r="E466" s="59">
        <v>-4.5</v>
      </c>
    </row>
    <row r="467" spans="1:5" x14ac:dyDescent="0.25">
      <c r="A467" s="58">
        <v>45117</v>
      </c>
      <c r="B467" s="59" t="s">
        <v>55</v>
      </c>
      <c r="C467" s="59" t="str">
        <f t="shared" si="7"/>
        <v>QUARTER3</v>
      </c>
      <c r="D467" s="59">
        <v>36</v>
      </c>
      <c r="E467" s="59">
        <v>1.5</v>
      </c>
    </row>
    <row r="468" spans="1:5" x14ac:dyDescent="0.25">
      <c r="A468" s="58">
        <v>45117</v>
      </c>
      <c r="B468" s="59" t="s">
        <v>76</v>
      </c>
      <c r="C468" s="59" t="str">
        <f t="shared" si="7"/>
        <v>QUARTER3</v>
      </c>
      <c r="D468" s="59">
        <v>3.46</v>
      </c>
      <c r="E468" s="59">
        <v>-0.83999999999999986</v>
      </c>
    </row>
    <row r="469" spans="1:5" x14ac:dyDescent="0.25">
      <c r="A469" s="58">
        <v>45117</v>
      </c>
      <c r="B469" s="59" t="s">
        <v>77</v>
      </c>
      <c r="C469" s="59" t="str">
        <f t="shared" si="7"/>
        <v>QUARTER3</v>
      </c>
      <c r="D469" s="59">
        <v>4.2</v>
      </c>
      <c r="E469" s="59">
        <v>-0.20000000000000018</v>
      </c>
    </row>
    <row r="470" spans="1:5" x14ac:dyDescent="0.25">
      <c r="A470" s="58">
        <v>45117</v>
      </c>
      <c r="B470" s="59" t="s">
        <v>72</v>
      </c>
      <c r="C470" s="59" t="str">
        <f t="shared" si="7"/>
        <v>QUARTER3</v>
      </c>
      <c r="D470" s="59">
        <v>109.45</v>
      </c>
      <c r="E470" s="59">
        <v>0</v>
      </c>
    </row>
    <row r="471" spans="1:5" x14ac:dyDescent="0.25">
      <c r="A471" s="58">
        <v>45117</v>
      </c>
      <c r="B471" s="59" t="s">
        <v>59</v>
      </c>
      <c r="C471" s="59" t="str">
        <f t="shared" si="7"/>
        <v>QUARTER3</v>
      </c>
      <c r="D471" s="59">
        <v>280</v>
      </c>
      <c r="E471" s="59">
        <v>-4</v>
      </c>
    </row>
    <row r="472" spans="1:5" x14ac:dyDescent="0.25">
      <c r="A472" s="58">
        <v>45117</v>
      </c>
      <c r="B472" s="59" t="s">
        <v>60</v>
      </c>
      <c r="C472" s="59" t="str">
        <f t="shared" si="7"/>
        <v>QUARTER3</v>
      </c>
      <c r="D472" s="59">
        <v>42.6</v>
      </c>
      <c r="E472" s="59">
        <v>-0.10000000000000142</v>
      </c>
    </row>
    <row r="473" spans="1:5" x14ac:dyDescent="0.25">
      <c r="A473" s="58">
        <v>45117</v>
      </c>
      <c r="B473" s="59" t="s">
        <v>74</v>
      </c>
      <c r="C473" s="59" t="str">
        <f t="shared" si="7"/>
        <v>QUARTER3</v>
      </c>
      <c r="D473" s="59">
        <v>5.6</v>
      </c>
      <c r="E473" s="59">
        <v>0</v>
      </c>
    </row>
    <row r="474" spans="1:5" x14ac:dyDescent="0.25">
      <c r="A474" s="58">
        <v>45117</v>
      </c>
      <c r="B474" s="59" t="s">
        <v>63</v>
      </c>
      <c r="C474" s="59" t="str">
        <f t="shared" si="7"/>
        <v>QUARTER3</v>
      </c>
      <c r="D474" s="59">
        <v>68</v>
      </c>
      <c r="E474" s="59">
        <v>-4</v>
      </c>
    </row>
    <row r="475" spans="1:5" x14ac:dyDescent="0.25">
      <c r="A475" s="58">
        <v>45117</v>
      </c>
      <c r="B475" s="59" t="s">
        <v>69</v>
      </c>
      <c r="C475" s="59" t="str">
        <f t="shared" si="7"/>
        <v>QUARTER3</v>
      </c>
      <c r="D475" s="59">
        <v>370</v>
      </c>
      <c r="E475" s="59">
        <v>15</v>
      </c>
    </row>
    <row r="476" spans="1:5" x14ac:dyDescent="0.25">
      <c r="A476" s="58">
        <v>45117</v>
      </c>
      <c r="B476" s="59" t="s">
        <v>64</v>
      </c>
      <c r="C476" s="59" t="str">
        <f t="shared" si="7"/>
        <v>QUARTER3</v>
      </c>
      <c r="D476" s="59">
        <v>14.9</v>
      </c>
      <c r="E476" s="59">
        <v>-0.5</v>
      </c>
    </row>
    <row r="477" spans="1:5" x14ac:dyDescent="0.25">
      <c r="A477" s="58">
        <v>45117</v>
      </c>
      <c r="B477" s="59" t="s">
        <v>58</v>
      </c>
      <c r="C477" s="59" t="str">
        <f t="shared" si="7"/>
        <v>QUARTER3</v>
      </c>
      <c r="D477" s="59">
        <v>15.95</v>
      </c>
      <c r="E477" s="59">
        <v>-0.94999999999999929</v>
      </c>
    </row>
    <row r="478" spans="1:5" x14ac:dyDescent="0.25">
      <c r="A478" s="58">
        <v>45117</v>
      </c>
      <c r="B478" s="59" t="s">
        <v>56</v>
      </c>
      <c r="C478" s="59" t="str">
        <f t="shared" si="7"/>
        <v>QUARTER3</v>
      </c>
      <c r="D478" s="59">
        <v>21.2</v>
      </c>
      <c r="E478" s="59">
        <v>-0.30000000000000071</v>
      </c>
    </row>
    <row r="479" spans="1:5" x14ac:dyDescent="0.25">
      <c r="A479" s="58">
        <v>45117</v>
      </c>
      <c r="B479" s="59" t="s">
        <v>65</v>
      </c>
      <c r="C479" s="59" t="str">
        <f t="shared" si="7"/>
        <v>QUARTER3</v>
      </c>
      <c r="D479" s="59">
        <v>30.1</v>
      </c>
      <c r="E479" s="59">
        <v>-2.1000000000000014</v>
      </c>
    </row>
    <row r="480" spans="1:5" x14ac:dyDescent="0.25">
      <c r="A480" s="58">
        <v>45117</v>
      </c>
      <c r="B480" s="59" t="s">
        <v>75</v>
      </c>
      <c r="C480" s="59" t="str">
        <f t="shared" si="7"/>
        <v>QUARTER3</v>
      </c>
      <c r="D480" s="59">
        <v>5.5</v>
      </c>
      <c r="E480" s="59">
        <v>-0.84999999999999964</v>
      </c>
    </row>
    <row r="481" spans="1:5" x14ac:dyDescent="0.25">
      <c r="A481" s="58">
        <v>45117</v>
      </c>
      <c r="B481" s="59" t="s">
        <v>57</v>
      </c>
      <c r="C481" s="59" t="str">
        <f t="shared" si="7"/>
        <v>QUARTER3</v>
      </c>
      <c r="D481" s="59">
        <v>34.799999999999997</v>
      </c>
      <c r="E481" s="59">
        <v>0.20000000000000284</v>
      </c>
    </row>
    <row r="482" spans="1:5" x14ac:dyDescent="0.25">
      <c r="A482" s="58">
        <v>45114</v>
      </c>
      <c r="B482" s="59" t="s">
        <v>68</v>
      </c>
      <c r="C482" s="59" t="str">
        <f t="shared" si="7"/>
        <v>QUARTER3</v>
      </c>
      <c r="D482" s="59">
        <v>18.75</v>
      </c>
      <c r="E482" s="59">
        <v>-1.3000000000000007</v>
      </c>
    </row>
    <row r="483" spans="1:5" x14ac:dyDescent="0.25">
      <c r="A483" s="58">
        <v>45114</v>
      </c>
      <c r="B483" s="59" t="s">
        <v>66</v>
      </c>
      <c r="C483" s="59" t="str">
        <f t="shared" si="7"/>
        <v>QUARTER3</v>
      </c>
      <c r="D483" s="59">
        <v>7</v>
      </c>
      <c r="E483" s="59">
        <v>-0.79999999999999982</v>
      </c>
    </row>
    <row r="484" spans="1:5" x14ac:dyDescent="0.25">
      <c r="A484" s="58">
        <v>45114</v>
      </c>
      <c r="B484" s="59" t="s">
        <v>70</v>
      </c>
      <c r="C484" s="59" t="str">
        <f t="shared" si="7"/>
        <v>QUARTER3</v>
      </c>
      <c r="D484" s="59">
        <v>17.850000000000001</v>
      </c>
      <c r="E484" s="59">
        <v>-4.1500000000000021</v>
      </c>
    </row>
    <row r="485" spans="1:5" x14ac:dyDescent="0.25">
      <c r="A485" s="58">
        <v>45114</v>
      </c>
      <c r="B485" s="59" t="s">
        <v>78</v>
      </c>
      <c r="C485" s="59" t="str">
        <f t="shared" si="7"/>
        <v>QUARTER3</v>
      </c>
      <c r="D485" s="59">
        <v>102.3</v>
      </c>
      <c r="E485" s="59">
        <v>7.7000000000000028</v>
      </c>
    </row>
    <row r="486" spans="1:5" x14ac:dyDescent="0.25">
      <c r="A486" s="58">
        <v>45114</v>
      </c>
      <c r="B486" s="59" t="s">
        <v>62</v>
      </c>
      <c r="C486" s="59" t="str">
        <f t="shared" si="7"/>
        <v>QUARTER3</v>
      </c>
      <c r="D486" s="59">
        <v>7.5</v>
      </c>
      <c r="E486" s="59">
        <v>0.15000000000000036</v>
      </c>
    </row>
    <row r="487" spans="1:5" x14ac:dyDescent="0.25">
      <c r="A487" s="58">
        <v>45114</v>
      </c>
      <c r="B487" s="59" t="s">
        <v>61</v>
      </c>
      <c r="C487" s="59" t="str">
        <f t="shared" si="7"/>
        <v>QUARTER3</v>
      </c>
      <c r="D487" s="59">
        <v>27.5</v>
      </c>
      <c r="E487" s="59">
        <v>7.2000000000000028</v>
      </c>
    </row>
    <row r="488" spans="1:5" x14ac:dyDescent="0.25">
      <c r="A488" s="58">
        <v>45114</v>
      </c>
      <c r="B488" s="59" t="s">
        <v>67</v>
      </c>
      <c r="C488" s="59" t="str">
        <f t="shared" si="7"/>
        <v>QUARTER3</v>
      </c>
      <c r="D488" s="59">
        <v>28.4</v>
      </c>
      <c r="E488" s="59">
        <v>-8.6999999999999993</v>
      </c>
    </row>
    <row r="489" spans="1:5" x14ac:dyDescent="0.25">
      <c r="A489" s="58">
        <v>45114</v>
      </c>
      <c r="B489" s="59" t="s">
        <v>71</v>
      </c>
      <c r="C489" s="59" t="str">
        <f t="shared" si="7"/>
        <v>QUARTER3</v>
      </c>
      <c r="D489" s="59">
        <v>20.3</v>
      </c>
      <c r="E489" s="59">
        <v>-2.6000000000000014</v>
      </c>
    </row>
    <row r="490" spans="1:5" x14ac:dyDescent="0.25">
      <c r="A490" s="58">
        <v>45114</v>
      </c>
      <c r="B490" s="59" t="s">
        <v>73</v>
      </c>
      <c r="C490" s="59" t="str">
        <f t="shared" si="7"/>
        <v>QUARTER3</v>
      </c>
      <c r="D490" s="59">
        <v>33.799999999999997</v>
      </c>
      <c r="E490" s="59">
        <v>-4.2999999999999972</v>
      </c>
    </row>
    <row r="491" spans="1:5" x14ac:dyDescent="0.25">
      <c r="A491" s="58">
        <v>45114</v>
      </c>
      <c r="B491" s="59" t="s">
        <v>55</v>
      </c>
      <c r="C491" s="59" t="str">
        <f t="shared" si="7"/>
        <v>QUARTER3</v>
      </c>
      <c r="D491" s="59">
        <v>36.700000000000003</v>
      </c>
      <c r="E491" s="59">
        <v>0.79999999999999716</v>
      </c>
    </row>
    <row r="492" spans="1:5" x14ac:dyDescent="0.25">
      <c r="A492" s="58">
        <v>45114</v>
      </c>
      <c r="B492" s="59" t="s">
        <v>76</v>
      </c>
      <c r="C492" s="59" t="str">
        <f t="shared" si="7"/>
        <v>QUARTER3</v>
      </c>
      <c r="D492" s="59">
        <v>3.15</v>
      </c>
      <c r="E492" s="59">
        <v>-0.5299999999999998</v>
      </c>
    </row>
    <row r="493" spans="1:5" x14ac:dyDescent="0.25">
      <c r="A493" s="58">
        <v>45114</v>
      </c>
      <c r="B493" s="59" t="s">
        <v>77</v>
      </c>
      <c r="C493" s="59" t="str">
        <f t="shared" si="7"/>
        <v>QUARTER3</v>
      </c>
      <c r="D493" s="59">
        <v>3.96</v>
      </c>
      <c r="E493" s="59">
        <v>4.0000000000000036E-2</v>
      </c>
    </row>
    <row r="494" spans="1:5" x14ac:dyDescent="0.25">
      <c r="A494" s="58">
        <v>45114</v>
      </c>
      <c r="B494" s="59" t="s">
        <v>72</v>
      </c>
      <c r="C494" s="59" t="str">
        <f t="shared" si="7"/>
        <v>QUARTER3</v>
      </c>
      <c r="D494" s="59">
        <v>99.5</v>
      </c>
      <c r="E494" s="59">
        <v>9.9500000000000028</v>
      </c>
    </row>
    <row r="495" spans="1:5" x14ac:dyDescent="0.25">
      <c r="A495" s="58">
        <v>45114</v>
      </c>
      <c r="B495" s="59" t="s">
        <v>59</v>
      </c>
      <c r="C495" s="59" t="str">
        <f t="shared" si="7"/>
        <v>QUARTER3</v>
      </c>
      <c r="D495" s="59">
        <v>275</v>
      </c>
      <c r="E495" s="59">
        <v>1</v>
      </c>
    </row>
    <row r="496" spans="1:5" x14ac:dyDescent="0.25">
      <c r="A496" s="58">
        <v>45114</v>
      </c>
      <c r="B496" s="59" t="s">
        <v>60</v>
      </c>
      <c r="C496" s="59" t="str">
        <f t="shared" si="7"/>
        <v>QUARTER3</v>
      </c>
      <c r="D496" s="59">
        <v>43.7</v>
      </c>
      <c r="E496" s="59">
        <v>-1.2000000000000028</v>
      </c>
    </row>
    <row r="497" spans="1:5" x14ac:dyDescent="0.25">
      <c r="A497" s="58">
        <v>45114</v>
      </c>
      <c r="B497" s="59" t="s">
        <v>74</v>
      </c>
      <c r="C497" s="59" t="str">
        <f t="shared" si="7"/>
        <v>QUARTER3</v>
      </c>
      <c r="D497" s="59">
        <v>5.8</v>
      </c>
      <c r="E497" s="59">
        <v>-0.20000000000000018</v>
      </c>
    </row>
    <row r="498" spans="1:5" x14ac:dyDescent="0.25">
      <c r="A498" s="58">
        <v>45114</v>
      </c>
      <c r="B498" s="59" t="s">
        <v>63</v>
      </c>
      <c r="C498" s="59" t="str">
        <f t="shared" si="7"/>
        <v>QUARTER3</v>
      </c>
      <c r="D498" s="59">
        <v>63.65</v>
      </c>
      <c r="E498" s="59">
        <v>0.35000000000000142</v>
      </c>
    </row>
    <row r="499" spans="1:5" x14ac:dyDescent="0.25">
      <c r="A499" s="58">
        <v>45114</v>
      </c>
      <c r="B499" s="59" t="s">
        <v>69</v>
      </c>
      <c r="C499" s="59" t="str">
        <f t="shared" si="7"/>
        <v>QUARTER3</v>
      </c>
      <c r="D499" s="59">
        <v>370</v>
      </c>
      <c r="E499" s="59">
        <v>15</v>
      </c>
    </row>
    <row r="500" spans="1:5" x14ac:dyDescent="0.25">
      <c r="A500" s="58">
        <v>45114</v>
      </c>
      <c r="B500" s="59" t="s">
        <v>64</v>
      </c>
      <c r="C500" s="59" t="str">
        <f t="shared" si="7"/>
        <v>QUARTER3</v>
      </c>
      <c r="D500" s="59">
        <v>14.2</v>
      </c>
      <c r="E500" s="59">
        <v>0.20000000000000107</v>
      </c>
    </row>
    <row r="501" spans="1:5" x14ac:dyDescent="0.25">
      <c r="A501" s="58">
        <v>45114</v>
      </c>
      <c r="B501" s="59" t="s">
        <v>58</v>
      </c>
      <c r="C501" s="59" t="str">
        <f t="shared" si="7"/>
        <v>QUARTER3</v>
      </c>
      <c r="D501" s="59">
        <v>16</v>
      </c>
      <c r="E501" s="59">
        <v>-1</v>
      </c>
    </row>
    <row r="502" spans="1:5" x14ac:dyDescent="0.25">
      <c r="A502" s="58">
        <v>45114</v>
      </c>
      <c r="B502" s="59" t="s">
        <v>56</v>
      </c>
      <c r="C502" s="59" t="str">
        <f t="shared" si="7"/>
        <v>QUARTER3</v>
      </c>
      <c r="D502" s="59">
        <v>21.2</v>
      </c>
      <c r="E502" s="59">
        <v>-0.30000000000000071</v>
      </c>
    </row>
    <row r="503" spans="1:5" x14ac:dyDescent="0.25">
      <c r="A503" s="58">
        <v>45114</v>
      </c>
      <c r="B503" s="59" t="s">
        <v>65</v>
      </c>
      <c r="C503" s="59" t="str">
        <f t="shared" si="7"/>
        <v>QUARTER3</v>
      </c>
      <c r="D503" s="59">
        <v>30.15</v>
      </c>
      <c r="E503" s="59">
        <v>-2.1499999999999986</v>
      </c>
    </row>
    <row r="504" spans="1:5" x14ac:dyDescent="0.25">
      <c r="A504" s="58">
        <v>45114</v>
      </c>
      <c r="B504" s="59" t="s">
        <v>75</v>
      </c>
      <c r="C504" s="59" t="str">
        <f t="shared" si="7"/>
        <v>QUARTER3</v>
      </c>
      <c r="D504" s="59">
        <v>5.44</v>
      </c>
      <c r="E504" s="59">
        <v>-0.79</v>
      </c>
    </row>
    <row r="505" spans="1:5" x14ac:dyDescent="0.25">
      <c r="A505" s="58">
        <v>45114</v>
      </c>
      <c r="B505" s="59" t="s">
        <v>57</v>
      </c>
      <c r="C505" s="59" t="str">
        <f t="shared" si="7"/>
        <v>QUARTER3</v>
      </c>
      <c r="D505" s="59">
        <v>34.799999999999997</v>
      </c>
      <c r="E505" s="59">
        <v>0.20000000000000284</v>
      </c>
    </row>
    <row r="506" spans="1:5" x14ac:dyDescent="0.25">
      <c r="A506" s="58">
        <v>45113</v>
      </c>
      <c r="B506" s="59" t="s">
        <v>68</v>
      </c>
      <c r="C506" s="59" t="str">
        <f t="shared" si="7"/>
        <v>QUARTER3</v>
      </c>
      <c r="D506" s="59">
        <v>18.350000000000001</v>
      </c>
      <c r="E506" s="59">
        <v>-0.90000000000000213</v>
      </c>
    </row>
    <row r="507" spans="1:5" x14ac:dyDescent="0.25">
      <c r="A507" s="58">
        <v>45113</v>
      </c>
      <c r="B507" s="59" t="s">
        <v>66</v>
      </c>
      <c r="C507" s="59" t="str">
        <f t="shared" si="7"/>
        <v>QUARTER3</v>
      </c>
      <c r="D507" s="59">
        <v>6.8</v>
      </c>
      <c r="E507" s="59">
        <v>-0.59999999999999964</v>
      </c>
    </row>
    <row r="508" spans="1:5" x14ac:dyDescent="0.25">
      <c r="A508" s="58">
        <v>45113</v>
      </c>
      <c r="B508" s="59" t="s">
        <v>70</v>
      </c>
      <c r="C508" s="59" t="str">
        <f t="shared" si="7"/>
        <v>QUARTER3</v>
      </c>
      <c r="D508" s="59">
        <v>17.850000000000001</v>
      </c>
      <c r="E508" s="59">
        <v>-4.1500000000000021</v>
      </c>
    </row>
    <row r="509" spans="1:5" x14ac:dyDescent="0.25">
      <c r="A509" s="58">
        <v>45113</v>
      </c>
      <c r="B509" s="59" t="s">
        <v>78</v>
      </c>
      <c r="C509" s="59" t="str">
        <f t="shared" si="7"/>
        <v>QUARTER3</v>
      </c>
      <c r="D509" s="59">
        <v>102.3</v>
      </c>
      <c r="E509" s="59">
        <v>7.7000000000000028</v>
      </c>
    </row>
    <row r="510" spans="1:5" x14ac:dyDescent="0.25">
      <c r="A510" s="58">
        <v>45113</v>
      </c>
      <c r="B510" s="59" t="s">
        <v>62</v>
      </c>
      <c r="C510" s="59" t="str">
        <f t="shared" si="7"/>
        <v>QUARTER3</v>
      </c>
      <c r="D510" s="59">
        <v>7.5</v>
      </c>
      <c r="E510" s="59">
        <v>0.15000000000000036</v>
      </c>
    </row>
    <row r="511" spans="1:5" x14ac:dyDescent="0.25">
      <c r="A511" s="58">
        <v>45113</v>
      </c>
      <c r="B511" s="59" t="s">
        <v>61</v>
      </c>
      <c r="C511" s="59" t="str">
        <f t="shared" si="7"/>
        <v>QUARTER3</v>
      </c>
      <c r="D511" s="59">
        <v>27</v>
      </c>
      <c r="E511" s="59">
        <v>7.7000000000000028</v>
      </c>
    </row>
    <row r="512" spans="1:5" x14ac:dyDescent="0.25">
      <c r="A512" s="58">
        <v>45113</v>
      </c>
      <c r="B512" s="59" t="s">
        <v>67</v>
      </c>
      <c r="C512" s="59" t="str">
        <f t="shared" si="7"/>
        <v>QUARTER3</v>
      </c>
      <c r="D512" s="59">
        <v>25.85</v>
      </c>
      <c r="E512" s="59">
        <v>-6.1500000000000021</v>
      </c>
    </row>
    <row r="513" spans="1:5" x14ac:dyDescent="0.25">
      <c r="A513" s="58">
        <v>45113</v>
      </c>
      <c r="B513" s="59" t="s">
        <v>71</v>
      </c>
      <c r="C513" s="59" t="str">
        <f t="shared" si="7"/>
        <v>QUARTER3</v>
      </c>
      <c r="D513" s="59">
        <v>19</v>
      </c>
      <c r="E513" s="59">
        <v>-1.3000000000000007</v>
      </c>
    </row>
    <row r="514" spans="1:5" x14ac:dyDescent="0.25">
      <c r="A514" s="58">
        <v>45113</v>
      </c>
      <c r="B514" s="59" t="s">
        <v>73</v>
      </c>
      <c r="C514" s="59" t="str">
        <f t="shared" ref="C514:C577" si="8">"QUARTER"&amp;ROUNDUP(MONTH(A514)/3,0)</f>
        <v>QUARTER3</v>
      </c>
      <c r="D514" s="59">
        <v>33.549999999999997</v>
      </c>
      <c r="E514" s="59">
        <v>-4.0499999999999972</v>
      </c>
    </row>
    <row r="515" spans="1:5" x14ac:dyDescent="0.25">
      <c r="A515" s="58">
        <v>45113</v>
      </c>
      <c r="B515" s="59" t="s">
        <v>55</v>
      </c>
      <c r="C515" s="59" t="str">
        <f t="shared" si="8"/>
        <v>QUARTER3</v>
      </c>
      <c r="D515" s="59">
        <v>35.950000000000003</v>
      </c>
      <c r="E515" s="59">
        <v>1.5499999999999972</v>
      </c>
    </row>
    <row r="516" spans="1:5" x14ac:dyDescent="0.25">
      <c r="A516" s="58">
        <v>45113</v>
      </c>
      <c r="B516" s="59" t="s">
        <v>76</v>
      </c>
      <c r="C516" s="59" t="str">
        <f t="shared" si="8"/>
        <v>QUARTER3</v>
      </c>
      <c r="D516" s="59">
        <v>3.15</v>
      </c>
      <c r="E516" s="59">
        <v>-0.5299999999999998</v>
      </c>
    </row>
    <row r="517" spans="1:5" x14ac:dyDescent="0.25">
      <c r="A517" s="58">
        <v>45113</v>
      </c>
      <c r="B517" s="59" t="s">
        <v>77</v>
      </c>
      <c r="C517" s="59" t="str">
        <f t="shared" si="8"/>
        <v>QUARTER3</v>
      </c>
      <c r="D517" s="59">
        <v>3.84</v>
      </c>
      <c r="E517" s="59">
        <v>0.16000000000000014</v>
      </c>
    </row>
    <row r="518" spans="1:5" x14ac:dyDescent="0.25">
      <c r="A518" s="58">
        <v>45113</v>
      </c>
      <c r="B518" s="59" t="s">
        <v>72</v>
      </c>
      <c r="C518" s="59" t="str">
        <f t="shared" si="8"/>
        <v>QUARTER3</v>
      </c>
      <c r="D518" s="59">
        <v>91.3</v>
      </c>
      <c r="E518" s="59">
        <v>18.150000000000006</v>
      </c>
    </row>
    <row r="519" spans="1:5" x14ac:dyDescent="0.25">
      <c r="A519" s="58">
        <v>45113</v>
      </c>
      <c r="B519" s="59" t="s">
        <v>59</v>
      </c>
      <c r="C519" s="59" t="str">
        <f t="shared" si="8"/>
        <v>QUARTER3</v>
      </c>
      <c r="D519" s="59">
        <v>274</v>
      </c>
      <c r="E519" s="59">
        <v>2</v>
      </c>
    </row>
    <row r="520" spans="1:5" x14ac:dyDescent="0.25">
      <c r="A520" s="58">
        <v>45113</v>
      </c>
      <c r="B520" s="59" t="s">
        <v>60</v>
      </c>
      <c r="C520" s="59" t="str">
        <f t="shared" si="8"/>
        <v>QUARTER3</v>
      </c>
      <c r="D520" s="59">
        <v>44</v>
      </c>
      <c r="E520" s="59">
        <v>-1.5</v>
      </c>
    </row>
    <row r="521" spans="1:5" x14ac:dyDescent="0.25">
      <c r="A521" s="58">
        <v>45113</v>
      </c>
      <c r="B521" s="59" t="s">
        <v>74</v>
      </c>
      <c r="C521" s="59" t="str">
        <f t="shared" si="8"/>
        <v>QUARTER3</v>
      </c>
      <c r="D521" s="59">
        <v>5.7</v>
      </c>
      <c r="E521" s="59">
        <v>-0.10000000000000053</v>
      </c>
    </row>
    <row r="522" spans="1:5" x14ac:dyDescent="0.25">
      <c r="A522" s="58">
        <v>45113</v>
      </c>
      <c r="B522" s="59" t="s">
        <v>63</v>
      </c>
      <c r="C522" s="59" t="str">
        <f t="shared" si="8"/>
        <v>QUARTER3</v>
      </c>
      <c r="D522" s="59">
        <v>57.95</v>
      </c>
      <c r="E522" s="59">
        <v>6.0499999999999972</v>
      </c>
    </row>
    <row r="523" spans="1:5" x14ac:dyDescent="0.25">
      <c r="A523" s="58">
        <v>45113</v>
      </c>
      <c r="B523" s="59" t="s">
        <v>69</v>
      </c>
      <c r="C523" s="59" t="str">
        <f t="shared" si="8"/>
        <v>QUARTER3</v>
      </c>
      <c r="D523" s="59">
        <v>370</v>
      </c>
      <c r="E523" s="59">
        <v>15</v>
      </c>
    </row>
    <row r="524" spans="1:5" x14ac:dyDescent="0.25">
      <c r="A524" s="58">
        <v>45113</v>
      </c>
      <c r="B524" s="59" t="s">
        <v>64</v>
      </c>
      <c r="C524" s="59" t="str">
        <f t="shared" si="8"/>
        <v>QUARTER3</v>
      </c>
      <c r="D524" s="59">
        <v>13.35</v>
      </c>
      <c r="E524" s="59">
        <v>1.0500000000000007</v>
      </c>
    </row>
    <row r="525" spans="1:5" x14ac:dyDescent="0.25">
      <c r="A525" s="58">
        <v>45113</v>
      </c>
      <c r="B525" s="59" t="s">
        <v>58</v>
      </c>
      <c r="C525" s="59" t="str">
        <f t="shared" si="8"/>
        <v>QUARTER3</v>
      </c>
      <c r="D525" s="59">
        <v>16</v>
      </c>
      <c r="E525" s="59">
        <v>-1</v>
      </c>
    </row>
    <row r="526" spans="1:5" x14ac:dyDescent="0.25">
      <c r="A526" s="58">
        <v>45113</v>
      </c>
      <c r="B526" s="59" t="s">
        <v>56</v>
      </c>
      <c r="C526" s="59" t="str">
        <f t="shared" si="8"/>
        <v>QUARTER3</v>
      </c>
      <c r="D526" s="59">
        <v>21.3</v>
      </c>
      <c r="E526" s="59">
        <v>-0.40000000000000213</v>
      </c>
    </row>
    <row r="527" spans="1:5" x14ac:dyDescent="0.25">
      <c r="A527" s="58">
        <v>45113</v>
      </c>
      <c r="B527" s="59" t="s">
        <v>65</v>
      </c>
      <c r="C527" s="59" t="str">
        <f t="shared" si="8"/>
        <v>QUARTER3</v>
      </c>
      <c r="D527" s="59">
        <v>29.95</v>
      </c>
      <c r="E527" s="59">
        <v>-1.9499999999999993</v>
      </c>
    </row>
    <row r="528" spans="1:5" x14ac:dyDescent="0.25">
      <c r="A528" s="58">
        <v>45113</v>
      </c>
      <c r="B528" s="59" t="s">
        <v>75</v>
      </c>
      <c r="C528" s="59" t="str">
        <f t="shared" si="8"/>
        <v>QUARTER3</v>
      </c>
      <c r="D528" s="59">
        <v>5.39</v>
      </c>
      <c r="E528" s="59">
        <v>-0.73999999999999932</v>
      </c>
    </row>
    <row r="529" spans="1:5" x14ac:dyDescent="0.25">
      <c r="A529" s="58">
        <v>45113</v>
      </c>
      <c r="B529" s="59" t="s">
        <v>57</v>
      </c>
      <c r="C529" s="59" t="str">
        <f t="shared" si="8"/>
        <v>QUARTER3</v>
      </c>
      <c r="D529" s="59">
        <v>34.549999999999997</v>
      </c>
      <c r="E529" s="59">
        <v>0.45000000000000284</v>
      </c>
    </row>
    <row r="530" spans="1:5" x14ac:dyDescent="0.25">
      <c r="A530" s="58">
        <v>45112</v>
      </c>
      <c r="B530" s="59" t="s">
        <v>68</v>
      </c>
      <c r="C530" s="59" t="str">
        <f t="shared" si="8"/>
        <v>QUARTER3</v>
      </c>
      <c r="D530" s="59">
        <v>17.899999999999999</v>
      </c>
      <c r="E530" s="59">
        <v>-0.44999999999999929</v>
      </c>
    </row>
    <row r="531" spans="1:5" x14ac:dyDescent="0.25">
      <c r="A531" s="58">
        <v>45112</v>
      </c>
      <c r="B531" s="59" t="s">
        <v>66</v>
      </c>
      <c r="C531" s="59" t="str">
        <f t="shared" si="8"/>
        <v>QUARTER3</v>
      </c>
      <c r="D531" s="59">
        <v>6.85</v>
      </c>
      <c r="E531" s="59">
        <v>-0.64999999999999947</v>
      </c>
    </row>
    <row r="532" spans="1:5" x14ac:dyDescent="0.25">
      <c r="A532" s="58">
        <v>45112</v>
      </c>
      <c r="B532" s="59" t="s">
        <v>70</v>
      </c>
      <c r="C532" s="59" t="str">
        <f t="shared" si="8"/>
        <v>QUARTER3</v>
      </c>
      <c r="D532" s="59">
        <v>17.850000000000001</v>
      </c>
      <c r="E532" s="59">
        <v>-4.1500000000000021</v>
      </c>
    </row>
    <row r="533" spans="1:5" x14ac:dyDescent="0.25">
      <c r="A533" s="58">
        <v>45112</v>
      </c>
      <c r="B533" s="59" t="s">
        <v>78</v>
      </c>
      <c r="C533" s="59" t="str">
        <f t="shared" si="8"/>
        <v>QUARTER3</v>
      </c>
      <c r="D533" s="59">
        <v>93</v>
      </c>
      <c r="E533" s="59">
        <v>17</v>
      </c>
    </row>
    <row r="534" spans="1:5" x14ac:dyDescent="0.25">
      <c r="A534" s="58">
        <v>45112</v>
      </c>
      <c r="B534" s="59" t="s">
        <v>62</v>
      </c>
      <c r="C534" s="59" t="str">
        <f t="shared" si="8"/>
        <v>QUARTER3</v>
      </c>
      <c r="D534" s="59">
        <v>7.5</v>
      </c>
      <c r="E534" s="59">
        <v>0.15000000000000036</v>
      </c>
    </row>
    <row r="535" spans="1:5" x14ac:dyDescent="0.25">
      <c r="A535" s="58">
        <v>45112</v>
      </c>
      <c r="B535" s="59" t="s">
        <v>61</v>
      </c>
      <c r="C535" s="59" t="str">
        <f t="shared" si="8"/>
        <v>QUARTER3</v>
      </c>
      <c r="D535" s="59">
        <v>25.35</v>
      </c>
      <c r="E535" s="59">
        <v>9.3500000000000014</v>
      </c>
    </row>
    <row r="536" spans="1:5" x14ac:dyDescent="0.25">
      <c r="A536" s="58">
        <v>45112</v>
      </c>
      <c r="B536" s="59" t="s">
        <v>67</v>
      </c>
      <c r="C536" s="59" t="str">
        <f t="shared" si="8"/>
        <v>QUARTER3</v>
      </c>
      <c r="D536" s="59">
        <v>23.5</v>
      </c>
      <c r="E536" s="59">
        <v>-3.8000000000000007</v>
      </c>
    </row>
    <row r="537" spans="1:5" x14ac:dyDescent="0.25">
      <c r="A537" s="58">
        <v>45112</v>
      </c>
      <c r="B537" s="59" t="s">
        <v>71</v>
      </c>
      <c r="C537" s="59" t="str">
        <f t="shared" si="8"/>
        <v>QUARTER3</v>
      </c>
      <c r="D537" s="59">
        <v>18.5</v>
      </c>
      <c r="E537" s="59">
        <v>-0.80000000000000071</v>
      </c>
    </row>
    <row r="538" spans="1:5" x14ac:dyDescent="0.25">
      <c r="A538" s="58">
        <v>45112</v>
      </c>
      <c r="B538" s="59" t="s">
        <v>73</v>
      </c>
      <c r="C538" s="59" t="str">
        <f t="shared" si="8"/>
        <v>QUARTER3</v>
      </c>
      <c r="D538" s="59">
        <v>34</v>
      </c>
      <c r="E538" s="59">
        <v>-4.5</v>
      </c>
    </row>
    <row r="539" spans="1:5" x14ac:dyDescent="0.25">
      <c r="A539" s="58">
        <v>45112</v>
      </c>
      <c r="B539" s="59" t="s">
        <v>55</v>
      </c>
      <c r="C539" s="59" t="str">
        <f t="shared" si="8"/>
        <v>QUARTER3</v>
      </c>
      <c r="D539" s="59">
        <v>36</v>
      </c>
      <c r="E539" s="59">
        <v>1.5</v>
      </c>
    </row>
    <row r="540" spans="1:5" x14ac:dyDescent="0.25">
      <c r="A540" s="58">
        <v>45112</v>
      </c>
      <c r="B540" s="59" t="s">
        <v>76</v>
      </c>
      <c r="C540" s="59" t="str">
        <f t="shared" si="8"/>
        <v>QUARTER3</v>
      </c>
      <c r="D540" s="59">
        <v>3.1</v>
      </c>
      <c r="E540" s="59">
        <v>-0.48</v>
      </c>
    </row>
    <row r="541" spans="1:5" x14ac:dyDescent="0.25">
      <c r="A541" s="58">
        <v>45112</v>
      </c>
      <c r="B541" s="59" t="s">
        <v>77</v>
      </c>
      <c r="C541" s="59" t="str">
        <f t="shared" si="8"/>
        <v>QUARTER3</v>
      </c>
      <c r="D541" s="59">
        <v>3.84</v>
      </c>
      <c r="E541" s="59">
        <v>0.16000000000000014</v>
      </c>
    </row>
    <row r="542" spans="1:5" x14ac:dyDescent="0.25">
      <c r="A542" s="58">
        <v>45112</v>
      </c>
      <c r="B542" s="59" t="s">
        <v>72</v>
      </c>
      <c r="C542" s="59" t="str">
        <f t="shared" si="8"/>
        <v>QUARTER3</v>
      </c>
      <c r="D542" s="59">
        <v>83</v>
      </c>
      <c r="E542" s="59">
        <v>26.450000000000003</v>
      </c>
    </row>
    <row r="543" spans="1:5" x14ac:dyDescent="0.25">
      <c r="A543" s="58">
        <v>45112</v>
      </c>
      <c r="B543" s="59" t="s">
        <v>59</v>
      </c>
      <c r="C543" s="59" t="str">
        <f t="shared" si="8"/>
        <v>QUARTER3</v>
      </c>
      <c r="D543" s="59">
        <v>274</v>
      </c>
      <c r="E543" s="59">
        <v>2</v>
      </c>
    </row>
    <row r="544" spans="1:5" x14ac:dyDescent="0.25">
      <c r="A544" s="58">
        <v>45112</v>
      </c>
      <c r="B544" s="59" t="s">
        <v>60</v>
      </c>
      <c r="C544" s="59" t="str">
        <f t="shared" si="8"/>
        <v>QUARTER3</v>
      </c>
      <c r="D544" s="59">
        <v>45</v>
      </c>
      <c r="E544" s="59">
        <v>-2.5</v>
      </c>
    </row>
    <row r="545" spans="1:5" x14ac:dyDescent="0.25">
      <c r="A545" s="58">
        <v>45112</v>
      </c>
      <c r="B545" s="59" t="s">
        <v>74</v>
      </c>
      <c r="C545" s="59" t="str">
        <f t="shared" si="8"/>
        <v>QUARTER3</v>
      </c>
      <c r="D545" s="59">
        <v>5.8</v>
      </c>
      <c r="E545" s="59">
        <v>-0.20000000000000018</v>
      </c>
    </row>
    <row r="546" spans="1:5" x14ac:dyDescent="0.25">
      <c r="A546" s="58">
        <v>45112</v>
      </c>
      <c r="B546" s="59" t="s">
        <v>63</v>
      </c>
      <c r="C546" s="59" t="str">
        <f t="shared" si="8"/>
        <v>QUARTER3</v>
      </c>
      <c r="D546" s="59">
        <v>57</v>
      </c>
      <c r="E546" s="59">
        <v>7</v>
      </c>
    </row>
    <row r="547" spans="1:5" x14ac:dyDescent="0.25">
      <c r="A547" s="58">
        <v>45112</v>
      </c>
      <c r="B547" s="59" t="s">
        <v>69</v>
      </c>
      <c r="C547" s="59" t="str">
        <f t="shared" si="8"/>
        <v>QUARTER3</v>
      </c>
      <c r="D547" s="59">
        <v>370</v>
      </c>
      <c r="E547" s="59">
        <v>15</v>
      </c>
    </row>
    <row r="548" spans="1:5" x14ac:dyDescent="0.25">
      <c r="A548" s="58">
        <v>45112</v>
      </c>
      <c r="B548" s="59" t="s">
        <v>64</v>
      </c>
      <c r="C548" s="59" t="str">
        <f t="shared" si="8"/>
        <v>QUARTER3</v>
      </c>
      <c r="D548" s="59">
        <v>13.1</v>
      </c>
      <c r="E548" s="59">
        <v>1.3000000000000007</v>
      </c>
    </row>
    <row r="549" spans="1:5" x14ac:dyDescent="0.25">
      <c r="A549" s="58">
        <v>45112</v>
      </c>
      <c r="B549" s="59" t="s">
        <v>58</v>
      </c>
      <c r="C549" s="59" t="str">
        <f t="shared" si="8"/>
        <v>QUARTER3</v>
      </c>
      <c r="D549" s="59">
        <v>15.5</v>
      </c>
      <c r="E549" s="59">
        <v>-0.5</v>
      </c>
    </row>
    <row r="550" spans="1:5" x14ac:dyDescent="0.25">
      <c r="A550" s="58">
        <v>45112</v>
      </c>
      <c r="B550" s="59" t="s">
        <v>56</v>
      </c>
      <c r="C550" s="59" t="str">
        <f t="shared" si="8"/>
        <v>QUARTER3</v>
      </c>
      <c r="D550" s="59">
        <v>21.3</v>
      </c>
      <c r="E550" s="59">
        <v>-0.40000000000000213</v>
      </c>
    </row>
    <row r="551" spans="1:5" x14ac:dyDescent="0.25">
      <c r="A551" s="58">
        <v>45112</v>
      </c>
      <c r="B551" s="59" t="s">
        <v>65</v>
      </c>
      <c r="C551" s="59" t="str">
        <f t="shared" si="8"/>
        <v>QUARTER3</v>
      </c>
      <c r="D551" s="59">
        <v>29.75</v>
      </c>
      <c r="E551" s="59">
        <v>-1.75</v>
      </c>
    </row>
    <row r="552" spans="1:5" x14ac:dyDescent="0.25">
      <c r="A552" s="58">
        <v>45112</v>
      </c>
      <c r="B552" s="59" t="s">
        <v>75</v>
      </c>
      <c r="C552" s="59" t="str">
        <f t="shared" si="8"/>
        <v>QUARTER3</v>
      </c>
      <c r="D552" s="59">
        <v>5.25</v>
      </c>
      <c r="E552" s="59">
        <v>-0.59999999999999964</v>
      </c>
    </row>
    <row r="553" spans="1:5" x14ac:dyDescent="0.25">
      <c r="A553" s="58">
        <v>45112</v>
      </c>
      <c r="B553" s="59" t="s">
        <v>57</v>
      </c>
      <c r="C553" s="59" t="str">
        <f t="shared" si="8"/>
        <v>QUARTER3</v>
      </c>
      <c r="D553" s="59">
        <v>34.1</v>
      </c>
      <c r="E553" s="59">
        <v>0.89999999999999858</v>
      </c>
    </row>
    <row r="554" spans="1:5" x14ac:dyDescent="0.25">
      <c r="A554" s="58">
        <v>45111</v>
      </c>
      <c r="B554" s="59" t="s">
        <v>68</v>
      </c>
      <c r="C554" s="59" t="str">
        <f t="shared" si="8"/>
        <v>QUARTER3</v>
      </c>
      <c r="D554" s="59">
        <v>17.149999999999999</v>
      </c>
      <c r="E554" s="59">
        <v>0.30000000000000071</v>
      </c>
    </row>
    <row r="555" spans="1:5" x14ac:dyDescent="0.25">
      <c r="A555" s="58">
        <v>45111</v>
      </c>
      <c r="B555" s="59" t="s">
        <v>66</v>
      </c>
      <c r="C555" s="59" t="str">
        <f t="shared" si="8"/>
        <v>QUARTER3</v>
      </c>
      <c r="D555" s="59">
        <v>7.05</v>
      </c>
      <c r="E555" s="59">
        <v>-0.84999999999999964</v>
      </c>
    </row>
    <row r="556" spans="1:5" x14ac:dyDescent="0.25">
      <c r="A556" s="58">
        <v>45111</v>
      </c>
      <c r="B556" s="59" t="s">
        <v>70</v>
      </c>
      <c r="C556" s="59" t="str">
        <f t="shared" si="8"/>
        <v>QUARTER3</v>
      </c>
      <c r="D556" s="59">
        <v>17.850000000000001</v>
      </c>
      <c r="E556" s="59">
        <v>-4.1500000000000021</v>
      </c>
    </row>
    <row r="557" spans="1:5" x14ac:dyDescent="0.25">
      <c r="A557" s="58">
        <v>45111</v>
      </c>
      <c r="B557" s="59" t="s">
        <v>78</v>
      </c>
      <c r="C557" s="59" t="str">
        <f t="shared" si="8"/>
        <v>QUARTER3</v>
      </c>
      <c r="D557" s="59">
        <v>88</v>
      </c>
      <c r="E557" s="59">
        <v>22</v>
      </c>
    </row>
    <row r="558" spans="1:5" x14ac:dyDescent="0.25">
      <c r="A558" s="58">
        <v>45111</v>
      </c>
      <c r="B558" s="59" t="s">
        <v>62</v>
      </c>
      <c r="C558" s="59" t="str">
        <f t="shared" si="8"/>
        <v>QUARTER3</v>
      </c>
      <c r="D558" s="59">
        <v>7</v>
      </c>
      <c r="E558" s="59">
        <v>0.65000000000000036</v>
      </c>
    </row>
    <row r="559" spans="1:5" x14ac:dyDescent="0.25">
      <c r="A559" s="58">
        <v>45111</v>
      </c>
      <c r="B559" s="59" t="s">
        <v>61</v>
      </c>
      <c r="C559" s="59" t="str">
        <f t="shared" si="8"/>
        <v>QUARTER3</v>
      </c>
      <c r="D559" s="59">
        <v>25.05</v>
      </c>
      <c r="E559" s="59">
        <v>9.6500000000000021</v>
      </c>
    </row>
    <row r="560" spans="1:5" x14ac:dyDescent="0.25">
      <c r="A560" s="58">
        <v>45111</v>
      </c>
      <c r="B560" s="59" t="s">
        <v>67</v>
      </c>
      <c r="C560" s="59" t="str">
        <f t="shared" si="8"/>
        <v>QUARTER3</v>
      </c>
      <c r="D560" s="59">
        <v>25.4</v>
      </c>
      <c r="E560" s="59">
        <v>-5.6999999999999993</v>
      </c>
    </row>
    <row r="561" spans="1:5" x14ac:dyDescent="0.25">
      <c r="A561" s="58">
        <v>45111</v>
      </c>
      <c r="B561" s="59" t="s">
        <v>71</v>
      </c>
      <c r="C561" s="59" t="str">
        <f t="shared" si="8"/>
        <v>QUARTER3</v>
      </c>
      <c r="D561" s="59">
        <v>17.899999999999999</v>
      </c>
      <c r="E561" s="59">
        <v>-0.19999999999999929</v>
      </c>
    </row>
    <row r="562" spans="1:5" x14ac:dyDescent="0.25">
      <c r="A562" s="58">
        <v>45111</v>
      </c>
      <c r="B562" s="59" t="s">
        <v>73</v>
      </c>
      <c r="C562" s="59" t="str">
        <f t="shared" si="8"/>
        <v>QUARTER3</v>
      </c>
      <c r="D562" s="59">
        <v>34</v>
      </c>
      <c r="E562" s="59">
        <v>-4.5</v>
      </c>
    </row>
    <row r="563" spans="1:5" x14ac:dyDescent="0.25">
      <c r="A563" s="58">
        <v>45111</v>
      </c>
      <c r="B563" s="59" t="s">
        <v>55</v>
      </c>
      <c r="C563" s="59" t="str">
        <f t="shared" si="8"/>
        <v>QUARTER3</v>
      </c>
      <c r="D563" s="59">
        <v>35.1</v>
      </c>
      <c r="E563" s="59">
        <v>2.3999999999999986</v>
      </c>
    </row>
    <row r="564" spans="1:5" x14ac:dyDescent="0.25">
      <c r="A564" s="58">
        <v>45111</v>
      </c>
      <c r="B564" s="59" t="s">
        <v>76</v>
      </c>
      <c r="C564" s="59" t="str">
        <f t="shared" si="8"/>
        <v>QUARTER3</v>
      </c>
      <c r="D564" s="59">
        <v>3.95</v>
      </c>
      <c r="E564" s="59">
        <v>-1.33</v>
      </c>
    </row>
    <row r="565" spans="1:5" x14ac:dyDescent="0.25">
      <c r="A565" s="58">
        <v>45111</v>
      </c>
      <c r="B565" s="59" t="s">
        <v>77</v>
      </c>
      <c r="C565" s="59" t="str">
        <f t="shared" si="8"/>
        <v>QUARTER3</v>
      </c>
      <c r="D565" s="59">
        <v>3.94</v>
      </c>
      <c r="E565" s="59">
        <v>6.0000000000000053E-2</v>
      </c>
    </row>
    <row r="566" spans="1:5" x14ac:dyDescent="0.25">
      <c r="A566" s="58">
        <v>45111</v>
      </c>
      <c r="B566" s="59" t="s">
        <v>72</v>
      </c>
      <c r="C566" s="59" t="str">
        <f t="shared" si="8"/>
        <v>QUARTER3</v>
      </c>
      <c r="D566" s="59">
        <v>83</v>
      </c>
      <c r="E566" s="59">
        <v>26.450000000000003</v>
      </c>
    </row>
    <row r="567" spans="1:5" x14ac:dyDescent="0.25">
      <c r="A567" s="58">
        <v>45111</v>
      </c>
      <c r="B567" s="59" t="s">
        <v>59</v>
      </c>
      <c r="C567" s="59" t="str">
        <f t="shared" si="8"/>
        <v>QUARTER3</v>
      </c>
      <c r="D567" s="59">
        <v>273</v>
      </c>
      <c r="E567" s="59">
        <v>3</v>
      </c>
    </row>
    <row r="568" spans="1:5" x14ac:dyDescent="0.25">
      <c r="A568" s="58">
        <v>45111</v>
      </c>
      <c r="B568" s="59" t="s">
        <v>60</v>
      </c>
      <c r="C568" s="59" t="str">
        <f t="shared" si="8"/>
        <v>QUARTER3</v>
      </c>
      <c r="D568" s="59">
        <v>44.75</v>
      </c>
      <c r="E568" s="59">
        <v>-2.25</v>
      </c>
    </row>
    <row r="569" spans="1:5" x14ac:dyDescent="0.25">
      <c r="A569" s="58">
        <v>45111</v>
      </c>
      <c r="B569" s="59" t="s">
        <v>74</v>
      </c>
      <c r="C569" s="59" t="str">
        <f t="shared" si="8"/>
        <v>QUARTER3</v>
      </c>
      <c r="D569" s="59">
        <v>5.8</v>
      </c>
      <c r="E569" s="59">
        <v>-0.20000000000000018</v>
      </c>
    </row>
    <row r="570" spans="1:5" x14ac:dyDescent="0.25">
      <c r="A570" s="58">
        <v>45111</v>
      </c>
      <c r="B570" s="59" t="s">
        <v>63</v>
      </c>
      <c r="C570" s="59" t="str">
        <f t="shared" si="8"/>
        <v>QUARTER3</v>
      </c>
      <c r="D570" s="59">
        <v>57</v>
      </c>
      <c r="E570" s="59">
        <v>7</v>
      </c>
    </row>
    <row r="571" spans="1:5" x14ac:dyDescent="0.25">
      <c r="A571" s="58">
        <v>45111</v>
      </c>
      <c r="B571" s="59" t="s">
        <v>69</v>
      </c>
      <c r="C571" s="59" t="str">
        <f t="shared" si="8"/>
        <v>QUARTER3</v>
      </c>
      <c r="D571" s="59">
        <v>370</v>
      </c>
      <c r="E571" s="59">
        <v>15</v>
      </c>
    </row>
    <row r="572" spans="1:5" x14ac:dyDescent="0.25">
      <c r="A572" s="58">
        <v>45111</v>
      </c>
      <c r="B572" s="59" t="s">
        <v>64</v>
      </c>
      <c r="C572" s="59" t="str">
        <f t="shared" si="8"/>
        <v>QUARTER3</v>
      </c>
      <c r="D572" s="59">
        <v>12.75</v>
      </c>
      <c r="E572" s="59">
        <v>1.6500000000000004</v>
      </c>
    </row>
    <row r="573" spans="1:5" x14ac:dyDescent="0.25">
      <c r="A573" s="58">
        <v>45111</v>
      </c>
      <c r="B573" s="59" t="s">
        <v>58</v>
      </c>
      <c r="C573" s="59" t="str">
        <f t="shared" si="8"/>
        <v>QUARTER3</v>
      </c>
      <c r="D573" s="59">
        <v>15.7</v>
      </c>
      <c r="E573" s="59">
        <v>-0.69999999999999929</v>
      </c>
    </row>
    <row r="574" spans="1:5" x14ac:dyDescent="0.25">
      <c r="A574" s="58">
        <v>45111</v>
      </c>
      <c r="B574" s="59" t="s">
        <v>56</v>
      </c>
      <c r="C574" s="59" t="str">
        <f t="shared" si="8"/>
        <v>QUARTER3</v>
      </c>
      <c r="D574" s="59">
        <v>21.3</v>
      </c>
      <c r="E574" s="59">
        <v>-0.40000000000000213</v>
      </c>
    </row>
    <row r="575" spans="1:5" x14ac:dyDescent="0.25">
      <c r="A575" s="58">
        <v>45111</v>
      </c>
      <c r="B575" s="59" t="s">
        <v>65</v>
      </c>
      <c r="C575" s="59" t="str">
        <f t="shared" si="8"/>
        <v>QUARTER3</v>
      </c>
      <c r="D575" s="59">
        <v>29</v>
      </c>
      <c r="E575" s="59">
        <v>-1</v>
      </c>
    </row>
    <row r="576" spans="1:5" x14ac:dyDescent="0.25">
      <c r="A576" s="58">
        <v>45111</v>
      </c>
      <c r="B576" s="59" t="s">
        <v>75</v>
      </c>
      <c r="C576" s="59" t="str">
        <f t="shared" si="8"/>
        <v>QUARTER3</v>
      </c>
      <c r="D576" s="59">
        <v>5.23</v>
      </c>
      <c r="E576" s="59">
        <v>-0.58000000000000007</v>
      </c>
    </row>
    <row r="577" spans="1:5" x14ac:dyDescent="0.25">
      <c r="A577" s="58">
        <v>45111</v>
      </c>
      <c r="B577" s="59" t="s">
        <v>57</v>
      </c>
      <c r="C577" s="59" t="str">
        <f t="shared" si="8"/>
        <v>QUARTER3</v>
      </c>
      <c r="D577" s="59">
        <v>33.9</v>
      </c>
      <c r="E577" s="59">
        <v>1.1000000000000014</v>
      </c>
    </row>
    <row r="578" spans="1:5" x14ac:dyDescent="0.25">
      <c r="A578" s="58">
        <v>45110</v>
      </c>
      <c r="B578" s="59" t="s">
        <v>68</v>
      </c>
      <c r="C578" s="59" t="str">
        <f t="shared" ref="C578:C641" si="9">"QUARTER"&amp;ROUNDUP(MONTH(A578)/3,0)</f>
        <v>QUARTER3</v>
      </c>
      <c r="D578" s="59">
        <v>18.25</v>
      </c>
      <c r="E578" s="59">
        <v>-0.80000000000000071</v>
      </c>
    </row>
    <row r="579" spans="1:5" x14ac:dyDescent="0.25">
      <c r="A579" s="58">
        <v>45110</v>
      </c>
      <c r="B579" s="59" t="s">
        <v>66</v>
      </c>
      <c r="C579" s="59" t="str">
        <f t="shared" si="9"/>
        <v>QUARTER3</v>
      </c>
      <c r="D579" s="59">
        <v>7</v>
      </c>
      <c r="E579" s="59">
        <v>-0.79999999999999982</v>
      </c>
    </row>
    <row r="580" spans="1:5" x14ac:dyDescent="0.25">
      <c r="A580" s="58">
        <v>45110</v>
      </c>
      <c r="B580" s="59" t="s">
        <v>70</v>
      </c>
      <c r="C580" s="59" t="str">
        <f t="shared" si="9"/>
        <v>QUARTER3</v>
      </c>
      <c r="D580" s="59">
        <v>17.7</v>
      </c>
      <c r="E580" s="59">
        <v>-4</v>
      </c>
    </row>
    <row r="581" spans="1:5" x14ac:dyDescent="0.25">
      <c r="A581" s="58">
        <v>45110</v>
      </c>
      <c r="B581" s="59" t="s">
        <v>78</v>
      </c>
      <c r="C581" s="59" t="str">
        <f t="shared" si="9"/>
        <v>QUARTER3</v>
      </c>
      <c r="D581" s="59">
        <v>88</v>
      </c>
      <c r="E581" s="59">
        <v>22</v>
      </c>
    </row>
    <row r="582" spans="1:5" x14ac:dyDescent="0.25">
      <c r="A582" s="58">
        <v>45110</v>
      </c>
      <c r="B582" s="59" t="s">
        <v>62</v>
      </c>
      <c r="C582" s="59" t="str">
        <f t="shared" si="9"/>
        <v>QUARTER3</v>
      </c>
      <c r="D582" s="59">
        <v>7.5</v>
      </c>
      <c r="E582" s="59">
        <v>0.15000000000000036</v>
      </c>
    </row>
    <row r="583" spans="1:5" x14ac:dyDescent="0.25">
      <c r="A583" s="58">
        <v>45110</v>
      </c>
      <c r="B583" s="59" t="s">
        <v>61</v>
      </c>
      <c r="C583" s="59" t="str">
        <f t="shared" si="9"/>
        <v>QUARTER3</v>
      </c>
      <c r="D583" s="59">
        <v>25.75</v>
      </c>
      <c r="E583" s="59">
        <v>8.9500000000000028</v>
      </c>
    </row>
    <row r="584" spans="1:5" x14ac:dyDescent="0.25">
      <c r="A584" s="58">
        <v>45110</v>
      </c>
      <c r="B584" s="59" t="s">
        <v>67</v>
      </c>
      <c r="C584" s="59" t="str">
        <f t="shared" si="9"/>
        <v>QUARTER3</v>
      </c>
      <c r="D584" s="59">
        <v>23.1</v>
      </c>
      <c r="E584" s="59">
        <v>-3.4000000000000021</v>
      </c>
    </row>
    <row r="585" spans="1:5" x14ac:dyDescent="0.25">
      <c r="A585" s="58">
        <v>45110</v>
      </c>
      <c r="B585" s="59" t="s">
        <v>71</v>
      </c>
      <c r="C585" s="59" t="str">
        <f t="shared" si="9"/>
        <v>QUARTER3</v>
      </c>
      <c r="D585" s="59">
        <v>18.350000000000001</v>
      </c>
      <c r="E585" s="59">
        <v>-0.65000000000000213</v>
      </c>
    </row>
    <row r="586" spans="1:5" x14ac:dyDescent="0.25">
      <c r="A586" s="58">
        <v>45110</v>
      </c>
      <c r="B586" s="59" t="s">
        <v>73</v>
      </c>
      <c r="C586" s="59" t="str">
        <f t="shared" si="9"/>
        <v>QUARTER3</v>
      </c>
      <c r="D586" s="59">
        <v>34.15</v>
      </c>
      <c r="E586" s="59">
        <v>-4.6499999999999986</v>
      </c>
    </row>
    <row r="587" spans="1:5" x14ac:dyDescent="0.25">
      <c r="A587" s="58">
        <v>45110</v>
      </c>
      <c r="B587" s="59" t="s">
        <v>55</v>
      </c>
      <c r="C587" s="59" t="str">
        <f t="shared" si="9"/>
        <v>QUARTER3</v>
      </c>
      <c r="D587" s="59">
        <v>36.5</v>
      </c>
      <c r="E587" s="59">
        <v>1</v>
      </c>
    </row>
    <row r="588" spans="1:5" x14ac:dyDescent="0.25">
      <c r="A588" s="58">
        <v>45110</v>
      </c>
      <c r="B588" s="59" t="s">
        <v>76</v>
      </c>
      <c r="C588" s="59" t="str">
        <f t="shared" si="9"/>
        <v>QUARTER3</v>
      </c>
      <c r="D588" s="59">
        <v>4.38</v>
      </c>
      <c r="E588" s="59">
        <v>-1.7599999999999998</v>
      </c>
    </row>
    <row r="589" spans="1:5" x14ac:dyDescent="0.25">
      <c r="A589" s="58">
        <v>45110</v>
      </c>
      <c r="B589" s="59" t="s">
        <v>77</v>
      </c>
      <c r="C589" s="59" t="str">
        <f t="shared" si="9"/>
        <v>QUARTER3</v>
      </c>
      <c r="D589" s="59">
        <v>4.13</v>
      </c>
      <c r="E589" s="59">
        <v>-0.12999999999999989</v>
      </c>
    </row>
    <row r="590" spans="1:5" x14ac:dyDescent="0.25">
      <c r="A590" s="58">
        <v>45110</v>
      </c>
      <c r="B590" s="59" t="s">
        <v>72</v>
      </c>
      <c r="C590" s="59" t="str">
        <f t="shared" si="9"/>
        <v>QUARTER3</v>
      </c>
      <c r="D590" s="59">
        <v>83</v>
      </c>
      <c r="E590" s="59">
        <v>26.450000000000003</v>
      </c>
    </row>
    <row r="591" spans="1:5" x14ac:dyDescent="0.25">
      <c r="A591" s="58">
        <v>45110</v>
      </c>
      <c r="B591" s="59" t="s">
        <v>59</v>
      </c>
      <c r="C591" s="59" t="str">
        <f t="shared" si="9"/>
        <v>QUARTER3</v>
      </c>
      <c r="D591" s="59">
        <v>278</v>
      </c>
      <c r="E591" s="59">
        <v>-2</v>
      </c>
    </row>
    <row r="592" spans="1:5" x14ac:dyDescent="0.25">
      <c r="A592" s="58">
        <v>45110</v>
      </c>
      <c r="B592" s="59" t="s">
        <v>60</v>
      </c>
      <c r="C592" s="59" t="str">
        <f t="shared" si="9"/>
        <v>QUARTER3</v>
      </c>
      <c r="D592" s="59">
        <v>45</v>
      </c>
      <c r="E592" s="59">
        <v>-2.5</v>
      </c>
    </row>
    <row r="593" spans="1:5" x14ac:dyDescent="0.25">
      <c r="A593" s="58">
        <v>45110</v>
      </c>
      <c r="B593" s="59" t="s">
        <v>74</v>
      </c>
      <c r="C593" s="59" t="str">
        <f t="shared" si="9"/>
        <v>QUARTER3</v>
      </c>
      <c r="D593" s="59">
        <v>5.8</v>
      </c>
      <c r="E593" s="59">
        <v>-0.20000000000000018</v>
      </c>
    </row>
    <row r="594" spans="1:5" x14ac:dyDescent="0.25">
      <c r="A594" s="58">
        <v>45110</v>
      </c>
      <c r="B594" s="59" t="s">
        <v>63</v>
      </c>
      <c r="C594" s="59" t="str">
        <f t="shared" si="9"/>
        <v>QUARTER3</v>
      </c>
      <c r="D594" s="59">
        <v>59</v>
      </c>
      <c r="E594" s="59">
        <v>5</v>
      </c>
    </row>
    <row r="595" spans="1:5" x14ac:dyDescent="0.25">
      <c r="A595" s="58">
        <v>45110</v>
      </c>
      <c r="B595" s="59" t="s">
        <v>69</v>
      </c>
      <c r="C595" s="59" t="str">
        <f t="shared" si="9"/>
        <v>QUARTER3</v>
      </c>
      <c r="D595" s="59">
        <v>350</v>
      </c>
      <c r="E595" s="59">
        <v>35</v>
      </c>
    </row>
    <row r="596" spans="1:5" x14ac:dyDescent="0.25">
      <c r="A596" s="58">
        <v>45110</v>
      </c>
      <c r="B596" s="59" t="s">
        <v>64</v>
      </c>
      <c r="C596" s="59" t="str">
        <f t="shared" si="9"/>
        <v>QUARTER3</v>
      </c>
      <c r="D596" s="59">
        <v>13.45</v>
      </c>
      <c r="E596" s="59">
        <v>0.95000000000000107</v>
      </c>
    </row>
    <row r="597" spans="1:5" x14ac:dyDescent="0.25">
      <c r="A597" s="58">
        <v>45110</v>
      </c>
      <c r="B597" s="59" t="s">
        <v>58</v>
      </c>
      <c r="C597" s="59" t="str">
        <f t="shared" si="9"/>
        <v>QUARTER3</v>
      </c>
      <c r="D597" s="59">
        <v>17.05</v>
      </c>
      <c r="E597" s="59">
        <v>-2.0500000000000007</v>
      </c>
    </row>
    <row r="598" spans="1:5" x14ac:dyDescent="0.25">
      <c r="A598" s="58">
        <v>45110</v>
      </c>
      <c r="B598" s="59" t="s">
        <v>56</v>
      </c>
      <c r="C598" s="59" t="str">
        <f t="shared" si="9"/>
        <v>QUARTER3</v>
      </c>
      <c r="D598" s="59">
        <v>21.3</v>
      </c>
      <c r="E598" s="59">
        <v>-0.40000000000000213</v>
      </c>
    </row>
    <row r="599" spans="1:5" x14ac:dyDescent="0.25">
      <c r="A599" s="58">
        <v>45110</v>
      </c>
      <c r="B599" s="59" t="s">
        <v>65</v>
      </c>
      <c r="C599" s="59" t="str">
        <f t="shared" si="9"/>
        <v>QUARTER3</v>
      </c>
      <c r="D599" s="59">
        <v>29.65</v>
      </c>
      <c r="E599" s="59">
        <v>-1.6499999999999986</v>
      </c>
    </row>
    <row r="600" spans="1:5" x14ac:dyDescent="0.25">
      <c r="A600" s="58">
        <v>45110</v>
      </c>
      <c r="B600" s="59" t="s">
        <v>75</v>
      </c>
      <c r="C600" s="59" t="str">
        <f t="shared" si="9"/>
        <v>QUARTER3</v>
      </c>
      <c r="D600" s="59">
        <v>5.81</v>
      </c>
      <c r="E600" s="59">
        <v>-1.1599999999999993</v>
      </c>
    </row>
    <row r="601" spans="1:5" x14ac:dyDescent="0.25">
      <c r="A601" s="58">
        <v>45110</v>
      </c>
      <c r="B601" s="59" t="s">
        <v>57</v>
      </c>
      <c r="C601" s="59" t="str">
        <f t="shared" si="9"/>
        <v>QUARTER3</v>
      </c>
      <c r="D601" s="59">
        <v>35.25</v>
      </c>
      <c r="E601" s="59">
        <v>-0.25</v>
      </c>
    </row>
    <row r="602" spans="1:5" x14ac:dyDescent="0.25">
      <c r="A602" s="58">
        <v>45107</v>
      </c>
      <c r="B602" s="59" t="s">
        <v>68</v>
      </c>
      <c r="C602" s="59" t="str">
        <f t="shared" si="9"/>
        <v>QUARTER2</v>
      </c>
      <c r="D602" s="59">
        <v>16.600000000000001</v>
      </c>
      <c r="E602" s="59">
        <v>0.84999999999999787</v>
      </c>
    </row>
    <row r="603" spans="1:5" x14ac:dyDescent="0.25">
      <c r="A603" s="58">
        <v>45107</v>
      </c>
      <c r="B603" s="59" t="s">
        <v>66</v>
      </c>
      <c r="C603" s="59" t="str">
        <f t="shared" si="9"/>
        <v>QUARTER2</v>
      </c>
      <c r="D603" s="59">
        <v>6.75</v>
      </c>
      <c r="E603" s="59">
        <v>-0.54999999999999982</v>
      </c>
    </row>
    <row r="604" spans="1:5" x14ac:dyDescent="0.25">
      <c r="A604" s="58">
        <v>45107</v>
      </c>
      <c r="B604" s="59" t="s">
        <v>70</v>
      </c>
      <c r="C604" s="59" t="str">
        <f t="shared" si="9"/>
        <v>QUARTER2</v>
      </c>
      <c r="D604" s="59">
        <v>17.399999999999999</v>
      </c>
      <c r="E604" s="59">
        <v>-3.6999999999999993</v>
      </c>
    </row>
    <row r="605" spans="1:5" x14ac:dyDescent="0.25">
      <c r="A605" s="58">
        <v>45107</v>
      </c>
      <c r="B605" s="59" t="s">
        <v>78</v>
      </c>
      <c r="C605" s="59" t="str">
        <f t="shared" si="9"/>
        <v>QUARTER2</v>
      </c>
      <c r="D605" s="59">
        <v>83</v>
      </c>
      <c r="E605" s="59">
        <v>27</v>
      </c>
    </row>
    <row r="606" spans="1:5" x14ac:dyDescent="0.25">
      <c r="A606" s="58">
        <v>45107</v>
      </c>
      <c r="B606" s="59" t="s">
        <v>62</v>
      </c>
      <c r="C606" s="59" t="str">
        <f t="shared" si="9"/>
        <v>QUARTER2</v>
      </c>
      <c r="D606" s="59">
        <v>7.5</v>
      </c>
      <c r="E606" s="59">
        <v>0.15000000000000036</v>
      </c>
    </row>
    <row r="607" spans="1:5" x14ac:dyDescent="0.25">
      <c r="A607" s="58">
        <v>45107</v>
      </c>
      <c r="B607" s="59" t="s">
        <v>61</v>
      </c>
      <c r="C607" s="59" t="str">
        <f t="shared" si="9"/>
        <v>QUARTER2</v>
      </c>
      <c r="D607" s="59">
        <v>25</v>
      </c>
      <c r="E607" s="59">
        <v>9.7000000000000028</v>
      </c>
    </row>
    <row r="608" spans="1:5" x14ac:dyDescent="0.25">
      <c r="A608" s="58">
        <v>45107</v>
      </c>
      <c r="B608" s="59" t="s">
        <v>67</v>
      </c>
      <c r="C608" s="59" t="str">
        <f t="shared" si="9"/>
        <v>QUARTER2</v>
      </c>
      <c r="D608" s="59">
        <v>21</v>
      </c>
      <c r="E608" s="59">
        <v>-1.3000000000000007</v>
      </c>
    </row>
    <row r="609" spans="1:5" x14ac:dyDescent="0.25">
      <c r="A609" s="58">
        <v>45107</v>
      </c>
      <c r="B609" s="59" t="s">
        <v>71</v>
      </c>
      <c r="C609" s="59" t="str">
        <f t="shared" si="9"/>
        <v>QUARTER2</v>
      </c>
      <c r="D609" s="59">
        <v>17.05</v>
      </c>
      <c r="E609" s="59">
        <v>0.64999999999999858</v>
      </c>
    </row>
    <row r="610" spans="1:5" x14ac:dyDescent="0.25">
      <c r="A610" s="58">
        <v>45107</v>
      </c>
      <c r="B610" s="59" t="s">
        <v>73</v>
      </c>
      <c r="C610" s="59" t="str">
        <f t="shared" si="9"/>
        <v>QUARTER2</v>
      </c>
      <c r="D610" s="59">
        <v>34.1</v>
      </c>
      <c r="E610" s="59">
        <v>-4.6000000000000014</v>
      </c>
    </row>
    <row r="611" spans="1:5" x14ac:dyDescent="0.25">
      <c r="A611" s="58">
        <v>45107</v>
      </c>
      <c r="B611" s="59" t="s">
        <v>55</v>
      </c>
      <c r="C611" s="59" t="str">
        <f t="shared" si="9"/>
        <v>QUARTER2</v>
      </c>
      <c r="D611" s="59">
        <v>35</v>
      </c>
      <c r="E611" s="59">
        <v>2.5</v>
      </c>
    </row>
    <row r="612" spans="1:5" x14ac:dyDescent="0.25">
      <c r="A612" s="58">
        <v>45107</v>
      </c>
      <c r="B612" s="59" t="s">
        <v>76</v>
      </c>
      <c r="C612" s="59" t="str">
        <f t="shared" si="9"/>
        <v>QUARTER2</v>
      </c>
      <c r="D612" s="59">
        <v>3.99</v>
      </c>
      <c r="E612" s="59">
        <v>-1.37</v>
      </c>
    </row>
    <row r="613" spans="1:5" x14ac:dyDescent="0.25">
      <c r="A613" s="58">
        <v>45107</v>
      </c>
      <c r="B613" s="59" t="s">
        <v>77</v>
      </c>
      <c r="C613" s="59" t="str">
        <f t="shared" si="9"/>
        <v>QUARTER2</v>
      </c>
      <c r="D613" s="59">
        <v>3.95</v>
      </c>
      <c r="E613" s="59">
        <v>4.9999999999999822E-2</v>
      </c>
    </row>
    <row r="614" spans="1:5" x14ac:dyDescent="0.25">
      <c r="A614" s="58">
        <v>45107</v>
      </c>
      <c r="B614" s="59" t="s">
        <v>72</v>
      </c>
      <c r="C614" s="59" t="str">
        <f t="shared" si="9"/>
        <v>QUARTER2</v>
      </c>
      <c r="D614" s="59">
        <v>79</v>
      </c>
      <c r="E614" s="59">
        <v>30.450000000000003</v>
      </c>
    </row>
    <row r="615" spans="1:5" x14ac:dyDescent="0.25">
      <c r="A615" s="58">
        <v>45107</v>
      </c>
      <c r="B615" s="59" t="s">
        <v>59</v>
      </c>
      <c r="C615" s="59" t="str">
        <f t="shared" si="9"/>
        <v>QUARTER2</v>
      </c>
      <c r="D615" s="59">
        <v>273.39999999999998</v>
      </c>
      <c r="E615" s="59">
        <v>2.6000000000000227</v>
      </c>
    </row>
    <row r="616" spans="1:5" x14ac:dyDescent="0.25">
      <c r="A616" s="58">
        <v>45107</v>
      </c>
      <c r="B616" s="59" t="s">
        <v>60</v>
      </c>
      <c r="C616" s="59" t="str">
        <f t="shared" si="9"/>
        <v>QUARTER2</v>
      </c>
      <c r="D616" s="59">
        <v>45</v>
      </c>
      <c r="E616" s="59">
        <v>-2.5</v>
      </c>
    </row>
    <row r="617" spans="1:5" x14ac:dyDescent="0.25">
      <c r="A617" s="58">
        <v>45107</v>
      </c>
      <c r="B617" s="59" t="s">
        <v>74</v>
      </c>
      <c r="C617" s="59" t="str">
        <f t="shared" si="9"/>
        <v>QUARTER2</v>
      </c>
      <c r="D617" s="59">
        <v>5.75</v>
      </c>
      <c r="E617" s="59">
        <v>-0.15000000000000036</v>
      </c>
    </row>
    <row r="618" spans="1:5" x14ac:dyDescent="0.25">
      <c r="A618" s="58">
        <v>45107</v>
      </c>
      <c r="B618" s="59" t="s">
        <v>63</v>
      </c>
      <c r="C618" s="59" t="str">
        <f t="shared" si="9"/>
        <v>QUARTER2</v>
      </c>
      <c r="D618" s="59">
        <v>54</v>
      </c>
      <c r="E618" s="59">
        <v>10</v>
      </c>
    </row>
    <row r="619" spans="1:5" x14ac:dyDescent="0.25">
      <c r="A619" s="58">
        <v>45107</v>
      </c>
      <c r="B619" s="59" t="s">
        <v>69</v>
      </c>
      <c r="C619" s="59" t="str">
        <f t="shared" si="9"/>
        <v>QUARTER2</v>
      </c>
      <c r="D619" s="59">
        <v>350</v>
      </c>
      <c r="E619" s="59">
        <v>35</v>
      </c>
    </row>
    <row r="620" spans="1:5" x14ac:dyDescent="0.25">
      <c r="A620" s="58">
        <v>45107</v>
      </c>
      <c r="B620" s="59" t="s">
        <v>64</v>
      </c>
      <c r="C620" s="59" t="str">
        <f t="shared" si="9"/>
        <v>QUARTER2</v>
      </c>
      <c r="D620" s="59">
        <v>12.25</v>
      </c>
      <c r="E620" s="59">
        <v>2.1500000000000004</v>
      </c>
    </row>
    <row r="621" spans="1:5" x14ac:dyDescent="0.25">
      <c r="A621" s="58">
        <v>45107</v>
      </c>
      <c r="B621" s="59" t="s">
        <v>58</v>
      </c>
      <c r="C621" s="59" t="str">
        <f t="shared" si="9"/>
        <v>QUARTER2</v>
      </c>
      <c r="D621" s="59">
        <v>15.75</v>
      </c>
      <c r="E621" s="59">
        <v>-0.75</v>
      </c>
    </row>
    <row r="622" spans="1:5" x14ac:dyDescent="0.25">
      <c r="A622" s="58">
        <v>45107</v>
      </c>
      <c r="B622" s="59" t="s">
        <v>56</v>
      </c>
      <c r="C622" s="59" t="str">
        <f t="shared" si="9"/>
        <v>QUARTER2</v>
      </c>
      <c r="D622" s="59">
        <v>21.3</v>
      </c>
      <c r="E622" s="59">
        <v>-0.40000000000000213</v>
      </c>
    </row>
    <row r="623" spans="1:5" x14ac:dyDescent="0.25">
      <c r="A623" s="58">
        <v>45107</v>
      </c>
      <c r="B623" s="59" t="s">
        <v>65</v>
      </c>
      <c r="C623" s="59" t="str">
        <f t="shared" si="9"/>
        <v>QUARTER2</v>
      </c>
      <c r="D623" s="59">
        <v>29.5</v>
      </c>
      <c r="E623" s="59">
        <v>-1.5</v>
      </c>
    </row>
    <row r="624" spans="1:5" x14ac:dyDescent="0.25">
      <c r="A624" s="58">
        <v>45107</v>
      </c>
      <c r="B624" s="59" t="s">
        <v>75</v>
      </c>
      <c r="C624" s="59" t="str">
        <f t="shared" si="9"/>
        <v>QUARTER2</v>
      </c>
      <c r="D624" s="59">
        <v>5.29</v>
      </c>
      <c r="E624" s="59">
        <v>-0.63999999999999968</v>
      </c>
    </row>
    <row r="625" spans="1:5" x14ac:dyDescent="0.25">
      <c r="A625" s="58">
        <v>45107</v>
      </c>
      <c r="B625" s="59" t="s">
        <v>57</v>
      </c>
      <c r="C625" s="59" t="str">
        <f t="shared" si="9"/>
        <v>QUARTER2</v>
      </c>
      <c r="D625" s="59">
        <v>34.25</v>
      </c>
      <c r="E625" s="59">
        <v>0.75</v>
      </c>
    </row>
    <row r="626" spans="1:5" x14ac:dyDescent="0.25">
      <c r="A626" s="58">
        <v>45104</v>
      </c>
      <c r="B626" s="59" t="s">
        <v>68</v>
      </c>
      <c r="C626" s="59" t="str">
        <f t="shared" si="9"/>
        <v>QUARTER2</v>
      </c>
      <c r="D626" s="59">
        <v>15.8</v>
      </c>
      <c r="E626" s="59">
        <v>1.6499999999999986</v>
      </c>
    </row>
    <row r="627" spans="1:5" x14ac:dyDescent="0.25">
      <c r="A627" s="58">
        <v>45104</v>
      </c>
      <c r="B627" s="59" t="s">
        <v>66</v>
      </c>
      <c r="C627" s="59" t="str">
        <f t="shared" si="9"/>
        <v>QUARTER2</v>
      </c>
      <c r="D627" s="59">
        <v>6.9</v>
      </c>
      <c r="E627" s="59">
        <v>-0.70000000000000018</v>
      </c>
    </row>
    <row r="628" spans="1:5" x14ac:dyDescent="0.25">
      <c r="A628" s="58">
        <v>45104</v>
      </c>
      <c r="B628" s="59" t="s">
        <v>70</v>
      </c>
      <c r="C628" s="59" t="str">
        <f t="shared" si="9"/>
        <v>QUARTER2</v>
      </c>
      <c r="D628" s="59">
        <v>17.399999999999999</v>
      </c>
      <c r="E628" s="59">
        <v>-3.6999999999999993</v>
      </c>
    </row>
    <row r="629" spans="1:5" x14ac:dyDescent="0.25">
      <c r="A629" s="58">
        <v>45104</v>
      </c>
      <c r="B629" s="59" t="s">
        <v>78</v>
      </c>
      <c r="C629" s="59" t="str">
        <f t="shared" si="9"/>
        <v>QUARTER2</v>
      </c>
      <c r="D629" s="59">
        <v>82</v>
      </c>
      <c r="E629" s="59">
        <v>28</v>
      </c>
    </row>
    <row r="630" spans="1:5" x14ac:dyDescent="0.25">
      <c r="A630" s="58">
        <v>45104</v>
      </c>
      <c r="B630" s="59" t="s">
        <v>62</v>
      </c>
      <c r="C630" s="59" t="str">
        <f t="shared" si="9"/>
        <v>QUARTER2</v>
      </c>
      <c r="D630" s="59">
        <v>7.5</v>
      </c>
      <c r="E630" s="59">
        <v>0.15000000000000036</v>
      </c>
    </row>
    <row r="631" spans="1:5" x14ac:dyDescent="0.25">
      <c r="A631" s="58">
        <v>45104</v>
      </c>
      <c r="B631" s="59" t="s">
        <v>61</v>
      </c>
      <c r="C631" s="59" t="str">
        <f t="shared" si="9"/>
        <v>QUARTER2</v>
      </c>
      <c r="D631" s="59">
        <v>25</v>
      </c>
      <c r="E631" s="59">
        <v>9.7000000000000028</v>
      </c>
    </row>
    <row r="632" spans="1:5" x14ac:dyDescent="0.25">
      <c r="A632" s="58">
        <v>45104</v>
      </c>
      <c r="B632" s="59" t="s">
        <v>67</v>
      </c>
      <c r="C632" s="59" t="str">
        <f t="shared" si="9"/>
        <v>QUARTER2</v>
      </c>
      <c r="D632" s="59">
        <v>19.100000000000001</v>
      </c>
      <c r="E632" s="59">
        <v>0.59999999999999787</v>
      </c>
    </row>
    <row r="633" spans="1:5" x14ac:dyDescent="0.25">
      <c r="A633" s="58">
        <v>45104</v>
      </c>
      <c r="B633" s="59" t="s">
        <v>71</v>
      </c>
      <c r="C633" s="59" t="str">
        <f t="shared" si="9"/>
        <v>QUARTER2</v>
      </c>
      <c r="D633" s="59">
        <v>17</v>
      </c>
      <c r="E633" s="59">
        <v>0.69999999999999929</v>
      </c>
    </row>
    <row r="634" spans="1:5" x14ac:dyDescent="0.25">
      <c r="A634" s="58">
        <v>45104</v>
      </c>
      <c r="B634" s="59" t="s">
        <v>73</v>
      </c>
      <c r="C634" s="59" t="str">
        <f t="shared" si="9"/>
        <v>QUARTER2</v>
      </c>
      <c r="D634" s="59">
        <v>34.1</v>
      </c>
      <c r="E634" s="59">
        <v>-4.6000000000000014</v>
      </c>
    </row>
    <row r="635" spans="1:5" x14ac:dyDescent="0.25">
      <c r="A635" s="58">
        <v>45104</v>
      </c>
      <c r="B635" s="59" t="s">
        <v>55</v>
      </c>
      <c r="C635" s="59" t="str">
        <f t="shared" si="9"/>
        <v>QUARTER2</v>
      </c>
      <c r="D635" s="59">
        <v>34.4</v>
      </c>
      <c r="E635" s="59">
        <v>3.1000000000000014</v>
      </c>
    </row>
    <row r="636" spans="1:5" x14ac:dyDescent="0.25">
      <c r="A636" s="58">
        <v>45104</v>
      </c>
      <c r="B636" s="59" t="s">
        <v>76</v>
      </c>
      <c r="C636" s="59" t="str">
        <f t="shared" si="9"/>
        <v>QUARTER2</v>
      </c>
      <c r="D636" s="59">
        <v>3.63</v>
      </c>
      <c r="E636" s="59">
        <v>-1.0099999999999998</v>
      </c>
    </row>
    <row r="637" spans="1:5" x14ac:dyDescent="0.25">
      <c r="A637" s="58">
        <v>45104</v>
      </c>
      <c r="B637" s="59" t="s">
        <v>77</v>
      </c>
      <c r="C637" s="59" t="str">
        <f t="shared" si="9"/>
        <v>QUARTER2</v>
      </c>
      <c r="D637" s="59">
        <v>3.95</v>
      </c>
      <c r="E637" s="59">
        <v>4.9999999999999822E-2</v>
      </c>
    </row>
    <row r="638" spans="1:5" x14ac:dyDescent="0.25">
      <c r="A638" s="58">
        <v>45104</v>
      </c>
      <c r="B638" s="59" t="s">
        <v>72</v>
      </c>
      <c r="C638" s="59" t="str">
        <f t="shared" si="9"/>
        <v>QUARTER2</v>
      </c>
      <c r="D638" s="59">
        <v>79</v>
      </c>
      <c r="E638" s="59">
        <v>30.450000000000003</v>
      </c>
    </row>
    <row r="639" spans="1:5" x14ac:dyDescent="0.25">
      <c r="A639" s="58">
        <v>45104</v>
      </c>
      <c r="B639" s="59" t="s">
        <v>59</v>
      </c>
      <c r="C639" s="59" t="str">
        <f t="shared" si="9"/>
        <v>QUARTER2</v>
      </c>
      <c r="D639" s="59">
        <v>267.2</v>
      </c>
      <c r="E639" s="59">
        <v>8.8000000000000114</v>
      </c>
    </row>
    <row r="640" spans="1:5" x14ac:dyDescent="0.25">
      <c r="A640" s="58">
        <v>45104</v>
      </c>
      <c r="B640" s="59" t="s">
        <v>60</v>
      </c>
      <c r="C640" s="59" t="str">
        <f t="shared" si="9"/>
        <v>QUARTER2</v>
      </c>
      <c r="D640" s="59">
        <v>43.95</v>
      </c>
      <c r="E640" s="59">
        <v>-1.4500000000000028</v>
      </c>
    </row>
    <row r="641" spans="1:5" x14ac:dyDescent="0.25">
      <c r="A641" s="58">
        <v>45104</v>
      </c>
      <c r="B641" s="59" t="s">
        <v>74</v>
      </c>
      <c r="C641" s="59" t="str">
        <f t="shared" si="9"/>
        <v>QUARTER2</v>
      </c>
      <c r="D641" s="59">
        <v>5.5</v>
      </c>
      <c r="E641" s="59">
        <v>9.9999999999999645E-2</v>
      </c>
    </row>
    <row r="642" spans="1:5" x14ac:dyDescent="0.25">
      <c r="A642" s="58">
        <v>45104</v>
      </c>
      <c r="B642" s="59" t="s">
        <v>63</v>
      </c>
      <c r="C642" s="59" t="str">
        <f t="shared" ref="C642:C705" si="10">"QUARTER"&amp;ROUNDUP(MONTH(A642)/3,0)</f>
        <v>QUARTER2</v>
      </c>
      <c r="D642" s="59">
        <v>52.85</v>
      </c>
      <c r="E642" s="59">
        <v>11.149999999999999</v>
      </c>
    </row>
    <row r="643" spans="1:5" x14ac:dyDescent="0.25">
      <c r="A643" s="58">
        <v>45104</v>
      </c>
      <c r="B643" s="59" t="s">
        <v>69</v>
      </c>
      <c r="C643" s="59" t="str">
        <f t="shared" si="10"/>
        <v>QUARTER2</v>
      </c>
      <c r="D643" s="59">
        <v>350</v>
      </c>
      <c r="E643" s="59">
        <v>35</v>
      </c>
    </row>
    <row r="644" spans="1:5" x14ac:dyDescent="0.25">
      <c r="A644" s="58">
        <v>45104</v>
      </c>
      <c r="B644" s="59" t="s">
        <v>64</v>
      </c>
      <c r="C644" s="59" t="str">
        <f t="shared" si="10"/>
        <v>QUARTER2</v>
      </c>
      <c r="D644" s="59">
        <v>12.25</v>
      </c>
      <c r="E644" s="59">
        <v>2.1500000000000004</v>
      </c>
    </row>
    <row r="645" spans="1:5" x14ac:dyDescent="0.25">
      <c r="A645" s="58">
        <v>45104</v>
      </c>
      <c r="B645" s="59" t="s">
        <v>58</v>
      </c>
      <c r="C645" s="59" t="str">
        <f t="shared" si="10"/>
        <v>QUARTER2</v>
      </c>
      <c r="D645" s="59">
        <v>15.55</v>
      </c>
      <c r="E645" s="59">
        <v>-0.55000000000000071</v>
      </c>
    </row>
    <row r="646" spans="1:5" x14ac:dyDescent="0.25">
      <c r="A646" s="58">
        <v>45104</v>
      </c>
      <c r="B646" s="59" t="s">
        <v>56</v>
      </c>
      <c r="C646" s="59" t="str">
        <f t="shared" si="10"/>
        <v>QUARTER2</v>
      </c>
      <c r="D646" s="59">
        <v>21</v>
      </c>
      <c r="E646" s="59">
        <v>-0.10000000000000142</v>
      </c>
    </row>
    <row r="647" spans="1:5" x14ac:dyDescent="0.25">
      <c r="A647" s="58">
        <v>45104</v>
      </c>
      <c r="B647" s="59" t="s">
        <v>65</v>
      </c>
      <c r="C647" s="59" t="str">
        <f t="shared" si="10"/>
        <v>QUARTER2</v>
      </c>
      <c r="D647" s="59">
        <v>29.9</v>
      </c>
      <c r="E647" s="59">
        <v>-1.8999999999999986</v>
      </c>
    </row>
    <row r="648" spans="1:5" x14ac:dyDescent="0.25">
      <c r="A648" s="58">
        <v>45104</v>
      </c>
      <c r="B648" s="59" t="s">
        <v>75</v>
      </c>
      <c r="C648" s="59" t="str">
        <f t="shared" si="10"/>
        <v>QUARTER2</v>
      </c>
      <c r="D648" s="59">
        <v>5.0199999999999996</v>
      </c>
      <c r="E648" s="59">
        <v>-0.36999999999999922</v>
      </c>
    </row>
    <row r="649" spans="1:5" x14ac:dyDescent="0.25">
      <c r="A649" s="58">
        <v>45104</v>
      </c>
      <c r="B649" s="59" t="s">
        <v>57</v>
      </c>
      <c r="C649" s="59" t="str">
        <f t="shared" si="10"/>
        <v>QUARTER2</v>
      </c>
      <c r="D649" s="59">
        <v>34</v>
      </c>
      <c r="E649" s="59">
        <v>1</v>
      </c>
    </row>
    <row r="650" spans="1:5" x14ac:dyDescent="0.25">
      <c r="A650" s="58">
        <v>45103</v>
      </c>
      <c r="B650" s="59" t="s">
        <v>68</v>
      </c>
      <c r="C650" s="59" t="str">
        <f t="shared" si="10"/>
        <v>QUARTER2</v>
      </c>
      <c r="D650" s="59">
        <v>15.25</v>
      </c>
      <c r="E650" s="59">
        <v>2.1999999999999993</v>
      </c>
    </row>
    <row r="651" spans="1:5" x14ac:dyDescent="0.25">
      <c r="A651" s="58">
        <v>45103</v>
      </c>
      <c r="B651" s="59" t="s">
        <v>66</v>
      </c>
      <c r="C651" s="59" t="str">
        <f t="shared" si="10"/>
        <v>QUARTER2</v>
      </c>
      <c r="D651" s="59">
        <v>6.55</v>
      </c>
      <c r="E651" s="59">
        <v>-0.34999999999999964</v>
      </c>
    </row>
    <row r="652" spans="1:5" x14ac:dyDescent="0.25">
      <c r="A652" s="58">
        <v>45103</v>
      </c>
      <c r="B652" s="59" t="s">
        <v>70</v>
      </c>
      <c r="C652" s="59" t="str">
        <f t="shared" si="10"/>
        <v>QUARTER2</v>
      </c>
      <c r="D652" s="59">
        <v>17.100000000000001</v>
      </c>
      <c r="E652" s="59">
        <v>-3.4000000000000021</v>
      </c>
    </row>
    <row r="653" spans="1:5" x14ac:dyDescent="0.25">
      <c r="A653" s="58">
        <v>45103</v>
      </c>
      <c r="B653" s="59" t="s">
        <v>78</v>
      </c>
      <c r="C653" s="59" t="str">
        <f t="shared" si="10"/>
        <v>QUARTER2</v>
      </c>
      <c r="D653" s="59">
        <v>80.25</v>
      </c>
      <c r="E653" s="59">
        <v>29.75</v>
      </c>
    </row>
    <row r="654" spans="1:5" x14ac:dyDescent="0.25">
      <c r="A654" s="58">
        <v>45103</v>
      </c>
      <c r="B654" s="59" t="s">
        <v>62</v>
      </c>
      <c r="C654" s="59" t="str">
        <f t="shared" si="10"/>
        <v>QUARTER2</v>
      </c>
      <c r="D654" s="59">
        <v>7.5</v>
      </c>
      <c r="E654" s="59">
        <v>0.15000000000000036</v>
      </c>
    </row>
    <row r="655" spans="1:5" x14ac:dyDescent="0.25">
      <c r="A655" s="58">
        <v>45103</v>
      </c>
      <c r="B655" s="59" t="s">
        <v>61</v>
      </c>
      <c r="C655" s="59" t="str">
        <f t="shared" si="10"/>
        <v>QUARTER2</v>
      </c>
      <c r="D655" s="59">
        <v>23.95</v>
      </c>
      <c r="E655" s="59">
        <v>10.750000000000004</v>
      </c>
    </row>
    <row r="656" spans="1:5" x14ac:dyDescent="0.25">
      <c r="A656" s="58">
        <v>45103</v>
      </c>
      <c r="B656" s="59" t="s">
        <v>67</v>
      </c>
      <c r="C656" s="59" t="str">
        <f t="shared" si="10"/>
        <v>QUARTER2</v>
      </c>
      <c r="D656" s="59">
        <v>17.399999999999999</v>
      </c>
      <c r="E656" s="59">
        <v>2.3000000000000007</v>
      </c>
    </row>
    <row r="657" spans="1:5" x14ac:dyDescent="0.25">
      <c r="A657" s="58">
        <v>45103</v>
      </c>
      <c r="B657" s="59" t="s">
        <v>71</v>
      </c>
      <c r="C657" s="59" t="str">
        <f t="shared" si="10"/>
        <v>QUARTER2</v>
      </c>
      <c r="D657" s="59">
        <v>16.899999999999999</v>
      </c>
      <c r="E657" s="59">
        <v>0.80000000000000071</v>
      </c>
    </row>
    <row r="658" spans="1:5" x14ac:dyDescent="0.25">
      <c r="A658" s="58">
        <v>45103</v>
      </c>
      <c r="B658" s="59" t="s">
        <v>73</v>
      </c>
      <c r="C658" s="59" t="str">
        <f t="shared" si="10"/>
        <v>QUARTER2</v>
      </c>
      <c r="D658" s="59">
        <v>34.5</v>
      </c>
      <c r="E658" s="59">
        <v>-5</v>
      </c>
    </row>
    <row r="659" spans="1:5" x14ac:dyDescent="0.25">
      <c r="A659" s="58">
        <v>45103</v>
      </c>
      <c r="B659" s="59" t="s">
        <v>55</v>
      </c>
      <c r="C659" s="59" t="str">
        <f t="shared" si="10"/>
        <v>QUARTER2</v>
      </c>
      <c r="D659" s="59">
        <v>32.700000000000003</v>
      </c>
      <c r="E659" s="59">
        <v>4.7999999999999972</v>
      </c>
    </row>
    <row r="660" spans="1:5" x14ac:dyDescent="0.25">
      <c r="A660" s="58">
        <v>45103</v>
      </c>
      <c r="B660" s="59" t="s">
        <v>76</v>
      </c>
      <c r="C660" s="59" t="str">
        <f t="shared" si="10"/>
        <v>QUARTER2</v>
      </c>
      <c r="D660" s="59">
        <v>3.3</v>
      </c>
      <c r="E660" s="59">
        <v>-0.67999999999999972</v>
      </c>
    </row>
    <row r="661" spans="1:5" x14ac:dyDescent="0.25">
      <c r="A661" s="58">
        <v>45103</v>
      </c>
      <c r="B661" s="59" t="s">
        <v>77</v>
      </c>
      <c r="C661" s="59" t="str">
        <f t="shared" si="10"/>
        <v>QUARTER2</v>
      </c>
      <c r="D661" s="59">
        <v>4</v>
      </c>
      <c r="E661" s="59">
        <v>0</v>
      </c>
    </row>
    <row r="662" spans="1:5" x14ac:dyDescent="0.25">
      <c r="A662" s="58">
        <v>45103</v>
      </c>
      <c r="B662" s="59" t="s">
        <v>72</v>
      </c>
      <c r="C662" s="59" t="str">
        <f t="shared" si="10"/>
        <v>QUARTER2</v>
      </c>
      <c r="D662" s="59">
        <v>79</v>
      </c>
      <c r="E662" s="59">
        <v>30.450000000000003</v>
      </c>
    </row>
    <row r="663" spans="1:5" x14ac:dyDescent="0.25">
      <c r="A663" s="58">
        <v>45103</v>
      </c>
      <c r="B663" s="59" t="s">
        <v>59</v>
      </c>
      <c r="C663" s="59" t="str">
        <f t="shared" si="10"/>
        <v>QUARTER2</v>
      </c>
      <c r="D663" s="59">
        <v>260</v>
      </c>
      <c r="E663" s="59">
        <v>16</v>
      </c>
    </row>
    <row r="664" spans="1:5" x14ac:dyDescent="0.25">
      <c r="A664" s="58">
        <v>45103</v>
      </c>
      <c r="B664" s="59" t="s">
        <v>60</v>
      </c>
      <c r="C664" s="59" t="str">
        <f t="shared" si="10"/>
        <v>QUARTER2</v>
      </c>
      <c r="D664" s="59">
        <v>43</v>
      </c>
      <c r="E664" s="59">
        <v>-0.5</v>
      </c>
    </row>
    <row r="665" spans="1:5" x14ac:dyDescent="0.25">
      <c r="A665" s="58">
        <v>45103</v>
      </c>
      <c r="B665" s="59" t="s">
        <v>74</v>
      </c>
      <c r="C665" s="59" t="str">
        <f t="shared" si="10"/>
        <v>QUARTER2</v>
      </c>
      <c r="D665" s="59">
        <v>5.5</v>
      </c>
      <c r="E665" s="59">
        <v>9.9999999999999645E-2</v>
      </c>
    </row>
    <row r="666" spans="1:5" x14ac:dyDescent="0.25">
      <c r="A666" s="58">
        <v>45103</v>
      </c>
      <c r="B666" s="59" t="s">
        <v>63</v>
      </c>
      <c r="C666" s="59" t="str">
        <f t="shared" si="10"/>
        <v>QUARTER2</v>
      </c>
      <c r="D666" s="59">
        <v>51.8</v>
      </c>
      <c r="E666" s="59">
        <v>12.200000000000003</v>
      </c>
    </row>
    <row r="667" spans="1:5" x14ac:dyDescent="0.25">
      <c r="A667" s="58">
        <v>45103</v>
      </c>
      <c r="B667" s="59" t="s">
        <v>69</v>
      </c>
      <c r="C667" s="59" t="str">
        <f t="shared" si="10"/>
        <v>QUARTER2</v>
      </c>
      <c r="D667" s="59">
        <v>336</v>
      </c>
      <c r="E667" s="59">
        <v>49</v>
      </c>
    </row>
    <row r="668" spans="1:5" x14ac:dyDescent="0.25">
      <c r="A668" s="58">
        <v>45103</v>
      </c>
      <c r="B668" s="59" t="s">
        <v>64</v>
      </c>
      <c r="C668" s="59" t="str">
        <f t="shared" si="10"/>
        <v>QUARTER2</v>
      </c>
      <c r="D668" s="59">
        <v>11.7</v>
      </c>
      <c r="E668" s="59">
        <v>2.7000000000000011</v>
      </c>
    </row>
    <row r="669" spans="1:5" x14ac:dyDescent="0.25">
      <c r="A669" s="58">
        <v>45103</v>
      </c>
      <c r="B669" s="59" t="s">
        <v>58</v>
      </c>
      <c r="C669" s="59" t="str">
        <f t="shared" si="10"/>
        <v>QUARTER2</v>
      </c>
      <c r="D669" s="59">
        <v>15.45</v>
      </c>
      <c r="E669" s="59">
        <v>-0.44999999999999929</v>
      </c>
    </row>
    <row r="670" spans="1:5" x14ac:dyDescent="0.25">
      <c r="A670" s="58">
        <v>45103</v>
      </c>
      <c r="B670" s="59" t="s">
        <v>56</v>
      </c>
      <c r="C670" s="59" t="str">
        <f t="shared" si="10"/>
        <v>QUARTER2</v>
      </c>
      <c r="D670" s="59">
        <v>21.1</v>
      </c>
      <c r="E670" s="59">
        <v>-0.20000000000000284</v>
      </c>
    </row>
    <row r="671" spans="1:5" x14ac:dyDescent="0.25">
      <c r="A671" s="58">
        <v>45103</v>
      </c>
      <c r="B671" s="59" t="s">
        <v>65</v>
      </c>
      <c r="C671" s="59" t="str">
        <f t="shared" si="10"/>
        <v>QUARTER2</v>
      </c>
      <c r="D671" s="59">
        <v>29.05</v>
      </c>
      <c r="E671" s="59">
        <v>-1.0500000000000007</v>
      </c>
    </row>
    <row r="672" spans="1:5" x14ac:dyDescent="0.25">
      <c r="A672" s="58">
        <v>45103</v>
      </c>
      <c r="B672" s="59" t="s">
        <v>75</v>
      </c>
      <c r="C672" s="59" t="str">
        <f t="shared" si="10"/>
        <v>QUARTER2</v>
      </c>
      <c r="D672" s="59">
        <v>4.99</v>
      </c>
      <c r="E672" s="59">
        <v>-0.33999999999999986</v>
      </c>
    </row>
    <row r="673" spans="1:5" x14ac:dyDescent="0.25">
      <c r="A673" s="58">
        <v>45103</v>
      </c>
      <c r="B673" s="59" t="s">
        <v>57</v>
      </c>
      <c r="C673" s="59" t="str">
        <f t="shared" si="10"/>
        <v>QUARTER2</v>
      </c>
      <c r="D673" s="59">
        <v>32.5</v>
      </c>
      <c r="E673" s="59">
        <v>2.5</v>
      </c>
    </row>
    <row r="674" spans="1:5" x14ac:dyDescent="0.25">
      <c r="A674" s="58">
        <v>45100</v>
      </c>
      <c r="B674" s="59" t="s">
        <v>68</v>
      </c>
      <c r="C674" s="59" t="str">
        <f t="shared" si="10"/>
        <v>QUARTER2</v>
      </c>
      <c r="D674" s="59">
        <v>14.95</v>
      </c>
      <c r="E674" s="59">
        <v>2.5</v>
      </c>
    </row>
    <row r="675" spans="1:5" x14ac:dyDescent="0.25">
      <c r="A675" s="58">
        <v>45100</v>
      </c>
      <c r="B675" s="59" t="s">
        <v>66</v>
      </c>
      <c r="C675" s="59" t="str">
        <f t="shared" si="10"/>
        <v>QUARTER2</v>
      </c>
      <c r="D675" s="59">
        <v>6.6</v>
      </c>
      <c r="E675" s="59">
        <v>-0.39999999999999947</v>
      </c>
    </row>
    <row r="676" spans="1:5" x14ac:dyDescent="0.25">
      <c r="A676" s="58">
        <v>45100</v>
      </c>
      <c r="B676" s="59" t="s">
        <v>70</v>
      </c>
      <c r="C676" s="59" t="str">
        <f t="shared" si="10"/>
        <v>QUARTER2</v>
      </c>
      <c r="D676" s="59">
        <v>17.100000000000001</v>
      </c>
      <c r="E676" s="59">
        <v>-3.4000000000000021</v>
      </c>
    </row>
    <row r="677" spans="1:5" x14ac:dyDescent="0.25">
      <c r="A677" s="58">
        <v>45100</v>
      </c>
      <c r="B677" s="59" t="s">
        <v>78</v>
      </c>
      <c r="C677" s="59" t="str">
        <f t="shared" si="10"/>
        <v>QUARTER2</v>
      </c>
      <c r="D677" s="59">
        <v>80.25</v>
      </c>
      <c r="E677" s="59">
        <v>29.75</v>
      </c>
    </row>
    <row r="678" spans="1:5" x14ac:dyDescent="0.25">
      <c r="A678" s="58">
        <v>45100</v>
      </c>
      <c r="B678" s="59" t="s">
        <v>62</v>
      </c>
      <c r="C678" s="59" t="str">
        <f t="shared" si="10"/>
        <v>QUARTER2</v>
      </c>
      <c r="D678" s="59">
        <v>7.5</v>
      </c>
      <c r="E678" s="59">
        <v>0.15000000000000036</v>
      </c>
    </row>
    <row r="679" spans="1:5" x14ac:dyDescent="0.25">
      <c r="A679" s="58">
        <v>45100</v>
      </c>
      <c r="B679" s="59" t="s">
        <v>61</v>
      </c>
      <c r="C679" s="59" t="str">
        <f t="shared" si="10"/>
        <v>QUARTER2</v>
      </c>
      <c r="D679" s="59">
        <v>23.6</v>
      </c>
      <c r="E679" s="59">
        <v>11.100000000000001</v>
      </c>
    </row>
    <row r="680" spans="1:5" x14ac:dyDescent="0.25">
      <c r="A680" s="58">
        <v>45100</v>
      </c>
      <c r="B680" s="59" t="s">
        <v>67</v>
      </c>
      <c r="C680" s="59" t="str">
        <f t="shared" si="10"/>
        <v>QUARTER2</v>
      </c>
      <c r="D680" s="59">
        <v>15.85</v>
      </c>
      <c r="E680" s="59">
        <v>3.8499999999999996</v>
      </c>
    </row>
    <row r="681" spans="1:5" x14ac:dyDescent="0.25">
      <c r="A681" s="58">
        <v>45100</v>
      </c>
      <c r="B681" s="59" t="s">
        <v>71</v>
      </c>
      <c r="C681" s="59" t="str">
        <f t="shared" si="10"/>
        <v>QUARTER2</v>
      </c>
      <c r="D681" s="59">
        <v>17.3</v>
      </c>
      <c r="E681" s="59">
        <v>0.39999999999999858</v>
      </c>
    </row>
    <row r="682" spans="1:5" x14ac:dyDescent="0.25">
      <c r="A682" s="58">
        <v>45100</v>
      </c>
      <c r="B682" s="59" t="s">
        <v>73</v>
      </c>
      <c r="C682" s="59" t="str">
        <f t="shared" si="10"/>
        <v>QUARTER2</v>
      </c>
      <c r="D682" s="59">
        <v>34.5</v>
      </c>
      <c r="E682" s="59">
        <v>-5</v>
      </c>
    </row>
    <row r="683" spans="1:5" x14ac:dyDescent="0.25">
      <c r="A683" s="58">
        <v>45100</v>
      </c>
      <c r="B683" s="59" t="s">
        <v>55</v>
      </c>
      <c r="C683" s="59" t="str">
        <f t="shared" si="10"/>
        <v>QUARTER2</v>
      </c>
      <c r="D683" s="59">
        <v>31.45</v>
      </c>
      <c r="E683" s="59">
        <v>6.0500000000000007</v>
      </c>
    </row>
    <row r="684" spans="1:5" x14ac:dyDescent="0.25">
      <c r="A684" s="58">
        <v>45100</v>
      </c>
      <c r="B684" s="59" t="s">
        <v>76</v>
      </c>
      <c r="C684" s="59" t="str">
        <f t="shared" si="10"/>
        <v>QUARTER2</v>
      </c>
      <c r="D684" s="59">
        <v>3</v>
      </c>
      <c r="E684" s="59">
        <v>-0.37999999999999989</v>
      </c>
    </row>
    <row r="685" spans="1:5" x14ac:dyDescent="0.25">
      <c r="A685" s="58">
        <v>45100</v>
      </c>
      <c r="B685" s="59" t="s">
        <v>77</v>
      </c>
      <c r="C685" s="59" t="str">
        <f t="shared" si="10"/>
        <v>QUARTER2</v>
      </c>
      <c r="D685" s="59">
        <v>3.78</v>
      </c>
      <c r="E685" s="59">
        <v>0.2200000000000002</v>
      </c>
    </row>
    <row r="686" spans="1:5" x14ac:dyDescent="0.25">
      <c r="A686" s="58">
        <v>45100</v>
      </c>
      <c r="B686" s="59" t="s">
        <v>72</v>
      </c>
      <c r="C686" s="59" t="str">
        <f t="shared" si="10"/>
        <v>QUARTER2</v>
      </c>
      <c r="D686" s="59">
        <v>79</v>
      </c>
      <c r="E686" s="59">
        <v>30.450000000000003</v>
      </c>
    </row>
    <row r="687" spans="1:5" x14ac:dyDescent="0.25">
      <c r="A687" s="58">
        <v>45100</v>
      </c>
      <c r="B687" s="59" t="s">
        <v>59</v>
      </c>
      <c r="C687" s="59" t="str">
        <f t="shared" si="10"/>
        <v>QUARTER2</v>
      </c>
      <c r="D687" s="59">
        <v>265.5</v>
      </c>
      <c r="E687" s="59">
        <v>10.5</v>
      </c>
    </row>
    <row r="688" spans="1:5" x14ac:dyDescent="0.25">
      <c r="A688" s="58">
        <v>45100</v>
      </c>
      <c r="B688" s="59" t="s">
        <v>60</v>
      </c>
      <c r="C688" s="59" t="str">
        <f t="shared" si="10"/>
        <v>QUARTER2</v>
      </c>
      <c r="D688" s="59">
        <v>43.7</v>
      </c>
      <c r="E688" s="59">
        <v>-1.2000000000000028</v>
      </c>
    </row>
    <row r="689" spans="1:5" x14ac:dyDescent="0.25">
      <c r="A689" s="58">
        <v>45100</v>
      </c>
      <c r="B689" s="59" t="s">
        <v>74</v>
      </c>
      <c r="C689" s="59" t="str">
        <f t="shared" si="10"/>
        <v>QUARTER2</v>
      </c>
      <c r="D689" s="59">
        <v>5.54</v>
      </c>
      <c r="E689" s="59">
        <v>5.9999999999999609E-2</v>
      </c>
    </row>
    <row r="690" spans="1:5" x14ac:dyDescent="0.25">
      <c r="A690" s="58">
        <v>45100</v>
      </c>
      <c r="B690" s="59" t="s">
        <v>63</v>
      </c>
      <c r="C690" s="59" t="str">
        <f t="shared" si="10"/>
        <v>QUARTER2</v>
      </c>
      <c r="D690" s="59">
        <v>51.8</v>
      </c>
      <c r="E690" s="59">
        <v>12.200000000000003</v>
      </c>
    </row>
    <row r="691" spans="1:5" x14ac:dyDescent="0.25">
      <c r="A691" s="58">
        <v>45100</v>
      </c>
      <c r="B691" s="59" t="s">
        <v>69</v>
      </c>
      <c r="C691" s="59" t="str">
        <f t="shared" si="10"/>
        <v>QUARTER2</v>
      </c>
      <c r="D691" s="59">
        <v>336</v>
      </c>
      <c r="E691" s="59">
        <v>49</v>
      </c>
    </row>
    <row r="692" spans="1:5" x14ac:dyDescent="0.25">
      <c r="A692" s="58">
        <v>45100</v>
      </c>
      <c r="B692" s="59" t="s">
        <v>64</v>
      </c>
      <c r="C692" s="59" t="str">
        <f t="shared" si="10"/>
        <v>QUARTER2</v>
      </c>
      <c r="D692" s="59">
        <v>11.45</v>
      </c>
      <c r="E692" s="59">
        <v>2.9500000000000011</v>
      </c>
    </row>
    <row r="693" spans="1:5" x14ac:dyDescent="0.25">
      <c r="A693" s="58">
        <v>45100</v>
      </c>
      <c r="B693" s="59" t="s">
        <v>58</v>
      </c>
      <c r="C693" s="59" t="str">
        <f t="shared" si="10"/>
        <v>QUARTER2</v>
      </c>
      <c r="D693" s="59">
        <v>14.85</v>
      </c>
      <c r="E693" s="59">
        <v>0.15000000000000036</v>
      </c>
    </row>
    <row r="694" spans="1:5" x14ac:dyDescent="0.25">
      <c r="A694" s="58">
        <v>45100</v>
      </c>
      <c r="B694" s="59" t="s">
        <v>56</v>
      </c>
      <c r="C694" s="59" t="str">
        <f t="shared" si="10"/>
        <v>QUARTER2</v>
      </c>
      <c r="D694" s="59">
        <v>21.1</v>
      </c>
      <c r="E694" s="59">
        <v>-0.20000000000000284</v>
      </c>
    </row>
    <row r="695" spans="1:5" x14ac:dyDescent="0.25">
      <c r="A695" s="58">
        <v>45100</v>
      </c>
      <c r="B695" s="59" t="s">
        <v>65</v>
      </c>
      <c r="C695" s="59" t="str">
        <f t="shared" si="10"/>
        <v>QUARTER2</v>
      </c>
      <c r="D695" s="59">
        <v>28.85</v>
      </c>
      <c r="E695" s="59">
        <v>-0.85000000000000142</v>
      </c>
    </row>
    <row r="696" spans="1:5" x14ac:dyDescent="0.25">
      <c r="A696" s="58">
        <v>45100</v>
      </c>
      <c r="B696" s="59" t="s">
        <v>75</v>
      </c>
      <c r="C696" s="59" t="str">
        <f t="shared" si="10"/>
        <v>QUARTER2</v>
      </c>
      <c r="D696" s="59">
        <v>4.82</v>
      </c>
      <c r="E696" s="59">
        <v>-0.16999999999999993</v>
      </c>
    </row>
    <row r="697" spans="1:5" x14ac:dyDescent="0.25">
      <c r="A697" s="58">
        <v>45100</v>
      </c>
      <c r="B697" s="59" t="s">
        <v>57</v>
      </c>
      <c r="C697" s="59" t="str">
        <f t="shared" si="10"/>
        <v>QUARTER2</v>
      </c>
      <c r="D697" s="59">
        <v>32</v>
      </c>
      <c r="E697" s="59">
        <v>3</v>
      </c>
    </row>
    <row r="698" spans="1:5" x14ac:dyDescent="0.25">
      <c r="A698" s="58">
        <v>45099</v>
      </c>
      <c r="B698" s="59" t="s">
        <v>68</v>
      </c>
      <c r="C698" s="59" t="str">
        <f t="shared" si="10"/>
        <v>QUARTER2</v>
      </c>
      <c r="D698" s="59">
        <v>14.9</v>
      </c>
      <c r="E698" s="59">
        <v>2.5499999999999989</v>
      </c>
    </row>
    <row r="699" spans="1:5" x14ac:dyDescent="0.25">
      <c r="A699" s="58">
        <v>45099</v>
      </c>
      <c r="B699" s="59" t="s">
        <v>66</v>
      </c>
      <c r="C699" s="59" t="str">
        <f t="shared" si="10"/>
        <v>QUARTER2</v>
      </c>
      <c r="D699" s="59">
        <v>6.6</v>
      </c>
      <c r="E699" s="59">
        <v>-0.39999999999999947</v>
      </c>
    </row>
    <row r="700" spans="1:5" x14ac:dyDescent="0.25">
      <c r="A700" s="58">
        <v>45099</v>
      </c>
      <c r="B700" s="59" t="s">
        <v>70</v>
      </c>
      <c r="C700" s="59" t="str">
        <f t="shared" si="10"/>
        <v>QUARTER2</v>
      </c>
      <c r="D700" s="59">
        <v>17.100000000000001</v>
      </c>
      <c r="E700" s="59">
        <v>-3.4000000000000021</v>
      </c>
    </row>
    <row r="701" spans="1:5" x14ac:dyDescent="0.25">
      <c r="A701" s="58">
        <v>45099</v>
      </c>
      <c r="B701" s="59" t="s">
        <v>78</v>
      </c>
      <c r="C701" s="59" t="str">
        <f t="shared" si="10"/>
        <v>QUARTER2</v>
      </c>
      <c r="D701" s="59">
        <v>86</v>
      </c>
      <c r="E701" s="59">
        <v>24</v>
      </c>
    </row>
    <row r="702" spans="1:5" x14ac:dyDescent="0.25">
      <c r="A702" s="58">
        <v>45099</v>
      </c>
      <c r="B702" s="59" t="s">
        <v>62</v>
      </c>
      <c r="C702" s="59" t="str">
        <f t="shared" si="10"/>
        <v>QUARTER2</v>
      </c>
      <c r="D702" s="59">
        <v>7.1</v>
      </c>
      <c r="E702" s="59">
        <v>0.55000000000000071</v>
      </c>
    </row>
    <row r="703" spans="1:5" x14ac:dyDescent="0.25">
      <c r="A703" s="58">
        <v>45099</v>
      </c>
      <c r="B703" s="59" t="s">
        <v>61</v>
      </c>
      <c r="C703" s="59" t="str">
        <f t="shared" si="10"/>
        <v>QUARTER2</v>
      </c>
      <c r="D703" s="59">
        <v>24</v>
      </c>
      <c r="E703" s="59">
        <v>10.700000000000003</v>
      </c>
    </row>
    <row r="704" spans="1:5" x14ac:dyDescent="0.25">
      <c r="A704" s="58">
        <v>45099</v>
      </c>
      <c r="B704" s="59" t="s">
        <v>67</v>
      </c>
      <c r="C704" s="59" t="str">
        <f t="shared" si="10"/>
        <v>QUARTER2</v>
      </c>
      <c r="D704" s="59">
        <v>14.8</v>
      </c>
      <c r="E704" s="59">
        <v>4.8999999999999986</v>
      </c>
    </row>
    <row r="705" spans="1:5" x14ac:dyDescent="0.25">
      <c r="A705" s="58">
        <v>45099</v>
      </c>
      <c r="B705" s="59" t="s">
        <v>71</v>
      </c>
      <c r="C705" s="59" t="str">
        <f t="shared" si="10"/>
        <v>QUARTER2</v>
      </c>
      <c r="D705" s="59">
        <v>16.7</v>
      </c>
      <c r="E705" s="59">
        <v>1</v>
      </c>
    </row>
    <row r="706" spans="1:5" x14ac:dyDescent="0.25">
      <c r="A706" s="58">
        <v>45099</v>
      </c>
      <c r="B706" s="59" t="s">
        <v>73</v>
      </c>
      <c r="C706" s="59" t="str">
        <f t="shared" ref="C706:C769" si="11">"QUARTER"&amp;ROUNDUP(MONTH(A706)/3,0)</f>
        <v>QUARTER2</v>
      </c>
      <c r="D706" s="59">
        <v>34.1</v>
      </c>
      <c r="E706" s="59">
        <v>-4.6000000000000014</v>
      </c>
    </row>
    <row r="707" spans="1:5" x14ac:dyDescent="0.25">
      <c r="A707" s="58">
        <v>45099</v>
      </c>
      <c r="B707" s="59" t="s">
        <v>55</v>
      </c>
      <c r="C707" s="59" t="str">
        <f t="shared" si="11"/>
        <v>QUARTER2</v>
      </c>
      <c r="D707" s="59">
        <v>31.5</v>
      </c>
      <c r="E707" s="59">
        <v>6</v>
      </c>
    </row>
    <row r="708" spans="1:5" x14ac:dyDescent="0.25">
      <c r="A708" s="58">
        <v>45099</v>
      </c>
      <c r="B708" s="59" t="s">
        <v>76</v>
      </c>
      <c r="C708" s="59" t="str">
        <f t="shared" si="11"/>
        <v>QUARTER2</v>
      </c>
      <c r="D708" s="59">
        <v>2.91</v>
      </c>
      <c r="E708" s="59">
        <v>-0.29000000000000004</v>
      </c>
    </row>
    <row r="709" spans="1:5" x14ac:dyDescent="0.25">
      <c r="A709" s="58">
        <v>45099</v>
      </c>
      <c r="B709" s="59" t="s">
        <v>77</v>
      </c>
      <c r="C709" s="59" t="str">
        <f t="shared" si="11"/>
        <v>QUARTER2</v>
      </c>
      <c r="D709" s="59">
        <v>3.82</v>
      </c>
      <c r="E709" s="59">
        <v>0.18000000000000016</v>
      </c>
    </row>
    <row r="710" spans="1:5" x14ac:dyDescent="0.25">
      <c r="A710" s="58">
        <v>45099</v>
      </c>
      <c r="B710" s="59" t="s">
        <v>72</v>
      </c>
      <c r="C710" s="59" t="str">
        <f t="shared" si="11"/>
        <v>QUARTER2</v>
      </c>
      <c r="D710" s="59">
        <v>79</v>
      </c>
      <c r="E710" s="59">
        <v>30.450000000000003</v>
      </c>
    </row>
    <row r="711" spans="1:5" x14ac:dyDescent="0.25">
      <c r="A711" s="58">
        <v>45099</v>
      </c>
      <c r="B711" s="59" t="s">
        <v>59</v>
      </c>
      <c r="C711" s="59" t="str">
        <f t="shared" si="11"/>
        <v>QUARTER2</v>
      </c>
      <c r="D711" s="59">
        <v>265.5</v>
      </c>
      <c r="E711" s="59">
        <v>10.5</v>
      </c>
    </row>
    <row r="712" spans="1:5" x14ac:dyDescent="0.25">
      <c r="A712" s="58">
        <v>45099</v>
      </c>
      <c r="B712" s="59" t="s">
        <v>60</v>
      </c>
      <c r="C712" s="59" t="str">
        <f t="shared" si="11"/>
        <v>QUARTER2</v>
      </c>
      <c r="D712" s="59">
        <v>43.8</v>
      </c>
      <c r="E712" s="59">
        <v>-1.2999999999999972</v>
      </c>
    </row>
    <row r="713" spans="1:5" x14ac:dyDescent="0.25">
      <c r="A713" s="58">
        <v>45099</v>
      </c>
      <c r="B713" s="59" t="s">
        <v>74</v>
      </c>
      <c r="C713" s="59" t="str">
        <f t="shared" si="11"/>
        <v>QUARTER2</v>
      </c>
      <c r="D713" s="59">
        <v>5.53</v>
      </c>
      <c r="E713" s="59">
        <v>6.9999999999999396E-2</v>
      </c>
    </row>
    <row r="714" spans="1:5" x14ac:dyDescent="0.25">
      <c r="A714" s="58">
        <v>45099</v>
      </c>
      <c r="B714" s="59" t="s">
        <v>63</v>
      </c>
      <c r="C714" s="59" t="str">
        <f t="shared" si="11"/>
        <v>QUARTER2</v>
      </c>
      <c r="D714" s="59">
        <v>54</v>
      </c>
      <c r="E714" s="59">
        <v>10</v>
      </c>
    </row>
    <row r="715" spans="1:5" x14ac:dyDescent="0.25">
      <c r="A715" s="58">
        <v>45099</v>
      </c>
      <c r="B715" s="59" t="s">
        <v>69</v>
      </c>
      <c r="C715" s="59" t="str">
        <f t="shared" si="11"/>
        <v>QUARTER2</v>
      </c>
      <c r="D715" s="59">
        <v>336.7</v>
      </c>
      <c r="E715" s="59">
        <v>48.300000000000011</v>
      </c>
    </row>
    <row r="716" spans="1:5" x14ac:dyDescent="0.25">
      <c r="A716" s="58">
        <v>45099</v>
      </c>
      <c r="B716" s="59" t="s">
        <v>64</v>
      </c>
      <c r="C716" s="59" t="str">
        <f t="shared" si="11"/>
        <v>QUARTER2</v>
      </c>
      <c r="D716" s="59">
        <v>11.3</v>
      </c>
      <c r="E716" s="59">
        <v>3.0999999999999996</v>
      </c>
    </row>
    <row r="717" spans="1:5" x14ac:dyDescent="0.25">
      <c r="A717" s="58">
        <v>45099</v>
      </c>
      <c r="B717" s="59" t="s">
        <v>58</v>
      </c>
      <c r="C717" s="59" t="str">
        <f t="shared" si="11"/>
        <v>QUARTER2</v>
      </c>
      <c r="D717" s="59">
        <v>14.6</v>
      </c>
      <c r="E717" s="59">
        <v>0.40000000000000036</v>
      </c>
    </row>
    <row r="718" spans="1:5" x14ac:dyDescent="0.25">
      <c r="A718" s="58">
        <v>45099</v>
      </c>
      <c r="B718" s="59" t="s">
        <v>56</v>
      </c>
      <c r="C718" s="59" t="str">
        <f t="shared" si="11"/>
        <v>QUARTER2</v>
      </c>
      <c r="D718" s="59">
        <v>21.1</v>
      </c>
      <c r="E718" s="59">
        <v>-0.20000000000000284</v>
      </c>
    </row>
    <row r="719" spans="1:5" x14ac:dyDescent="0.25">
      <c r="A719" s="58">
        <v>45099</v>
      </c>
      <c r="B719" s="59" t="s">
        <v>65</v>
      </c>
      <c r="C719" s="59" t="str">
        <f t="shared" si="11"/>
        <v>QUARTER2</v>
      </c>
      <c r="D719" s="59">
        <v>29</v>
      </c>
      <c r="E719" s="59">
        <v>-1</v>
      </c>
    </row>
    <row r="720" spans="1:5" x14ac:dyDescent="0.25">
      <c r="A720" s="58">
        <v>45099</v>
      </c>
      <c r="B720" s="59" t="s">
        <v>75</v>
      </c>
      <c r="C720" s="59" t="str">
        <f t="shared" si="11"/>
        <v>QUARTER2</v>
      </c>
      <c r="D720" s="59">
        <v>4.82</v>
      </c>
      <c r="E720" s="59">
        <v>-0.16999999999999993</v>
      </c>
    </row>
    <row r="721" spans="1:5" x14ac:dyDescent="0.25">
      <c r="A721" s="58">
        <v>45099</v>
      </c>
      <c r="B721" s="59" t="s">
        <v>57</v>
      </c>
      <c r="C721" s="59" t="str">
        <f t="shared" si="11"/>
        <v>QUARTER2</v>
      </c>
      <c r="D721" s="59">
        <v>31.8</v>
      </c>
      <c r="E721" s="59">
        <v>3.1999999999999993</v>
      </c>
    </row>
    <row r="722" spans="1:5" x14ac:dyDescent="0.25">
      <c r="A722" s="58">
        <v>45098</v>
      </c>
      <c r="B722" s="59" t="s">
        <v>68</v>
      </c>
      <c r="C722" s="59" t="str">
        <f t="shared" si="11"/>
        <v>QUARTER2</v>
      </c>
      <c r="D722" s="59">
        <v>14.9</v>
      </c>
      <c r="E722" s="59">
        <v>2.5499999999999989</v>
      </c>
    </row>
    <row r="723" spans="1:5" x14ac:dyDescent="0.25">
      <c r="A723" s="58">
        <v>45098</v>
      </c>
      <c r="B723" s="59" t="s">
        <v>66</v>
      </c>
      <c r="C723" s="59" t="str">
        <f t="shared" si="11"/>
        <v>QUARTER2</v>
      </c>
      <c r="D723" s="59">
        <v>6.05</v>
      </c>
      <c r="E723" s="59">
        <v>0.15000000000000036</v>
      </c>
    </row>
    <row r="724" spans="1:5" x14ac:dyDescent="0.25">
      <c r="A724" s="58">
        <v>45098</v>
      </c>
      <c r="B724" s="59" t="s">
        <v>70</v>
      </c>
      <c r="C724" s="59" t="str">
        <f t="shared" si="11"/>
        <v>QUARTER2</v>
      </c>
      <c r="D724" s="59">
        <v>17.100000000000001</v>
      </c>
      <c r="E724" s="59">
        <v>-3.4000000000000021</v>
      </c>
    </row>
    <row r="725" spans="1:5" x14ac:dyDescent="0.25">
      <c r="A725" s="58">
        <v>45098</v>
      </c>
      <c r="B725" s="59" t="s">
        <v>78</v>
      </c>
      <c r="C725" s="59" t="str">
        <f t="shared" si="11"/>
        <v>QUARTER2</v>
      </c>
      <c r="D725" s="59">
        <v>86.5</v>
      </c>
      <c r="E725" s="59">
        <v>23.5</v>
      </c>
    </row>
    <row r="726" spans="1:5" x14ac:dyDescent="0.25">
      <c r="A726" s="58">
        <v>45098</v>
      </c>
      <c r="B726" s="59" t="s">
        <v>62</v>
      </c>
      <c r="C726" s="59" t="str">
        <f t="shared" si="11"/>
        <v>QUARTER2</v>
      </c>
      <c r="D726" s="59">
        <v>7.1</v>
      </c>
      <c r="E726" s="59">
        <v>0.55000000000000071</v>
      </c>
    </row>
    <row r="727" spans="1:5" x14ac:dyDescent="0.25">
      <c r="A727" s="58">
        <v>45098</v>
      </c>
      <c r="B727" s="59" t="s">
        <v>61</v>
      </c>
      <c r="C727" s="59" t="str">
        <f t="shared" si="11"/>
        <v>QUARTER2</v>
      </c>
      <c r="D727" s="59">
        <v>24</v>
      </c>
      <c r="E727" s="59">
        <v>10.700000000000003</v>
      </c>
    </row>
    <row r="728" spans="1:5" x14ac:dyDescent="0.25">
      <c r="A728" s="58">
        <v>45098</v>
      </c>
      <c r="B728" s="59" t="s">
        <v>67</v>
      </c>
      <c r="C728" s="59" t="str">
        <f t="shared" si="11"/>
        <v>QUARTER2</v>
      </c>
      <c r="D728" s="59">
        <v>14.55</v>
      </c>
      <c r="E728" s="59">
        <v>5.1499999999999986</v>
      </c>
    </row>
    <row r="729" spans="1:5" x14ac:dyDescent="0.25">
      <c r="A729" s="58">
        <v>45098</v>
      </c>
      <c r="B729" s="59" t="s">
        <v>71</v>
      </c>
      <c r="C729" s="59" t="str">
        <f t="shared" si="11"/>
        <v>QUARTER2</v>
      </c>
      <c r="D729" s="59">
        <v>16</v>
      </c>
      <c r="E729" s="59">
        <v>1.6999999999999993</v>
      </c>
    </row>
    <row r="730" spans="1:5" x14ac:dyDescent="0.25">
      <c r="A730" s="58">
        <v>45098</v>
      </c>
      <c r="B730" s="59" t="s">
        <v>73</v>
      </c>
      <c r="C730" s="59" t="str">
        <f t="shared" si="11"/>
        <v>QUARTER2</v>
      </c>
      <c r="D730" s="59">
        <v>34.200000000000003</v>
      </c>
      <c r="E730" s="59">
        <v>-4.7000000000000028</v>
      </c>
    </row>
    <row r="731" spans="1:5" x14ac:dyDescent="0.25">
      <c r="A731" s="58">
        <v>45098</v>
      </c>
      <c r="B731" s="59" t="s">
        <v>55</v>
      </c>
      <c r="C731" s="59" t="str">
        <f t="shared" si="11"/>
        <v>QUARTER2</v>
      </c>
      <c r="D731" s="59">
        <v>32</v>
      </c>
      <c r="E731" s="59">
        <v>5.5</v>
      </c>
    </row>
    <row r="732" spans="1:5" x14ac:dyDescent="0.25">
      <c r="A732" s="58">
        <v>45098</v>
      </c>
      <c r="B732" s="59" t="s">
        <v>76</v>
      </c>
      <c r="C732" s="59" t="str">
        <f t="shared" si="11"/>
        <v>QUARTER2</v>
      </c>
      <c r="D732" s="59">
        <v>3.2</v>
      </c>
      <c r="E732" s="59">
        <v>-0.58000000000000007</v>
      </c>
    </row>
    <row r="733" spans="1:5" x14ac:dyDescent="0.25">
      <c r="A733" s="58">
        <v>45098</v>
      </c>
      <c r="B733" s="59" t="s">
        <v>77</v>
      </c>
      <c r="C733" s="59" t="str">
        <f t="shared" si="11"/>
        <v>QUARTER2</v>
      </c>
      <c r="D733" s="59">
        <v>4.22</v>
      </c>
      <c r="E733" s="59">
        <v>-0.21999999999999975</v>
      </c>
    </row>
    <row r="734" spans="1:5" x14ac:dyDescent="0.25">
      <c r="A734" s="58">
        <v>45098</v>
      </c>
      <c r="B734" s="59" t="s">
        <v>72</v>
      </c>
      <c r="C734" s="59" t="str">
        <f t="shared" si="11"/>
        <v>QUARTER2</v>
      </c>
      <c r="D734" s="59">
        <v>74</v>
      </c>
      <c r="E734" s="59">
        <v>35.450000000000003</v>
      </c>
    </row>
    <row r="735" spans="1:5" x14ac:dyDescent="0.25">
      <c r="A735" s="58">
        <v>45098</v>
      </c>
      <c r="B735" s="59" t="s">
        <v>59</v>
      </c>
      <c r="C735" s="59" t="str">
        <f t="shared" si="11"/>
        <v>QUARTER2</v>
      </c>
      <c r="D735" s="59">
        <v>265</v>
      </c>
      <c r="E735" s="59">
        <v>11</v>
      </c>
    </row>
    <row r="736" spans="1:5" x14ac:dyDescent="0.25">
      <c r="A736" s="58">
        <v>45098</v>
      </c>
      <c r="B736" s="59" t="s">
        <v>60</v>
      </c>
      <c r="C736" s="59" t="str">
        <f t="shared" si="11"/>
        <v>QUARTER2</v>
      </c>
      <c r="D736" s="59">
        <v>43.8</v>
      </c>
      <c r="E736" s="59">
        <v>-1.2999999999999972</v>
      </c>
    </row>
    <row r="737" spans="1:5" x14ac:dyDescent="0.25">
      <c r="A737" s="58">
        <v>45098</v>
      </c>
      <c r="B737" s="59" t="s">
        <v>74</v>
      </c>
      <c r="C737" s="59" t="str">
        <f t="shared" si="11"/>
        <v>QUARTER2</v>
      </c>
      <c r="D737" s="59">
        <v>5.51</v>
      </c>
      <c r="E737" s="59">
        <v>8.9999999999999858E-2</v>
      </c>
    </row>
    <row r="738" spans="1:5" x14ac:dyDescent="0.25">
      <c r="A738" s="58">
        <v>45098</v>
      </c>
      <c r="B738" s="59" t="s">
        <v>63</v>
      </c>
      <c r="C738" s="59" t="str">
        <f t="shared" si="11"/>
        <v>QUARTER2</v>
      </c>
      <c r="D738" s="59">
        <v>54</v>
      </c>
      <c r="E738" s="59">
        <v>10</v>
      </c>
    </row>
    <row r="739" spans="1:5" x14ac:dyDescent="0.25">
      <c r="A739" s="58">
        <v>45098</v>
      </c>
      <c r="B739" s="59" t="s">
        <v>69</v>
      </c>
      <c r="C739" s="59" t="str">
        <f t="shared" si="11"/>
        <v>QUARTER2</v>
      </c>
      <c r="D739" s="59">
        <v>336.7</v>
      </c>
      <c r="E739" s="59">
        <v>48.300000000000011</v>
      </c>
    </row>
    <row r="740" spans="1:5" x14ac:dyDescent="0.25">
      <c r="A740" s="58">
        <v>45098</v>
      </c>
      <c r="B740" s="59" t="s">
        <v>64</v>
      </c>
      <c r="C740" s="59" t="str">
        <f t="shared" si="11"/>
        <v>QUARTER2</v>
      </c>
      <c r="D740" s="59">
        <v>11.45</v>
      </c>
      <c r="E740" s="59">
        <v>2.9500000000000011</v>
      </c>
    </row>
    <row r="741" spans="1:5" x14ac:dyDescent="0.25">
      <c r="A741" s="58">
        <v>45098</v>
      </c>
      <c r="B741" s="59" t="s">
        <v>58</v>
      </c>
      <c r="C741" s="59" t="str">
        <f t="shared" si="11"/>
        <v>QUARTER2</v>
      </c>
      <c r="D741" s="59">
        <v>14.65</v>
      </c>
      <c r="E741" s="59">
        <v>0.34999999999999964</v>
      </c>
    </row>
    <row r="742" spans="1:5" x14ac:dyDescent="0.25">
      <c r="A742" s="58">
        <v>45098</v>
      </c>
      <c r="B742" s="59" t="s">
        <v>56</v>
      </c>
      <c r="C742" s="59" t="str">
        <f t="shared" si="11"/>
        <v>QUARTER2</v>
      </c>
      <c r="D742" s="59">
        <v>21.1</v>
      </c>
      <c r="E742" s="59">
        <v>-0.20000000000000284</v>
      </c>
    </row>
    <row r="743" spans="1:5" x14ac:dyDescent="0.25">
      <c r="A743" s="58">
        <v>45098</v>
      </c>
      <c r="B743" s="59" t="s">
        <v>65</v>
      </c>
      <c r="C743" s="59" t="str">
        <f t="shared" si="11"/>
        <v>QUARTER2</v>
      </c>
      <c r="D743" s="59">
        <v>29.1</v>
      </c>
      <c r="E743" s="59">
        <v>-1.1000000000000014</v>
      </c>
    </row>
    <row r="744" spans="1:5" x14ac:dyDescent="0.25">
      <c r="A744" s="58">
        <v>45098</v>
      </c>
      <c r="B744" s="59" t="s">
        <v>75</v>
      </c>
      <c r="C744" s="59" t="str">
        <f t="shared" si="11"/>
        <v>QUARTER2</v>
      </c>
      <c r="D744" s="59">
        <v>4.82</v>
      </c>
      <c r="E744" s="59">
        <v>-0.16999999999999993</v>
      </c>
    </row>
    <row r="745" spans="1:5" x14ac:dyDescent="0.25">
      <c r="A745" s="58">
        <v>45098</v>
      </c>
      <c r="B745" s="59" t="s">
        <v>57</v>
      </c>
      <c r="C745" s="59" t="str">
        <f t="shared" si="11"/>
        <v>QUARTER2</v>
      </c>
      <c r="D745" s="59">
        <v>31.75</v>
      </c>
      <c r="E745" s="59">
        <v>3.25</v>
      </c>
    </row>
    <row r="746" spans="1:5" x14ac:dyDescent="0.25">
      <c r="A746" s="58">
        <v>45097</v>
      </c>
      <c r="B746" s="59" t="s">
        <v>68</v>
      </c>
      <c r="C746" s="59" t="str">
        <f t="shared" si="11"/>
        <v>QUARTER2</v>
      </c>
      <c r="D746" s="59">
        <v>14.85</v>
      </c>
      <c r="E746" s="59">
        <v>2.5999999999999996</v>
      </c>
    </row>
    <row r="747" spans="1:5" x14ac:dyDescent="0.25">
      <c r="A747" s="58">
        <v>45097</v>
      </c>
      <c r="B747" s="59" t="s">
        <v>66</v>
      </c>
      <c r="C747" s="59" t="str">
        <f t="shared" si="11"/>
        <v>QUARTER2</v>
      </c>
      <c r="D747" s="59">
        <v>6.05</v>
      </c>
      <c r="E747" s="59">
        <v>0.15000000000000036</v>
      </c>
    </row>
    <row r="748" spans="1:5" x14ac:dyDescent="0.25">
      <c r="A748" s="58">
        <v>45097</v>
      </c>
      <c r="B748" s="59" t="s">
        <v>70</v>
      </c>
      <c r="C748" s="59" t="str">
        <f t="shared" si="11"/>
        <v>QUARTER2</v>
      </c>
      <c r="D748" s="59">
        <v>18.8</v>
      </c>
      <c r="E748" s="59">
        <v>-5.1000000000000014</v>
      </c>
    </row>
    <row r="749" spans="1:5" x14ac:dyDescent="0.25">
      <c r="A749" s="58">
        <v>45097</v>
      </c>
      <c r="B749" s="59" t="s">
        <v>78</v>
      </c>
      <c r="C749" s="59" t="str">
        <f t="shared" si="11"/>
        <v>QUARTER2</v>
      </c>
      <c r="D749" s="59">
        <v>79</v>
      </c>
      <c r="E749" s="59">
        <v>31</v>
      </c>
    </row>
    <row r="750" spans="1:5" x14ac:dyDescent="0.25">
      <c r="A750" s="58">
        <v>45097</v>
      </c>
      <c r="B750" s="59" t="s">
        <v>62</v>
      </c>
      <c r="C750" s="59" t="str">
        <f t="shared" si="11"/>
        <v>QUARTER2</v>
      </c>
      <c r="D750" s="59">
        <v>6.9</v>
      </c>
      <c r="E750" s="59">
        <v>0.75</v>
      </c>
    </row>
    <row r="751" spans="1:5" x14ac:dyDescent="0.25">
      <c r="A751" s="58">
        <v>45097</v>
      </c>
      <c r="B751" s="59" t="s">
        <v>61</v>
      </c>
      <c r="C751" s="59" t="str">
        <f t="shared" si="11"/>
        <v>QUARTER2</v>
      </c>
      <c r="D751" s="59">
        <v>24</v>
      </c>
      <c r="E751" s="59">
        <v>10.700000000000003</v>
      </c>
    </row>
    <row r="752" spans="1:5" x14ac:dyDescent="0.25">
      <c r="A752" s="58">
        <v>45097</v>
      </c>
      <c r="B752" s="59" t="s">
        <v>67</v>
      </c>
      <c r="C752" s="59" t="str">
        <f t="shared" si="11"/>
        <v>QUARTER2</v>
      </c>
      <c r="D752" s="59">
        <v>14.5</v>
      </c>
      <c r="E752" s="59">
        <v>5.1999999999999993</v>
      </c>
    </row>
    <row r="753" spans="1:5" x14ac:dyDescent="0.25">
      <c r="A753" s="58">
        <v>45097</v>
      </c>
      <c r="B753" s="59" t="s">
        <v>71</v>
      </c>
      <c r="C753" s="59" t="str">
        <f t="shared" si="11"/>
        <v>QUARTER2</v>
      </c>
      <c r="D753" s="59">
        <v>15.95</v>
      </c>
      <c r="E753" s="59">
        <v>1.75</v>
      </c>
    </row>
    <row r="754" spans="1:5" x14ac:dyDescent="0.25">
      <c r="A754" s="58">
        <v>45097</v>
      </c>
      <c r="B754" s="59" t="s">
        <v>73</v>
      </c>
      <c r="C754" s="59" t="str">
        <f t="shared" si="11"/>
        <v>QUARTER2</v>
      </c>
      <c r="D754" s="59">
        <v>34.950000000000003</v>
      </c>
      <c r="E754" s="59">
        <v>-5.4500000000000028</v>
      </c>
    </row>
    <row r="755" spans="1:5" x14ac:dyDescent="0.25">
      <c r="A755" s="58">
        <v>45097</v>
      </c>
      <c r="B755" s="59" t="s">
        <v>55</v>
      </c>
      <c r="C755" s="59" t="str">
        <f t="shared" si="11"/>
        <v>QUARTER2</v>
      </c>
      <c r="D755" s="59">
        <v>32.299999999999997</v>
      </c>
      <c r="E755" s="59">
        <v>5.2000000000000028</v>
      </c>
    </row>
    <row r="756" spans="1:5" x14ac:dyDescent="0.25">
      <c r="A756" s="58">
        <v>45097</v>
      </c>
      <c r="B756" s="59" t="s">
        <v>76</v>
      </c>
      <c r="C756" s="59" t="str">
        <f t="shared" si="11"/>
        <v>QUARTER2</v>
      </c>
      <c r="D756" s="59">
        <v>3.55</v>
      </c>
      <c r="E756" s="59">
        <v>-0.92999999999999972</v>
      </c>
    </row>
    <row r="757" spans="1:5" x14ac:dyDescent="0.25">
      <c r="A757" s="58">
        <v>45097</v>
      </c>
      <c r="B757" s="59" t="s">
        <v>77</v>
      </c>
      <c r="C757" s="59" t="str">
        <f t="shared" si="11"/>
        <v>QUARTER2</v>
      </c>
      <c r="D757" s="59">
        <v>4.1900000000000004</v>
      </c>
      <c r="E757" s="59">
        <v>-0.19000000000000039</v>
      </c>
    </row>
    <row r="758" spans="1:5" x14ac:dyDescent="0.25">
      <c r="A758" s="58">
        <v>45097</v>
      </c>
      <c r="B758" s="59" t="s">
        <v>72</v>
      </c>
      <c r="C758" s="59" t="str">
        <f t="shared" si="11"/>
        <v>QUARTER2</v>
      </c>
      <c r="D758" s="59">
        <v>68.75</v>
      </c>
      <c r="E758" s="59">
        <v>40.700000000000003</v>
      </c>
    </row>
    <row r="759" spans="1:5" x14ac:dyDescent="0.25">
      <c r="A759" s="58">
        <v>45097</v>
      </c>
      <c r="B759" s="59" t="s">
        <v>59</v>
      </c>
      <c r="C759" s="59" t="str">
        <f t="shared" si="11"/>
        <v>QUARTER2</v>
      </c>
      <c r="D759" s="59">
        <v>265</v>
      </c>
      <c r="E759" s="59">
        <v>11</v>
      </c>
    </row>
    <row r="760" spans="1:5" x14ac:dyDescent="0.25">
      <c r="A760" s="58">
        <v>45097</v>
      </c>
      <c r="B760" s="59" t="s">
        <v>60</v>
      </c>
      <c r="C760" s="59" t="str">
        <f t="shared" si="11"/>
        <v>QUARTER2</v>
      </c>
      <c r="D760" s="59">
        <v>43.7</v>
      </c>
      <c r="E760" s="59">
        <v>-1.2000000000000028</v>
      </c>
    </row>
    <row r="761" spans="1:5" x14ac:dyDescent="0.25">
      <c r="A761" s="58">
        <v>45097</v>
      </c>
      <c r="B761" s="59" t="s">
        <v>74</v>
      </c>
      <c r="C761" s="59" t="str">
        <f t="shared" si="11"/>
        <v>QUARTER2</v>
      </c>
      <c r="D761" s="59">
        <v>5.51</v>
      </c>
      <c r="E761" s="59">
        <v>8.9999999999999858E-2</v>
      </c>
    </row>
    <row r="762" spans="1:5" x14ac:dyDescent="0.25">
      <c r="A762" s="58">
        <v>45097</v>
      </c>
      <c r="B762" s="59" t="s">
        <v>63</v>
      </c>
      <c r="C762" s="59" t="str">
        <f t="shared" si="11"/>
        <v>QUARTER2</v>
      </c>
      <c r="D762" s="59">
        <v>52.95</v>
      </c>
      <c r="E762" s="59">
        <v>11.049999999999997</v>
      </c>
    </row>
    <row r="763" spans="1:5" x14ac:dyDescent="0.25">
      <c r="A763" s="58">
        <v>45097</v>
      </c>
      <c r="B763" s="59" t="s">
        <v>69</v>
      </c>
      <c r="C763" s="59" t="str">
        <f t="shared" si="11"/>
        <v>QUARTER2</v>
      </c>
      <c r="D763" s="59">
        <v>336.7</v>
      </c>
      <c r="E763" s="59">
        <v>48.300000000000011</v>
      </c>
    </row>
    <row r="764" spans="1:5" x14ac:dyDescent="0.25">
      <c r="A764" s="58">
        <v>45097</v>
      </c>
      <c r="B764" s="59" t="s">
        <v>64</v>
      </c>
      <c r="C764" s="59" t="str">
        <f t="shared" si="11"/>
        <v>QUARTER2</v>
      </c>
      <c r="D764" s="59">
        <v>11.5</v>
      </c>
      <c r="E764" s="59">
        <v>2.9000000000000004</v>
      </c>
    </row>
    <row r="765" spans="1:5" x14ac:dyDescent="0.25">
      <c r="A765" s="58">
        <v>45097</v>
      </c>
      <c r="B765" s="59" t="s">
        <v>58</v>
      </c>
      <c r="C765" s="59" t="str">
        <f t="shared" si="11"/>
        <v>QUARTER2</v>
      </c>
      <c r="D765" s="59">
        <v>14.5</v>
      </c>
      <c r="E765" s="59">
        <v>0.5</v>
      </c>
    </row>
    <row r="766" spans="1:5" x14ac:dyDescent="0.25">
      <c r="A766" s="58">
        <v>45097</v>
      </c>
      <c r="B766" s="59" t="s">
        <v>56</v>
      </c>
      <c r="C766" s="59" t="str">
        <f t="shared" si="11"/>
        <v>QUARTER2</v>
      </c>
      <c r="D766" s="59">
        <v>21.1</v>
      </c>
      <c r="E766" s="59">
        <v>-0.20000000000000284</v>
      </c>
    </row>
    <row r="767" spans="1:5" x14ac:dyDescent="0.25">
      <c r="A767" s="58">
        <v>45097</v>
      </c>
      <c r="B767" s="59" t="s">
        <v>65</v>
      </c>
      <c r="C767" s="59" t="str">
        <f t="shared" si="11"/>
        <v>QUARTER2</v>
      </c>
      <c r="D767" s="59">
        <v>28.8</v>
      </c>
      <c r="E767" s="59">
        <v>-0.80000000000000071</v>
      </c>
    </row>
    <row r="768" spans="1:5" x14ac:dyDescent="0.25">
      <c r="A768" s="58">
        <v>45097</v>
      </c>
      <c r="B768" s="59" t="s">
        <v>75</v>
      </c>
      <c r="C768" s="59" t="str">
        <f t="shared" si="11"/>
        <v>QUARTER2</v>
      </c>
      <c r="D768" s="59">
        <v>4.99</v>
      </c>
      <c r="E768" s="59">
        <v>-0.33999999999999986</v>
      </c>
    </row>
    <row r="769" spans="1:5" x14ac:dyDescent="0.25">
      <c r="A769" s="58">
        <v>45097</v>
      </c>
      <c r="B769" s="59" t="s">
        <v>57</v>
      </c>
      <c r="C769" s="59" t="str">
        <f t="shared" si="11"/>
        <v>QUARTER2</v>
      </c>
      <c r="D769" s="59">
        <v>32</v>
      </c>
      <c r="E769" s="59">
        <v>3</v>
      </c>
    </row>
    <row r="770" spans="1:5" x14ac:dyDescent="0.25">
      <c r="A770" s="58">
        <v>45096</v>
      </c>
      <c r="B770" s="59" t="s">
        <v>68</v>
      </c>
      <c r="C770" s="59" t="str">
        <f t="shared" ref="C770:C833" si="12">"QUARTER"&amp;ROUNDUP(MONTH(A770)/3,0)</f>
        <v>QUARTER2</v>
      </c>
      <c r="D770" s="59">
        <v>14.8</v>
      </c>
      <c r="E770" s="59">
        <v>2.6499999999999986</v>
      </c>
    </row>
    <row r="771" spans="1:5" x14ac:dyDescent="0.25">
      <c r="A771" s="58">
        <v>45096</v>
      </c>
      <c r="B771" s="59" t="s">
        <v>66</v>
      </c>
      <c r="C771" s="59" t="str">
        <f t="shared" si="12"/>
        <v>QUARTER2</v>
      </c>
      <c r="D771" s="59">
        <v>6.4</v>
      </c>
      <c r="E771" s="59">
        <v>-0.20000000000000018</v>
      </c>
    </row>
    <row r="772" spans="1:5" x14ac:dyDescent="0.25">
      <c r="A772" s="58">
        <v>45096</v>
      </c>
      <c r="B772" s="59" t="s">
        <v>70</v>
      </c>
      <c r="C772" s="59" t="str">
        <f t="shared" si="12"/>
        <v>QUARTER2</v>
      </c>
      <c r="D772" s="59">
        <v>18.8</v>
      </c>
      <c r="E772" s="59">
        <v>-5.1000000000000014</v>
      </c>
    </row>
    <row r="773" spans="1:5" x14ac:dyDescent="0.25">
      <c r="A773" s="58">
        <v>45096</v>
      </c>
      <c r="B773" s="59" t="s">
        <v>78</v>
      </c>
      <c r="C773" s="59" t="str">
        <f t="shared" si="12"/>
        <v>QUARTER2</v>
      </c>
      <c r="D773" s="59">
        <v>79</v>
      </c>
      <c r="E773" s="59">
        <v>31</v>
      </c>
    </row>
    <row r="774" spans="1:5" x14ac:dyDescent="0.25">
      <c r="A774" s="58">
        <v>45096</v>
      </c>
      <c r="B774" s="59" t="s">
        <v>62</v>
      </c>
      <c r="C774" s="59" t="str">
        <f t="shared" si="12"/>
        <v>QUARTER2</v>
      </c>
      <c r="D774" s="59">
        <v>6.75</v>
      </c>
      <c r="E774" s="59">
        <v>0.90000000000000036</v>
      </c>
    </row>
    <row r="775" spans="1:5" x14ac:dyDescent="0.25">
      <c r="A775" s="58">
        <v>45096</v>
      </c>
      <c r="B775" s="59" t="s">
        <v>61</v>
      </c>
      <c r="C775" s="59" t="str">
        <f t="shared" si="12"/>
        <v>QUARTER2</v>
      </c>
      <c r="D775" s="59">
        <v>23.5</v>
      </c>
      <c r="E775" s="59">
        <v>11.200000000000003</v>
      </c>
    </row>
    <row r="776" spans="1:5" x14ac:dyDescent="0.25">
      <c r="A776" s="58">
        <v>45096</v>
      </c>
      <c r="B776" s="59" t="s">
        <v>67</v>
      </c>
      <c r="C776" s="59" t="str">
        <f t="shared" si="12"/>
        <v>QUARTER2</v>
      </c>
      <c r="D776" s="59">
        <v>13.8</v>
      </c>
      <c r="E776" s="59">
        <v>5.8999999999999986</v>
      </c>
    </row>
    <row r="777" spans="1:5" x14ac:dyDescent="0.25">
      <c r="A777" s="58">
        <v>45096</v>
      </c>
      <c r="B777" s="59" t="s">
        <v>71</v>
      </c>
      <c r="C777" s="59" t="str">
        <f t="shared" si="12"/>
        <v>QUARTER2</v>
      </c>
      <c r="D777" s="59">
        <v>15.9</v>
      </c>
      <c r="E777" s="59">
        <v>1.7999999999999989</v>
      </c>
    </row>
    <row r="778" spans="1:5" x14ac:dyDescent="0.25">
      <c r="A778" s="58">
        <v>45096</v>
      </c>
      <c r="B778" s="59" t="s">
        <v>73</v>
      </c>
      <c r="C778" s="59" t="str">
        <f t="shared" si="12"/>
        <v>QUARTER2</v>
      </c>
      <c r="D778" s="59">
        <v>34.950000000000003</v>
      </c>
      <c r="E778" s="59">
        <v>-5.4500000000000028</v>
      </c>
    </row>
    <row r="779" spans="1:5" x14ac:dyDescent="0.25">
      <c r="A779" s="58">
        <v>45096</v>
      </c>
      <c r="B779" s="59" t="s">
        <v>55</v>
      </c>
      <c r="C779" s="59" t="str">
        <f t="shared" si="12"/>
        <v>QUARTER2</v>
      </c>
      <c r="D779" s="59">
        <v>32.049999999999997</v>
      </c>
      <c r="E779" s="59">
        <v>5.4500000000000028</v>
      </c>
    </row>
    <row r="780" spans="1:5" x14ac:dyDescent="0.25">
      <c r="A780" s="58">
        <v>45096</v>
      </c>
      <c r="B780" s="59" t="s">
        <v>76</v>
      </c>
      <c r="C780" s="59" t="str">
        <f t="shared" si="12"/>
        <v>QUARTER2</v>
      </c>
      <c r="D780" s="59">
        <v>3.65</v>
      </c>
      <c r="E780" s="59">
        <v>-1.0299999999999998</v>
      </c>
    </row>
    <row r="781" spans="1:5" x14ac:dyDescent="0.25">
      <c r="A781" s="58">
        <v>45096</v>
      </c>
      <c r="B781" s="59" t="s">
        <v>77</v>
      </c>
      <c r="C781" s="59" t="str">
        <f t="shared" si="12"/>
        <v>QUARTER2</v>
      </c>
      <c r="D781" s="59">
        <v>4.07</v>
      </c>
      <c r="E781" s="59">
        <v>-7.0000000000000284E-2</v>
      </c>
    </row>
    <row r="782" spans="1:5" x14ac:dyDescent="0.25">
      <c r="A782" s="58">
        <v>45096</v>
      </c>
      <c r="B782" s="59" t="s">
        <v>72</v>
      </c>
      <c r="C782" s="59" t="str">
        <f t="shared" si="12"/>
        <v>QUARTER2</v>
      </c>
      <c r="D782" s="59">
        <v>68.75</v>
      </c>
      <c r="E782" s="59">
        <v>40.700000000000003</v>
      </c>
    </row>
    <row r="783" spans="1:5" x14ac:dyDescent="0.25">
      <c r="A783" s="58">
        <v>45096</v>
      </c>
      <c r="B783" s="59" t="s">
        <v>59</v>
      </c>
      <c r="C783" s="59" t="str">
        <f t="shared" si="12"/>
        <v>QUARTER2</v>
      </c>
      <c r="D783" s="59">
        <v>265</v>
      </c>
      <c r="E783" s="59">
        <v>11</v>
      </c>
    </row>
    <row r="784" spans="1:5" x14ac:dyDescent="0.25">
      <c r="A784" s="58">
        <v>45096</v>
      </c>
      <c r="B784" s="59" t="s">
        <v>60</v>
      </c>
      <c r="C784" s="59" t="str">
        <f t="shared" si="12"/>
        <v>QUARTER2</v>
      </c>
      <c r="D784" s="59">
        <v>44</v>
      </c>
      <c r="E784" s="59">
        <v>-1.5</v>
      </c>
    </row>
    <row r="785" spans="1:5" x14ac:dyDescent="0.25">
      <c r="A785" s="58">
        <v>45096</v>
      </c>
      <c r="B785" s="59" t="s">
        <v>74</v>
      </c>
      <c r="C785" s="59" t="str">
        <f t="shared" si="12"/>
        <v>QUARTER2</v>
      </c>
      <c r="D785" s="59">
        <v>5.53</v>
      </c>
      <c r="E785" s="59">
        <v>6.9999999999999396E-2</v>
      </c>
    </row>
    <row r="786" spans="1:5" x14ac:dyDescent="0.25">
      <c r="A786" s="58">
        <v>45096</v>
      </c>
      <c r="B786" s="59" t="s">
        <v>63</v>
      </c>
      <c r="C786" s="59" t="str">
        <f t="shared" si="12"/>
        <v>QUARTER2</v>
      </c>
      <c r="D786" s="59">
        <v>52.95</v>
      </c>
      <c r="E786" s="59">
        <v>11.049999999999997</v>
      </c>
    </row>
    <row r="787" spans="1:5" x14ac:dyDescent="0.25">
      <c r="A787" s="58">
        <v>45096</v>
      </c>
      <c r="B787" s="59" t="s">
        <v>69</v>
      </c>
      <c r="C787" s="59" t="str">
        <f t="shared" si="12"/>
        <v>QUARTER2</v>
      </c>
      <c r="D787" s="59">
        <v>336.7</v>
      </c>
      <c r="E787" s="59">
        <v>48.300000000000011</v>
      </c>
    </row>
    <row r="788" spans="1:5" x14ac:dyDescent="0.25">
      <c r="A788" s="58">
        <v>45096</v>
      </c>
      <c r="B788" s="59" t="s">
        <v>64</v>
      </c>
      <c r="C788" s="59" t="str">
        <f t="shared" si="12"/>
        <v>QUARTER2</v>
      </c>
      <c r="D788" s="59">
        <v>11.5</v>
      </c>
      <c r="E788" s="59">
        <v>2.9000000000000004</v>
      </c>
    </row>
    <row r="789" spans="1:5" x14ac:dyDescent="0.25">
      <c r="A789" s="58">
        <v>45096</v>
      </c>
      <c r="B789" s="59" t="s">
        <v>58</v>
      </c>
      <c r="C789" s="59" t="str">
        <f t="shared" si="12"/>
        <v>QUARTER2</v>
      </c>
      <c r="D789" s="59">
        <v>14.3</v>
      </c>
      <c r="E789" s="59">
        <v>0.69999999999999929</v>
      </c>
    </row>
    <row r="790" spans="1:5" x14ac:dyDescent="0.25">
      <c r="A790" s="58">
        <v>45096</v>
      </c>
      <c r="B790" s="59" t="s">
        <v>56</v>
      </c>
      <c r="C790" s="59" t="str">
        <f t="shared" si="12"/>
        <v>QUARTER2</v>
      </c>
      <c r="D790" s="59">
        <v>20.95</v>
      </c>
      <c r="E790" s="59">
        <v>-5.0000000000000711E-2</v>
      </c>
    </row>
    <row r="791" spans="1:5" x14ac:dyDescent="0.25">
      <c r="A791" s="58">
        <v>45096</v>
      </c>
      <c r="B791" s="59" t="s">
        <v>65</v>
      </c>
      <c r="C791" s="59" t="str">
        <f t="shared" si="12"/>
        <v>QUARTER2</v>
      </c>
      <c r="D791" s="59">
        <v>28.7</v>
      </c>
      <c r="E791" s="59">
        <v>-0.69999999999999929</v>
      </c>
    </row>
    <row r="792" spans="1:5" x14ac:dyDescent="0.25">
      <c r="A792" s="58">
        <v>45096</v>
      </c>
      <c r="B792" s="59" t="s">
        <v>75</v>
      </c>
      <c r="C792" s="59" t="str">
        <f t="shared" si="12"/>
        <v>QUARTER2</v>
      </c>
      <c r="D792" s="59">
        <v>4.8899999999999997</v>
      </c>
      <c r="E792" s="59">
        <v>-0.23999999999999932</v>
      </c>
    </row>
    <row r="793" spans="1:5" x14ac:dyDescent="0.25">
      <c r="A793" s="58">
        <v>45096</v>
      </c>
      <c r="B793" s="59" t="s">
        <v>57</v>
      </c>
      <c r="C793" s="59" t="str">
        <f t="shared" si="12"/>
        <v>QUARTER2</v>
      </c>
      <c r="D793" s="59">
        <v>32</v>
      </c>
      <c r="E793" s="59">
        <v>3</v>
      </c>
    </row>
    <row r="794" spans="1:5" x14ac:dyDescent="0.25">
      <c r="A794" s="58">
        <v>45093</v>
      </c>
      <c r="B794" s="59" t="s">
        <v>68</v>
      </c>
      <c r="C794" s="59" t="str">
        <f t="shared" si="12"/>
        <v>QUARTER2</v>
      </c>
      <c r="D794" s="59">
        <v>14.25</v>
      </c>
      <c r="E794" s="59">
        <v>3.1999999999999993</v>
      </c>
    </row>
    <row r="795" spans="1:5" x14ac:dyDescent="0.25">
      <c r="A795" s="58">
        <v>45093</v>
      </c>
      <c r="B795" s="59" t="s">
        <v>66</v>
      </c>
      <c r="C795" s="59" t="str">
        <f t="shared" si="12"/>
        <v>QUARTER2</v>
      </c>
      <c r="D795" s="59">
        <v>6.4</v>
      </c>
      <c r="E795" s="59">
        <v>-0.20000000000000018</v>
      </c>
    </row>
    <row r="796" spans="1:5" x14ac:dyDescent="0.25">
      <c r="A796" s="58">
        <v>45093</v>
      </c>
      <c r="B796" s="59" t="s">
        <v>70</v>
      </c>
      <c r="C796" s="59" t="str">
        <f t="shared" si="12"/>
        <v>QUARTER2</v>
      </c>
      <c r="D796" s="59">
        <v>18.8</v>
      </c>
      <c r="E796" s="59">
        <v>-5.1000000000000014</v>
      </c>
    </row>
    <row r="797" spans="1:5" x14ac:dyDescent="0.25">
      <c r="A797" s="58">
        <v>45093</v>
      </c>
      <c r="B797" s="59" t="s">
        <v>78</v>
      </c>
      <c r="C797" s="59" t="str">
        <f t="shared" si="12"/>
        <v>QUARTER2</v>
      </c>
      <c r="D797" s="59">
        <v>79</v>
      </c>
      <c r="E797" s="59">
        <v>31</v>
      </c>
    </row>
    <row r="798" spans="1:5" x14ac:dyDescent="0.25">
      <c r="A798" s="58">
        <v>45093</v>
      </c>
      <c r="B798" s="59" t="s">
        <v>62</v>
      </c>
      <c r="C798" s="59" t="str">
        <f t="shared" si="12"/>
        <v>QUARTER2</v>
      </c>
      <c r="D798" s="59">
        <v>6.7</v>
      </c>
      <c r="E798" s="59">
        <v>0.95000000000000018</v>
      </c>
    </row>
    <row r="799" spans="1:5" x14ac:dyDescent="0.25">
      <c r="A799" s="58">
        <v>45093</v>
      </c>
      <c r="B799" s="59" t="s">
        <v>61</v>
      </c>
      <c r="C799" s="59" t="str">
        <f t="shared" si="12"/>
        <v>QUARTER2</v>
      </c>
      <c r="D799" s="59">
        <v>23</v>
      </c>
      <c r="E799" s="59">
        <v>11.700000000000003</v>
      </c>
    </row>
    <row r="800" spans="1:5" x14ac:dyDescent="0.25">
      <c r="A800" s="58">
        <v>45093</v>
      </c>
      <c r="B800" s="59" t="s">
        <v>67</v>
      </c>
      <c r="C800" s="59" t="str">
        <f t="shared" si="12"/>
        <v>QUARTER2</v>
      </c>
      <c r="D800" s="59">
        <v>13.8</v>
      </c>
      <c r="E800" s="59">
        <v>5.8999999999999986</v>
      </c>
    </row>
    <row r="801" spans="1:5" x14ac:dyDescent="0.25">
      <c r="A801" s="58">
        <v>45093</v>
      </c>
      <c r="B801" s="59" t="s">
        <v>71</v>
      </c>
      <c r="C801" s="59" t="str">
        <f t="shared" si="12"/>
        <v>QUARTER2</v>
      </c>
      <c r="D801" s="59">
        <v>15.8</v>
      </c>
      <c r="E801" s="59">
        <v>1.8999999999999986</v>
      </c>
    </row>
    <row r="802" spans="1:5" x14ac:dyDescent="0.25">
      <c r="A802" s="58">
        <v>45093</v>
      </c>
      <c r="B802" s="59" t="s">
        <v>73</v>
      </c>
      <c r="C802" s="59" t="str">
        <f t="shared" si="12"/>
        <v>QUARTER2</v>
      </c>
      <c r="D802" s="59">
        <v>35</v>
      </c>
      <c r="E802" s="59">
        <v>-5.5</v>
      </c>
    </row>
    <row r="803" spans="1:5" x14ac:dyDescent="0.25">
      <c r="A803" s="58">
        <v>45093</v>
      </c>
      <c r="B803" s="59" t="s">
        <v>55</v>
      </c>
      <c r="C803" s="59" t="str">
        <f t="shared" si="12"/>
        <v>QUARTER2</v>
      </c>
      <c r="D803" s="59">
        <v>30.6</v>
      </c>
      <c r="E803" s="59">
        <v>6.8999999999999986</v>
      </c>
    </row>
    <row r="804" spans="1:5" x14ac:dyDescent="0.25">
      <c r="A804" s="58">
        <v>45093</v>
      </c>
      <c r="B804" s="59" t="s">
        <v>76</v>
      </c>
      <c r="C804" s="59" t="str">
        <f t="shared" si="12"/>
        <v>QUARTER2</v>
      </c>
      <c r="D804" s="59">
        <v>3.4</v>
      </c>
      <c r="E804" s="59">
        <v>-0.7799999999999998</v>
      </c>
    </row>
    <row r="805" spans="1:5" x14ac:dyDescent="0.25">
      <c r="A805" s="58">
        <v>45093</v>
      </c>
      <c r="B805" s="59" t="s">
        <v>77</v>
      </c>
      <c r="C805" s="59" t="str">
        <f t="shared" si="12"/>
        <v>QUARTER2</v>
      </c>
      <c r="D805" s="59">
        <v>4.0999999999999996</v>
      </c>
      <c r="E805" s="59">
        <v>-9.9999999999999645E-2</v>
      </c>
    </row>
    <row r="806" spans="1:5" x14ac:dyDescent="0.25">
      <c r="A806" s="58">
        <v>45093</v>
      </c>
      <c r="B806" s="59" t="s">
        <v>72</v>
      </c>
      <c r="C806" s="59" t="str">
        <f t="shared" si="12"/>
        <v>QUARTER2</v>
      </c>
      <c r="D806" s="59">
        <v>68.75</v>
      </c>
      <c r="E806" s="59">
        <v>40.700000000000003</v>
      </c>
    </row>
    <row r="807" spans="1:5" x14ac:dyDescent="0.25">
      <c r="A807" s="58">
        <v>45093</v>
      </c>
      <c r="B807" s="59" t="s">
        <v>59</v>
      </c>
      <c r="C807" s="59" t="str">
        <f t="shared" si="12"/>
        <v>QUARTER2</v>
      </c>
      <c r="D807" s="59">
        <v>274</v>
      </c>
      <c r="E807" s="59">
        <v>2</v>
      </c>
    </row>
    <row r="808" spans="1:5" x14ac:dyDescent="0.25">
      <c r="A808" s="58">
        <v>45093</v>
      </c>
      <c r="B808" s="59" t="s">
        <v>60</v>
      </c>
      <c r="C808" s="59" t="str">
        <f t="shared" si="12"/>
        <v>QUARTER2</v>
      </c>
      <c r="D808" s="59">
        <v>43.9</v>
      </c>
      <c r="E808" s="59">
        <v>-1.3999999999999986</v>
      </c>
    </row>
    <row r="809" spans="1:5" x14ac:dyDescent="0.25">
      <c r="A809" s="58">
        <v>45093</v>
      </c>
      <c r="B809" s="59" t="s">
        <v>74</v>
      </c>
      <c r="C809" s="59" t="str">
        <f t="shared" si="12"/>
        <v>QUARTER2</v>
      </c>
      <c r="D809" s="59">
        <v>5.64</v>
      </c>
      <c r="E809" s="59">
        <v>-4.0000000000000036E-2</v>
      </c>
    </row>
    <row r="810" spans="1:5" x14ac:dyDescent="0.25">
      <c r="A810" s="58">
        <v>45093</v>
      </c>
      <c r="B810" s="59" t="s">
        <v>63</v>
      </c>
      <c r="C810" s="59" t="str">
        <f t="shared" si="12"/>
        <v>QUARTER2</v>
      </c>
      <c r="D810" s="59">
        <v>52</v>
      </c>
      <c r="E810" s="59">
        <v>12</v>
      </c>
    </row>
    <row r="811" spans="1:5" x14ac:dyDescent="0.25">
      <c r="A811" s="58">
        <v>45093</v>
      </c>
      <c r="B811" s="59" t="s">
        <v>69</v>
      </c>
      <c r="C811" s="59" t="str">
        <f t="shared" si="12"/>
        <v>QUARTER2</v>
      </c>
      <c r="D811" s="59">
        <v>336.7</v>
      </c>
      <c r="E811" s="59">
        <v>48.300000000000011</v>
      </c>
    </row>
    <row r="812" spans="1:5" x14ac:dyDescent="0.25">
      <c r="A812" s="58">
        <v>45093</v>
      </c>
      <c r="B812" s="59" t="s">
        <v>64</v>
      </c>
      <c r="C812" s="59" t="str">
        <f t="shared" si="12"/>
        <v>QUARTER2</v>
      </c>
      <c r="D812" s="59">
        <v>11.1</v>
      </c>
      <c r="E812" s="59">
        <v>3.3000000000000007</v>
      </c>
    </row>
    <row r="813" spans="1:5" x14ac:dyDescent="0.25">
      <c r="A813" s="58">
        <v>45093</v>
      </c>
      <c r="B813" s="59" t="s">
        <v>58</v>
      </c>
      <c r="C813" s="59" t="str">
        <f t="shared" si="12"/>
        <v>QUARTER2</v>
      </c>
      <c r="D813" s="59">
        <v>13.95</v>
      </c>
      <c r="E813" s="59">
        <v>1.0500000000000007</v>
      </c>
    </row>
    <row r="814" spans="1:5" x14ac:dyDescent="0.25">
      <c r="A814" s="58">
        <v>45093</v>
      </c>
      <c r="B814" s="59" t="s">
        <v>56</v>
      </c>
      <c r="C814" s="59" t="str">
        <f t="shared" si="12"/>
        <v>QUARTER2</v>
      </c>
      <c r="D814" s="59">
        <v>20.95</v>
      </c>
      <c r="E814" s="59">
        <v>-5.0000000000000711E-2</v>
      </c>
    </row>
    <row r="815" spans="1:5" x14ac:dyDescent="0.25">
      <c r="A815" s="58">
        <v>45093</v>
      </c>
      <c r="B815" s="59" t="s">
        <v>65</v>
      </c>
      <c r="C815" s="59" t="str">
        <f t="shared" si="12"/>
        <v>QUARTER2</v>
      </c>
      <c r="D815" s="59">
        <v>28.2</v>
      </c>
      <c r="E815" s="59">
        <v>-0.19999999999999929</v>
      </c>
    </row>
    <row r="816" spans="1:5" x14ac:dyDescent="0.25">
      <c r="A816" s="58">
        <v>45093</v>
      </c>
      <c r="B816" s="59" t="s">
        <v>75</v>
      </c>
      <c r="C816" s="59" t="str">
        <f t="shared" si="12"/>
        <v>QUARTER2</v>
      </c>
      <c r="D816" s="59">
        <v>4.82</v>
      </c>
      <c r="E816" s="59">
        <v>-0.16999999999999993</v>
      </c>
    </row>
    <row r="817" spans="1:5" x14ac:dyDescent="0.25">
      <c r="A817" s="58">
        <v>45093</v>
      </c>
      <c r="B817" s="59" t="s">
        <v>57</v>
      </c>
      <c r="C817" s="59" t="str">
        <f t="shared" si="12"/>
        <v>QUARTER2</v>
      </c>
      <c r="D817" s="59">
        <v>31</v>
      </c>
      <c r="E817" s="59">
        <v>4</v>
      </c>
    </row>
    <row r="818" spans="1:5" x14ac:dyDescent="0.25">
      <c r="A818" s="58">
        <v>45092</v>
      </c>
      <c r="B818" s="59" t="s">
        <v>68</v>
      </c>
      <c r="C818" s="59" t="str">
        <f t="shared" si="12"/>
        <v>QUARTER2</v>
      </c>
      <c r="D818" s="59">
        <v>14.25</v>
      </c>
      <c r="E818" s="59">
        <v>3.1999999999999993</v>
      </c>
    </row>
    <row r="819" spans="1:5" x14ac:dyDescent="0.25">
      <c r="A819" s="58">
        <v>45092</v>
      </c>
      <c r="B819" s="59" t="s">
        <v>66</v>
      </c>
      <c r="C819" s="59" t="str">
        <f t="shared" si="12"/>
        <v>QUARTER2</v>
      </c>
      <c r="D819" s="59">
        <v>6.25</v>
      </c>
      <c r="E819" s="59">
        <v>-4.9999999999999822E-2</v>
      </c>
    </row>
    <row r="820" spans="1:5" x14ac:dyDescent="0.25">
      <c r="A820" s="58">
        <v>45092</v>
      </c>
      <c r="B820" s="59" t="s">
        <v>70</v>
      </c>
      <c r="C820" s="59" t="str">
        <f t="shared" si="12"/>
        <v>QUARTER2</v>
      </c>
      <c r="D820" s="59">
        <v>18.8</v>
      </c>
      <c r="E820" s="59">
        <v>-5.1000000000000014</v>
      </c>
    </row>
    <row r="821" spans="1:5" x14ac:dyDescent="0.25">
      <c r="A821" s="58">
        <v>45092</v>
      </c>
      <c r="B821" s="59" t="s">
        <v>78</v>
      </c>
      <c r="C821" s="59" t="str">
        <f t="shared" si="12"/>
        <v>QUARTER2</v>
      </c>
      <c r="D821" s="59">
        <v>79</v>
      </c>
      <c r="E821" s="59">
        <v>31</v>
      </c>
    </row>
    <row r="822" spans="1:5" x14ac:dyDescent="0.25">
      <c r="A822" s="58">
        <v>45092</v>
      </c>
      <c r="B822" s="59" t="s">
        <v>62</v>
      </c>
      <c r="C822" s="59" t="str">
        <f t="shared" si="12"/>
        <v>QUARTER2</v>
      </c>
      <c r="D822" s="59">
        <v>6.75</v>
      </c>
      <c r="E822" s="59">
        <v>0.90000000000000036</v>
      </c>
    </row>
    <row r="823" spans="1:5" x14ac:dyDescent="0.25">
      <c r="A823" s="58">
        <v>45092</v>
      </c>
      <c r="B823" s="59" t="s">
        <v>61</v>
      </c>
      <c r="C823" s="59" t="str">
        <f t="shared" si="12"/>
        <v>QUARTER2</v>
      </c>
      <c r="D823" s="59">
        <v>24</v>
      </c>
      <c r="E823" s="59">
        <v>10.700000000000003</v>
      </c>
    </row>
    <row r="824" spans="1:5" x14ac:dyDescent="0.25">
      <c r="A824" s="58">
        <v>45092</v>
      </c>
      <c r="B824" s="59" t="s">
        <v>67</v>
      </c>
      <c r="C824" s="59" t="str">
        <f t="shared" si="12"/>
        <v>QUARTER2</v>
      </c>
      <c r="D824" s="59">
        <v>13.7</v>
      </c>
      <c r="E824" s="59">
        <v>6</v>
      </c>
    </row>
    <row r="825" spans="1:5" x14ac:dyDescent="0.25">
      <c r="A825" s="58">
        <v>45092</v>
      </c>
      <c r="B825" s="59" t="s">
        <v>71</v>
      </c>
      <c r="C825" s="59" t="str">
        <f t="shared" si="12"/>
        <v>QUARTER2</v>
      </c>
      <c r="D825" s="59">
        <v>16.100000000000001</v>
      </c>
      <c r="E825" s="59">
        <v>1.5999999999999979</v>
      </c>
    </row>
    <row r="826" spans="1:5" x14ac:dyDescent="0.25">
      <c r="A826" s="58">
        <v>45092</v>
      </c>
      <c r="B826" s="59" t="s">
        <v>73</v>
      </c>
      <c r="C826" s="59" t="str">
        <f t="shared" si="12"/>
        <v>QUARTER2</v>
      </c>
      <c r="D826" s="59">
        <v>35</v>
      </c>
      <c r="E826" s="59">
        <v>-5.5</v>
      </c>
    </row>
    <row r="827" spans="1:5" x14ac:dyDescent="0.25">
      <c r="A827" s="58">
        <v>45092</v>
      </c>
      <c r="B827" s="59" t="s">
        <v>55</v>
      </c>
      <c r="C827" s="59" t="str">
        <f t="shared" si="12"/>
        <v>QUARTER2</v>
      </c>
      <c r="D827" s="59">
        <v>31.85</v>
      </c>
      <c r="E827" s="59">
        <v>5.6499999999999986</v>
      </c>
    </row>
    <row r="828" spans="1:5" x14ac:dyDescent="0.25">
      <c r="A828" s="58">
        <v>45092</v>
      </c>
      <c r="B828" s="59" t="s">
        <v>76</v>
      </c>
      <c r="C828" s="59" t="str">
        <f t="shared" si="12"/>
        <v>QUARTER2</v>
      </c>
      <c r="D828" s="59">
        <v>3.31</v>
      </c>
      <c r="E828" s="59">
        <v>-0.69</v>
      </c>
    </row>
    <row r="829" spans="1:5" x14ac:dyDescent="0.25">
      <c r="A829" s="58">
        <v>45092</v>
      </c>
      <c r="B829" s="59" t="s">
        <v>77</v>
      </c>
      <c r="C829" s="59" t="str">
        <f t="shared" si="12"/>
        <v>QUARTER2</v>
      </c>
      <c r="D829" s="59">
        <v>4.0999999999999996</v>
      </c>
      <c r="E829" s="59">
        <v>-9.9999999999999645E-2</v>
      </c>
    </row>
    <row r="830" spans="1:5" x14ac:dyDescent="0.25">
      <c r="A830" s="58">
        <v>45092</v>
      </c>
      <c r="B830" s="59" t="s">
        <v>72</v>
      </c>
      <c r="C830" s="59" t="str">
        <f t="shared" si="12"/>
        <v>QUARTER2</v>
      </c>
      <c r="D830" s="59">
        <v>68.75</v>
      </c>
      <c r="E830" s="59">
        <v>40.700000000000003</v>
      </c>
    </row>
    <row r="831" spans="1:5" x14ac:dyDescent="0.25">
      <c r="A831" s="58">
        <v>45092</v>
      </c>
      <c r="B831" s="59" t="s">
        <v>59</v>
      </c>
      <c r="C831" s="59" t="str">
        <f t="shared" si="12"/>
        <v>QUARTER2</v>
      </c>
      <c r="D831" s="59">
        <v>274</v>
      </c>
      <c r="E831" s="59">
        <v>2</v>
      </c>
    </row>
    <row r="832" spans="1:5" x14ac:dyDescent="0.25">
      <c r="A832" s="58">
        <v>45092</v>
      </c>
      <c r="B832" s="59" t="s">
        <v>60</v>
      </c>
      <c r="C832" s="59" t="str">
        <f t="shared" si="12"/>
        <v>QUARTER2</v>
      </c>
      <c r="D832" s="59">
        <v>42.5</v>
      </c>
      <c r="E832" s="59">
        <v>0</v>
      </c>
    </row>
    <row r="833" spans="1:5" x14ac:dyDescent="0.25">
      <c r="A833" s="58">
        <v>45092</v>
      </c>
      <c r="B833" s="59" t="s">
        <v>74</v>
      </c>
      <c r="C833" s="59" t="str">
        <f t="shared" si="12"/>
        <v>QUARTER2</v>
      </c>
      <c r="D833" s="59">
        <v>5.55</v>
      </c>
      <c r="E833" s="59">
        <v>4.9999999999999822E-2</v>
      </c>
    </row>
    <row r="834" spans="1:5" x14ac:dyDescent="0.25">
      <c r="A834" s="58">
        <v>45092</v>
      </c>
      <c r="B834" s="59" t="s">
        <v>63</v>
      </c>
      <c r="C834" s="59" t="str">
        <f t="shared" ref="C834:C897" si="13">"QUARTER"&amp;ROUNDUP(MONTH(A834)/3,0)</f>
        <v>QUARTER2</v>
      </c>
      <c r="D834" s="59">
        <v>54</v>
      </c>
      <c r="E834" s="59">
        <v>10</v>
      </c>
    </row>
    <row r="835" spans="1:5" x14ac:dyDescent="0.25">
      <c r="A835" s="58">
        <v>45092</v>
      </c>
      <c r="B835" s="59" t="s">
        <v>69</v>
      </c>
      <c r="C835" s="59" t="str">
        <f t="shared" si="13"/>
        <v>QUARTER2</v>
      </c>
      <c r="D835" s="59">
        <v>336.7</v>
      </c>
      <c r="E835" s="59">
        <v>48.300000000000011</v>
      </c>
    </row>
    <row r="836" spans="1:5" x14ac:dyDescent="0.25">
      <c r="A836" s="58">
        <v>45092</v>
      </c>
      <c r="B836" s="59" t="s">
        <v>64</v>
      </c>
      <c r="C836" s="59" t="str">
        <f t="shared" si="13"/>
        <v>QUARTER2</v>
      </c>
      <c r="D836" s="59">
        <v>11.1</v>
      </c>
      <c r="E836" s="59">
        <v>3.3000000000000007</v>
      </c>
    </row>
    <row r="837" spans="1:5" x14ac:dyDescent="0.25">
      <c r="A837" s="58">
        <v>45092</v>
      </c>
      <c r="B837" s="59" t="s">
        <v>58</v>
      </c>
      <c r="C837" s="59" t="str">
        <f t="shared" si="13"/>
        <v>QUARTER2</v>
      </c>
      <c r="D837" s="59">
        <v>14.3</v>
      </c>
      <c r="E837" s="59">
        <v>0.69999999999999929</v>
      </c>
    </row>
    <row r="838" spans="1:5" x14ac:dyDescent="0.25">
      <c r="A838" s="58">
        <v>45092</v>
      </c>
      <c r="B838" s="59" t="s">
        <v>56</v>
      </c>
      <c r="C838" s="59" t="str">
        <f t="shared" si="13"/>
        <v>QUARTER2</v>
      </c>
      <c r="D838" s="59">
        <v>21.2</v>
      </c>
      <c r="E838" s="59">
        <v>-0.30000000000000071</v>
      </c>
    </row>
    <row r="839" spans="1:5" x14ac:dyDescent="0.25">
      <c r="A839" s="58">
        <v>45092</v>
      </c>
      <c r="B839" s="59" t="s">
        <v>65</v>
      </c>
      <c r="C839" s="59" t="str">
        <f t="shared" si="13"/>
        <v>QUARTER2</v>
      </c>
      <c r="D839" s="59">
        <v>28.75</v>
      </c>
      <c r="E839" s="59">
        <v>-0.75</v>
      </c>
    </row>
    <row r="840" spans="1:5" x14ac:dyDescent="0.25">
      <c r="A840" s="58">
        <v>45092</v>
      </c>
      <c r="B840" s="59" t="s">
        <v>75</v>
      </c>
      <c r="C840" s="59" t="str">
        <f t="shared" si="13"/>
        <v>QUARTER2</v>
      </c>
      <c r="D840" s="59">
        <v>5.25</v>
      </c>
      <c r="E840" s="59">
        <v>-0.59999999999999964</v>
      </c>
    </row>
    <row r="841" spans="1:5" x14ac:dyDescent="0.25">
      <c r="A841" s="58">
        <v>45092</v>
      </c>
      <c r="B841" s="59" t="s">
        <v>57</v>
      </c>
      <c r="C841" s="59" t="str">
        <f t="shared" si="13"/>
        <v>QUARTER2</v>
      </c>
      <c r="D841" s="59">
        <v>32.049999999999997</v>
      </c>
      <c r="E841" s="59">
        <v>2.9500000000000028</v>
      </c>
    </row>
    <row r="842" spans="1:5" x14ac:dyDescent="0.25">
      <c r="A842" s="58">
        <v>45091</v>
      </c>
      <c r="B842" s="59" t="s">
        <v>68</v>
      </c>
      <c r="C842" s="59" t="str">
        <f t="shared" si="13"/>
        <v>QUARTER2</v>
      </c>
      <c r="D842" s="59">
        <v>15.7</v>
      </c>
      <c r="E842" s="59">
        <v>1.75</v>
      </c>
    </row>
    <row r="843" spans="1:5" x14ac:dyDescent="0.25">
      <c r="A843" s="58">
        <v>45091</v>
      </c>
      <c r="B843" s="59" t="s">
        <v>66</v>
      </c>
      <c r="C843" s="59" t="str">
        <f t="shared" si="13"/>
        <v>QUARTER2</v>
      </c>
      <c r="D843" s="59">
        <v>6.75</v>
      </c>
      <c r="E843" s="59">
        <v>-0.54999999999999982</v>
      </c>
    </row>
    <row r="844" spans="1:5" x14ac:dyDescent="0.25">
      <c r="A844" s="58">
        <v>45091</v>
      </c>
      <c r="B844" s="59" t="s">
        <v>70</v>
      </c>
      <c r="C844" s="59" t="str">
        <f t="shared" si="13"/>
        <v>QUARTER2</v>
      </c>
      <c r="D844" s="59">
        <v>18.8</v>
      </c>
      <c r="E844" s="59">
        <v>-5.1000000000000014</v>
      </c>
    </row>
    <row r="845" spans="1:5" x14ac:dyDescent="0.25">
      <c r="A845" s="58">
        <v>45091</v>
      </c>
      <c r="B845" s="59" t="s">
        <v>78</v>
      </c>
      <c r="C845" s="59" t="str">
        <f t="shared" si="13"/>
        <v>QUARTER2</v>
      </c>
      <c r="D845" s="59">
        <v>71.95</v>
      </c>
      <c r="E845" s="59">
        <v>38.049999999999997</v>
      </c>
    </row>
    <row r="846" spans="1:5" x14ac:dyDescent="0.25">
      <c r="A846" s="58">
        <v>45091</v>
      </c>
      <c r="B846" s="59" t="s">
        <v>62</v>
      </c>
      <c r="C846" s="59" t="str">
        <f t="shared" si="13"/>
        <v>QUARTER2</v>
      </c>
      <c r="D846" s="59">
        <v>6.8</v>
      </c>
      <c r="E846" s="59">
        <v>0.85000000000000053</v>
      </c>
    </row>
    <row r="847" spans="1:5" x14ac:dyDescent="0.25">
      <c r="A847" s="58">
        <v>45091</v>
      </c>
      <c r="B847" s="59" t="s">
        <v>61</v>
      </c>
      <c r="C847" s="59" t="str">
        <f t="shared" si="13"/>
        <v>QUARTER2</v>
      </c>
      <c r="D847" s="59">
        <v>25.3</v>
      </c>
      <c r="E847" s="59">
        <v>9.4000000000000021</v>
      </c>
    </row>
    <row r="848" spans="1:5" x14ac:dyDescent="0.25">
      <c r="A848" s="58">
        <v>45091</v>
      </c>
      <c r="B848" s="59" t="s">
        <v>67</v>
      </c>
      <c r="C848" s="59" t="str">
        <f t="shared" si="13"/>
        <v>QUARTER2</v>
      </c>
      <c r="D848" s="59">
        <v>14.15</v>
      </c>
      <c r="E848" s="59">
        <v>5.5499999999999989</v>
      </c>
    </row>
    <row r="849" spans="1:5" x14ac:dyDescent="0.25">
      <c r="A849" s="58">
        <v>45091</v>
      </c>
      <c r="B849" s="59" t="s">
        <v>71</v>
      </c>
      <c r="C849" s="59" t="str">
        <f t="shared" si="13"/>
        <v>QUARTER2</v>
      </c>
      <c r="D849" s="59">
        <v>15.95</v>
      </c>
      <c r="E849" s="59">
        <v>1.75</v>
      </c>
    </row>
    <row r="850" spans="1:5" x14ac:dyDescent="0.25">
      <c r="A850" s="58">
        <v>45091</v>
      </c>
      <c r="B850" s="59" t="s">
        <v>73</v>
      </c>
      <c r="C850" s="59" t="str">
        <f t="shared" si="13"/>
        <v>QUARTER2</v>
      </c>
      <c r="D850" s="59">
        <v>35</v>
      </c>
      <c r="E850" s="59">
        <v>-5.5</v>
      </c>
    </row>
    <row r="851" spans="1:5" x14ac:dyDescent="0.25">
      <c r="A851" s="58">
        <v>45091</v>
      </c>
      <c r="B851" s="59" t="s">
        <v>55</v>
      </c>
      <c r="C851" s="59" t="str">
        <f t="shared" si="13"/>
        <v>QUARTER2</v>
      </c>
      <c r="D851" s="59">
        <v>33.700000000000003</v>
      </c>
      <c r="E851" s="59">
        <v>3.7999999999999972</v>
      </c>
    </row>
    <row r="852" spans="1:5" x14ac:dyDescent="0.25">
      <c r="A852" s="58">
        <v>45091</v>
      </c>
      <c r="B852" s="59" t="s">
        <v>76</v>
      </c>
      <c r="C852" s="59" t="str">
        <f t="shared" si="13"/>
        <v>QUARTER2</v>
      </c>
      <c r="D852" s="59">
        <v>3.01</v>
      </c>
      <c r="E852" s="59">
        <v>-0.38999999999999968</v>
      </c>
    </row>
    <row r="853" spans="1:5" x14ac:dyDescent="0.25">
      <c r="A853" s="58">
        <v>45091</v>
      </c>
      <c r="B853" s="59" t="s">
        <v>77</v>
      </c>
      <c r="C853" s="59" t="str">
        <f t="shared" si="13"/>
        <v>QUARTER2</v>
      </c>
      <c r="D853" s="59">
        <v>4.2</v>
      </c>
      <c r="E853" s="59">
        <v>-0.20000000000000018</v>
      </c>
    </row>
    <row r="854" spans="1:5" x14ac:dyDescent="0.25">
      <c r="A854" s="58">
        <v>45091</v>
      </c>
      <c r="B854" s="59" t="s">
        <v>72</v>
      </c>
      <c r="C854" s="59" t="str">
        <f t="shared" si="13"/>
        <v>QUARTER2</v>
      </c>
      <c r="D854" s="59">
        <v>62.5</v>
      </c>
      <c r="E854" s="59">
        <v>46.95</v>
      </c>
    </row>
    <row r="855" spans="1:5" x14ac:dyDescent="0.25">
      <c r="A855" s="58">
        <v>45091</v>
      </c>
      <c r="B855" s="59" t="s">
        <v>59</v>
      </c>
      <c r="C855" s="59" t="str">
        <f t="shared" si="13"/>
        <v>QUARTER2</v>
      </c>
      <c r="D855" s="59">
        <v>284.89999999999998</v>
      </c>
      <c r="E855" s="59">
        <v>-8.8999999999999773</v>
      </c>
    </row>
    <row r="856" spans="1:5" x14ac:dyDescent="0.25">
      <c r="A856" s="58">
        <v>45091</v>
      </c>
      <c r="B856" s="59" t="s">
        <v>60</v>
      </c>
      <c r="C856" s="59" t="str">
        <f t="shared" si="13"/>
        <v>QUARTER2</v>
      </c>
      <c r="D856" s="59">
        <v>45.2</v>
      </c>
      <c r="E856" s="59">
        <v>-2.7000000000000028</v>
      </c>
    </row>
    <row r="857" spans="1:5" x14ac:dyDescent="0.25">
      <c r="A857" s="58">
        <v>45091</v>
      </c>
      <c r="B857" s="59" t="s">
        <v>74</v>
      </c>
      <c r="C857" s="59" t="str">
        <f t="shared" si="13"/>
        <v>QUARTER2</v>
      </c>
      <c r="D857" s="59">
        <v>5.68</v>
      </c>
      <c r="E857" s="59">
        <v>-8.0000000000000071E-2</v>
      </c>
    </row>
    <row r="858" spans="1:5" x14ac:dyDescent="0.25">
      <c r="A858" s="58">
        <v>45091</v>
      </c>
      <c r="B858" s="59" t="s">
        <v>63</v>
      </c>
      <c r="C858" s="59" t="str">
        <f t="shared" si="13"/>
        <v>QUARTER2</v>
      </c>
      <c r="D858" s="59">
        <v>54.1</v>
      </c>
      <c r="E858" s="59">
        <v>9.8999999999999986</v>
      </c>
    </row>
    <row r="859" spans="1:5" x14ac:dyDescent="0.25">
      <c r="A859" s="58">
        <v>45091</v>
      </c>
      <c r="B859" s="59" t="s">
        <v>69</v>
      </c>
      <c r="C859" s="59" t="str">
        <f t="shared" si="13"/>
        <v>QUARTER2</v>
      </c>
      <c r="D859" s="59">
        <v>306.10000000000002</v>
      </c>
      <c r="E859" s="59">
        <v>78.899999999999977</v>
      </c>
    </row>
    <row r="860" spans="1:5" x14ac:dyDescent="0.25">
      <c r="A860" s="58">
        <v>45091</v>
      </c>
      <c r="B860" s="59" t="s">
        <v>64</v>
      </c>
      <c r="C860" s="59" t="str">
        <f t="shared" si="13"/>
        <v>QUARTER2</v>
      </c>
      <c r="D860" s="59">
        <v>11.95</v>
      </c>
      <c r="E860" s="59">
        <v>2.4500000000000011</v>
      </c>
    </row>
    <row r="861" spans="1:5" x14ac:dyDescent="0.25">
      <c r="A861" s="58">
        <v>45091</v>
      </c>
      <c r="B861" s="59" t="s">
        <v>58</v>
      </c>
      <c r="C861" s="59" t="str">
        <f t="shared" si="13"/>
        <v>QUARTER2</v>
      </c>
      <c r="D861" s="59">
        <v>15.3</v>
      </c>
      <c r="E861" s="59">
        <v>-0.30000000000000071</v>
      </c>
    </row>
    <row r="862" spans="1:5" x14ac:dyDescent="0.25">
      <c r="A862" s="58">
        <v>45091</v>
      </c>
      <c r="B862" s="59" t="s">
        <v>56</v>
      </c>
      <c r="C862" s="59" t="str">
        <f t="shared" si="13"/>
        <v>QUARTER2</v>
      </c>
      <c r="D862" s="59">
        <v>21.2</v>
      </c>
      <c r="E862" s="59">
        <v>-0.30000000000000071</v>
      </c>
    </row>
    <row r="863" spans="1:5" x14ac:dyDescent="0.25">
      <c r="A863" s="58">
        <v>45091</v>
      </c>
      <c r="B863" s="59" t="s">
        <v>65</v>
      </c>
      <c r="C863" s="59" t="str">
        <f t="shared" si="13"/>
        <v>QUARTER2</v>
      </c>
      <c r="D863" s="59">
        <v>29.8</v>
      </c>
      <c r="E863" s="59">
        <v>-1.8000000000000007</v>
      </c>
    </row>
    <row r="864" spans="1:5" x14ac:dyDescent="0.25">
      <c r="A864" s="58">
        <v>45091</v>
      </c>
      <c r="B864" s="59" t="s">
        <v>75</v>
      </c>
      <c r="C864" s="59" t="str">
        <f t="shared" si="13"/>
        <v>QUARTER2</v>
      </c>
      <c r="D864" s="59">
        <v>4.92</v>
      </c>
      <c r="E864" s="59">
        <v>-0.26999999999999957</v>
      </c>
    </row>
    <row r="865" spans="1:5" x14ac:dyDescent="0.25">
      <c r="A865" s="58">
        <v>45091</v>
      </c>
      <c r="B865" s="59" t="s">
        <v>57</v>
      </c>
      <c r="C865" s="59" t="str">
        <f t="shared" si="13"/>
        <v>QUARTER2</v>
      </c>
      <c r="D865" s="59">
        <v>33.799999999999997</v>
      </c>
      <c r="E865" s="59">
        <v>1.2000000000000028</v>
      </c>
    </row>
    <row r="866" spans="1:5" x14ac:dyDescent="0.25">
      <c r="A866" s="58">
        <v>45090</v>
      </c>
      <c r="B866" s="59" t="s">
        <v>68</v>
      </c>
      <c r="C866" s="59" t="str">
        <f t="shared" si="13"/>
        <v>QUARTER2</v>
      </c>
      <c r="D866" s="59">
        <v>14.3</v>
      </c>
      <c r="E866" s="59">
        <v>3.1499999999999986</v>
      </c>
    </row>
    <row r="867" spans="1:5" x14ac:dyDescent="0.25">
      <c r="A867" s="58">
        <v>45090</v>
      </c>
      <c r="B867" s="59" t="s">
        <v>66</v>
      </c>
      <c r="C867" s="59" t="str">
        <f t="shared" si="13"/>
        <v>QUARTER2</v>
      </c>
      <c r="D867" s="59">
        <v>6.3</v>
      </c>
      <c r="E867" s="59">
        <v>-9.9999999999999645E-2</v>
      </c>
    </row>
    <row r="868" spans="1:5" x14ac:dyDescent="0.25">
      <c r="A868" s="58">
        <v>45090</v>
      </c>
      <c r="B868" s="59" t="s">
        <v>70</v>
      </c>
      <c r="C868" s="59" t="str">
        <f t="shared" si="13"/>
        <v>QUARTER2</v>
      </c>
      <c r="D868" s="59">
        <v>18.649999999999999</v>
      </c>
      <c r="E868" s="59">
        <v>-4.9499999999999993</v>
      </c>
    </row>
    <row r="869" spans="1:5" x14ac:dyDescent="0.25">
      <c r="A869" s="58">
        <v>45090</v>
      </c>
      <c r="B869" s="59" t="s">
        <v>78</v>
      </c>
      <c r="C869" s="59" t="str">
        <f t="shared" si="13"/>
        <v>QUARTER2</v>
      </c>
      <c r="D869" s="59">
        <v>71.95</v>
      </c>
      <c r="E869" s="59">
        <v>38.049999999999997</v>
      </c>
    </row>
    <row r="870" spans="1:5" x14ac:dyDescent="0.25">
      <c r="A870" s="58">
        <v>45090</v>
      </c>
      <c r="B870" s="59" t="s">
        <v>62</v>
      </c>
      <c r="C870" s="59" t="str">
        <f t="shared" si="13"/>
        <v>QUARTER2</v>
      </c>
      <c r="D870" s="59">
        <v>6.2</v>
      </c>
      <c r="E870" s="59">
        <v>1.4500000000000002</v>
      </c>
    </row>
    <row r="871" spans="1:5" x14ac:dyDescent="0.25">
      <c r="A871" s="58">
        <v>45090</v>
      </c>
      <c r="B871" s="59" t="s">
        <v>61</v>
      </c>
      <c r="C871" s="59" t="str">
        <f t="shared" si="13"/>
        <v>QUARTER2</v>
      </c>
      <c r="D871" s="59">
        <v>23</v>
      </c>
      <c r="E871" s="59">
        <v>11.700000000000003</v>
      </c>
    </row>
    <row r="872" spans="1:5" x14ac:dyDescent="0.25">
      <c r="A872" s="58">
        <v>45090</v>
      </c>
      <c r="B872" s="59" t="s">
        <v>67</v>
      </c>
      <c r="C872" s="59" t="str">
        <f t="shared" si="13"/>
        <v>QUARTER2</v>
      </c>
      <c r="D872" s="59">
        <v>13.25</v>
      </c>
      <c r="E872" s="59">
        <v>6.4499999999999993</v>
      </c>
    </row>
    <row r="873" spans="1:5" x14ac:dyDescent="0.25">
      <c r="A873" s="58">
        <v>45090</v>
      </c>
      <c r="B873" s="59" t="s">
        <v>71</v>
      </c>
      <c r="C873" s="59" t="str">
        <f t="shared" si="13"/>
        <v>QUARTER2</v>
      </c>
      <c r="D873" s="59">
        <v>14.5</v>
      </c>
      <c r="E873" s="59">
        <v>3.1999999999999993</v>
      </c>
    </row>
    <row r="874" spans="1:5" x14ac:dyDescent="0.25">
      <c r="A874" s="58">
        <v>45090</v>
      </c>
      <c r="B874" s="59" t="s">
        <v>73</v>
      </c>
      <c r="C874" s="59" t="str">
        <f t="shared" si="13"/>
        <v>QUARTER2</v>
      </c>
      <c r="D874" s="59">
        <v>34.75</v>
      </c>
      <c r="E874" s="59">
        <v>-5.25</v>
      </c>
    </row>
    <row r="875" spans="1:5" x14ac:dyDescent="0.25">
      <c r="A875" s="58">
        <v>45090</v>
      </c>
      <c r="B875" s="59" t="s">
        <v>55</v>
      </c>
      <c r="C875" s="59" t="str">
        <f t="shared" si="13"/>
        <v>QUARTER2</v>
      </c>
      <c r="D875" s="59">
        <v>30.8</v>
      </c>
      <c r="E875" s="59">
        <v>6.6999999999999993</v>
      </c>
    </row>
    <row r="876" spans="1:5" x14ac:dyDescent="0.25">
      <c r="A876" s="58">
        <v>45090</v>
      </c>
      <c r="B876" s="59" t="s">
        <v>76</v>
      </c>
      <c r="C876" s="59" t="str">
        <f t="shared" si="13"/>
        <v>QUARTER2</v>
      </c>
      <c r="D876" s="59">
        <v>2.74</v>
      </c>
      <c r="E876" s="59">
        <v>-0.12000000000000011</v>
      </c>
    </row>
    <row r="877" spans="1:5" x14ac:dyDescent="0.25">
      <c r="A877" s="58">
        <v>45090</v>
      </c>
      <c r="B877" s="59" t="s">
        <v>77</v>
      </c>
      <c r="C877" s="59" t="str">
        <f t="shared" si="13"/>
        <v>QUARTER2</v>
      </c>
      <c r="D877" s="59">
        <v>4.3</v>
      </c>
      <c r="E877" s="59">
        <v>-0.29999999999999982</v>
      </c>
    </row>
    <row r="878" spans="1:5" x14ac:dyDescent="0.25">
      <c r="A878" s="58">
        <v>45090</v>
      </c>
      <c r="B878" s="59" t="s">
        <v>72</v>
      </c>
      <c r="C878" s="59" t="str">
        <f t="shared" si="13"/>
        <v>QUARTER2</v>
      </c>
      <c r="D878" s="59">
        <v>62.5</v>
      </c>
      <c r="E878" s="59">
        <v>46.95</v>
      </c>
    </row>
    <row r="879" spans="1:5" x14ac:dyDescent="0.25">
      <c r="A879" s="58">
        <v>45090</v>
      </c>
      <c r="B879" s="59" t="s">
        <v>59</v>
      </c>
      <c r="C879" s="59" t="str">
        <f t="shared" si="13"/>
        <v>QUARTER2</v>
      </c>
      <c r="D879" s="59">
        <v>259</v>
      </c>
      <c r="E879" s="59">
        <v>17</v>
      </c>
    </row>
    <row r="880" spans="1:5" x14ac:dyDescent="0.25">
      <c r="A880" s="58">
        <v>45090</v>
      </c>
      <c r="B880" s="59" t="s">
        <v>60</v>
      </c>
      <c r="C880" s="59" t="str">
        <f t="shared" si="13"/>
        <v>QUARTER2</v>
      </c>
      <c r="D880" s="59">
        <v>42.75</v>
      </c>
      <c r="E880" s="59">
        <v>-0.25</v>
      </c>
    </row>
    <row r="881" spans="1:5" x14ac:dyDescent="0.25">
      <c r="A881" s="58">
        <v>45090</v>
      </c>
      <c r="B881" s="59" t="s">
        <v>74</v>
      </c>
      <c r="C881" s="59" t="str">
        <f t="shared" si="13"/>
        <v>QUARTER2</v>
      </c>
      <c r="D881" s="59">
        <v>5.7</v>
      </c>
      <c r="E881" s="59">
        <v>-0.10000000000000053</v>
      </c>
    </row>
    <row r="882" spans="1:5" x14ac:dyDescent="0.25">
      <c r="A882" s="58">
        <v>45090</v>
      </c>
      <c r="B882" s="59" t="s">
        <v>63</v>
      </c>
      <c r="C882" s="59" t="str">
        <f t="shared" si="13"/>
        <v>QUARTER2</v>
      </c>
      <c r="D882" s="59">
        <v>49.2</v>
      </c>
      <c r="E882" s="59">
        <v>14.799999999999997</v>
      </c>
    </row>
    <row r="883" spans="1:5" x14ac:dyDescent="0.25">
      <c r="A883" s="58">
        <v>45090</v>
      </c>
      <c r="B883" s="59" t="s">
        <v>69</v>
      </c>
      <c r="C883" s="59" t="str">
        <f t="shared" si="13"/>
        <v>QUARTER2</v>
      </c>
      <c r="D883" s="59">
        <v>278.3</v>
      </c>
      <c r="E883" s="59">
        <v>106.69999999999999</v>
      </c>
    </row>
    <row r="884" spans="1:5" x14ac:dyDescent="0.25">
      <c r="A884" s="58">
        <v>45090</v>
      </c>
      <c r="B884" s="59" t="s">
        <v>64</v>
      </c>
      <c r="C884" s="59" t="str">
        <f t="shared" si="13"/>
        <v>QUARTER2</v>
      </c>
      <c r="D884" s="59">
        <v>10.9</v>
      </c>
      <c r="E884" s="59">
        <v>3.5</v>
      </c>
    </row>
    <row r="885" spans="1:5" x14ac:dyDescent="0.25">
      <c r="A885" s="58">
        <v>45090</v>
      </c>
      <c r="B885" s="59" t="s">
        <v>58</v>
      </c>
      <c r="C885" s="59" t="str">
        <f t="shared" si="13"/>
        <v>QUARTER2</v>
      </c>
      <c r="D885" s="59">
        <v>14.2</v>
      </c>
      <c r="E885" s="59">
        <v>0.80000000000000071</v>
      </c>
    </row>
    <row r="886" spans="1:5" x14ac:dyDescent="0.25">
      <c r="A886" s="58">
        <v>45090</v>
      </c>
      <c r="B886" s="59" t="s">
        <v>56</v>
      </c>
      <c r="C886" s="59" t="str">
        <f t="shared" si="13"/>
        <v>QUARTER2</v>
      </c>
      <c r="D886" s="59">
        <v>21</v>
      </c>
      <c r="E886" s="59">
        <v>-0.10000000000000142</v>
      </c>
    </row>
    <row r="887" spans="1:5" x14ac:dyDescent="0.25">
      <c r="A887" s="58">
        <v>45090</v>
      </c>
      <c r="B887" s="59" t="s">
        <v>65</v>
      </c>
      <c r="C887" s="59" t="str">
        <f t="shared" si="13"/>
        <v>QUARTER2</v>
      </c>
      <c r="D887" s="59">
        <v>28.1</v>
      </c>
      <c r="E887" s="59">
        <v>-0.10000000000000142</v>
      </c>
    </row>
    <row r="888" spans="1:5" x14ac:dyDescent="0.25">
      <c r="A888" s="58">
        <v>45090</v>
      </c>
      <c r="B888" s="59" t="s">
        <v>75</v>
      </c>
      <c r="C888" s="59" t="str">
        <f t="shared" si="13"/>
        <v>QUARTER2</v>
      </c>
      <c r="D888" s="59">
        <v>4.4800000000000004</v>
      </c>
      <c r="E888" s="59">
        <v>0.16999999999999993</v>
      </c>
    </row>
    <row r="889" spans="1:5" x14ac:dyDescent="0.25">
      <c r="A889" s="58">
        <v>45090</v>
      </c>
      <c r="B889" s="59" t="s">
        <v>57</v>
      </c>
      <c r="C889" s="59" t="str">
        <f t="shared" si="13"/>
        <v>QUARTER2</v>
      </c>
      <c r="D889" s="59">
        <v>30.8</v>
      </c>
      <c r="E889" s="59">
        <v>4.1999999999999993</v>
      </c>
    </row>
    <row r="890" spans="1:5" x14ac:dyDescent="0.25">
      <c r="A890" s="58">
        <v>45086</v>
      </c>
      <c r="B890" s="59" t="s">
        <v>68</v>
      </c>
      <c r="C890" s="59" t="str">
        <f t="shared" si="13"/>
        <v>QUARTER2</v>
      </c>
      <c r="D890" s="59">
        <v>13</v>
      </c>
      <c r="E890" s="59">
        <v>4.4499999999999993</v>
      </c>
    </row>
    <row r="891" spans="1:5" x14ac:dyDescent="0.25">
      <c r="A891" s="58">
        <v>45086</v>
      </c>
      <c r="B891" s="59" t="s">
        <v>66</v>
      </c>
      <c r="C891" s="59" t="str">
        <f t="shared" si="13"/>
        <v>QUARTER2</v>
      </c>
      <c r="D891" s="59">
        <v>5.8</v>
      </c>
      <c r="E891" s="59">
        <v>0.40000000000000036</v>
      </c>
    </row>
    <row r="892" spans="1:5" x14ac:dyDescent="0.25">
      <c r="A892" s="58">
        <v>45086</v>
      </c>
      <c r="B892" s="59" t="s">
        <v>70</v>
      </c>
      <c r="C892" s="59" t="str">
        <f t="shared" si="13"/>
        <v>QUARTER2</v>
      </c>
      <c r="D892" s="59">
        <v>17.3</v>
      </c>
      <c r="E892" s="59">
        <v>-3.6000000000000014</v>
      </c>
    </row>
    <row r="893" spans="1:5" x14ac:dyDescent="0.25">
      <c r="A893" s="58">
        <v>45086</v>
      </c>
      <c r="B893" s="59" t="s">
        <v>78</v>
      </c>
      <c r="C893" s="59" t="str">
        <f t="shared" si="13"/>
        <v>QUARTER2</v>
      </c>
      <c r="D893" s="59">
        <v>71.95</v>
      </c>
      <c r="E893" s="59">
        <v>38.049999999999997</v>
      </c>
    </row>
    <row r="894" spans="1:5" x14ac:dyDescent="0.25">
      <c r="A894" s="58">
        <v>45086</v>
      </c>
      <c r="B894" s="59" t="s">
        <v>62</v>
      </c>
      <c r="C894" s="59" t="str">
        <f t="shared" si="13"/>
        <v>QUARTER2</v>
      </c>
      <c r="D894" s="59">
        <v>6.15</v>
      </c>
      <c r="E894" s="59">
        <v>1.5</v>
      </c>
    </row>
    <row r="895" spans="1:5" x14ac:dyDescent="0.25">
      <c r="A895" s="58">
        <v>45086</v>
      </c>
      <c r="B895" s="59" t="s">
        <v>61</v>
      </c>
      <c r="C895" s="59" t="str">
        <f t="shared" si="13"/>
        <v>QUARTER2</v>
      </c>
      <c r="D895" s="59">
        <v>21</v>
      </c>
      <c r="E895" s="59">
        <v>13.700000000000003</v>
      </c>
    </row>
    <row r="896" spans="1:5" x14ac:dyDescent="0.25">
      <c r="A896" s="58">
        <v>45086</v>
      </c>
      <c r="B896" s="59" t="s">
        <v>67</v>
      </c>
      <c r="C896" s="59" t="str">
        <f t="shared" si="13"/>
        <v>QUARTER2</v>
      </c>
      <c r="D896" s="59">
        <v>13.45</v>
      </c>
      <c r="E896" s="59">
        <v>6.25</v>
      </c>
    </row>
    <row r="897" spans="1:5" x14ac:dyDescent="0.25">
      <c r="A897" s="58">
        <v>45086</v>
      </c>
      <c r="B897" s="59" t="s">
        <v>71</v>
      </c>
      <c r="C897" s="59" t="str">
        <f t="shared" si="13"/>
        <v>QUARTER2</v>
      </c>
      <c r="D897" s="59">
        <v>14.1</v>
      </c>
      <c r="E897" s="59">
        <v>3.5999999999999996</v>
      </c>
    </row>
    <row r="898" spans="1:5" x14ac:dyDescent="0.25">
      <c r="A898" s="58">
        <v>45086</v>
      </c>
      <c r="B898" s="59" t="s">
        <v>73</v>
      </c>
      <c r="C898" s="59" t="str">
        <f t="shared" ref="C898:C961" si="14">"QUARTER"&amp;ROUNDUP(MONTH(A898)/3,0)</f>
        <v>QUARTER2</v>
      </c>
      <c r="D898" s="59">
        <v>33.1</v>
      </c>
      <c r="E898" s="59">
        <v>-3.6000000000000014</v>
      </c>
    </row>
    <row r="899" spans="1:5" x14ac:dyDescent="0.25">
      <c r="A899" s="58">
        <v>45086</v>
      </c>
      <c r="B899" s="59" t="s">
        <v>55</v>
      </c>
      <c r="C899" s="59" t="str">
        <f t="shared" si="14"/>
        <v>QUARTER2</v>
      </c>
      <c r="D899" s="59">
        <v>28</v>
      </c>
      <c r="E899" s="59">
        <v>9.5</v>
      </c>
    </row>
    <row r="900" spans="1:5" x14ac:dyDescent="0.25">
      <c r="A900" s="58">
        <v>45086</v>
      </c>
      <c r="B900" s="59" t="s">
        <v>76</v>
      </c>
      <c r="C900" s="59" t="str">
        <f t="shared" si="14"/>
        <v>QUARTER2</v>
      </c>
      <c r="D900" s="59">
        <v>2.63</v>
      </c>
      <c r="E900" s="59">
        <v>-9.9999999999997868E-3</v>
      </c>
    </row>
    <row r="901" spans="1:5" x14ac:dyDescent="0.25">
      <c r="A901" s="58">
        <v>45086</v>
      </c>
      <c r="B901" s="59" t="s">
        <v>77</v>
      </c>
      <c r="C901" s="59" t="str">
        <f t="shared" si="14"/>
        <v>QUARTER2</v>
      </c>
      <c r="D901" s="59">
        <v>4</v>
      </c>
      <c r="E901" s="59">
        <v>0</v>
      </c>
    </row>
    <row r="902" spans="1:5" x14ac:dyDescent="0.25">
      <c r="A902" s="58">
        <v>45086</v>
      </c>
      <c r="B902" s="59" t="s">
        <v>72</v>
      </c>
      <c r="C902" s="59" t="str">
        <f t="shared" si="14"/>
        <v>QUARTER2</v>
      </c>
      <c r="D902" s="59">
        <v>59.6</v>
      </c>
      <c r="E902" s="59">
        <v>49.85</v>
      </c>
    </row>
    <row r="903" spans="1:5" x14ac:dyDescent="0.25">
      <c r="A903" s="58">
        <v>45086</v>
      </c>
      <c r="B903" s="59" t="s">
        <v>59</v>
      </c>
      <c r="C903" s="59" t="str">
        <f t="shared" si="14"/>
        <v>QUARTER2</v>
      </c>
      <c r="D903" s="59">
        <v>250</v>
      </c>
      <c r="E903" s="59">
        <v>26</v>
      </c>
    </row>
    <row r="904" spans="1:5" x14ac:dyDescent="0.25">
      <c r="A904" s="58">
        <v>45086</v>
      </c>
      <c r="B904" s="59" t="s">
        <v>60</v>
      </c>
      <c r="C904" s="59" t="str">
        <f t="shared" si="14"/>
        <v>QUARTER2</v>
      </c>
      <c r="D904" s="59">
        <v>41</v>
      </c>
      <c r="E904" s="59">
        <v>1.5</v>
      </c>
    </row>
    <row r="905" spans="1:5" x14ac:dyDescent="0.25">
      <c r="A905" s="58">
        <v>45086</v>
      </c>
      <c r="B905" s="59" t="s">
        <v>74</v>
      </c>
      <c r="C905" s="59" t="str">
        <f t="shared" si="14"/>
        <v>QUARTER2</v>
      </c>
      <c r="D905" s="59">
        <v>5.62</v>
      </c>
      <c r="E905" s="59">
        <v>-2.0000000000000462E-2</v>
      </c>
    </row>
    <row r="906" spans="1:5" x14ac:dyDescent="0.25">
      <c r="A906" s="58">
        <v>45086</v>
      </c>
      <c r="B906" s="59" t="s">
        <v>63</v>
      </c>
      <c r="C906" s="59" t="str">
        <f t="shared" si="14"/>
        <v>QUARTER2</v>
      </c>
      <c r="D906" s="59">
        <v>45</v>
      </c>
      <c r="E906" s="59">
        <v>19</v>
      </c>
    </row>
    <row r="907" spans="1:5" x14ac:dyDescent="0.25">
      <c r="A907" s="58">
        <v>45086</v>
      </c>
      <c r="B907" s="59" t="s">
        <v>69</v>
      </c>
      <c r="C907" s="59" t="str">
        <f t="shared" si="14"/>
        <v>QUARTER2</v>
      </c>
      <c r="D907" s="59">
        <v>278.3</v>
      </c>
      <c r="E907" s="59">
        <v>106.69999999999999</v>
      </c>
    </row>
    <row r="908" spans="1:5" x14ac:dyDescent="0.25">
      <c r="A908" s="58">
        <v>45086</v>
      </c>
      <c r="B908" s="59" t="s">
        <v>64</v>
      </c>
      <c r="C908" s="59" t="str">
        <f t="shared" si="14"/>
        <v>QUARTER2</v>
      </c>
      <c r="D908" s="59">
        <v>9.9499999999999993</v>
      </c>
      <c r="E908" s="59">
        <v>4.4500000000000011</v>
      </c>
    </row>
    <row r="909" spans="1:5" x14ac:dyDescent="0.25">
      <c r="A909" s="58">
        <v>45086</v>
      </c>
      <c r="B909" s="59" t="s">
        <v>58</v>
      </c>
      <c r="C909" s="59" t="str">
        <f t="shared" si="14"/>
        <v>QUARTER2</v>
      </c>
      <c r="D909" s="59">
        <v>13.85</v>
      </c>
      <c r="E909" s="59">
        <v>1.1500000000000004</v>
      </c>
    </row>
    <row r="910" spans="1:5" x14ac:dyDescent="0.25">
      <c r="A910" s="58">
        <v>45086</v>
      </c>
      <c r="B910" s="59" t="s">
        <v>56</v>
      </c>
      <c r="C910" s="59" t="str">
        <f t="shared" si="14"/>
        <v>QUARTER2</v>
      </c>
      <c r="D910" s="59">
        <v>20.9</v>
      </c>
      <c r="E910" s="59">
        <v>0</v>
      </c>
    </row>
    <row r="911" spans="1:5" x14ac:dyDescent="0.25">
      <c r="A911" s="58">
        <v>45086</v>
      </c>
      <c r="B911" s="59" t="s">
        <v>65</v>
      </c>
      <c r="C911" s="59" t="str">
        <f t="shared" si="14"/>
        <v>QUARTER2</v>
      </c>
      <c r="D911" s="59">
        <v>25.8</v>
      </c>
      <c r="E911" s="59">
        <v>2.1999999999999993</v>
      </c>
    </row>
    <row r="912" spans="1:5" x14ac:dyDescent="0.25">
      <c r="A912" s="58">
        <v>45086</v>
      </c>
      <c r="B912" s="59" t="s">
        <v>75</v>
      </c>
      <c r="C912" s="59" t="str">
        <f t="shared" si="14"/>
        <v>QUARTER2</v>
      </c>
      <c r="D912" s="59">
        <v>4.0999999999999996</v>
      </c>
      <c r="E912" s="59">
        <v>0.55000000000000071</v>
      </c>
    </row>
    <row r="913" spans="1:5" x14ac:dyDescent="0.25">
      <c r="A913" s="58">
        <v>45086</v>
      </c>
      <c r="B913" s="59" t="s">
        <v>57</v>
      </c>
      <c r="C913" s="59" t="str">
        <f t="shared" si="14"/>
        <v>QUARTER2</v>
      </c>
      <c r="D913" s="59">
        <v>28</v>
      </c>
      <c r="E913" s="59">
        <v>7</v>
      </c>
    </row>
    <row r="914" spans="1:5" x14ac:dyDescent="0.25">
      <c r="A914" s="58">
        <v>45085</v>
      </c>
      <c r="B914" s="59" t="s">
        <v>68</v>
      </c>
      <c r="C914" s="59" t="str">
        <f t="shared" si="14"/>
        <v>QUARTER2</v>
      </c>
      <c r="D914" s="59">
        <v>12.85</v>
      </c>
      <c r="E914" s="59">
        <v>4.5999999999999996</v>
      </c>
    </row>
    <row r="915" spans="1:5" x14ac:dyDescent="0.25">
      <c r="A915" s="58">
        <v>45085</v>
      </c>
      <c r="B915" s="59" t="s">
        <v>66</v>
      </c>
      <c r="C915" s="59" t="str">
        <f t="shared" si="14"/>
        <v>QUARTER2</v>
      </c>
      <c r="D915" s="59">
        <v>5.8</v>
      </c>
      <c r="E915" s="59">
        <v>0.40000000000000036</v>
      </c>
    </row>
    <row r="916" spans="1:5" x14ac:dyDescent="0.25">
      <c r="A916" s="58">
        <v>45085</v>
      </c>
      <c r="B916" s="59" t="s">
        <v>70</v>
      </c>
      <c r="C916" s="59" t="str">
        <f t="shared" si="14"/>
        <v>QUARTER2</v>
      </c>
      <c r="D916" s="59">
        <v>17</v>
      </c>
      <c r="E916" s="59">
        <v>-3.3000000000000007</v>
      </c>
    </row>
    <row r="917" spans="1:5" x14ac:dyDescent="0.25">
      <c r="A917" s="58">
        <v>45085</v>
      </c>
      <c r="B917" s="59" t="s">
        <v>78</v>
      </c>
      <c r="C917" s="59" t="str">
        <f t="shared" si="14"/>
        <v>QUARTER2</v>
      </c>
      <c r="D917" s="59">
        <v>79.900000000000006</v>
      </c>
      <c r="E917" s="59">
        <v>30.099999999999994</v>
      </c>
    </row>
    <row r="918" spans="1:5" x14ac:dyDescent="0.25">
      <c r="A918" s="58">
        <v>45085</v>
      </c>
      <c r="B918" s="59" t="s">
        <v>62</v>
      </c>
      <c r="C918" s="59" t="str">
        <f t="shared" si="14"/>
        <v>QUARTER2</v>
      </c>
      <c r="D918" s="59">
        <v>6.05</v>
      </c>
      <c r="E918" s="59">
        <v>1.6000000000000005</v>
      </c>
    </row>
    <row r="919" spans="1:5" x14ac:dyDescent="0.25">
      <c r="A919" s="58">
        <v>45085</v>
      </c>
      <c r="B919" s="59" t="s">
        <v>61</v>
      </c>
      <c r="C919" s="59" t="str">
        <f t="shared" si="14"/>
        <v>QUARTER2</v>
      </c>
      <c r="D919" s="59">
        <v>21</v>
      </c>
      <c r="E919" s="59">
        <v>13.700000000000003</v>
      </c>
    </row>
    <row r="920" spans="1:5" x14ac:dyDescent="0.25">
      <c r="A920" s="58">
        <v>45085</v>
      </c>
      <c r="B920" s="59" t="s">
        <v>67</v>
      </c>
      <c r="C920" s="59" t="str">
        <f t="shared" si="14"/>
        <v>QUARTER2</v>
      </c>
      <c r="D920" s="59">
        <v>13.45</v>
      </c>
      <c r="E920" s="59">
        <v>6.25</v>
      </c>
    </row>
    <row r="921" spans="1:5" x14ac:dyDescent="0.25">
      <c r="A921" s="58">
        <v>45085</v>
      </c>
      <c r="B921" s="59" t="s">
        <v>71</v>
      </c>
      <c r="C921" s="59" t="str">
        <f t="shared" si="14"/>
        <v>QUARTER2</v>
      </c>
      <c r="D921" s="59">
        <v>13.5</v>
      </c>
      <c r="E921" s="59">
        <v>4.1999999999999993</v>
      </c>
    </row>
    <row r="922" spans="1:5" x14ac:dyDescent="0.25">
      <c r="A922" s="58">
        <v>45085</v>
      </c>
      <c r="B922" s="59" t="s">
        <v>73</v>
      </c>
      <c r="C922" s="59" t="str">
        <f t="shared" si="14"/>
        <v>QUARTER2</v>
      </c>
      <c r="D922" s="59">
        <v>33.1</v>
      </c>
      <c r="E922" s="59">
        <v>-3.6000000000000014</v>
      </c>
    </row>
    <row r="923" spans="1:5" x14ac:dyDescent="0.25">
      <c r="A923" s="58">
        <v>45085</v>
      </c>
      <c r="B923" s="59" t="s">
        <v>55</v>
      </c>
      <c r="C923" s="59" t="str">
        <f t="shared" si="14"/>
        <v>QUARTER2</v>
      </c>
      <c r="D923" s="59">
        <v>27.9</v>
      </c>
      <c r="E923" s="59">
        <v>9.6000000000000014</v>
      </c>
    </row>
    <row r="924" spans="1:5" x14ac:dyDescent="0.25">
      <c r="A924" s="58">
        <v>45085</v>
      </c>
      <c r="B924" s="59" t="s">
        <v>76</v>
      </c>
      <c r="C924" s="59" t="str">
        <f t="shared" si="14"/>
        <v>QUARTER2</v>
      </c>
      <c r="D924" s="59">
        <v>2.5</v>
      </c>
      <c r="E924" s="59">
        <v>0.12000000000000011</v>
      </c>
    </row>
    <row r="925" spans="1:5" x14ac:dyDescent="0.25">
      <c r="A925" s="58">
        <v>45085</v>
      </c>
      <c r="B925" s="59" t="s">
        <v>77</v>
      </c>
      <c r="C925" s="59" t="str">
        <f t="shared" si="14"/>
        <v>QUARTER2</v>
      </c>
      <c r="D925" s="59">
        <v>3.79</v>
      </c>
      <c r="E925" s="59">
        <v>0.20999999999999996</v>
      </c>
    </row>
    <row r="926" spans="1:5" x14ac:dyDescent="0.25">
      <c r="A926" s="58">
        <v>45085</v>
      </c>
      <c r="B926" s="59" t="s">
        <v>72</v>
      </c>
      <c r="C926" s="59" t="str">
        <f t="shared" si="14"/>
        <v>QUARTER2</v>
      </c>
      <c r="D926" s="59">
        <v>59.6</v>
      </c>
      <c r="E926" s="59">
        <v>49.85</v>
      </c>
    </row>
    <row r="927" spans="1:5" x14ac:dyDescent="0.25">
      <c r="A927" s="58">
        <v>45085</v>
      </c>
      <c r="B927" s="59" t="s">
        <v>59</v>
      </c>
      <c r="C927" s="59" t="str">
        <f t="shared" si="14"/>
        <v>QUARTER2</v>
      </c>
      <c r="D927" s="59">
        <v>250</v>
      </c>
      <c r="E927" s="59">
        <v>26</v>
      </c>
    </row>
    <row r="928" spans="1:5" x14ac:dyDescent="0.25">
      <c r="A928" s="58">
        <v>45085</v>
      </c>
      <c r="B928" s="59" t="s">
        <v>60</v>
      </c>
      <c r="C928" s="59" t="str">
        <f t="shared" si="14"/>
        <v>QUARTER2</v>
      </c>
      <c r="D928" s="59">
        <v>41</v>
      </c>
      <c r="E928" s="59">
        <v>1.5</v>
      </c>
    </row>
    <row r="929" spans="1:5" x14ac:dyDescent="0.25">
      <c r="A929" s="58">
        <v>45085</v>
      </c>
      <c r="B929" s="59" t="s">
        <v>74</v>
      </c>
      <c r="C929" s="59" t="str">
        <f t="shared" si="14"/>
        <v>QUARTER2</v>
      </c>
      <c r="D929" s="59">
        <v>5.72</v>
      </c>
      <c r="E929" s="59">
        <v>-0.12000000000000011</v>
      </c>
    </row>
    <row r="930" spans="1:5" x14ac:dyDescent="0.25">
      <c r="A930" s="58">
        <v>45085</v>
      </c>
      <c r="B930" s="59" t="s">
        <v>63</v>
      </c>
      <c r="C930" s="59" t="str">
        <f t="shared" si="14"/>
        <v>QUARTER2</v>
      </c>
      <c r="D930" s="59">
        <v>45</v>
      </c>
      <c r="E930" s="59">
        <v>19</v>
      </c>
    </row>
    <row r="931" spans="1:5" x14ac:dyDescent="0.25">
      <c r="A931" s="58">
        <v>45085</v>
      </c>
      <c r="B931" s="59" t="s">
        <v>69</v>
      </c>
      <c r="C931" s="59" t="str">
        <f t="shared" si="14"/>
        <v>QUARTER2</v>
      </c>
      <c r="D931" s="59">
        <v>278.3</v>
      </c>
      <c r="E931" s="59">
        <v>106.69999999999999</v>
      </c>
    </row>
    <row r="932" spans="1:5" x14ac:dyDescent="0.25">
      <c r="A932" s="58">
        <v>45085</v>
      </c>
      <c r="B932" s="59" t="s">
        <v>64</v>
      </c>
      <c r="C932" s="59" t="str">
        <f t="shared" si="14"/>
        <v>QUARTER2</v>
      </c>
      <c r="D932" s="59">
        <v>9.9499999999999993</v>
      </c>
      <c r="E932" s="59">
        <v>4.4500000000000011</v>
      </c>
    </row>
    <row r="933" spans="1:5" x14ac:dyDescent="0.25">
      <c r="A933" s="58">
        <v>45085</v>
      </c>
      <c r="B933" s="59" t="s">
        <v>58</v>
      </c>
      <c r="C933" s="59" t="str">
        <f t="shared" si="14"/>
        <v>QUARTER2</v>
      </c>
      <c r="D933" s="59">
        <v>14</v>
      </c>
      <c r="E933" s="59">
        <v>1</v>
      </c>
    </row>
    <row r="934" spans="1:5" x14ac:dyDescent="0.25">
      <c r="A934" s="58">
        <v>45085</v>
      </c>
      <c r="B934" s="59" t="s">
        <v>56</v>
      </c>
      <c r="C934" s="59" t="str">
        <f t="shared" si="14"/>
        <v>QUARTER2</v>
      </c>
      <c r="D934" s="59">
        <v>20.9</v>
      </c>
      <c r="E934" s="59">
        <v>0</v>
      </c>
    </row>
    <row r="935" spans="1:5" x14ac:dyDescent="0.25">
      <c r="A935" s="58">
        <v>45085</v>
      </c>
      <c r="B935" s="59" t="s">
        <v>65</v>
      </c>
      <c r="C935" s="59" t="str">
        <f t="shared" si="14"/>
        <v>QUARTER2</v>
      </c>
      <c r="D935" s="59">
        <v>25.7</v>
      </c>
      <c r="E935" s="59">
        <v>2.3000000000000007</v>
      </c>
    </row>
    <row r="936" spans="1:5" x14ac:dyDescent="0.25">
      <c r="A936" s="58">
        <v>45085</v>
      </c>
      <c r="B936" s="59" t="s">
        <v>75</v>
      </c>
      <c r="C936" s="59" t="str">
        <f t="shared" si="14"/>
        <v>QUARTER2</v>
      </c>
      <c r="D936" s="59">
        <v>4.08</v>
      </c>
      <c r="E936" s="59">
        <v>0.57000000000000028</v>
      </c>
    </row>
    <row r="937" spans="1:5" x14ac:dyDescent="0.25">
      <c r="A937" s="58">
        <v>45085</v>
      </c>
      <c r="B937" s="59" t="s">
        <v>57</v>
      </c>
      <c r="C937" s="59" t="str">
        <f t="shared" si="14"/>
        <v>QUARTER2</v>
      </c>
      <c r="D937" s="59">
        <v>28</v>
      </c>
      <c r="E937" s="59">
        <v>7</v>
      </c>
    </row>
    <row r="938" spans="1:5" x14ac:dyDescent="0.25">
      <c r="A938" s="58">
        <v>45084</v>
      </c>
      <c r="B938" s="59" t="s">
        <v>68</v>
      </c>
      <c r="C938" s="59" t="str">
        <f t="shared" si="14"/>
        <v>QUARTER2</v>
      </c>
      <c r="D938" s="59">
        <v>12.75</v>
      </c>
      <c r="E938" s="59">
        <v>4.6999999999999993</v>
      </c>
    </row>
    <row r="939" spans="1:5" x14ac:dyDescent="0.25">
      <c r="A939" s="58">
        <v>45084</v>
      </c>
      <c r="B939" s="59" t="s">
        <v>66</v>
      </c>
      <c r="C939" s="59" t="str">
        <f t="shared" si="14"/>
        <v>QUARTER2</v>
      </c>
      <c r="D939" s="59">
        <v>5.8</v>
      </c>
      <c r="E939" s="59">
        <v>0.40000000000000036</v>
      </c>
    </row>
    <row r="940" spans="1:5" x14ac:dyDescent="0.25">
      <c r="A940" s="58">
        <v>45084</v>
      </c>
      <c r="B940" s="59" t="s">
        <v>70</v>
      </c>
      <c r="C940" s="59" t="str">
        <f t="shared" si="14"/>
        <v>QUARTER2</v>
      </c>
      <c r="D940" s="59">
        <v>17</v>
      </c>
      <c r="E940" s="59">
        <v>-3.3000000000000007</v>
      </c>
    </row>
    <row r="941" spans="1:5" x14ac:dyDescent="0.25">
      <c r="A941" s="58">
        <v>45084</v>
      </c>
      <c r="B941" s="59" t="s">
        <v>78</v>
      </c>
      <c r="C941" s="59" t="str">
        <f t="shared" si="14"/>
        <v>QUARTER2</v>
      </c>
      <c r="D941" s="59">
        <v>79.900000000000006</v>
      </c>
      <c r="E941" s="59">
        <v>30.099999999999994</v>
      </c>
    </row>
    <row r="942" spans="1:5" x14ac:dyDescent="0.25">
      <c r="A942" s="58">
        <v>45084</v>
      </c>
      <c r="B942" s="59" t="s">
        <v>62</v>
      </c>
      <c r="C942" s="59" t="str">
        <f t="shared" si="14"/>
        <v>QUARTER2</v>
      </c>
      <c r="D942" s="59">
        <v>6.05</v>
      </c>
      <c r="E942" s="59">
        <v>1.6000000000000005</v>
      </c>
    </row>
    <row r="943" spans="1:5" x14ac:dyDescent="0.25">
      <c r="A943" s="58">
        <v>45084</v>
      </c>
      <c r="B943" s="59" t="s">
        <v>61</v>
      </c>
      <c r="C943" s="59" t="str">
        <f t="shared" si="14"/>
        <v>QUARTER2</v>
      </c>
      <c r="D943" s="59">
        <v>20.8</v>
      </c>
      <c r="E943" s="59">
        <v>13.900000000000002</v>
      </c>
    </row>
    <row r="944" spans="1:5" x14ac:dyDescent="0.25">
      <c r="A944" s="58">
        <v>45084</v>
      </c>
      <c r="B944" s="59" t="s">
        <v>67</v>
      </c>
      <c r="C944" s="59" t="str">
        <f t="shared" si="14"/>
        <v>QUARTER2</v>
      </c>
      <c r="D944" s="59">
        <v>12.25</v>
      </c>
      <c r="E944" s="59">
        <v>7.4499999999999993</v>
      </c>
    </row>
    <row r="945" spans="1:5" x14ac:dyDescent="0.25">
      <c r="A945" s="58">
        <v>45084</v>
      </c>
      <c r="B945" s="59" t="s">
        <v>71</v>
      </c>
      <c r="C945" s="59" t="str">
        <f t="shared" si="14"/>
        <v>QUARTER2</v>
      </c>
      <c r="D945" s="59">
        <v>13.5</v>
      </c>
      <c r="E945" s="59">
        <v>4.1999999999999993</v>
      </c>
    </row>
    <row r="946" spans="1:5" x14ac:dyDescent="0.25">
      <c r="A946" s="58">
        <v>45084</v>
      </c>
      <c r="B946" s="59" t="s">
        <v>73</v>
      </c>
      <c r="C946" s="59" t="str">
        <f t="shared" si="14"/>
        <v>QUARTER2</v>
      </c>
      <c r="D946" s="59">
        <v>33.1</v>
      </c>
      <c r="E946" s="59">
        <v>-3.6000000000000014</v>
      </c>
    </row>
    <row r="947" spans="1:5" x14ac:dyDescent="0.25">
      <c r="A947" s="58">
        <v>45084</v>
      </c>
      <c r="B947" s="59" t="s">
        <v>55</v>
      </c>
      <c r="C947" s="59" t="str">
        <f t="shared" si="14"/>
        <v>QUARTER2</v>
      </c>
      <c r="D947" s="59">
        <v>27.8</v>
      </c>
      <c r="E947" s="59">
        <v>9.6999999999999993</v>
      </c>
    </row>
    <row r="948" spans="1:5" x14ac:dyDescent="0.25">
      <c r="A948" s="58">
        <v>45084</v>
      </c>
      <c r="B948" s="59" t="s">
        <v>76</v>
      </c>
      <c r="C948" s="59" t="str">
        <f t="shared" si="14"/>
        <v>QUARTER2</v>
      </c>
      <c r="D948" s="59">
        <v>2.39</v>
      </c>
      <c r="E948" s="59">
        <v>0.22999999999999998</v>
      </c>
    </row>
    <row r="949" spans="1:5" x14ac:dyDescent="0.25">
      <c r="A949" s="58">
        <v>45084</v>
      </c>
      <c r="B949" s="59" t="s">
        <v>77</v>
      </c>
      <c r="C949" s="59" t="str">
        <f t="shared" si="14"/>
        <v>QUARTER2</v>
      </c>
      <c r="D949" s="59">
        <v>3.5</v>
      </c>
      <c r="E949" s="59">
        <v>0.5</v>
      </c>
    </row>
    <row r="950" spans="1:5" x14ac:dyDescent="0.25">
      <c r="A950" s="58">
        <v>45084</v>
      </c>
      <c r="B950" s="59" t="s">
        <v>72</v>
      </c>
      <c r="C950" s="59" t="str">
        <f t="shared" si="14"/>
        <v>QUARTER2</v>
      </c>
      <c r="D950" s="59">
        <v>54.2</v>
      </c>
      <c r="E950" s="59">
        <v>55.25</v>
      </c>
    </row>
    <row r="951" spans="1:5" x14ac:dyDescent="0.25">
      <c r="A951" s="58">
        <v>45084</v>
      </c>
      <c r="B951" s="59" t="s">
        <v>59</v>
      </c>
      <c r="C951" s="59" t="str">
        <f t="shared" si="14"/>
        <v>QUARTER2</v>
      </c>
      <c r="D951" s="59">
        <v>249.9</v>
      </c>
      <c r="E951" s="59">
        <v>26.099999999999994</v>
      </c>
    </row>
    <row r="952" spans="1:5" x14ac:dyDescent="0.25">
      <c r="A952" s="58">
        <v>45084</v>
      </c>
      <c r="B952" s="59" t="s">
        <v>60</v>
      </c>
      <c r="C952" s="59" t="str">
        <f t="shared" si="14"/>
        <v>QUARTER2</v>
      </c>
      <c r="D952" s="59">
        <v>41.75</v>
      </c>
      <c r="E952" s="59">
        <v>0.75</v>
      </c>
    </row>
    <row r="953" spans="1:5" x14ac:dyDescent="0.25">
      <c r="A953" s="58">
        <v>45084</v>
      </c>
      <c r="B953" s="59" t="s">
        <v>74</v>
      </c>
      <c r="C953" s="59" t="str">
        <f t="shared" si="14"/>
        <v>QUARTER2</v>
      </c>
      <c r="D953" s="59">
        <v>5.79</v>
      </c>
      <c r="E953" s="59">
        <v>-0.19000000000000039</v>
      </c>
    </row>
    <row r="954" spans="1:5" x14ac:dyDescent="0.25">
      <c r="A954" s="58">
        <v>45084</v>
      </c>
      <c r="B954" s="59" t="s">
        <v>63</v>
      </c>
      <c r="C954" s="59" t="str">
        <f t="shared" si="14"/>
        <v>QUARTER2</v>
      </c>
      <c r="D954" s="59">
        <v>46.4</v>
      </c>
      <c r="E954" s="59">
        <v>17.600000000000001</v>
      </c>
    </row>
    <row r="955" spans="1:5" x14ac:dyDescent="0.25">
      <c r="A955" s="58">
        <v>45084</v>
      </c>
      <c r="B955" s="59" t="s">
        <v>69</v>
      </c>
      <c r="C955" s="59" t="str">
        <f t="shared" si="14"/>
        <v>QUARTER2</v>
      </c>
      <c r="D955" s="59">
        <v>278.3</v>
      </c>
      <c r="E955" s="59">
        <v>106.69999999999999</v>
      </c>
    </row>
    <row r="956" spans="1:5" x14ac:dyDescent="0.25">
      <c r="A956" s="58">
        <v>45084</v>
      </c>
      <c r="B956" s="59" t="s">
        <v>64</v>
      </c>
      <c r="C956" s="59" t="str">
        <f t="shared" si="14"/>
        <v>QUARTER2</v>
      </c>
      <c r="D956" s="59">
        <v>9.5500000000000007</v>
      </c>
      <c r="E956" s="59">
        <v>4.8499999999999996</v>
      </c>
    </row>
    <row r="957" spans="1:5" x14ac:dyDescent="0.25">
      <c r="A957" s="58">
        <v>45084</v>
      </c>
      <c r="B957" s="59" t="s">
        <v>58</v>
      </c>
      <c r="C957" s="59" t="str">
        <f t="shared" si="14"/>
        <v>QUARTER2</v>
      </c>
      <c r="D957" s="59">
        <v>13.55</v>
      </c>
      <c r="E957" s="59">
        <v>1.4499999999999993</v>
      </c>
    </row>
    <row r="958" spans="1:5" x14ac:dyDescent="0.25">
      <c r="A958" s="58">
        <v>45084</v>
      </c>
      <c r="B958" s="59" t="s">
        <v>56</v>
      </c>
      <c r="C958" s="59" t="str">
        <f t="shared" si="14"/>
        <v>QUARTER2</v>
      </c>
      <c r="D958" s="59">
        <v>20.9</v>
      </c>
      <c r="E958" s="59">
        <v>0</v>
      </c>
    </row>
    <row r="959" spans="1:5" x14ac:dyDescent="0.25">
      <c r="A959" s="58">
        <v>45084</v>
      </c>
      <c r="B959" s="59" t="s">
        <v>65</v>
      </c>
      <c r="C959" s="59" t="str">
        <f t="shared" si="14"/>
        <v>QUARTER2</v>
      </c>
      <c r="D959" s="59">
        <v>25.55</v>
      </c>
      <c r="E959" s="59">
        <v>2.4499999999999993</v>
      </c>
    </row>
    <row r="960" spans="1:5" x14ac:dyDescent="0.25">
      <c r="A960" s="58">
        <v>45084</v>
      </c>
      <c r="B960" s="59" t="s">
        <v>75</v>
      </c>
      <c r="C960" s="59" t="str">
        <f t="shared" si="14"/>
        <v>QUARTER2</v>
      </c>
      <c r="D960" s="59">
        <v>4.0999999999999996</v>
      </c>
      <c r="E960" s="59">
        <v>0.55000000000000071</v>
      </c>
    </row>
    <row r="961" spans="1:5" x14ac:dyDescent="0.25">
      <c r="A961" s="58">
        <v>45084</v>
      </c>
      <c r="B961" s="59" t="s">
        <v>57</v>
      </c>
      <c r="C961" s="59" t="str">
        <f t="shared" si="14"/>
        <v>QUARTER2</v>
      </c>
      <c r="D961" s="59">
        <v>27.95</v>
      </c>
      <c r="E961" s="59">
        <v>7.0500000000000007</v>
      </c>
    </row>
    <row r="962" spans="1:5" x14ac:dyDescent="0.25">
      <c r="A962" s="58">
        <v>45083</v>
      </c>
      <c r="B962" s="59" t="s">
        <v>68</v>
      </c>
      <c r="C962" s="59" t="str">
        <f t="shared" ref="C962:C1025" si="15">"QUARTER"&amp;ROUNDUP(MONTH(A962)/3,0)</f>
        <v>QUARTER2</v>
      </c>
      <c r="D962" s="59">
        <v>12.5</v>
      </c>
      <c r="E962" s="59">
        <v>4.9499999999999993</v>
      </c>
    </row>
    <row r="963" spans="1:5" x14ac:dyDescent="0.25">
      <c r="A963" s="58">
        <v>45083</v>
      </c>
      <c r="B963" s="59" t="s">
        <v>66</v>
      </c>
      <c r="C963" s="59" t="str">
        <f t="shared" si="15"/>
        <v>QUARTER2</v>
      </c>
      <c r="D963" s="59">
        <v>5.8</v>
      </c>
      <c r="E963" s="59">
        <v>0.40000000000000036</v>
      </c>
    </row>
    <row r="964" spans="1:5" x14ac:dyDescent="0.25">
      <c r="A964" s="58">
        <v>45083</v>
      </c>
      <c r="B964" s="59" t="s">
        <v>70</v>
      </c>
      <c r="C964" s="59" t="str">
        <f t="shared" si="15"/>
        <v>QUARTER2</v>
      </c>
      <c r="D964" s="59">
        <v>17</v>
      </c>
      <c r="E964" s="59">
        <v>-3.3000000000000007</v>
      </c>
    </row>
    <row r="965" spans="1:5" x14ac:dyDescent="0.25">
      <c r="A965" s="58">
        <v>45083</v>
      </c>
      <c r="B965" s="59" t="s">
        <v>78</v>
      </c>
      <c r="C965" s="59" t="str">
        <f t="shared" si="15"/>
        <v>QUARTER2</v>
      </c>
      <c r="D965" s="59">
        <v>79.900000000000006</v>
      </c>
      <c r="E965" s="59">
        <v>30.099999999999994</v>
      </c>
    </row>
    <row r="966" spans="1:5" x14ac:dyDescent="0.25">
      <c r="A966" s="58">
        <v>45083</v>
      </c>
      <c r="B966" s="59" t="s">
        <v>62</v>
      </c>
      <c r="C966" s="59" t="str">
        <f t="shared" si="15"/>
        <v>QUARTER2</v>
      </c>
      <c r="D966" s="59">
        <v>6.05</v>
      </c>
      <c r="E966" s="59">
        <v>1.6000000000000005</v>
      </c>
    </row>
    <row r="967" spans="1:5" x14ac:dyDescent="0.25">
      <c r="A967" s="58">
        <v>45083</v>
      </c>
      <c r="B967" s="59" t="s">
        <v>61</v>
      </c>
      <c r="C967" s="59" t="str">
        <f t="shared" si="15"/>
        <v>QUARTER2</v>
      </c>
      <c r="D967" s="59">
        <v>20.55</v>
      </c>
      <c r="E967" s="59">
        <v>14.150000000000002</v>
      </c>
    </row>
    <row r="968" spans="1:5" x14ac:dyDescent="0.25">
      <c r="A968" s="58">
        <v>45083</v>
      </c>
      <c r="B968" s="59" t="s">
        <v>67</v>
      </c>
      <c r="C968" s="59" t="str">
        <f t="shared" si="15"/>
        <v>QUARTER2</v>
      </c>
      <c r="D968" s="59">
        <v>11.15</v>
      </c>
      <c r="E968" s="59">
        <v>8.5499999999999989</v>
      </c>
    </row>
    <row r="969" spans="1:5" x14ac:dyDescent="0.25">
      <c r="A969" s="58">
        <v>45083</v>
      </c>
      <c r="B969" s="59" t="s">
        <v>71</v>
      </c>
      <c r="C969" s="59" t="str">
        <f t="shared" si="15"/>
        <v>QUARTER2</v>
      </c>
      <c r="D969" s="59">
        <v>13.6</v>
      </c>
      <c r="E969" s="59">
        <v>4.0999999999999996</v>
      </c>
    </row>
    <row r="970" spans="1:5" x14ac:dyDescent="0.25">
      <c r="A970" s="58">
        <v>45083</v>
      </c>
      <c r="B970" s="59" t="s">
        <v>73</v>
      </c>
      <c r="C970" s="59" t="str">
        <f t="shared" si="15"/>
        <v>QUARTER2</v>
      </c>
      <c r="D970" s="59">
        <v>34.549999999999997</v>
      </c>
      <c r="E970" s="59">
        <v>-5.0499999999999972</v>
      </c>
    </row>
    <row r="971" spans="1:5" x14ac:dyDescent="0.25">
      <c r="A971" s="58">
        <v>45083</v>
      </c>
      <c r="B971" s="59" t="s">
        <v>55</v>
      </c>
      <c r="C971" s="59" t="str">
        <f t="shared" si="15"/>
        <v>QUARTER2</v>
      </c>
      <c r="D971" s="59">
        <v>27.85</v>
      </c>
      <c r="E971" s="59">
        <v>9.6499999999999986</v>
      </c>
    </row>
    <row r="972" spans="1:5" x14ac:dyDescent="0.25">
      <c r="A972" s="58">
        <v>45083</v>
      </c>
      <c r="B972" s="59" t="s">
        <v>76</v>
      </c>
      <c r="C972" s="59" t="str">
        <f t="shared" si="15"/>
        <v>QUARTER2</v>
      </c>
      <c r="D972" s="59">
        <v>2.25</v>
      </c>
      <c r="E972" s="59">
        <v>0.37000000000000011</v>
      </c>
    </row>
    <row r="973" spans="1:5" x14ac:dyDescent="0.25">
      <c r="A973" s="58">
        <v>45083</v>
      </c>
      <c r="B973" s="59" t="s">
        <v>77</v>
      </c>
      <c r="C973" s="59" t="str">
        <f t="shared" si="15"/>
        <v>QUARTER2</v>
      </c>
      <c r="D973" s="59">
        <v>3.29</v>
      </c>
      <c r="E973" s="59">
        <v>0.71</v>
      </c>
    </row>
    <row r="974" spans="1:5" x14ac:dyDescent="0.25">
      <c r="A974" s="58">
        <v>45083</v>
      </c>
      <c r="B974" s="59" t="s">
        <v>72</v>
      </c>
      <c r="C974" s="59" t="str">
        <f t="shared" si="15"/>
        <v>QUARTER2</v>
      </c>
      <c r="D974" s="59">
        <v>54.2</v>
      </c>
      <c r="E974" s="59">
        <v>55.25</v>
      </c>
    </row>
    <row r="975" spans="1:5" x14ac:dyDescent="0.25">
      <c r="A975" s="58">
        <v>45083</v>
      </c>
      <c r="B975" s="59" t="s">
        <v>59</v>
      </c>
      <c r="C975" s="59" t="str">
        <f t="shared" si="15"/>
        <v>QUARTER2</v>
      </c>
      <c r="D975" s="59">
        <v>249.9</v>
      </c>
      <c r="E975" s="59">
        <v>26.099999999999994</v>
      </c>
    </row>
    <row r="976" spans="1:5" x14ac:dyDescent="0.25">
      <c r="A976" s="58">
        <v>45083</v>
      </c>
      <c r="B976" s="59" t="s">
        <v>60</v>
      </c>
      <c r="C976" s="59" t="str">
        <f t="shared" si="15"/>
        <v>QUARTER2</v>
      </c>
      <c r="D976" s="59">
        <v>41.75</v>
      </c>
      <c r="E976" s="59">
        <v>0.75</v>
      </c>
    </row>
    <row r="977" spans="1:5" x14ac:dyDescent="0.25">
      <c r="A977" s="58">
        <v>45083</v>
      </c>
      <c r="B977" s="59" t="s">
        <v>74</v>
      </c>
      <c r="C977" s="59" t="str">
        <f t="shared" si="15"/>
        <v>QUARTER2</v>
      </c>
      <c r="D977" s="59">
        <v>5.7</v>
      </c>
      <c r="E977" s="59">
        <v>-0.10000000000000053</v>
      </c>
    </row>
    <row r="978" spans="1:5" x14ac:dyDescent="0.25">
      <c r="A978" s="58">
        <v>45083</v>
      </c>
      <c r="B978" s="59" t="s">
        <v>63</v>
      </c>
      <c r="C978" s="59" t="str">
        <f t="shared" si="15"/>
        <v>QUARTER2</v>
      </c>
      <c r="D978" s="59">
        <v>46.4</v>
      </c>
      <c r="E978" s="59">
        <v>17.600000000000001</v>
      </c>
    </row>
    <row r="979" spans="1:5" x14ac:dyDescent="0.25">
      <c r="A979" s="58">
        <v>45083</v>
      </c>
      <c r="B979" s="59" t="s">
        <v>69</v>
      </c>
      <c r="C979" s="59" t="str">
        <f t="shared" si="15"/>
        <v>QUARTER2</v>
      </c>
      <c r="D979" s="59">
        <v>278.3</v>
      </c>
      <c r="E979" s="59">
        <v>106.69999999999999</v>
      </c>
    </row>
    <row r="980" spans="1:5" x14ac:dyDescent="0.25">
      <c r="A980" s="58">
        <v>45083</v>
      </c>
      <c r="B980" s="59" t="s">
        <v>64</v>
      </c>
      <c r="C980" s="59" t="str">
        <f t="shared" si="15"/>
        <v>QUARTER2</v>
      </c>
      <c r="D980" s="59">
        <v>9.35</v>
      </c>
      <c r="E980" s="59">
        <v>5.0500000000000007</v>
      </c>
    </row>
    <row r="981" spans="1:5" x14ac:dyDescent="0.25">
      <c r="A981" s="58">
        <v>45083</v>
      </c>
      <c r="B981" s="59" t="s">
        <v>58</v>
      </c>
      <c r="C981" s="59" t="str">
        <f t="shared" si="15"/>
        <v>QUARTER2</v>
      </c>
      <c r="D981" s="59">
        <v>13.5</v>
      </c>
      <c r="E981" s="59">
        <v>1.5</v>
      </c>
    </row>
    <row r="982" spans="1:5" x14ac:dyDescent="0.25">
      <c r="A982" s="58">
        <v>45083</v>
      </c>
      <c r="B982" s="59" t="s">
        <v>56</v>
      </c>
      <c r="C982" s="59" t="str">
        <f t="shared" si="15"/>
        <v>QUARTER2</v>
      </c>
      <c r="D982" s="59">
        <v>20.9</v>
      </c>
      <c r="E982" s="59">
        <v>0</v>
      </c>
    </row>
    <row r="983" spans="1:5" x14ac:dyDescent="0.25">
      <c r="A983" s="58">
        <v>45083</v>
      </c>
      <c r="B983" s="59" t="s">
        <v>65</v>
      </c>
      <c r="C983" s="59" t="str">
        <f t="shared" si="15"/>
        <v>QUARTER2</v>
      </c>
      <c r="D983" s="59">
        <v>25.7</v>
      </c>
      <c r="E983" s="59">
        <v>2.3000000000000007</v>
      </c>
    </row>
    <row r="984" spans="1:5" x14ac:dyDescent="0.25">
      <c r="A984" s="58">
        <v>45083</v>
      </c>
      <c r="B984" s="59" t="s">
        <v>75</v>
      </c>
      <c r="C984" s="59" t="str">
        <f t="shared" si="15"/>
        <v>QUARTER2</v>
      </c>
      <c r="D984" s="59">
        <v>4.0999999999999996</v>
      </c>
      <c r="E984" s="59">
        <v>0.55000000000000071</v>
      </c>
    </row>
    <row r="985" spans="1:5" x14ac:dyDescent="0.25">
      <c r="A985" s="58">
        <v>45083</v>
      </c>
      <c r="B985" s="59" t="s">
        <v>57</v>
      </c>
      <c r="C985" s="59" t="str">
        <f t="shared" si="15"/>
        <v>QUARTER2</v>
      </c>
      <c r="D985" s="59">
        <v>28</v>
      </c>
      <c r="E985" s="59">
        <v>7</v>
      </c>
    </row>
    <row r="986" spans="1:5" x14ac:dyDescent="0.25">
      <c r="A986" s="58">
        <v>45082</v>
      </c>
      <c r="B986" s="59" t="s">
        <v>68</v>
      </c>
      <c r="C986" s="59" t="str">
        <f t="shared" si="15"/>
        <v>QUARTER2</v>
      </c>
      <c r="D986" s="59">
        <v>12.55</v>
      </c>
      <c r="E986" s="59">
        <v>4.8999999999999986</v>
      </c>
    </row>
    <row r="987" spans="1:5" x14ac:dyDescent="0.25">
      <c r="A987" s="58">
        <v>45082</v>
      </c>
      <c r="B987" s="59" t="s">
        <v>66</v>
      </c>
      <c r="C987" s="59" t="str">
        <f t="shared" si="15"/>
        <v>QUARTER2</v>
      </c>
      <c r="D987" s="59">
        <v>5.8</v>
      </c>
      <c r="E987" s="59">
        <v>0.40000000000000036</v>
      </c>
    </row>
    <row r="988" spans="1:5" x14ac:dyDescent="0.25">
      <c r="A988" s="58">
        <v>45082</v>
      </c>
      <c r="B988" s="59" t="s">
        <v>70</v>
      </c>
      <c r="C988" s="59" t="str">
        <f t="shared" si="15"/>
        <v>QUARTER2</v>
      </c>
      <c r="D988" s="59">
        <v>16.600000000000001</v>
      </c>
      <c r="E988" s="59">
        <v>-2.9000000000000021</v>
      </c>
    </row>
    <row r="989" spans="1:5" x14ac:dyDescent="0.25">
      <c r="A989" s="58">
        <v>45082</v>
      </c>
      <c r="B989" s="59" t="s">
        <v>78</v>
      </c>
      <c r="C989" s="59" t="str">
        <f t="shared" si="15"/>
        <v>QUARTER2</v>
      </c>
      <c r="D989" s="59">
        <v>76.849999999999994</v>
      </c>
      <c r="E989" s="59">
        <v>33.150000000000006</v>
      </c>
    </row>
    <row r="990" spans="1:5" x14ac:dyDescent="0.25">
      <c r="A990" s="58">
        <v>45082</v>
      </c>
      <c r="B990" s="59" t="s">
        <v>62</v>
      </c>
      <c r="C990" s="59" t="str">
        <f t="shared" si="15"/>
        <v>QUARTER2</v>
      </c>
      <c r="D990" s="59">
        <v>6.05</v>
      </c>
      <c r="E990" s="59">
        <v>1.6000000000000005</v>
      </c>
    </row>
    <row r="991" spans="1:5" x14ac:dyDescent="0.25">
      <c r="A991" s="58">
        <v>45082</v>
      </c>
      <c r="B991" s="59" t="s">
        <v>61</v>
      </c>
      <c r="C991" s="59" t="str">
        <f t="shared" si="15"/>
        <v>QUARTER2</v>
      </c>
      <c r="D991" s="59">
        <v>20.5</v>
      </c>
      <c r="E991" s="59">
        <v>14.200000000000003</v>
      </c>
    </row>
    <row r="992" spans="1:5" x14ac:dyDescent="0.25">
      <c r="A992" s="58">
        <v>45082</v>
      </c>
      <c r="B992" s="59" t="s">
        <v>67</v>
      </c>
      <c r="C992" s="59" t="str">
        <f t="shared" si="15"/>
        <v>QUARTER2</v>
      </c>
      <c r="D992" s="59">
        <v>10.15</v>
      </c>
      <c r="E992" s="59">
        <v>9.5499999999999989</v>
      </c>
    </row>
    <row r="993" spans="1:5" x14ac:dyDescent="0.25">
      <c r="A993" s="58">
        <v>45082</v>
      </c>
      <c r="B993" s="59" t="s">
        <v>71</v>
      </c>
      <c r="C993" s="59" t="str">
        <f t="shared" si="15"/>
        <v>QUARTER2</v>
      </c>
      <c r="D993" s="59">
        <v>13.65</v>
      </c>
      <c r="E993" s="59">
        <v>4.0499999999999989</v>
      </c>
    </row>
    <row r="994" spans="1:5" x14ac:dyDescent="0.25">
      <c r="A994" s="58">
        <v>45082</v>
      </c>
      <c r="B994" s="59" t="s">
        <v>73</v>
      </c>
      <c r="C994" s="59" t="str">
        <f t="shared" si="15"/>
        <v>QUARTER2</v>
      </c>
      <c r="D994" s="59">
        <v>34.549999999999997</v>
      </c>
      <c r="E994" s="59">
        <v>-5.0499999999999972</v>
      </c>
    </row>
    <row r="995" spans="1:5" x14ac:dyDescent="0.25">
      <c r="A995" s="58">
        <v>45082</v>
      </c>
      <c r="B995" s="59" t="s">
        <v>55</v>
      </c>
      <c r="C995" s="59" t="str">
        <f t="shared" si="15"/>
        <v>QUARTER2</v>
      </c>
      <c r="D995" s="59">
        <v>28.1</v>
      </c>
      <c r="E995" s="59">
        <v>9.3999999999999986</v>
      </c>
    </row>
    <row r="996" spans="1:5" x14ac:dyDescent="0.25">
      <c r="A996" s="58">
        <v>45082</v>
      </c>
      <c r="B996" s="59" t="s">
        <v>76</v>
      </c>
      <c r="C996" s="59" t="str">
        <f t="shared" si="15"/>
        <v>QUARTER2</v>
      </c>
      <c r="D996" s="59">
        <v>2.37</v>
      </c>
      <c r="E996" s="59">
        <v>0.25</v>
      </c>
    </row>
    <row r="997" spans="1:5" x14ac:dyDescent="0.25">
      <c r="A997" s="58">
        <v>45082</v>
      </c>
      <c r="B997" s="59" t="s">
        <v>77</v>
      </c>
      <c r="C997" s="59" t="str">
        <f t="shared" si="15"/>
        <v>QUARTER2</v>
      </c>
      <c r="D997" s="59">
        <v>3.2</v>
      </c>
      <c r="E997" s="59">
        <v>0.79999999999999982</v>
      </c>
    </row>
    <row r="998" spans="1:5" x14ac:dyDescent="0.25">
      <c r="A998" s="58">
        <v>45082</v>
      </c>
      <c r="B998" s="59" t="s">
        <v>72</v>
      </c>
      <c r="C998" s="59" t="str">
        <f t="shared" si="15"/>
        <v>QUARTER2</v>
      </c>
      <c r="D998" s="59">
        <v>54.2</v>
      </c>
      <c r="E998" s="59">
        <v>55.25</v>
      </c>
    </row>
    <row r="999" spans="1:5" x14ac:dyDescent="0.25">
      <c r="A999" s="58">
        <v>45082</v>
      </c>
      <c r="B999" s="59" t="s">
        <v>59</v>
      </c>
      <c r="C999" s="59" t="str">
        <f t="shared" si="15"/>
        <v>QUARTER2</v>
      </c>
      <c r="D999" s="59">
        <v>249.9</v>
      </c>
      <c r="E999" s="59">
        <v>26.099999999999994</v>
      </c>
    </row>
    <row r="1000" spans="1:5" x14ac:dyDescent="0.25">
      <c r="A1000" s="58">
        <v>45082</v>
      </c>
      <c r="B1000" s="59" t="s">
        <v>60</v>
      </c>
      <c r="C1000" s="59" t="str">
        <f t="shared" si="15"/>
        <v>QUARTER2</v>
      </c>
      <c r="D1000" s="59">
        <v>41</v>
      </c>
      <c r="E1000" s="59">
        <v>1.5</v>
      </c>
    </row>
    <row r="1001" spans="1:5" x14ac:dyDescent="0.25">
      <c r="A1001" s="58">
        <v>45082</v>
      </c>
      <c r="B1001" s="59" t="s">
        <v>74</v>
      </c>
      <c r="C1001" s="59" t="str">
        <f t="shared" si="15"/>
        <v>QUARTER2</v>
      </c>
      <c r="D1001" s="59">
        <v>5.7</v>
      </c>
      <c r="E1001" s="59">
        <v>-0.10000000000000053</v>
      </c>
    </row>
    <row r="1002" spans="1:5" x14ac:dyDescent="0.25">
      <c r="A1002" s="58">
        <v>45082</v>
      </c>
      <c r="B1002" s="59" t="s">
        <v>63</v>
      </c>
      <c r="C1002" s="59" t="str">
        <f t="shared" si="15"/>
        <v>QUARTER2</v>
      </c>
      <c r="D1002" s="59">
        <v>44</v>
      </c>
      <c r="E1002" s="59">
        <v>20</v>
      </c>
    </row>
    <row r="1003" spans="1:5" x14ac:dyDescent="0.25">
      <c r="A1003" s="58">
        <v>45082</v>
      </c>
      <c r="B1003" s="59" t="s">
        <v>69</v>
      </c>
      <c r="C1003" s="59" t="str">
        <f t="shared" si="15"/>
        <v>QUARTER2</v>
      </c>
      <c r="D1003" s="59">
        <v>278.3</v>
      </c>
      <c r="E1003" s="59">
        <v>106.69999999999999</v>
      </c>
    </row>
    <row r="1004" spans="1:5" x14ac:dyDescent="0.25">
      <c r="A1004" s="58">
        <v>45082</v>
      </c>
      <c r="B1004" s="59" t="s">
        <v>64</v>
      </c>
      <c r="C1004" s="59" t="str">
        <f t="shared" si="15"/>
        <v>QUARTER2</v>
      </c>
      <c r="D1004" s="59">
        <v>9.4499999999999993</v>
      </c>
      <c r="E1004" s="59">
        <v>4.9500000000000011</v>
      </c>
    </row>
    <row r="1005" spans="1:5" x14ac:dyDescent="0.25">
      <c r="A1005" s="58">
        <v>45082</v>
      </c>
      <c r="B1005" s="59" t="s">
        <v>58</v>
      </c>
      <c r="C1005" s="59" t="str">
        <f t="shared" si="15"/>
        <v>QUARTER2</v>
      </c>
      <c r="D1005" s="59">
        <v>13.6</v>
      </c>
      <c r="E1005" s="59">
        <v>1.4000000000000004</v>
      </c>
    </row>
    <row r="1006" spans="1:5" x14ac:dyDescent="0.25">
      <c r="A1006" s="58">
        <v>45082</v>
      </c>
      <c r="B1006" s="59" t="s">
        <v>56</v>
      </c>
      <c r="C1006" s="59" t="str">
        <f t="shared" si="15"/>
        <v>QUARTER2</v>
      </c>
      <c r="D1006" s="59">
        <v>20.9</v>
      </c>
      <c r="E1006" s="59">
        <v>0</v>
      </c>
    </row>
    <row r="1007" spans="1:5" x14ac:dyDescent="0.25">
      <c r="A1007" s="58">
        <v>45082</v>
      </c>
      <c r="B1007" s="59" t="s">
        <v>65</v>
      </c>
      <c r="C1007" s="59" t="str">
        <f t="shared" si="15"/>
        <v>QUARTER2</v>
      </c>
      <c r="D1007" s="59">
        <v>25.8</v>
      </c>
      <c r="E1007" s="59">
        <v>2.1999999999999993</v>
      </c>
    </row>
    <row r="1008" spans="1:5" x14ac:dyDescent="0.25">
      <c r="A1008" s="58">
        <v>45082</v>
      </c>
      <c r="B1008" s="59" t="s">
        <v>75</v>
      </c>
      <c r="C1008" s="59" t="str">
        <f t="shared" si="15"/>
        <v>QUARTER2</v>
      </c>
      <c r="D1008" s="59">
        <v>4.0999999999999996</v>
      </c>
      <c r="E1008" s="59">
        <v>0.55000000000000071</v>
      </c>
    </row>
    <row r="1009" spans="1:5" x14ac:dyDescent="0.25">
      <c r="A1009" s="58">
        <v>45082</v>
      </c>
      <c r="B1009" s="59" t="s">
        <v>57</v>
      </c>
      <c r="C1009" s="59" t="str">
        <f t="shared" si="15"/>
        <v>QUARTER2</v>
      </c>
      <c r="D1009" s="59">
        <v>27.95</v>
      </c>
      <c r="E1009" s="59">
        <v>7.0500000000000007</v>
      </c>
    </row>
    <row r="1010" spans="1:5" x14ac:dyDescent="0.25">
      <c r="A1010" s="58">
        <v>45079</v>
      </c>
      <c r="B1010" s="59" t="s">
        <v>68</v>
      </c>
      <c r="C1010" s="59" t="str">
        <f t="shared" si="15"/>
        <v>QUARTER2</v>
      </c>
      <c r="D1010" s="59">
        <v>12.4</v>
      </c>
      <c r="E1010" s="59">
        <v>5.0499999999999989</v>
      </c>
    </row>
    <row r="1011" spans="1:5" x14ac:dyDescent="0.25">
      <c r="A1011" s="58">
        <v>45079</v>
      </c>
      <c r="B1011" s="59" t="s">
        <v>66</v>
      </c>
      <c r="C1011" s="59" t="str">
        <f t="shared" si="15"/>
        <v>QUARTER2</v>
      </c>
      <c r="D1011" s="59">
        <v>5.7</v>
      </c>
      <c r="E1011" s="59">
        <v>0.5</v>
      </c>
    </row>
    <row r="1012" spans="1:5" x14ac:dyDescent="0.25">
      <c r="A1012" s="58">
        <v>45079</v>
      </c>
      <c r="B1012" s="59" t="s">
        <v>70</v>
      </c>
      <c r="C1012" s="59" t="str">
        <f t="shared" si="15"/>
        <v>QUARTER2</v>
      </c>
      <c r="D1012" s="59">
        <v>17</v>
      </c>
      <c r="E1012" s="59">
        <v>-3.3000000000000007</v>
      </c>
    </row>
    <row r="1013" spans="1:5" x14ac:dyDescent="0.25">
      <c r="A1013" s="58">
        <v>45079</v>
      </c>
      <c r="B1013" s="59" t="s">
        <v>78</v>
      </c>
      <c r="C1013" s="59" t="str">
        <f t="shared" si="15"/>
        <v>QUARTER2</v>
      </c>
      <c r="D1013" s="59">
        <v>69.900000000000006</v>
      </c>
      <c r="E1013" s="59">
        <v>40.099999999999994</v>
      </c>
    </row>
    <row r="1014" spans="1:5" x14ac:dyDescent="0.25">
      <c r="A1014" s="58">
        <v>45079</v>
      </c>
      <c r="B1014" s="59" t="s">
        <v>62</v>
      </c>
      <c r="C1014" s="59" t="str">
        <f t="shared" si="15"/>
        <v>QUARTER2</v>
      </c>
      <c r="D1014" s="59">
        <v>6.4</v>
      </c>
      <c r="E1014" s="59">
        <v>1.25</v>
      </c>
    </row>
    <row r="1015" spans="1:5" x14ac:dyDescent="0.25">
      <c r="A1015" s="58">
        <v>45079</v>
      </c>
      <c r="B1015" s="59" t="s">
        <v>61</v>
      </c>
      <c r="C1015" s="59" t="str">
        <f t="shared" si="15"/>
        <v>QUARTER2</v>
      </c>
      <c r="D1015" s="59">
        <v>20.55</v>
      </c>
      <c r="E1015" s="59">
        <v>14.150000000000002</v>
      </c>
    </row>
    <row r="1016" spans="1:5" x14ac:dyDescent="0.25">
      <c r="A1016" s="58">
        <v>45079</v>
      </c>
      <c r="B1016" s="59" t="s">
        <v>67</v>
      </c>
      <c r="C1016" s="59" t="str">
        <f t="shared" si="15"/>
        <v>QUARTER2</v>
      </c>
      <c r="D1016" s="59">
        <v>9.25</v>
      </c>
      <c r="E1016" s="59">
        <v>10.45</v>
      </c>
    </row>
    <row r="1017" spans="1:5" x14ac:dyDescent="0.25">
      <c r="A1017" s="58">
        <v>45079</v>
      </c>
      <c r="B1017" s="59" t="s">
        <v>71</v>
      </c>
      <c r="C1017" s="59" t="str">
        <f t="shared" si="15"/>
        <v>QUARTER2</v>
      </c>
      <c r="D1017" s="59">
        <v>14.25</v>
      </c>
      <c r="E1017" s="59">
        <v>3.4499999999999993</v>
      </c>
    </row>
    <row r="1018" spans="1:5" x14ac:dyDescent="0.25">
      <c r="A1018" s="58">
        <v>45079</v>
      </c>
      <c r="B1018" s="59" t="s">
        <v>73</v>
      </c>
      <c r="C1018" s="59" t="str">
        <f t="shared" si="15"/>
        <v>QUARTER2</v>
      </c>
      <c r="D1018" s="59">
        <v>34.549999999999997</v>
      </c>
      <c r="E1018" s="59">
        <v>-5.0499999999999972</v>
      </c>
    </row>
    <row r="1019" spans="1:5" x14ac:dyDescent="0.25">
      <c r="A1019" s="58">
        <v>45079</v>
      </c>
      <c r="B1019" s="59" t="s">
        <v>55</v>
      </c>
      <c r="C1019" s="59" t="str">
        <f t="shared" si="15"/>
        <v>QUARTER2</v>
      </c>
      <c r="D1019" s="59">
        <v>28.35</v>
      </c>
      <c r="E1019" s="59">
        <v>9.1499999999999986</v>
      </c>
    </row>
    <row r="1020" spans="1:5" x14ac:dyDescent="0.25">
      <c r="A1020" s="58">
        <v>45079</v>
      </c>
      <c r="B1020" s="59" t="s">
        <v>76</v>
      </c>
      <c r="C1020" s="59" t="str">
        <f t="shared" si="15"/>
        <v>QUARTER2</v>
      </c>
      <c r="D1020" s="59">
        <v>2.37</v>
      </c>
      <c r="E1020" s="59">
        <v>0.25</v>
      </c>
    </row>
    <row r="1021" spans="1:5" x14ac:dyDescent="0.25">
      <c r="A1021" s="58">
        <v>45079</v>
      </c>
      <c r="B1021" s="59" t="s">
        <v>77</v>
      </c>
      <c r="C1021" s="59" t="str">
        <f t="shared" si="15"/>
        <v>QUARTER2</v>
      </c>
      <c r="D1021" s="59">
        <v>3.19</v>
      </c>
      <c r="E1021" s="59">
        <v>0.81</v>
      </c>
    </row>
    <row r="1022" spans="1:5" x14ac:dyDescent="0.25">
      <c r="A1022" s="58">
        <v>45079</v>
      </c>
      <c r="B1022" s="59" t="s">
        <v>72</v>
      </c>
      <c r="C1022" s="59" t="str">
        <f t="shared" si="15"/>
        <v>QUARTER2</v>
      </c>
      <c r="D1022" s="59">
        <v>49.3</v>
      </c>
      <c r="E1022" s="59">
        <v>60.150000000000006</v>
      </c>
    </row>
    <row r="1023" spans="1:5" x14ac:dyDescent="0.25">
      <c r="A1023" s="58">
        <v>45079</v>
      </c>
      <c r="B1023" s="59" t="s">
        <v>59</v>
      </c>
      <c r="C1023" s="59" t="str">
        <f t="shared" si="15"/>
        <v>QUARTER2</v>
      </c>
      <c r="D1023" s="59">
        <v>249.9</v>
      </c>
      <c r="E1023" s="59">
        <v>26.099999999999994</v>
      </c>
    </row>
    <row r="1024" spans="1:5" x14ac:dyDescent="0.25">
      <c r="A1024" s="58">
        <v>45079</v>
      </c>
      <c r="B1024" s="59" t="s">
        <v>60</v>
      </c>
      <c r="C1024" s="59" t="str">
        <f t="shared" si="15"/>
        <v>QUARTER2</v>
      </c>
      <c r="D1024" s="59">
        <v>41</v>
      </c>
      <c r="E1024" s="59">
        <v>1.5</v>
      </c>
    </row>
    <row r="1025" spans="1:5" x14ac:dyDescent="0.25">
      <c r="A1025" s="58">
        <v>45079</v>
      </c>
      <c r="B1025" s="59" t="s">
        <v>74</v>
      </c>
      <c r="C1025" s="59" t="str">
        <f t="shared" si="15"/>
        <v>QUARTER2</v>
      </c>
      <c r="D1025" s="59">
        <v>5.9</v>
      </c>
      <c r="E1025" s="59">
        <v>-0.30000000000000071</v>
      </c>
    </row>
    <row r="1026" spans="1:5" x14ac:dyDescent="0.25">
      <c r="A1026" s="58">
        <v>45079</v>
      </c>
      <c r="B1026" s="59" t="s">
        <v>63</v>
      </c>
      <c r="C1026" s="59" t="str">
        <f t="shared" ref="C1026:C1089" si="16">"QUARTER"&amp;ROUNDUP(MONTH(A1026)/3,0)</f>
        <v>QUARTER2</v>
      </c>
      <c r="D1026" s="59">
        <v>44</v>
      </c>
      <c r="E1026" s="59">
        <v>20</v>
      </c>
    </row>
    <row r="1027" spans="1:5" x14ac:dyDescent="0.25">
      <c r="A1027" s="58">
        <v>45079</v>
      </c>
      <c r="B1027" s="59" t="s">
        <v>69</v>
      </c>
      <c r="C1027" s="59" t="str">
        <f t="shared" si="16"/>
        <v>QUARTER2</v>
      </c>
      <c r="D1027" s="59">
        <v>278.3</v>
      </c>
      <c r="E1027" s="59">
        <v>106.69999999999999</v>
      </c>
    </row>
    <row r="1028" spans="1:5" x14ac:dyDescent="0.25">
      <c r="A1028" s="58">
        <v>45079</v>
      </c>
      <c r="B1028" s="59" t="s">
        <v>64</v>
      </c>
      <c r="C1028" s="59" t="str">
        <f t="shared" si="16"/>
        <v>QUARTER2</v>
      </c>
      <c r="D1028" s="59">
        <v>9.35</v>
      </c>
      <c r="E1028" s="59">
        <v>5.0500000000000007</v>
      </c>
    </row>
    <row r="1029" spans="1:5" x14ac:dyDescent="0.25">
      <c r="A1029" s="58">
        <v>45079</v>
      </c>
      <c r="B1029" s="59" t="s">
        <v>58</v>
      </c>
      <c r="C1029" s="59" t="str">
        <f t="shared" si="16"/>
        <v>QUARTER2</v>
      </c>
      <c r="D1029" s="59">
        <v>13.6</v>
      </c>
      <c r="E1029" s="59">
        <v>1.4000000000000004</v>
      </c>
    </row>
    <row r="1030" spans="1:5" x14ac:dyDescent="0.25">
      <c r="A1030" s="58">
        <v>45079</v>
      </c>
      <c r="B1030" s="59" t="s">
        <v>56</v>
      </c>
      <c r="C1030" s="59" t="str">
        <f t="shared" si="16"/>
        <v>QUARTER2</v>
      </c>
      <c r="D1030" s="59">
        <v>20.9</v>
      </c>
      <c r="E1030" s="59">
        <v>0</v>
      </c>
    </row>
    <row r="1031" spans="1:5" x14ac:dyDescent="0.25">
      <c r="A1031" s="58">
        <v>45079</v>
      </c>
      <c r="B1031" s="59" t="s">
        <v>65</v>
      </c>
      <c r="C1031" s="59" t="str">
        <f t="shared" si="16"/>
        <v>QUARTER2</v>
      </c>
      <c r="D1031" s="59">
        <v>25.8</v>
      </c>
      <c r="E1031" s="59">
        <v>2.1999999999999993</v>
      </c>
    </row>
    <row r="1032" spans="1:5" x14ac:dyDescent="0.25">
      <c r="A1032" s="58">
        <v>45079</v>
      </c>
      <c r="B1032" s="59" t="s">
        <v>75</v>
      </c>
      <c r="C1032" s="59" t="str">
        <f t="shared" si="16"/>
        <v>QUARTER2</v>
      </c>
      <c r="D1032" s="59">
        <v>4.0999999999999996</v>
      </c>
      <c r="E1032" s="59">
        <v>0.55000000000000071</v>
      </c>
    </row>
    <row r="1033" spans="1:5" x14ac:dyDescent="0.25">
      <c r="A1033" s="58">
        <v>45079</v>
      </c>
      <c r="B1033" s="59" t="s">
        <v>57</v>
      </c>
      <c r="C1033" s="59" t="str">
        <f t="shared" si="16"/>
        <v>QUARTER2</v>
      </c>
      <c r="D1033" s="59">
        <v>28.6</v>
      </c>
      <c r="E1033" s="59">
        <v>6.3999999999999986</v>
      </c>
    </row>
    <row r="1034" spans="1:5" x14ac:dyDescent="0.25">
      <c r="A1034" s="58">
        <v>45078</v>
      </c>
      <c r="B1034" s="59" t="s">
        <v>68</v>
      </c>
      <c r="C1034" s="59" t="str">
        <f t="shared" si="16"/>
        <v>QUARTER2</v>
      </c>
      <c r="D1034" s="59">
        <v>12.2</v>
      </c>
      <c r="E1034" s="59">
        <v>5.25</v>
      </c>
    </row>
    <row r="1035" spans="1:5" x14ac:dyDescent="0.25">
      <c r="A1035" s="58">
        <v>45078</v>
      </c>
      <c r="B1035" s="59" t="s">
        <v>66</v>
      </c>
      <c r="C1035" s="59" t="str">
        <f t="shared" si="16"/>
        <v>QUARTER2</v>
      </c>
      <c r="D1035" s="59">
        <v>5.9</v>
      </c>
      <c r="E1035" s="59">
        <v>0.29999999999999982</v>
      </c>
    </row>
    <row r="1036" spans="1:5" x14ac:dyDescent="0.25">
      <c r="A1036" s="58">
        <v>45078</v>
      </c>
      <c r="B1036" s="59" t="s">
        <v>70</v>
      </c>
      <c r="C1036" s="59" t="str">
        <f t="shared" si="16"/>
        <v>QUARTER2</v>
      </c>
      <c r="D1036" s="59">
        <v>16.7</v>
      </c>
      <c r="E1036" s="59">
        <v>-3</v>
      </c>
    </row>
    <row r="1037" spans="1:5" x14ac:dyDescent="0.25">
      <c r="A1037" s="58">
        <v>45078</v>
      </c>
      <c r="B1037" s="59" t="s">
        <v>78</v>
      </c>
      <c r="C1037" s="59" t="str">
        <f t="shared" si="16"/>
        <v>QUARTER2</v>
      </c>
      <c r="D1037" s="59">
        <v>63.7</v>
      </c>
      <c r="E1037" s="59">
        <v>46.3</v>
      </c>
    </row>
    <row r="1038" spans="1:5" x14ac:dyDescent="0.25">
      <c r="A1038" s="58">
        <v>45078</v>
      </c>
      <c r="B1038" s="59" t="s">
        <v>62</v>
      </c>
      <c r="C1038" s="59" t="str">
        <f t="shared" si="16"/>
        <v>QUARTER2</v>
      </c>
      <c r="D1038" s="59">
        <v>6.5</v>
      </c>
      <c r="E1038" s="59">
        <v>1.1500000000000004</v>
      </c>
    </row>
    <row r="1039" spans="1:5" x14ac:dyDescent="0.25">
      <c r="A1039" s="58">
        <v>45078</v>
      </c>
      <c r="B1039" s="59" t="s">
        <v>61</v>
      </c>
      <c r="C1039" s="59" t="str">
        <f t="shared" si="16"/>
        <v>QUARTER2</v>
      </c>
      <c r="D1039" s="59">
        <v>20.55</v>
      </c>
      <c r="E1039" s="59">
        <v>14.150000000000002</v>
      </c>
    </row>
    <row r="1040" spans="1:5" x14ac:dyDescent="0.25">
      <c r="A1040" s="58">
        <v>45078</v>
      </c>
      <c r="B1040" s="59" t="s">
        <v>67</v>
      </c>
      <c r="C1040" s="59" t="str">
        <f t="shared" si="16"/>
        <v>QUARTER2</v>
      </c>
      <c r="D1040" s="59">
        <v>8.4499999999999993</v>
      </c>
      <c r="E1040" s="59">
        <v>11.25</v>
      </c>
    </row>
    <row r="1041" spans="1:5" x14ac:dyDescent="0.25">
      <c r="A1041" s="58">
        <v>45078</v>
      </c>
      <c r="B1041" s="59" t="s">
        <v>71</v>
      </c>
      <c r="C1041" s="59" t="str">
        <f t="shared" si="16"/>
        <v>QUARTER2</v>
      </c>
      <c r="D1041" s="59">
        <v>14</v>
      </c>
      <c r="E1041" s="59">
        <v>3.6999999999999993</v>
      </c>
    </row>
    <row r="1042" spans="1:5" x14ac:dyDescent="0.25">
      <c r="A1042" s="58">
        <v>45078</v>
      </c>
      <c r="B1042" s="59" t="s">
        <v>73</v>
      </c>
      <c r="C1042" s="59" t="str">
        <f t="shared" si="16"/>
        <v>QUARTER2</v>
      </c>
      <c r="D1042" s="59">
        <v>35.1</v>
      </c>
      <c r="E1042" s="59">
        <v>-5.6000000000000014</v>
      </c>
    </row>
    <row r="1043" spans="1:5" x14ac:dyDescent="0.25">
      <c r="A1043" s="58">
        <v>45078</v>
      </c>
      <c r="B1043" s="59" t="s">
        <v>55</v>
      </c>
      <c r="C1043" s="59" t="str">
        <f t="shared" si="16"/>
        <v>QUARTER2</v>
      </c>
      <c r="D1043" s="59">
        <v>29</v>
      </c>
      <c r="E1043" s="59">
        <v>8.5</v>
      </c>
    </row>
    <row r="1044" spans="1:5" x14ac:dyDescent="0.25">
      <c r="A1044" s="58">
        <v>45078</v>
      </c>
      <c r="B1044" s="59" t="s">
        <v>76</v>
      </c>
      <c r="C1044" s="59" t="str">
        <f t="shared" si="16"/>
        <v>QUARTER2</v>
      </c>
      <c r="D1044" s="59">
        <v>2.37</v>
      </c>
      <c r="E1044" s="59">
        <v>0.25</v>
      </c>
    </row>
    <row r="1045" spans="1:5" x14ac:dyDescent="0.25">
      <c r="A1045" s="58">
        <v>45078</v>
      </c>
      <c r="B1045" s="59" t="s">
        <v>77</v>
      </c>
      <c r="C1045" s="59" t="str">
        <f t="shared" si="16"/>
        <v>QUARTER2</v>
      </c>
      <c r="D1045" s="59">
        <v>3.24</v>
      </c>
      <c r="E1045" s="59">
        <v>0.75999999999999979</v>
      </c>
    </row>
    <row r="1046" spans="1:5" x14ac:dyDescent="0.25">
      <c r="A1046" s="58">
        <v>45078</v>
      </c>
      <c r="B1046" s="59" t="s">
        <v>72</v>
      </c>
      <c r="C1046" s="59" t="str">
        <f t="shared" si="16"/>
        <v>QUARTER2</v>
      </c>
      <c r="D1046" s="59">
        <v>44.85</v>
      </c>
      <c r="E1046" s="59">
        <v>64.599999999999994</v>
      </c>
    </row>
    <row r="1047" spans="1:5" x14ac:dyDescent="0.25">
      <c r="A1047" s="58">
        <v>45078</v>
      </c>
      <c r="B1047" s="59" t="s">
        <v>59</v>
      </c>
      <c r="C1047" s="59" t="str">
        <f t="shared" si="16"/>
        <v>QUARTER2</v>
      </c>
      <c r="D1047" s="59">
        <v>249.9</v>
      </c>
      <c r="E1047" s="59">
        <v>26.099999999999994</v>
      </c>
    </row>
    <row r="1048" spans="1:5" x14ac:dyDescent="0.25">
      <c r="A1048" s="58">
        <v>45078</v>
      </c>
      <c r="B1048" s="59" t="s">
        <v>60</v>
      </c>
      <c r="C1048" s="59" t="str">
        <f t="shared" si="16"/>
        <v>QUARTER2</v>
      </c>
      <c r="D1048" s="59">
        <v>40.950000000000003</v>
      </c>
      <c r="E1048" s="59">
        <v>1.5499999999999972</v>
      </c>
    </row>
    <row r="1049" spans="1:5" x14ac:dyDescent="0.25">
      <c r="A1049" s="58">
        <v>45078</v>
      </c>
      <c r="B1049" s="59" t="s">
        <v>74</v>
      </c>
      <c r="C1049" s="59" t="str">
        <f t="shared" si="16"/>
        <v>QUARTER2</v>
      </c>
      <c r="D1049" s="59">
        <v>5.75</v>
      </c>
      <c r="E1049" s="59">
        <v>-0.15000000000000036</v>
      </c>
    </row>
    <row r="1050" spans="1:5" x14ac:dyDescent="0.25">
      <c r="A1050" s="58">
        <v>45078</v>
      </c>
      <c r="B1050" s="59" t="s">
        <v>63</v>
      </c>
      <c r="C1050" s="59" t="str">
        <f t="shared" si="16"/>
        <v>QUARTER2</v>
      </c>
      <c r="D1050" s="59">
        <v>40</v>
      </c>
      <c r="E1050" s="59">
        <v>24</v>
      </c>
    </row>
    <row r="1051" spans="1:5" x14ac:dyDescent="0.25">
      <c r="A1051" s="58">
        <v>45078</v>
      </c>
      <c r="B1051" s="59" t="s">
        <v>69</v>
      </c>
      <c r="C1051" s="59" t="str">
        <f t="shared" si="16"/>
        <v>QUARTER2</v>
      </c>
      <c r="D1051" s="59">
        <v>278.3</v>
      </c>
      <c r="E1051" s="59">
        <v>106.69999999999999</v>
      </c>
    </row>
    <row r="1052" spans="1:5" x14ac:dyDescent="0.25">
      <c r="A1052" s="58">
        <v>45078</v>
      </c>
      <c r="B1052" s="59" t="s">
        <v>64</v>
      </c>
      <c r="C1052" s="59" t="str">
        <f t="shared" si="16"/>
        <v>QUARTER2</v>
      </c>
      <c r="D1052" s="59">
        <v>9.8000000000000007</v>
      </c>
      <c r="E1052" s="59">
        <v>4.5999999999999996</v>
      </c>
    </row>
    <row r="1053" spans="1:5" x14ac:dyDescent="0.25">
      <c r="A1053" s="58">
        <v>45078</v>
      </c>
      <c r="B1053" s="59" t="s">
        <v>58</v>
      </c>
      <c r="C1053" s="59" t="str">
        <f t="shared" si="16"/>
        <v>QUARTER2</v>
      </c>
      <c r="D1053" s="59">
        <v>13.7</v>
      </c>
      <c r="E1053" s="59">
        <v>1.3000000000000007</v>
      </c>
    </row>
    <row r="1054" spans="1:5" x14ac:dyDescent="0.25">
      <c r="A1054" s="58">
        <v>45078</v>
      </c>
      <c r="B1054" s="59" t="s">
        <v>56</v>
      </c>
      <c r="C1054" s="59" t="str">
        <f t="shared" si="16"/>
        <v>QUARTER2</v>
      </c>
      <c r="D1054" s="59">
        <v>21.4</v>
      </c>
      <c r="E1054" s="59">
        <v>-0.5</v>
      </c>
    </row>
    <row r="1055" spans="1:5" x14ac:dyDescent="0.25">
      <c r="A1055" s="58">
        <v>45078</v>
      </c>
      <c r="B1055" s="59" t="s">
        <v>65</v>
      </c>
      <c r="C1055" s="59" t="str">
        <f t="shared" si="16"/>
        <v>QUARTER2</v>
      </c>
      <c r="D1055" s="59">
        <v>26</v>
      </c>
      <c r="E1055" s="59">
        <v>2</v>
      </c>
    </row>
    <row r="1056" spans="1:5" x14ac:dyDescent="0.25">
      <c r="A1056" s="58">
        <v>45078</v>
      </c>
      <c r="B1056" s="59" t="s">
        <v>75</v>
      </c>
      <c r="C1056" s="59" t="str">
        <f t="shared" si="16"/>
        <v>QUARTER2</v>
      </c>
      <c r="D1056" s="59">
        <v>4.0999999999999996</v>
      </c>
      <c r="E1056" s="59">
        <v>0.55000000000000071</v>
      </c>
    </row>
    <row r="1057" spans="1:5" x14ac:dyDescent="0.25">
      <c r="A1057" s="58">
        <v>45078</v>
      </c>
      <c r="B1057" s="59" t="s">
        <v>57</v>
      </c>
      <c r="C1057" s="59" t="str">
        <f t="shared" si="16"/>
        <v>QUARTER2</v>
      </c>
      <c r="D1057" s="59">
        <v>29.5</v>
      </c>
      <c r="E1057" s="59">
        <v>5.5</v>
      </c>
    </row>
    <row r="1058" spans="1:5" x14ac:dyDescent="0.25">
      <c r="A1058" s="58">
        <v>45077</v>
      </c>
      <c r="B1058" s="59" t="s">
        <v>68</v>
      </c>
      <c r="C1058" s="59" t="str">
        <f t="shared" si="16"/>
        <v>QUARTER2</v>
      </c>
      <c r="D1058" s="59">
        <v>12.3</v>
      </c>
      <c r="E1058" s="59">
        <v>5.1499999999999986</v>
      </c>
    </row>
    <row r="1059" spans="1:5" x14ac:dyDescent="0.25">
      <c r="A1059" s="58">
        <v>45077</v>
      </c>
      <c r="B1059" s="59" t="s">
        <v>66</v>
      </c>
      <c r="C1059" s="59" t="str">
        <f t="shared" si="16"/>
        <v>QUARTER2</v>
      </c>
      <c r="D1059" s="59">
        <v>5.9</v>
      </c>
      <c r="E1059" s="59">
        <v>0.29999999999999982</v>
      </c>
    </row>
    <row r="1060" spans="1:5" x14ac:dyDescent="0.25">
      <c r="A1060" s="58">
        <v>45077</v>
      </c>
      <c r="B1060" s="59" t="s">
        <v>70</v>
      </c>
      <c r="C1060" s="59" t="str">
        <f t="shared" si="16"/>
        <v>QUARTER2</v>
      </c>
      <c r="D1060" s="59">
        <v>17.8</v>
      </c>
      <c r="E1060" s="59">
        <v>-4.1000000000000014</v>
      </c>
    </row>
    <row r="1061" spans="1:5" x14ac:dyDescent="0.25">
      <c r="A1061" s="58">
        <v>45077</v>
      </c>
      <c r="B1061" s="59" t="s">
        <v>78</v>
      </c>
      <c r="C1061" s="59" t="str">
        <f t="shared" si="16"/>
        <v>QUARTER2</v>
      </c>
      <c r="D1061" s="59">
        <v>57.95</v>
      </c>
      <c r="E1061" s="59">
        <v>52.05</v>
      </c>
    </row>
    <row r="1062" spans="1:5" x14ac:dyDescent="0.25">
      <c r="A1062" s="58">
        <v>45077</v>
      </c>
      <c r="B1062" s="59" t="s">
        <v>62</v>
      </c>
      <c r="C1062" s="59" t="str">
        <f t="shared" si="16"/>
        <v>QUARTER2</v>
      </c>
      <c r="D1062" s="59">
        <v>6.1</v>
      </c>
      <c r="E1062" s="59">
        <v>1.5500000000000007</v>
      </c>
    </row>
    <row r="1063" spans="1:5" x14ac:dyDescent="0.25">
      <c r="A1063" s="58">
        <v>45077</v>
      </c>
      <c r="B1063" s="59" t="s">
        <v>61</v>
      </c>
      <c r="C1063" s="59" t="str">
        <f t="shared" si="16"/>
        <v>QUARTER2</v>
      </c>
      <c r="D1063" s="59">
        <v>20.5</v>
      </c>
      <c r="E1063" s="59">
        <v>14.200000000000003</v>
      </c>
    </row>
    <row r="1064" spans="1:5" x14ac:dyDescent="0.25">
      <c r="A1064" s="58">
        <v>45077</v>
      </c>
      <c r="B1064" s="59" t="s">
        <v>67</v>
      </c>
      <c r="C1064" s="59" t="str">
        <f t="shared" si="16"/>
        <v>QUARTER2</v>
      </c>
      <c r="D1064" s="59">
        <v>7.7</v>
      </c>
      <c r="E1064" s="59">
        <v>12</v>
      </c>
    </row>
    <row r="1065" spans="1:5" x14ac:dyDescent="0.25">
      <c r="A1065" s="58">
        <v>45077</v>
      </c>
      <c r="B1065" s="59" t="s">
        <v>71</v>
      </c>
      <c r="C1065" s="59" t="str">
        <f t="shared" si="16"/>
        <v>QUARTER2</v>
      </c>
      <c r="D1065" s="59">
        <v>14.4</v>
      </c>
      <c r="E1065" s="59">
        <v>3.2999999999999989</v>
      </c>
    </row>
    <row r="1066" spans="1:5" x14ac:dyDescent="0.25">
      <c r="A1066" s="58">
        <v>45077</v>
      </c>
      <c r="B1066" s="59" t="s">
        <v>73</v>
      </c>
      <c r="C1066" s="59" t="str">
        <f t="shared" si="16"/>
        <v>QUARTER2</v>
      </c>
      <c r="D1066" s="59">
        <v>34.799999999999997</v>
      </c>
      <c r="E1066" s="59">
        <v>-5.2999999999999972</v>
      </c>
    </row>
    <row r="1067" spans="1:5" x14ac:dyDescent="0.25">
      <c r="A1067" s="58">
        <v>45077</v>
      </c>
      <c r="B1067" s="59" t="s">
        <v>55</v>
      </c>
      <c r="C1067" s="59" t="str">
        <f t="shared" si="16"/>
        <v>QUARTER2</v>
      </c>
      <c r="D1067" s="59">
        <v>28.7</v>
      </c>
      <c r="E1067" s="59">
        <v>8.8000000000000007</v>
      </c>
    </row>
    <row r="1068" spans="1:5" x14ac:dyDescent="0.25">
      <c r="A1068" s="58">
        <v>45077</v>
      </c>
      <c r="B1068" s="59" t="s">
        <v>76</v>
      </c>
      <c r="C1068" s="59" t="str">
        <f t="shared" si="16"/>
        <v>QUARTER2</v>
      </c>
      <c r="D1068" s="59">
        <v>2.37</v>
      </c>
      <c r="E1068" s="59">
        <v>0.25</v>
      </c>
    </row>
    <row r="1069" spans="1:5" x14ac:dyDescent="0.25">
      <c r="A1069" s="58">
        <v>45077</v>
      </c>
      <c r="B1069" s="59" t="s">
        <v>77</v>
      </c>
      <c r="C1069" s="59" t="str">
        <f t="shared" si="16"/>
        <v>QUARTER2</v>
      </c>
      <c r="D1069" s="59">
        <v>3.25</v>
      </c>
      <c r="E1069" s="59">
        <v>0.75</v>
      </c>
    </row>
    <row r="1070" spans="1:5" x14ac:dyDescent="0.25">
      <c r="A1070" s="58">
        <v>45077</v>
      </c>
      <c r="B1070" s="59" t="s">
        <v>72</v>
      </c>
      <c r="C1070" s="59" t="str">
        <f t="shared" si="16"/>
        <v>QUARTER2</v>
      </c>
      <c r="D1070" s="59">
        <v>44.85</v>
      </c>
      <c r="E1070" s="59">
        <v>64.599999999999994</v>
      </c>
    </row>
    <row r="1071" spans="1:5" x14ac:dyDescent="0.25">
      <c r="A1071" s="58">
        <v>45077</v>
      </c>
      <c r="B1071" s="59" t="s">
        <v>59</v>
      </c>
      <c r="C1071" s="59" t="str">
        <f t="shared" si="16"/>
        <v>QUARTER2</v>
      </c>
      <c r="D1071" s="59">
        <v>251</v>
      </c>
      <c r="E1071" s="59">
        <v>25</v>
      </c>
    </row>
    <row r="1072" spans="1:5" x14ac:dyDescent="0.25">
      <c r="A1072" s="58">
        <v>45077</v>
      </c>
      <c r="B1072" s="59" t="s">
        <v>60</v>
      </c>
      <c r="C1072" s="59" t="str">
        <f t="shared" si="16"/>
        <v>QUARTER2</v>
      </c>
      <c r="D1072" s="59">
        <v>41.8</v>
      </c>
      <c r="E1072" s="59">
        <v>0.70000000000000284</v>
      </c>
    </row>
    <row r="1073" spans="1:5" x14ac:dyDescent="0.25">
      <c r="A1073" s="58">
        <v>45077</v>
      </c>
      <c r="B1073" s="59" t="s">
        <v>74</v>
      </c>
      <c r="C1073" s="59" t="str">
        <f t="shared" si="16"/>
        <v>QUARTER2</v>
      </c>
      <c r="D1073" s="59">
        <v>5.77</v>
      </c>
      <c r="E1073" s="59">
        <v>-0.16999999999999993</v>
      </c>
    </row>
    <row r="1074" spans="1:5" x14ac:dyDescent="0.25">
      <c r="A1074" s="58">
        <v>45077</v>
      </c>
      <c r="B1074" s="59" t="s">
        <v>63</v>
      </c>
      <c r="C1074" s="59" t="str">
        <f t="shared" si="16"/>
        <v>QUARTER2</v>
      </c>
      <c r="D1074" s="59">
        <v>40</v>
      </c>
      <c r="E1074" s="59">
        <v>24</v>
      </c>
    </row>
    <row r="1075" spans="1:5" x14ac:dyDescent="0.25">
      <c r="A1075" s="58">
        <v>45077</v>
      </c>
      <c r="B1075" s="59" t="s">
        <v>69</v>
      </c>
      <c r="C1075" s="59" t="str">
        <f t="shared" si="16"/>
        <v>QUARTER2</v>
      </c>
      <c r="D1075" s="59">
        <v>272</v>
      </c>
      <c r="E1075" s="59">
        <v>113</v>
      </c>
    </row>
    <row r="1076" spans="1:5" x14ac:dyDescent="0.25">
      <c r="A1076" s="58">
        <v>45077</v>
      </c>
      <c r="B1076" s="59" t="s">
        <v>64</v>
      </c>
      <c r="C1076" s="59" t="str">
        <f t="shared" si="16"/>
        <v>QUARTER2</v>
      </c>
      <c r="D1076" s="59">
        <v>9.9</v>
      </c>
      <c r="E1076" s="59">
        <v>4.5</v>
      </c>
    </row>
    <row r="1077" spans="1:5" x14ac:dyDescent="0.25">
      <c r="A1077" s="58">
        <v>45077</v>
      </c>
      <c r="B1077" s="59" t="s">
        <v>58</v>
      </c>
      <c r="C1077" s="59" t="str">
        <f t="shared" si="16"/>
        <v>QUARTER2</v>
      </c>
      <c r="D1077" s="59">
        <v>13.3</v>
      </c>
      <c r="E1077" s="59">
        <v>1.6999999999999993</v>
      </c>
    </row>
    <row r="1078" spans="1:5" x14ac:dyDescent="0.25">
      <c r="A1078" s="58">
        <v>45077</v>
      </c>
      <c r="B1078" s="59" t="s">
        <v>56</v>
      </c>
      <c r="C1078" s="59" t="str">
        <f t="shared" si="16"/>
        <v>QUARTER2</v>
      </c>
      <c r="D1078" s="59">
        <v>21.4</v>
      </c>
      <c r="E1078" s="59">
        <v>-0.5</v>
      </c>
    </row>
    <row r="1079" spans="1:5" x14ac:dyDescent="0.25">
      <c r="A1079" s="58">
        <v>45077</v>
      </c>
      <c r="B1079" s="59" t="s">
        <v>65</v>
      </c>
      <c r="C1079" s="59" t="str">
        <f t="shared" si="16"/>
        <v>QUARTER2</v>
      </c>
      <c r="D1079" s="59">
        <v>26</v>
      </c>
      <c r="E1079" s="59">
        <v>2</v>
      </c>
    </row>
    <row r="1080" spans="1:5" x14ac:dyDescent="0.25">
      <c r="A1080" s="58">
        <v>45077</v>
      </c>
      <c r="B1080" s="59" t="s">
        <v>75</v>
      </c>
      <c r="C1080" s="59" t="str">
        <f t="shared" si="16"/>
        <v>QUARTER2</v>
      </c>
      <c r="D1080" s="59">
        <v>4</v>
      </c>
      <c r="E1080" s="59">
        <v>0.65000000000000036</v>
      </c>
    </row>
    <row r="1081" spans="1:5" x14ac:dyDescent="0.25">
      <c r="A1081" s="58">
        <v>45077</v>
      </c>
      <c r="B1081" s="59" t="s">
        <v>57</v>
      </c>
      <c r="C1081" s="59" t="str">
        <f t="shared" si="16"/>
        <v>QUARTER2</v>
      </c>
      <c r="D1081" s="59">
        <v>29</v>
      </c>
      <c r="E1081" s="59">
        <v>6</v>
      </c>
    </row>
    <row r="1082" spans="1:5" x14ac:dyDescent="0.25">
      <c r="A1082" s="58">
        <v>45076</v>
      </c>
      <c r="B1082" s="59" t="s">
        <v>68</v>
      </c>
      <c r="C1082" s="59" t="str">
        <f t="shared" si="16"/>
        <v>QUARTER2</v>
      </c>
      <c r="D1082" s="59">
        <v>12.35</v>
      </c>
      <c r="E1082" s="59">
        <v>5.0999999999999996</v>
      </c>
    </row>
    <row r="1083" spans="1:5" x14ac:dyDescent="0.25">
      <c r="A1083" s="58">
        <v>45076</v>
      </c>
      <c r="B1083" s="59" t="s">
        <v>66</v>
      </c>
      <c r="C1083" s="59" t="str">
        <f t="shared" si="16"/>
        <v>QUARTER2</v>
      </c>
      <c r="D1083" s="59">
        <v>6.1</v>
      </c>
      <c r="E1083" s="59">
        <v>0.10000000000000053</v>
      </c>
    </row>
    <row r="1084" spans="1:5" x14ac:dyDescent="0.25">
      <c r="A1084" s="58">
        <v>45076</v>
      </c>
      <c r="B1084" s="59" t="s">
        <v>70</v>
      </c>
      <c r="C1084" s="59" t="str">
        <f t="shared" si="16"/>
        <v>QUARTER2</v>
      </c>
      <c r="D1084" s="59">
        <v>17.8</v>
      </c>
      <c r="E1084" s="59">
        <v>-4.1000000000000014</v>
      </c>
    </row>
    <row r="1085" spans="1:5" x14ac:dyDescent="0.25">
      <c r="A1085" s="58">
        <v>45076</v>
      </c>
      <c r="B1085" s="59" t="s">
        <v>78</v>
      </c>
      <c r="C1085" s="59" t="str">
        <f t="shared" si="16"/>
        <v>QUARTER2</v>
      </c>
      <c r="D1085" s="59">
        <v>52.7</v>
      </c>
      <c r="E1085" s="59">
        <v>57.3</v>
      </c>
    </row>
    <row r="1086" spans="1:5" x14ac:dyDescent="0.25">
      <c r="A1086" s="58">
        <v>45076</v>
      </c>
      <c r="B1086" s="59" t="s">
        <v>62</v>
      </c>
      <c r="C1086" s="59" t="str">
        <f t="shared" si="16"/>
        <v>QUARTER2</v>
      </c>
      <c r="D1086" s="59">
        <v>6.05</v>
      </c>
      <c r="E1086" s="59">
        <v>1.6000000000000005</v>
      </c>
    </row>
    <row r="1087" spans="1:5" x14ac:dyDescent="0.25">
      <c r="A1087" s="58">
        <v>45076</v>
      </c>
      <c r="B1087" s="59" t="s">
        <v>61</v>
      </c>
      <c r="C1087" s="59" t="str">
        <f t="shared" si="16"/>
        <v>QUARTER2</v>
      </c>
      <c r="D1087" s="59">
        <v>21.9</v>
      </c>
      <c r="E1087" s="59">
        <v>12.800000000000004</v>
      </c>
    </row>
    <row r="1088" spans="1:5" x14ac:dyDescent="0.25">
      <c r="A1088" s="58">
        <v>45076</v>
      </c>
      <c r="B1088" s="59" t="s">
        <v>67</v>
      </c>
      <c r="C1088" s="59" t="str">
        <f t="shared" si="16"/>
        <v>QUARTER2</v>
      </c>
      <c r="D1088" s="59">
        <v>7.7</v>
      </c>
      <c r="E1088" s="59">
        <v>12</v>
      </c>
    </row>
    <row r="1089" spans="1:5" x14ac:dyDescent="0.25">
      <c r="A1089" s="58">
        <v>45076</v>
      </c>
      <c r="B1089" s="59" t="s">
        <v>71</v>
      </c>
      <c r="C1089" s="59" t="str">
        <f t="shared" si="16"/>
        <v>QUARTER2</v>
      </c>
      <c r="D1089" s="59">
        <v>14.8</v>
      </c>
      <c r="E1089" s="59">
        <v>2.8999999999999986</v>
      </c>
    </row>
    <row r="1090" spans="1:5" x14ac:dyDescent="0.25">
      <c r="A1090" s="58">
        <v>45076</v>
      </c>
      <c r="B1090" s="59" t="s">
        <v>73</v>
      </c>
      <c r="C1090" s="59" t="str">
        <f t="shared" ref="C1090:C1153" si="17">"QUARTER"&amp;ROUNDUP(MONTH(A1090)/3,0)</f>
        <v>QUARTER2</v>
      </c>
      <c r="D1090" s="59">
        <v>33.5</v>
      </c>
      <c r="E1090" s="59">
        <v>-4</v>
      </c>
    </row>
    <row r="1091" spans="1:5" x14ac:dyDescent="0.25">
      <c r="A1091" s="58">
        <v>45076</v>
      </c>
      <c r="B1091" s="59" t="s">
        <v>55</v>
      </c>
      <c r="C1091" s="59" t="str">
        <f t="shared" si="17"/>
        <v>QUARTER2</v>
      </c>
      <c r="D1091" s="59">
        <v>29.4</v>
      </c>
      <c r="E1091" s="59">
        <v>8.1000000000000014</v>
      </c>
    </row>
    <row r="1092" spans="1:5" x14ac:dyDescent="0.25">
      <c r="A1092" s="58">
        <v>45076</v>
      </c>
      <c r="B1092" s="59" t="s">
        <v>76</v>
      </c>
      <c r="C1092" s="59" t="str">
        <f t="shared" si="17"/>
        <v>QUARTER2</v>
      </c>
      <c r="D1092" s="59">
        <v>2.16</v>
      </c>
      <c r="E1092" s="59">
        <v>0.45999999999999996</v>
      </c>
    </row>
    <row r="1093" spans="1:5" x14ac:dyDescent="0.25">
      <c r="A1093" s="58">
        <v>45076</v>
      </c>
      <c r="B1093" s="59" t="s">
        <v>77</v>
      </c>
      <c r="C1093" s="59" t="str">
        <f t="shared" si="17"/>
        <v>QUARTER2</v>
      </c>
      <c r="D1093" s="59">
        <v>3.38</v>
      </c>
      <c r="E1093" s="59">
        <v>0.62000000000000011</v>
      </c>
    </row>
    <row r="1094" spans="1:5" x14ac:dyDescent="0.25">
      <c r="A1094" s="58">
        <v>45076</v>
      </c>
      <c r="B1094" s="59" t="s">
        <v>72</v>
      </c>
      <c r="C1094" s="59" t="str">
        <f t="shared" si="17"/>
        <v>QUARTER2</v>
      </c>
      <c r="D1094" s="59">
        <v>40.799999999999997</v>
      </c>
      <c r="E1094" s="59">
        <v>68.650000000000006</v>
      </c>
    </row>
    <row r="1095" spans="1:5" x14ac:dyDescent="0.25">
      <c r="A1095" s="58">
        <v>45076</v>
      </c>
      <c r="B1095" s="59" t="s">
        <v>59</v>
      </c>
      <c r="C1095" s="59" t="str">
        <f t="shared" si="17"/>
        <v>QUARTER2</v>
      </c>
      <c r="D1095" s="59">
        <v>250</v>
      </c>
      <c r="E1095" s="59">
        <v>26</v>
      </c>
    </row>
    <row r="1096" spans="1:5" x14ac:dyDescent="0.25">
      <c r="A1096" s="58">
        <v>45076</v>
      </c>
      <c r="B1096" s="59" t="s">
        <v>60</v>
      </c>
      <c r="C1096" s="59" t="str">
        <f t="shared" si="17"/>
        <v>QUARTER2</v>
      </c>
      <c r="D1096" s="59">
        <v>42.35</v>
      </c>
      <c r="E1096" s="59">
        <v>0.14999999999999858</v>
      </c>
    </row>
    <row r="1097" spans="1:5" x14ac:dyDescent="0.25">
      <c r="A1097" s="58">
        <v>45076</v>
      </c>
      <c r="B1097" s="59" t="s">
        <v>74</v>
      </c>
      <c r="C1097" s="59" t="str">
        <f t="shared" si="17"/>
        <v>QUARTER2</v>
      </c>
      <c r="D1097" s="59">
        <v>5.9</v>
      </c>
      <c r="E1097" s="59">
        <v>-0.30000000000000071</v>
      </c>
    </row>
    <row r="1098" spans="1:5" x14ac:dyDescent="0.25">
      <c r="A1098" s="58">
        <v>45076</v>
      </c>
      <c r="B1098" s="59" t="s">
        <v>63</v>
      </c>
      <c r="C1098" s="59" t="str">
        <f t="shared" si="17"/>
        <v>QUARTER2</v>
      </c>
      <c r="D1098" s="59">
        <v>40</v>
      </c>
      <c r="E1098" s="59">
        <v>24</v>
      </c>
    </row>
    <row r="1099" spans="1:5" x14ac:dyDescent="0.25">
      <c r="A1099" s="58">
        <v>45076</v>
      </c>
      <c r="B1099" s="59" t="s">
        <v>69</v>
      </c>
      <c r="C1099" s="59" t="str">
        <f t="shared" si="17"/>
        <v>QUARTER2</v>
      </c>
      <c r="D1099" s="59">
        <v>272</v>
      </c>
      <c r="E1099" s="59">
        <v>113</v>
      </c>
    </row>
    <row r="1100" spans="1:5" x14ac:dyDescent="0.25">
      <c r="A1100" s="58">
        <v>45076</v>
      </c>
      <c r="B1100" s="59" t="s">
        <v>64</v>
      </c>
      <c r="C1100" s="59" t="str">
        <f t="shared" si="17"/>
        <v>QUARTER2</v>
      </c>
      <c r="D1100" s="59">
        <v>10.199999999999999</v>
      </c>
      <c r="E1100" s="59">
        <v>4.2000000000000011</v>
      </c>
    </row>
    <row r="1101" spans="1:5" x14ac:dyDescent="0.25">
      <c r="A1101" s="58">
        <v>45076</v>
      </c>
      <c r="B1101" s="59" t="s">
        <v>58</v>
      </c>
      <c r="C1101" s="59" t="str">
        <f t="shared" si="17"/>
        <v>QUARTER2</v>
      </c>
      <c r="D1101" s="59">
        <v>14.5</v>
      </c>
      <c r="E1101" s="59">
        <v>0.5</v>
      </c>
    </row>
    <row r="1102" spans="1:5" x14ac:dyDescent="0.25">
      <c r="A1102" s="58">
        <v>45076</v>
      </c>
      <c r="B1102" s="59" t="s">
        <v>56</v>
      </c>
      <c r="C1102" s="59" t="str">
        <f t="shared" si="17"/>
        <v>QUARTER2</v>
      </c>
      <c r="D1102" s="59">
        <v>21.7</v>
      </c>
      <c r="E1102" s="59">
        <v>-0.80000000000000071</v>
      </c>
    </row>
    <row r="1103" spans="1:5" x14ac:dyDescent="0.25">
      <c r="A1103" s="58">
        <v>45076</v>
      </c>
      <c r="B1103" s="59" t="s">
        <v>65</v>
      </c>
      <c r="C1103" s="59" t="str">
        <f t="shared" si="17"/>
        <v>QUARTER2</v>
      </c>
      <c r="D1103" s="59">
        <v>26.95</v>
      </c>
      <c r="E1103" s="59">
        <v>1.0500000000000007</v>
      </c>
    </row>
    <row r="1104" spans="1:5" x14ac:dyDescent="0.25">
      <c r="A1104" s="58">
        <v>45076</v>
      </c>
      <c r="B1104" s="59" t="s">
        <v>75</v>
      </c>
      <c r="C1104" s="59" t="str">
        <f t="shared" si="17"/>
        <v>QUARTER2</v>
      </c>
      <c r="D1104" s="59">
        <v>4.3499999999999996</v>
      </c>
      <c r="E1104" s="59">
        <v>0.30000000000000071</v>
      </c>
    </row>
    <row r="1105" spans="1:5" x14ac:dyDescent="0.25">
      <c r="A1105" s="58">
        <v>45076</v>
      </c>
      <c r="B1105" s="59" t="s">
        <v>57</v>
      </c>
      <c r="C1105" s="59" t="str">
        <f t="shared" si="17"/>
        <v>QUARTER2</v>
      </c>
      <c r="D1105" s="59">
        <v>29.7</v>
      </c>
      <c r="E1105" s="59">
        <v>5.3000000000000007</v>
      </c>
    </row>
    <row r="1106" spans="1:5" x14ac:dyDescent="0.25">
      <c r="A1106" s="58">
        <v>45072</v>
      </c>
      <c r="B1106" s="59" t="s">
        <v>68</v>
      </c>
      <c r="C1106" s="59" t="str">
        <f t="shared" si="17"/>
        <v>QUARTER2</v>
      </c>
      <c r="D1106" s="59">
        <v>11.4</v>
      </c>
      <c r="E1106" s="59">
        <v>6.0499999999999989</v>
      </c>
    </row>
    <row r="1107" spans="1:5" x14ac:dyDescent="0.25">
      <c r="A1107" s="58">
        <v>45072</v>
      </c>
      <c r="B1107" s="59" t="s">
        <v>66</v>
      </c>
      <c r="C1107" s="59" t="str">
        <f t="shared" si="17"/>
        <v>QUARTER2</v>
      </c>
      <c r="D1107" s="59">
        <v>5.55</v>
      </c>
      <c r="E1107" s="59">
        <v>0.65000000000000036</v>
      </c>
    </row>
    <row r="1108" spans="1:5" x14ac:dyDescent="0.25">
      <c r="A1108" s="58">
        <v>45072</v>
      </c>
      <c r="B1108" s="59" t="s">
        <v>70</v>
      </c>
      <c r="C1108" s="59" t="str">
        <f t="shared" si="17"/>
        <v>QUARTER2</v>
      </c>
      <c r="D1108" s="59">
        <v>16.3</v>
      </c>
      <c r="E1108" s="59">
        <v>-2.6000000000000014</v>
      </c>
    </row>
    <row r="1109" spans="1:5" x14ac:dyDescent="0.25">
      <c r="A1109" s="58">
        <v>45072</v>
      </c>
      <c r="B1109" s="59" t="s">
        <v>78</v>
      </c>
      <c r="C1109" s="59" t="str">
        <f t="shared" si="17"/>
        <v>QUARTER2</v>
      </c>
      <c r="D1109" s="59">
        <v>47.95</v>
      </c>
      <c r="E1109" s="59">
        <v>62.05</v>
      </c>
    </row>
    <row r="1110" spans="1:5" x14ac:dyDescent="0.25">
      <c r="A1110" s="58">
        <v>45072</v>
      </c>
      <c r="B1110" s="59" t="s">
        <v>62</v>
      </c>
      <c r="C1110" s="59" t="str">
        <f t="shared" si="17"/>
        <v>QUARTER2</v>
      </c>
      <c r="D1110" s="59">
        <v>6</v>
      </c>
      <c r="E1110" s="59">
        <v>1.6500000000000004</v>
      </c>
    </row>
    <row r="1111" spans="1:5" x14ac:dyDescent="0.25">
      <c r="A1111" s="58">
        <v>45072</v>
      </c>
      <c r="B1111" s="59" t="s">
        <v>61</v>
      </c>
      <c r="C1111" s="59" t="str">
        <f t="shared" si="17"/>
        <v>QUARTER2</v>
      </c>
      <c r="D1111" s="59">
        <v>20</v>
      </c>
      <c r="E1111" s="59">
        <v>14.700000000000003</v>
      </c>
    </row>
    <row r="1112" spans="1:5" x14ac:dyDescent="0.25">
      <c r="A1112" s="58">
        <v>45072</v>
      </c>
      <c r="B1112" s="59" t="s">
        <v>67</v>
      </c>
      <c r="C1112" s="59" t="str">
        <f t="shared" si="17"/>
        <v>QUARTER2</v>
      </c>
      <c r="D1112" s="59">
        <v>7</v>
      </c>
      <c r="E1112" s="59">
        <v>12.7</v>
      </c>
    </row>
    <row r="1113" spans="1:5" x14ac:dyDescent="0.25">
      <c r="A1113" s="58">
        <v>45072</v>
      </c>
      <c r="B1113" s="59" t="s">
        <v>71</v>
      </c>
      <c r="C1113" s="59" t="str">
        <f t="shared" si="17"/>
        <v>QUARTER2</v>
      </c>
      <c r="D1113" s="59">
        <v>13.85</v>
      </c>
      <c r="E1113" s="59">
        <v>3.8499999999999996</v>
      </c>
    </row>
    <row r="1114" spans="1:5" x14ac:dyDescent="0.25">
      <c r="A1114" s="58">
        <v>45072</v>
      </c>
      <c r="B1114" s="59" t="s">
        <v>73</v>
      </c>
      <c r="C1114" s="59" t="str">
        <f t="shared" si="17"/>
        <v>QUARTER2</v>
      </c>
      <c r="D1114" s="59">
        <v>31.3</v>
      </c>
      <c r="E1114" s="59">
        <v>-1.8000000000000007</v>
      </c>
    </row>
    <row r="1115" spans="1:5" x14ac:dyDescent="0.25">
      <c r="A1115" s="58">
        <v>45072</v>
      </c>
      <c r="B1115" s="59" t="s">
        <v>55</v>
      </c>
      <c r="C1115" s="59" t="str">
        <f t="shared" si="17"/>
        <v>QUARTER2</v>
      </c>
      <c r="D1115" s="59">
        <v>27.5</v>
      </c>
      <c r="E1115" s="59">
        <v>10</v>
      </c>
    </row>
    <row r="1116" spans="1:5" x14ac:dyDescent="0.25">
      <c r="A1116" s="58">
        <v>45072</v>
      </c>
      <c r="B1116" s="59" t="s">
        <v>76</v>
      </c>
      <c r="C1116" s="59" t="str">
        <f t="shared" si="17"/>
        <v>QUARTER2</v>
      </c>
      <c r="D1116" s="59">
        <v>2.4</v>
      </c>
      <c r="E1116" s="59">
        <v>0.2200000000000002</v>
      </c>
    </row>
    <row r="1117" spans="1:5" x14ac:dyDescent="0.25">
      <c r="A1117" s="58">
        <v>45072</v>
      </c>
      <c r="B1117" s="59" t="s">
        <v>77</v>
      </c>
      <c r="C1117" s="59" t="str">
        <f t="shared" si="17"/>
        <v>QUARTER2</v>
      </c>
      <c r="D1117" s="59">
        <v>3.09</v>
      </c>
      <c r="E1117" s="59">
        <v>0.91000000000000014</v>
      </c>
    </row>
    <row r="1118" spans="1:5" x14ac:dyDescent="0.25">
      <c r="A1118" s="58">
        <v>45072</v>
      </c>
      <c r="B1118" s="59" t="s">
        <v>72</v>
      </c>
      <c r="C1118" s="59" t="str">
        <f t="shared" si="17"/>
        <v>QUARTER2</v>
      </c>
      <c r="D1118" s="59">
        <v>40.799999999999997</v>
      </c>
      <c r="E1118" s="59">
        <v>68.650000000000006</v>
      </c>
    </row>
    <row r="1119" spans="1:5" x14ac:dyDescent="0.25">
      <c r="A1119" s="58">
        <v>45072</v>
      </c>
      <c r="B1119" s="59" t="s">
        <v>59</v>
      </c>
      <c r="C1119" s="59" t="str">
        <f t="shared" si="17"/>
        <v>QUARTER2</v>
      </c>
      <c r="D1119" s="59">
        <v>232.5</v>
      </c>
      <c r="E1119" s="59">
        <v>43.5</v>
      </c>
    </row>
    <row r="1120" spans="1:5" x14ac:dyDescent="0.25">
      <c r="A1120" s="58">
        <v>45072</v>
      </c>
      <c r="B1120" s="59" t="s">
        <v>60</v>
      </c>
      <c r="C1120" s="59" t="str">
        <f t="shared" si="17"/>
        <v>QUARTER2</v>
      </c>
      <c r="D1120" s="59">
        <v>38.5</v>
      </c>
      <c r="E1120" s="59">
        <v>4</v>
      </c>
    </row>
    <row r="1121" spans="1:5" x14ac:dyDescent="0.25">
      <c r="A1121" s="58">
        <v>45072</v>
      </c>
      <c r="B1121" s="59" t="s">
        <v>74</v>
      </c>
      <c r="C1121" s="59" t="str">
        <f t="shared" si="17"/>
        <v>QUARTER2</v>
      </c>
      <c r="D1121" s="59">
        <v>5.6</v>
      </c>
      <c r="E1121" s="59">
        <v>0</v>
      </c>
    </row>
    <row r="1122" spans="1:5" x14ac:dyDescent="0.25">
      <c r="A1122" s="58">
        <v>45072</v>
      </c>
      <c r="B1122" s="59" t="s">
        <v>63</v>
      </c>
      <c r="C1122" s="59" t="str">
        <f t="shared" si="17"/>
        <v>QUARTER2</v>
      </c>
      <c r="D1122" s="59">
        <v>39.549999999999997</v>
      </c>
      <c r="E1122" s="59">
        <v>24.450000000000003</v>
      </c>
    </row>
    <row r="1123" spans="1:5" x14ac:dyDescent="0.25">
      <c r="A1123" s="58">
        <v>45072</v>
      </c>
      <c r="B1123" s="59" t="s">
        <v>69</v>
      </c>
      <c r="C1123" s="59" t="str">
        <f t="shared" si="17"/>
        <v>QUARTER2</v>
      </c>
      <c r="D1123" s="59">
        <v>249</v>
      </c>
      <c r="E1123" s="59">
        <v>136</v>
      </c>
    </row>
    <row r="1124" spans="1:5" x14ac:dyDescent="0.25">
      <c r="A1124" s="58">
        <v>45072</v>
      </c>
      <c r="B1124" s="59" t="s">
        <v>64</v>
      </c>
      <c r="C1124" s="59" t="str">
        <f t="shared" si="17"/>
        <v>QUARTER2</v>
      </c>
      <c r="D1124" s="59">
        <v>9.3000000000000007</v>
      </c>
      <c r="E1124" s="59">
        <v>5.0999999999999996</v>
      </c>
    </row>
    <row r="1125" spans="1:5" x14ac:dyDescent="0.25">
      <c r="A1125" s="58">
        <v>45072</v>
      </c>
      <c r="B1125" s="59" t="s">
        <v>58</v>
      </c>
      <c r="C1125" s="59" t="str">
        <f t="shared" si="17"/>
        <v>QUARTER2</v>
      </c>
      <c r="D1125" s="59">
        <v>13.25</v>
      </c>
      <c r="E1125" s="59">
        <v>1.75</v>
      </c>
    </row>
    <row r="1126" spans="1:5" x14ac:dyDescent="0.25">
      <c r="A1126" s="58">
        <v>45072</v>
      </c>
      <c r="B1126" s="59" t="s">
        <v>56</v>
      </c>
      <c r="C1126" s="59" t="str">
        <f t="shared" si="17"/>
        <v>QUARTER2</v>
      </c>
      <c r="D1126" s="59">
        <v>20</v>
      </c>
      <c r="E1126" s="59">
        <v>0.89999999999999858</v>
      </c>
    </row>
    <row r="1127" spans="1:5" x14ac:dyDescent="0.25">
      <c r="A1127" s="58">
        <v>45072</v>
      </c>
      <c r="B1127" s="59" t="s">
        <v>65</v>
      </c>
      <c r="C1127" s="59" t="str">
        <f t="shared" si="17"/>
        <v>QUARTER2</v>
      </c>
      <c r="D1127" s="59">
        <v>25.3</v>
      </c>
      <c r="E1127" s="59">
        <v>2.6999999999999993</v>
      </c>
    </row>
    <row r="1128" spans="1:5" x14ac:dyDescent="0.25">
      <c r="A1128" s="58">
        <v>45072</v>
      </c>
      <c r="B1128" s="59" t="s">
        <v>75</v>
      </c>
      <c r="C1128" s="59" t="str">
        <f t="shared" si="17"/>
        <v>QUARTER2</v>
      </c>
      <c r="D1128" s="59">
        <v>4</v>
      </c>
      <c r="E1128" s="59">
        <v>0.65000000000000036</v>
      </c>
    </row>
    <row r="1129" spans="1:5" x14ac:dyDescent="0.25">
      <c r="A1129" s="58">
        <v>45072</v>
      </c>
      <c r="B1129" s="59" t="s">
        <v>57</v>
      </c>
      <c r="C1129" s="59" t="str">
        <f t="shared" si="17"/>
        <v>QUARTER2</v>
      </c>
      <c r="D1129" s="59">
        <v>27</v>
      </c>
      <c r="E1129" s="59">
        <v>8</v>
      </c>
    </row>
    <row r="1130" spans="1:5" x14ac:dyDescent="0.25">
      <c r="A1130" s="58">
        <v>45071</v>
      </c>
      <c r="B1130" s="59" t="s">
        <v>68</v>
      </c>
      <c r="C1130" s="59" t="str">
        <f t="shared" si="17"/>
        <v>QUARTER2</v>
      </c>
      <c r="D1130" s="59">
        <v>11</v>
      </c>
      <c r="E1130" s="59">
        <v>6.4499999999999993</v>
      </c>
    </row>
    <row r="1131" spans="1:5" x14ac:dyDescent="0.25">
      <c r="A1131" s="58">
        <v>45071</v>
      </c>
      <c r="B1131" s="59" t="s">
        <v>66</v>
      </c>
      <c r="C1131" s="59" t="str">
        <f t="shared" si="17"/>
        <v>QUARTER2</v>
      </c>
      <c r="D1131" s="59">
        <v>5.55</v>
      </c>
      <c r="E1131" s="59">
        <v>0.65000000000000036</v>
      </c>
    </row>
    <row r="1132" spans="1:5" x14ac:dyDescent="0.25">
      <c r="A1132" s="58">
        <v>45071</v>
      </c>
      <c r="B1132" s="59" t="s">
        <v>70</v>
      </c>
      <c r="C1132" s="59" t="str">
        <f t="shared" si="17"/>
        <v>QUARTER2</v>
      </c>
      <c r="D1132" s="59">
        <v>16.3</v>
      </c>
      <c r="E1132" s="59">
        <v>-2.6000000000000014</v>
      </c>
    </row>
    <row r="1133" spans="1:5" x14ac:dyDescent="0.25">
      <c r="A1133" s="58">
        <v>45071</v>
      </c>
      <c r="B1133" s="59" t="s">
        <v>78</v>
      </c>
      <c r="C1133" s="59" t="str">
        <f t="shared" si="17"/>
        <v>QUARTER2</v>
      </c>
      <c r="D1133" s="59">
        <v>43.6</v>
      </c>
      <c r="E1133" s="59">
        <v>66.400000000000006</v>
      </c>
    </row>
    <row r="1134" spans="1:5" x14ac:dyDescent="0.25">
      <c r="A1134" s="58">
        <v>45071</v>
      </c>
      <c r="B1134" s="59" t="s">
        <v>62</v>
      </c>
      <c r="C1134" s="59" t="str">
        <f t="shared" si="17"/>
        <v>QUARTER2</v>
      </c>
      <c r="D1134" s="59">
        <v>6</v>
      </c>
      <c r="E1134" s="59">
        <v>1.6500000000000004</v>
      </c>
    </row>
    <row r="1135" spans="1:5" x14ac:dyDescent="0.25">
      <c r="A1135" s="58">
        <v>45071</v>
      </c>
      <c r="B1135" s="59" t="s">
        <v>61</v>
      </c>
      <c r="C1135" s="59" t="str">
        <f t="shared" si="17"/>
        <v>QUARTER2</v>
      </c>
      <c r="D1135" s="59">
        <v>19.399999999999999</v>
      </c>
      <c r="E1135" s="59">
        <v>15.300000000000004</v>
      </c>
    </row>
    <row r="1136" spans="1:5" x14ac:dyDescent="0.25">
      <c r="A1136" s="58">
        <v>45071</v>
      </c>
      <c r="B1136" s="59" t="s">
        <v>67</v>
      </c>
      <c r="C1136" s="59" t="str">
        <f t="shared" si="17"/>
        <v>QUARTER2</v>
      </c>
      <c r="D1136" s="59">
        <v>6.8</v>
      </c>
      <c r="E1136" s="59">
        <v>12.899999999999999</v>
      </c>
    </row>
    <row r="1137" spans="1:5" x14ac:dyDescent="0.25">
      <c r="A1137" s="58">
        <v>45071</v>
      </c>
      <c r="B1137" s="59" t="s">
        <v>71</v>
      </c>
      <c r="C1137" s="59" t="str">
        <f t="shared" si="17"/>
        <v>QUARTER2</v>
      </c>
      <c r="D1137" s="59">
        <v>13.55</v>
      </c>
      <c r="E1137" s="59">
        <v>4.1499999999999986</v>
      </c>
    </row>
    <row r="1138" spans="1:5" x14ac:dyDescent="0.25">
      <c r="A1138" s="58">
        <v>45071</v>
      </c>
      <c r="B1138" s="59" t="s">
        <v>73</v>
      </c>
      <c r="C1138" s="59" t="str">
        <f t="shared" si="17"/>
        <v>QUARTER2</v>
      </c>
      <c r="D1138" s="59">
        <v>31.8</v>
      </c>
      <c r="E1138" s="59">
        <v>-2.3000000000000007</v>
      </c>
    </row>
    <row r="1139" spans="1:5" x14ac:dyDescent="0.25">
      <c r="A1139" s="58">
        <v>45071</v>
      </c>
      <c r="B1139" s="59" t="s">
        <v>55</v>
      </c>
      <c r="C1139" s="59" t="str">
        <f t="shared" si="17"/>
        <v>QUARTER2</v>
      </c>
      <c r="D1139" s="59">
        <v>26.9</v>
      </c>
      <c r="E1139" s="59">
        <v>10.600000000000001</v>
      </c>
    </row>
    <row r="1140" spans="1:5" x14ac:dyDescent="0.25">
      <c r="A1140" s="58">
        <v>45071</v>
      </c>
      <c r="B1140" s="59" t="s">
        <v>76</v>
      </c>
      <c r="C1140" s="59" t="str">
        <f t="shared" si="17"/>
        <v>QUARTER2</v>
      </c>
      <c r="D1140" s="59">
        <v>2.4</v>
      </c>
      <c r="E1140" s="59">
        <v>0.2200000000000002</v>
      </c>
    </row>
    <row r="1141" spans="1:5" x14ac:dyDescent="0.25">
      <c r="A1141" s="58">
        <v>45071</v>
      </c>
      <c r="B1141" s="59" t="s">
        <v>77</v>
      </c>
      <c r="C1141" s="59" t="str">
        <f t="shared" si="17"/>
        <v>QUARTER2</v>
      </c>
      <c r="D1141" s="59">
        <v>3.05</v>
      </c>
      <c r="E1141" s="59">
        <v>0.95000000000000018</v>
      </c>
    </row>
    <row r="1142" spans="1:5" x14ac:dyDescent="0.25">
      <c r="A1142" s="58">
        <v>45071</v>
      </c>
      <c r="B1142" s="59" t="s">
        <v>72</v>
      </c>
      <c r="C1142" s="59" t="str">
        <f t="shared" si="17"/>
        <v>QUARTER2</v>
      </c>
      <c r="D1142" s="59">
        <v>40.799999999999997</v>
      </c>
      <c r="E1142" s="59">
        <v>68.650000000000006</v>
      </c>
    </row>
    <row r="1143" spans="1:5" x14ac:dyDescent="0.25">
      <c r="A1143" s="58">
        <v>45071</v>
      </c>
      <c r="B1143" s="59" t="s">
        <v>59</v>
      </c>
      <c r="C1143" s="59" t="str">
        <f t="shared" si="17"/>
        <v>QUARTER2</v>
      </c>
      <c r="D1143" s="59">
        <v>231.2</v>
      </c>
      <c r="E1143" s="59">
        <v>44.800000000000011</v>
      </c>
    </row>
    <row r="1144" spans="1:5" x14ac:dyDescent="0.25">
      <c r="A1144" s="58">
        <v>45071</v>
      </c>
      <c r="B1144" s="59" t="s">
        <v>60</v>
      </c>
      <c r="C1144" s="59" t="str">
        <f t="shared" si="17"/>
        <v>QUARTER2</v>
      </c>
      <c r="D1144" s="59">
        <v>37.9</v>
      </c>
      <c r="E1144" s="59">
        <v>4.6000000000000014</v>
      </c>
    </row>
    <row r="1145" spans="1:5" x14ac:dyDescent="0.25">
      <c r="A1145" s="58">
        <v>45071</v>
      </c>
      <c r="B1145" s="59" t="s">
        <v>74</v>
      </c>
      <c r="C1145" s="59" t="str">
        <f t="shared" si="17"/>
        <v>QUARTER2</v>
      </c>
      <c r="D1145" s="59">
        <v>5.6</v>
      </c>
      <c r="E1145" s="59">
        <v>0</v>
      </c>
    </row>
    <row r="1146" spans="1:5" x14ac:dyDescent="0.25">
      <c r="A1146" s="58">
        <v>45071</v>
      </c>
      <c r="B1146" s="59" t="s">
        <v>63</v>
      </c>
      <c r="C1146" s="59" t="str">
        <f t="shared" si="17"/>
        <v>QUARTER2</v>
      </c>
      <c r="D1146" s="59">
        <v>39.549999999999997</v>
      </c>
      <c r="E1146" s="59">
        <v>24.450000000000003</v>
      </c>
    </row>
    <row r="1147" spans="1:5" x14ac:dyDescent="0.25">
      <c r="A1147" s="58">
        <v>45071</v>
      </c>
      <c r="B1147" s="59" t="s">
        <v>69</v>
      </c>
      <c r="C1147" s="59" t="str">
        <f t="shared" si="17"/>
        <v>QUARTER2</v>
      </c>
      <c r="D1147" s="59">
        <v>249</v>
      </c>
      <c r="E1147" s="59">
        <v>136</v>
      </c>
    </row>
    <row r="1148" spans="1:5" x14ac:dyDescent="0.25">
      <c r="A1148" s="58">
        <v>45071</v>
      </c>
      <c r="B1148" s="59" t="s">
        <v>64</v>
      </c>
      <c r="C1148" s="59" t="str">
        <f t="shared" si="17"/>
        <v>QUARTER2</v>
      </c>
      <c r="D1148" s="59">
        <v>8.75</v>
      </c>
      <c r="E1148" s="59">
        <v>5.65</v>
      </c>
    </row>
    <row r="1149" spans="1:5" x14ac:dyDescent="0.25">
      <c r="A1149" s="58">
        <v>45071</v>
      </c>
      <c r="B1149" s="59" t="s">
        <v>58</v>
      </c>
      <c r="C1149" s="59" t="str">
        <f t="shared" si="17"/>
        <v>QUARTER2</v>
      </c>
      <c r="D1149" s="59">
        <v>13.1</v>
      </c>
      <c r="E1149" s="59">
        <v>1.9000000000000004</v>
      </c>
    </row>
    <row r="1150" spans="1:5" x14ac:dyDescent="0.25">
      <c r="A1150" s="58">
        <v>45071</v>
      </c>
      <c r="B1150" s="59" t="s">
        <v>56</v>
      </c>
      <c r="C1150" s="59" t="str">
        <f t="shared" si="17"/>
        <v>QUARTER2</v>
      </c>
      <c r="D1150" s="59">
        <v>20</v>
      </c>
      <c r="E1150" s="59">
        <v>0.89999999999999858</v>
      </c>
    </row>
    <row r="1151" spans="1:5" x14ac:dyDescent="0.25">
      <c r="A1151" s="58">
        <v>45071</v>
      </c>
      <c r="B1151" s="59" t="s">
        <v>65</v>
      </c>
      <c r="C1151" s="59" t="str">
        <f t="shared" si="17"/>
        <v>QUARTER2</v>
      </c>
      <c r="D1151" s="59">
        <v>25.3</v>
      </c>
      <c r="E1151" s="59">
        <v>2.6999999999999993</v>
      </c>
    </row>
    <row r="1152" spans="1:5" x14ac:dyDescent="0.25">
      <c r="A1152" s="58">
        <v>45071</v>
      </c>
      <c r="B1152" s="59" t="s">
        <v>75</v>
      </c>
      <c r="C1152" s="59" t="str">
        <f t="shared" si="17"/>
        <v>QUARTER2</v>
      </c>
      <c r="D1152" s="59">
        <v>4</v>
      </c>
      <c r="E1152" s="59">
        <v>0.65000000000000036</v>
      </c>
    </row>
    <row r="1153" spans="1:5" x14ac:dyDescent="0.25">
      <c r="A1153" s="58">
        <v>45071</v>
      </c>
      <c r="B1153" s="59" t="s">
        <v>57</v>
      </c>
      <c r="C1153" s="59" t="str">
        <f t="shared" si="17"/>
        <v>QUARTER2</v>
      </c>
      <c r="D1153" s="59">
        <v>26.75</v>
      </c>
      <c r="E1153" s="59">
        <v>8.25</v>
      </c>
    </row>
    <row r="1154" spans="1:5" x14ac:dyDescent="0.25">
      <c r="A1154" s="58">
        <v>45070</v>
      </c>
      <c r="B1154" s="59" t="s">
        <v>68</v>
      </c>
      <c r="C1154" s="59" t="str">
        <f t="shared" ref="C1154:C1217" si="18">"QUARTER"&amp;ROUNDUP(MONTH(A1154)/3,0)</f>
        <v>QUARTER2</v>
      </c>
      <c r="D1154" s="59">
        <v>11.15</v>
      </c>
      <c r="E1154" s="59">
        <v>6.2999999999999989</v>
      </c>
    </row>
    <row r="1155" spans="1:5" x14ac:dyDescent="0.25">
      <c r="A1155" s="58">
        <v>45070</v>
      </c>
      <c r="B1155" s="59" t="s">
        <v>66</v>
      </c>
      <c r="C1155" s="59" t="str">
        <f t="shared" si="18"/>
        <v>QUARTER2</v>
      </c>
      <c r="D1155" s="59">
        <v>5.5</v>
      </c>
      <c r="E1155" s="59">
        <v>0.70000000000000018</v>
      </c>
    </row>
    <row r="1156" spans="1:5" x14ac:dyDescent="0.25">
      <c r="A1156" s="58">
        <v>45070</v>
      </c>
      <c r="B1156" s="59" t="s">
        <v>70</v>
      </c>
      <c r="C1156" s="59" t="str">
        <f t="shared" si="18"/>
        <v>QUARTER2</v>
      </c>
      <c r="D1156" s="59">
        <v>16</v>
      </c>
      <c r="E1156" s="59">
        <v>-2.3000000000000007</v>
      </c>
    </row>
    <row r="1157" spans="1:5" x14ac:dyDescent="0.25">
      <c r="A1157" s="58">
        <v>45070</v>
      </c>
      <c r="B1157" s="59" t="s">
        <v>78</v>
      </c>
      <c r="C1157" s="59" t="str">
        <f t="shared" si="18"/>
        <v>QUARTER2</v>
      </c>
      <c r="D1157" s="59">
        <v>48.4</v>
      </c>
      <c r="E1157" s="59">
        <v>61.6</v>
      </c>
    </row>
    <row r="1158" spans="1:5" x14ac:dyDescent="0.25">
      <c r="A1158" s="58">
        <v>45070</v>
      </c>
      <c r="B1158" s="59" t="s">
        <v>62</v>
      </c>
      <c r="C1158" s="59" t="str">
        <f t="shared" si="18"/>
        <v>QUARTER2</v>
      </c>
      <c r="D1158" s="59">
        <v>6</v>
      </c>
      <c r="E1158" s="59">
        <v>1.6500000000000004</v>
      </c>
    </row>
    <row r="1159" spans="1:5" x14ac:dyDescent="0.25">
      <c r="A1159" s="58">
        <v>45070</v>
      </c>
      <c r="B1159" s="59" t="s">
        <v>61</v>
      </c>
      <c r="C1159" s="59" t="str">
        <f t="shared" si="18"/>
        <v>QUARTER2</v>
      </c>
      <c r="D1159" s="59">
        <v>19</v>
      </c>
      <c r="E1159" s="59">
        <v>15.700000000000003</v>
      </c>
    </row>
    <row r="1160" spans="1:5" x14ac:dyDescent="0.25">
      <c r="A1160" s="58">
        <v>45070</v>
      </c>
      <c r="B1160" s="59" t="s">
        <v>67</v>
      </c>
      <c r="C1160" s="59" t="str">
        <f t="shared" si="18"/>
        <v>QUARTER2</v>
      </c>
      <c r="D1160" s="59">
        <v>7.25</v>
      </c>
      <c r="E1160" s="59">
        <v>12.45</v>
      </c>
    </row>
    <row r="1161" spans="1:5" x14ac:dyDescent="0.25">
      <c r="A1161" s="58">
        <v>45070</v>
      </c>
      <c r="B1161" s="59" t="s">
        <v>71</v>
      </c>
      <c r="C1161" s="59" t="str">
        <f t="shared" si="18"/>
        <v>QUARTER2</v>
      </c>
      <c r="D1161" s="59">
        <v>13.55</v>
      </c>
      <c r="E1161" s="59">
        <v>4.1499999999999986</v>
      </c>
    </row>
    <row r="1162" spans="1:5" x14ac:dyDescent="0.25">
      <c r="A1162" s="58">
        <v>45070</v>
      </c>
      <c r="B1162" s="59" t="s">
        <v>73</v>
      </c>
      <c r="C1162" s="59" t="str">
        <f t="shared" si="18"/>
        <v>QUARTER2</v>
      </c>
      <c r="D1162" s="59">
        <v>31.1</v>
      </c>
      <c r="E1162" s="59">
        <v>-1.6000000000000014</v>
      </c>
    </row>
    <row r="1163" spans="1:5" x14ac:dyDescent="0.25">
      <c r="A1163" s="58">
        <v>45070</v>
      </c>
      <c r="B1163" s="59" t="s">
        <v>55</v>
      </c>
      <c r="C1163" s="59" t="str">
        <f t="shared" si="18"/>
        <v>QUARTER2</v>
      </c>
      <c r="D1163" s="59">
        <v>27.3</v>
      </c>
      <c r="E1163" s="59">
        <v>10.199999999999999</v>
      </c>
    </row>
    <row r="1164" spans="1:5" x14ac:dyDescent="0.25">
      <c r="A1164" s="58">
        <v>45070</v>
      </c>
      <c r="B1164" s="59" t="s">
        <v>76</v>
      </c>
      <c r="C1164" s="59" t="str">
        <f t="shared" si="18"/>
        <v>QUARTER2</v>
      </c>
      <c r="D1164" s="59">
        <v>2.39</v>
      </c>
      <c r="E1164" s="59">
        <v>0.22999999999999998</v>
      </c>
    </row>
    <row r="1165" spans="1:5" x14ac:dyDescent="0.25">
      <c r="A1165" s="58">
        <v>45070</v>
      </c>
      <c r="B1165" s="59" t="s">
        <v>77</v>
      </c>
      <c r="C1165" s="59" t="str">
        <f t="shared" si="18"/>
        <v>QUARTER2</v>
      </c>
      <c r="D1165" s="59">
        <v>3.1</v>
      </c>
      <c r="E1165" s="59">
        <v>0.89999999999999991</v>
      </c>
    </row>
    <row r="1166" spans="1:5" x14ac:dyDescent="0.25">
      <c r="A1166" s="58">
        <v>45070</v>
      </c>
      <c r="B1166" s="59" t="s">
        <v>72</v>
      </c>
      <c r="C1166" s="59" t="str">
        <f t="shared" si="18"/>
        <v>QUARTER2</v>
      </c>
      <c r="D1166" s="59">
        <v>40.799999999999997</v>
      </c>
      <c r="E1166" s="59">
        <v>68.650000000000006</v>
      </c>
    </row>
    <row r="1167" spans="1:5" x14ac:dyDescent="0.25">
      <c r="A1167" s="58">
        <v>45070</v>
      </c>
      <c r="B1167" s="59" t="s">
        <v>59</v>
      </c>
      <c r="C1167" s="59" t="str">
        <f t="shared" si="18"/>
        <v>QUARTER2</v>
      </c>
      <c r="D1167" s="59">
        <v>231</v>
      </c>
      <c r="E1167" s="59">
        <v>45</v>
      </c>
    </row>
    <row r="1168" spans="1:5" x14ac:dyDescent="0.25">
      <c r="A1168" s="58">
        <v>45070</v>
      </c>
      <c r="B1168" s="59" t="s">
        <v>60</v>
      </c>
      <c r="C1168" s="59" t="str">
        <f t="shared" si="18"/>
        <v>QUARTER2</v>
      </c>
      <c r="D1168" s="59">
        <v>37.9</v>
      </c>
      <c r="E1168" s="59">
        <v>4.6000000000000014</v>
      </c>
    </row>
    <row r="1169" spans="1:5" x14ac:dyDescent="0.25">
      <c r="A1169" s="58">
        <v>45070</v>
      </c>
      <c r="B1169" s="59" t="s">
        <v>74</v>
      </c>
      <c r="C1169" s="59" t="str">
        <f t="shared" si="18"/>
        <v>QUARTER2</v>
      </c>
      <c r="D1169" s="59">
        <v>5.67</v>
      </c>
      <c r="E1169" s="59">
        <v>-7.0000000000000284E-2</v>
      </c>
    </row>
    <row r="1170" spans="1:5" x14ac:dyDescent="0.25">
      <c r="A1170" s="58">
        <v>45070</v>
      </c>
      <c r="B1170" s="59" t="s">
        <v>63</v>
      </c>
      <c r="C1170" s="59" t="str">
        <f t="shared" si="18"/>
        <v>QUARTER2</v>
      </c>
      <c r="D1170" s="59">
        <v>39.5</v>
      </c>
      <c r="E1170" s="59">
        <v>24.5</v>
      </c>
    </row>
    <row r="1171" spans="1:5" x14ac:dyDescent="0.25">
      <c r="A1171" s="58">
        <v>45070</v>
      </c>
      <c r="B1171" s="59" t="s">
        <v>69</v>
      </c>
      <c r="C1171" s="59" t="str">
        <f t="shared" si="18"/>
        <v>QUARTER2</v>
      </c>
      <c r="D1171" s="59">
        <v>233</v>
      </c>
      <c r="E1171" s="59">
        <v>152</v>
      </c>
    </row>
    <row r="1172" spans="1:5" x14ac:dyDescent="0.25">
      <c r="A1172" s="58">
        <v>45070</v>
      </c>
      <c r="B1172" s="59" t="s">
        <v>64</v>
      </c>
      <c r="C1172" s="59" t="str">
        <f t="shared" si="18"/>
        <v>QUARTER2</v>
      </c>
      <c r="D1172" s="59">
        <v>8.6999999999999993</v>
      </c>
      <c r="E1172" s="59">
        <v>5.7000000000000011</v>
      </c>
    </row>
    <row r="1173" spans="1:5" x14ac:dyDescent="0.25">
      <c r="A1173" s="58">
        <v>45070</v>
      </c>
      <c r="B1173" s="59" t="s">
        <v>58</v>
      </c>
      <c r="C1173" s="59" t="str">
        <f t="shared" si="18"/>
        <v>QUARTER2</v>
      </c>
      <c r="D1173" s="59">
        <v>13.1</v>
      </c>
      <c r="E1173" s="59">
        <v>1.9000000000000004</v>
      </c>
    </row>
    <row r="1174" spans="1:5" x14ac:dyDescent="0.25">
      <c r="A1174" s="58">
        <v>45070</v>
      </c>
      <c r="B1174" s="59" t="s">
        <v>56</v>
      </c>
      <c r="C1174" s="59" t="str">
        <f t="shared" si="18"/>
        <v>QUARTER2</v>
      </c>
      <c r="D1174" s="59">
        <v>20</v>
      </c>
      <c r="E1174" s="59">
        <v>0.89999999999999858</v>
      </c>
    </row>
    <row r="1175" spans="1:5" x14ac:dyDescent="0.25">
      <c r="A1175" s="58">
        <v>45070</v>
      </c>
      <c r="B1175" s="59" t="s">
        <v>65</v>
      </c>
      <c r="C1175" s="59" t="str">
        <f t="shared" si="18"/>
        <v>QUARTER2</v>
      </c>
      <c r="D1175" s="59">
        <v>25.65</v>
      </c>
      <c r="E1175" s="59">
        <v>2.3500000000000014</v>
      </c>
    </row>
    <row r="1176" spans="1:5" x14ac:dyDescent="0.25">
      <c r="A1176" s="58">
        <v>45070</v>
      </c>
      <c r="B1176" s="59" t="s">
        <v>75</v>
      </c>
      <c r="C1176" s="59" t="str">
        <f t="shared" si="18"/>
        <v>QUARTER2</v>
      </c>
      <c r="D1176" s="59">
        <v>3.9</v>
      </c>
      <c r="E1176" s="59">
        <v>0.75000000000000044</v>
      </c>
    </row>
    <row r="1177" spans="1:5" x14ac:dyDescent="0.25">
      <c r="A1177" s="58">
        <v>45070</v>
      </c>
      <c r="B1177" s="59" t="s">
        <v>57</v>
      </c>
      <c r="C1177" s="59" t="str">
        <f t="shared" si="18"/>
        <v>QUARTER2</v>
      </c>
      <c r="D1177" s="59">
        <v>26.75</v>
      </c>
      <c r="E1177" s="59">
        <v>8.25</v>
      </c>
    </row>
    <row r="1178" spans="1:5" x14ac:dyDescent="0.25">
      <c r="A1178" s="58">
        <v>45069</v>
      </c>
      <c r="B1178" s="59" t="s">
        <v>68</v>
      </c>
      <c r="C1178" s="59" t="str">
        <f t="shared" si="18"/>
        <v>QUARTER2</v>
      </c>
      <c r="D1178" s="59">
        <v>10.5</v>
      </c>
      <c r="E1178" s="59">
        <v>6.9499999999999993</v>
      </c>
    </row>
    <row r="1179" spans="1:5" x14ac:dyDescent="0.25">
      <c r="A1179" s="58">
        <v>45069</v>
      </c>
      <c r="B1179" s="59" t="s">
        <v>66</v>
      </c>
      <c r="C1179" s="59" t="str">
        <f t="shared" si="18"/>
        <v>QUARTER2</v>
      </c>
      <c r="D1179" s="59">
        <v>5.5</v>
      </c>
      <c r="E1179" s="59">
        <v>0.70000000000000018</v>
      </c>
    </row>
    <row r="1180" spans="1:5" x14ac:dyDescent="0.25">
      <c r="A1180" s="58">
        <v>45069</v>
      </c>
      <c r="B1180" s="59" t="s">
        <v>70</v>
      </c>
      <c r="C1180" s="59" t="str">
        <f t="shared" si="18"/>
        <v>QUARTER2</v>
      </c>
      <c r="D1180" s="59">
        <v>16.399999999999999</v>
      </c>
      <c r="E1180" s="59">
        <v>-2.6999999999999993</v>
      </c>
    </row>
    <row r="1181" spans="1:5" x14ac:dyDescent="0.25">
      <c r="A1181" s="58">
        <v>45069</v>
      </c>
      <c r="B1181" s="59" t="s">
        <v>78</v>
      </c>
      <c r="C1181" s="59" t="str">
        <f t="shared" si="18"/>
        <v>QUARTER2</v>
      </c>
      <c r="D1181" s="59">
        <v>48.4</v>
      </c>
      <c r="E1181" s="59">
        <v>61.6</v>
      </c>
    </row>
    <row r="1182" spans="1:5" x14ac:dyDescent="0.25">
      <c r="A1182" s="58">
        <v>45069</v>
      </c>
      <c r="B1182" s="59" t="s">
        <v>62</v>
      </c>
      <c r="C1182" s="59" t="str">
        <f t="shared" si="18"/>
        <v>QUARTER2</v>
      </c>
      <c r="D1182" s="59">
        <v>6</v>
      </c>
      <c r="E1182" s="59">
        <v>1.6500000000000004</v>
      </c>
    </row>
    <row r="1183" spans="1:5" x14ac:dyDescent="0.25">
      <c r="A1183" s="58">
        <v>45069</v>
      </c>
      <c r="B1183" s="59" t="s">
        <v>61</v>
      </c>
      <c r="C1183" s="59" t="str">
        <f t="shared" si="18"/>
        <v>QUARTER2</v>
      </c>
      <c r="D1183" s="59">
        <v>18.899999999999999</v>
      </c>
      <c r="E1183" s="59">
        <v>15.800000000000004</v>
      </c>
    </row>
    <row r="1184" spans="1:5" x14ac:dyDescent="0.25">
      <c r="A1184" s="58">
        <v>45069</v>
      </c>
      <c r="B1184" s="59" t="s">
        <v>67</v>
      </c>
      <c r="C1184" s="59" t="str">
        <f t="shared" si="18"/>
        <v>QUARTER2</v>
      </c>
      <c r="D1184" s="59">
        <v>7.25</v>
      </c>
      <c r="E1184" s="59">
        <v>12.45</v>
      </c>
    </row>
    <row r="1185" spans="1:5" x14ac:dyDescent="0.25">
      <c r="A1185" s="58">
        <v>45069</v>
      </c>
      <c r="B1185" s="59" t="s">
        <v>71</v>
      </c>
      <c r="C1185" s="59" t="str">
        <f t="shared" si="18"/>
        <v>QUARTER2</v>
      </c>
      <c r="D1185" s="59">
        <v>13.55</v>
      </c>
      <c r="E1185" s="59">
        <v>4.1499999999999986</v>
      </c>
    </row>
    <row r="1186" spans="1:5" x14ac:dyDescent="0.25">
      <c r="A1186" s="58">
        <v>45069</v>
      </c>
      <c r="B1186" s="59" t="s">
        <v>73</v>
      </c>
      <c r="C1186" s="59" t="str">
        <f t="shared" si="18"/>
        <v>QUARTER2</v>
      </c>
      <c r="D1186" s="59">
        <v>31.1</v>
      </c>
      <c r="E1186" s="59">
        <v>-1.6000000000000014</v>
      </c>
    </row>
    <row r="1187" spans="1:5" x14ac:dyDescent="0.25">
      <c r="A1187" s="58">
        <v>45069</v>
      </c>
      <c r="B1187" s="59" t="s">
        <v>55</v>
      </c>
      <c r="C1187" s="59" t="str">
        <f t="shared" si="18"/>
        <v>QUARTER2</v>
      </c>
      <c r="D1187" s="59">
        <v>27.7</v>
      </c>
      <c r="E1187" s="59">
        <v>9.8000000000000007</v>
      </c>
    </row>
    <row r="1188" spans="1:5" x14ac:dyDescent="0.25">
      <c r="A1188" s="58">
        <v>45069</v>
      </c>
      <c r="B1188" s="59" t="s">
        <v>76</v>
      </c>
      <c r="C1188" s="59" t="str">
        <f t="shared" si="18"/>
        <v>QUARTER2</v>
      </c>
      <c r="D1188" s="59">
        <v>2.39</v>
      </c>
      <c r="E1188" s="59">
        <v>0.22999999999999998</v>
      </c>
    </row>
    <row r="1189" spans="1:5" x14ac:dyDescent="0.25">
      <c r="A1189" s="58">
        <v>45069</v>
      </c>
      <c r="B1189" s="59" t="s">
        <v>77</v>
      </c>
      <c r="C1189" s="59" t="str">
        <f t="shared" si="18"/>
        <v>QUARTER2</v>
      </c>
      <c r="D1189" s="59">
        <v>3</v>
      </c>
      <c r="E1189" s="59">
        <v>1</v>
      </c>
    </row>
    <row r="1190" spans="1:5" x14ac:dyDescent="0.25">
      <c r="A1190" s="58">
        <v>45069</v>
      </c>
      <c r="B1190" s="59" t="s">
        <v>72</v>
      </c>
      <c r="C1190" s="59" t="str">
        <f t="shared" si="18"/>
        <v>QUARTER2</v>
      </c>
      <c r="D1190" s="59">
        <v>40.799999999999997</v>
      </c>
      <c r="E1190" s="59">
        <v>68.650000000000006</v>
      </c>
    </row>
    <row r="1191" spans="1:5" x14ac:dyDescent="0.25">
      <c r="A1191" s="58">
        <v>45069</v>
      </c>
      <c r="B1191" s="59" t="s">
        <v>59</v>
      </c>
      <c r="C1191" s="59" t="str">
        <f t="shared" si="18"/>
        <v>QUARTER2</v>
      </c>
      <c r="D1191" s="59">
        <v>231</v>
      </c>
      <c r="E1191" s="59">
        <v>45</v>
      </c>
    </row>
    <row r="1192" spans="1:5" x14ac:dyDescent="0.25">
      <c r="A1192" s="58">
        <v>45069</v>
      </c>
      <c r="B1192" s="59" t="s">
        <v>60</v>
      </c>
      <c r="C1192" s="59" t="str">
        <f t="shared" si="18"/>
        <v>QUARTER2</v>
      </c>
      <c r="D1192" s="59">
        <v>37.9</v>
      </c>
      <c r="E1192" s="59">
        <v>4.6000000000000014</v>
      </c>
    </row>
    <row r="1193" spans="1:5" x14ac:dyDescent="0.25">
      <c r="A1193" s="58">
        <v>45069</v>
      </c>
      <c r="B1193" s="59" t="s">
        <v>74</v>
      </c>
      <c r="C1193" s="59" t="str">
        <f t="shared" si="18"/>
        <v>QUARTER2</v>
      </c>
      <c r="D1193" s="59">
        <v>5.75</v>
      </c>
      <c r="E1193" s="59">
        <v>-0.15000000000000036</v>
      </c>
    </row>
    <row r="1194" spans="1:5" x14ac:dyDescent="0.25">
      <c r="A1194" s="58">
        <v>45069</v>
      </c>
      <c r="B1194" s="59" t="s">
        <v>63</v>
      </c>
      <c r="C1194" s="59" t="str">
        <f t="shared" si="18"/>
        <v>QUARTER2</v>
      </c>
      <c r="D1194" s="59">
        <v>39.5</v>
      </c>
      <c r="E1194" s="59">
        <v>24.5</v>
      </c>
    </row>
    <row r="1195" spans="1:5" x14ac:dyDescent="0.25">
      <c r="A1195" s="58">
        <v>45069</v>
      </c>
      <c r="B1195" s="59" t="s">
        <v>69</v>
      </c>
      <c r="C1195" s="59" t="str">
        <f t="shared" si="18"/>
        <v>QUARTER2</v>
      </c>
      <c r="D1195" s="59">
        <v>217.5</v>
      </c>
      <c r="E1195" s="59">
        <v>167.5</v>
      </c>
    </row>
    <row r="1196" spans="1:5" x14ac:dyDescent="0.25">
      <c r="A1196" s="58">
        <v>45069</v>
      </c>
      <c r="B1196" s="59" t="s">
        <v>64</v>
      </c>
      <c r="C1196" s="59" t="str">
        <f t="shared" si="18"/>
        <v>QUARTER2</v>
      </c>
      <c r="D1196" s="59">
        <v>8.4</v>
      </c>
      <c r="E1196" s="59">
        <v>6</v>
      </c>
    </row>
    <row r="1197" spans="1:5" x14ac:dyDescent="0.25">
      <c r="A1197" s="58">
        <v>45069</v>
      </c>
      <c r="B1197" s="59" t="s">
        <v>58</v>
      </c>
      <c r="C1197" s="59" t="str">
        <f t="shared" si="18"/>
        <v>QUARTER2</v>
      </c>
      <c r="D1197" s="59">
        <v>13.05</v>
      </c>
      <c r="E1197" s="59">
        <v>1.9499999999999993</v>
      </c>
    </row>
    <row r="1198" spans="1:5" x14ac:dyDescent="0.25">
      <c r="A1198" s="58">
        <v>45069</v>
      </c>
      <c r="B1198" s="59" t="s">
        <v>56</v>
      </c>
      <c r="C1198" s="59" t="str">
        <f t="shared" si="18"/>
        <v>QUARTER2</v>
      </c>
      <c r="D1198" s="59">
        <v>20</v>
      </c>
      <c r="E1198" s="59">
        <v>0.89999999999999858</v>
      </c>
    </row>
    <row r="1199" spans="1:5" x14ac:dyDescent="0.25">
      <c r="A1199" s="58">
        <v>45069</v>
      </c>
      <c r="B1199" s="59" t="s">
        <v>65</v>
      </c>
      <c r="C1199" s="59" t="str">
        <f t="shared" si="18"/>
        <v>QUARTER2</v>
      </c>
      <c r="D1199" s="59">
        <v>24.55</v>
      </c>
      <c r="E1199" s="59">
        <v>3.4499999999999993</v>
      </c>
    </row>
    <row r="1200" spans="1:5" x14ac:dyDescent="0.25">
      <c r="A1200" s="58">
        <v>45069</v>
      </c>
      <c r="B1200" s="59" t="s">
        <v>75</v>
      </c>
      <c r="C1200" s="59" t="str">
        <f t="shared" si="18"/>
        <v>QUARTER2</v>
      </c>
      <c r="D1200" s="59">
        <v>3.95</v>
      </c>
      <c r="E1200" s="59">
        <v>0.70000000000000018</v>
      </c>
    </row>
    <row r="1201" spans="1:5" x14ac:dyDescent="0.25">
      <c r="A1201" s="58">
        <v>45069</v>
      </c>
      <c r="B1201" s="59" t="s">
        <v>57</v>
      </c>
      <c r="C1201" s="59" t="str">
        <f t="shared" si="18"/>
        <v>QUARTER2</v>
      </c>
      <c r="D1201" s="59">
        <v>27</v>
      </c>
      <c r="E1201" s="59">
        <v>8</v>
      </c>
    </row>
    <row r="1202" spans="1:5" x14ac:dyDescent="0.25">
      <c r="A1202" s="58">
        <v>45068</v>
      </c>
      <c r="B1202" s="59" t="s">
        <v>68</v>
      </c>
      <c r="C1202" s="59" t="str">
        <f t="shared" si="18"/>
        <v>QUARTER2</v>
      </c>
      <c r="D1202" s="59">
        <v>10.15</v>
      </c>
      <c r="E1202" s="59">
        <v>7.2999999999999989</v>
      </c>
    </row>
    <row r="1203" spans="1:5" x14ac:dyDescent="0.25">
      <c r="A1203" s="58">
        <v>45068</v>
      </c>
      <c r="B1203" s="59" t="s">
        <v>66</v>
      </c>
      <c r="C1203" s="59" t="str">
        <f t="shared" si="18"/>
        <v>QUARTER2</v>
      </c>
      <c r="D1203" s="59">
        <v>5.6</v>
      </c>
      <c r="E1203" s="59">
        <v>0.60000000000000053</v>
      </c>
    </row>
    <row r="1204" spans="1:5" x14ac:dyDescent="0.25">
      <c r="A1204" s="58">
        <v>45068</v>
      </c>
      <c r="B1204" s="59" t="s">
        <v>70</v>
      </c>
      <c r="C1204" s="59" t="str">
        <f t="shared" si="18"/>
        <v>QUARTER2</v>
      </c>
      <c r="D1204" s="59">
        <v>17.350000000000001</v>
      </c>
      <c r="E1204" s="59">
        <v>-3.6500000000000021</v>
      </c>
    </row>
    <row r="1205" spans="1:5" x14ac:dyDescent="0.25">
      <c r="A1205" s="58">
        <v>45068</v>
      </c>
      <c r="B1205" s="59" t="s">
        <v>78</v>
      </c>
      <c r="C1205" s="59" t="str">
        <f t="shared" si="18"/>
        <v>QUARTER2</v>
      </c>
      <c r="D1205" s="59">
        <v>48.4</v>
      </c>
      <c r="E1205" s="59">
        <v>61.6</v>
      </c>
    </row>
    <row r="1206" spans="1:5" x14ac:dyDescent="0.25">
      <c r="A1206" s="58">
        <v>45068</v>
      </c>
      <c r="B1206" s="59" t="s">
        <v>62</v>
      </c>
      <c r="C1206" s="59" t="str">
        <f t="shared" si="18"/>
        <v>QUARTER2</v>
      </c>
      <c r="D1206" s="59">
        <v>6</v>
      </c>
      <c r="E1206" s="59">
        <v>1.6500000000000004</v>
      </c>
    </row>
    <row r="1207" spans="1:5" x14ac:dyDescent="0.25">
      <c r="A1207" s="58">
        <v>45068</v>
      </c>
      <c r="B1207" s="59" t="s">
        <v>61</v>
      </c>
      <c r="C1207" s="59" t="str">
        <f t="shared" si="18"/>
        <v>QUARTER2</v>
      </c>
      <c r="D1207" s="59">
        <v>18.7</v>
      </c>
      <c r="E1207" s="59">
        <v>16.000000000000004</v>
      </c>
    </row>
    <row r="1208" spans="1:5" x14ac:dyDescent="0.25">
      <c r="A1208" s="58">
        <v>45068</v>
      </c>
      <c r="B1208" s="59" t="s">
        <v>67</v>
      </c>
      <c r="C1208" s="59" t="str">
        <f t="shared" si="18"/>
        <v>QUARTER2</v>
      </c>
      <c r="D1208" s="59">
        <v>7.15</v>
      </c>
      <c r="E1208" s="59">
        <v>12.549999999999999</v>
      </c>
    </row>
    <row r="1209" spans="1:5" x14ac:dyDescent="0.25">
      <c r="A1209" s="58">
        <v>45068</v>
      </c>
      <c r="B1209" s="59" t="s">
        <v>71</v>
      </c>
      <c r="C1209" s="59" t="str">
        <f t="shared" si="18"/>
        <v>QUARTER2</v>
      </c>
      <c r="D1209" s="59">
        <v>12.6</v>
      </c>
      <c r="E1209" s="59">
        <v>5.0999999999999996</v>
      </c>
    </row>
    <row r="1210" spans="1:5" x14ac:dyDescent="0.25">
      <c r="A1210" s="58">
        <v>45068</v>
      </c>
      <c r="B1210" s="59" t="s">
        <v>73</v>
      </c>
      <c r="C1210" s="59" t="str">
        <f t="shared" si="18"/>
        <v>QUARTER2</v>
      </c>
      <c r="D1210" s="59">
        <v>31</v>
      </c>
      <c r="E1210" s="59">
        <v>-1.5</v>
      </c>
    </row>
    <row r="1211" spans="1:5" x14ac:dyDescent="0.25">
      <c r="A1211" s="58">
        <v>45068</v>
      </c>
      <c r="B1211" s="59" t="s">
        <v>55</v>
      </c>
      <c r="C1211" s="59" t="str">
        <f t="shared" si="18"/>
        <v>QUARTER2</v>
      </c>
      <c r="D1211" s="59">
        <v>27.15</v>
      </c>
      <c r="E1211" s="59">
        <v>10.350000000000001</v>
      </c>
    </row>
    <row r="1212" spans="1:5" x14ac:dyDescent="0.25">
      <c r="A1212" s="58">
        <v>45068</v>
      </c>
      <c r="B1212" s="59" t="s">
        <v>76</v>
      </c>
      <c r="C1212" s="59" t="str">
        <f t="shared" si="18"/>
        <v>QUARTER2</v>
      </c>
      <c r="D1212" s="59">
        <v>2.23</v>
      </c>
      <c r="E1212" s="59">
        <v>0.39000000000000012</v>
      </c>
    </row>
    <row r="1213" spans="1:5" x14ac:dyDescent="0.25">
      <c r="A1213" s="58">
        <v>45068</v>
      </c>
      <c r="B1213" s="59" t="s">
        <v>77</v>
      </c>
      <c r="C1213" s="59" t="str">
        <f t="shared" si="18"/>
        <v>QUARTER2</v>
      </c>
      <c r="D1213" s="59">
        <v>3.15</v>
      </c>
      <c r="E1213" s="59">
        <v>0.85000000000000009</v>
      </c>
    </row>
    <row r="1214" spans="1:5" x14ac:dyDescent="0.25">
      <c r="A1214" s="58">
        <v>45068</v>
      </c>
      <c r="B1214" s="59" t="s">
        <v>72</v>
      </c>
      <c r="C1214" s="59" t="str">
        <f t="shared" si="18"/>
        <v>QUARTER2</v>
      </c>
      <c r="D1214" s="59">
        <v>40.799999999999997</v>
      </c>
      <c r="E1214" s="59">
        <v>68.650000000000006</v>
      </c>
    </row>
    <row r="1215" spans="1:5" x14ac:dyDescent="0.25">
      <c r="A1215" s="58">
        <v>45068</v>
      </c>
      <c r="B1215" s="59" t="s">
        <v>59</v>
      </c>
      <c r="C1215" s="59" t="str">
        <f t="shared" si="18"/>
        <v>QUARTER2</v>
      </c>
      <c r="D1215" s="59">
        <v>231</v>
      </c>
      <c r="E1215" s="59">
        <v>45</v>
      </c>
    </row>
    <row r="1216" spans="1:5" x14ac:dyDescent="0.25">
      <c r="A1216" s="58">
        <v>45068</v>
      </c>
      <c r="B1216" s="59" t="s">
        <v>60</v>
      </c>
      <c r="C1216" s="59" t="str">
        <f t="shared" si="18"/>
        <v>QUARTER2</v>
      </c>
      <c r="D1216" s="59">
        <v>38</v>
      </c>
      <c r="E1216" s="59">
        <v>4.5</v>
      </c>
    </row>
    <row r="1217" spans="1:5" x14ac:dyDescent="0.25">
      <c r="A1217" s="58">
        <v>45068</v>
      </c>
      <c r="B1217" s="59" t="s">
        <v>74</v>
      </c>
      <c r="C1217" s="59" t="str">
        <f t="shared" si="18"/>
        <v>QUARTER2</v>
      </c>
      <c r="D1217" s="59">
        <v>5.7</v>
      </c>
      <c r="E1217" s="59">
        <v>-0.10000000000000053</v>
      </c>
    </row>
    <row r="1218" spans="1:5" x14ac:dyDescent="0.25">
      <c r="A1218" s="58">
        <v>45068</v>
      </c>
      <c r="B1218" s="59" t="s">
        <v>63</v>
      </c>
      <c r="C1218" s="59" t="str">
        <f t="shared" ref="C1218:C1281" si="19">"QUARTER"&amp;ROUNDUP(MONTH(A1218)/3,0)</f>
        <v>QUARTER2</v>
      </c>
      <c r="D1218" s="59">
        <v>37.5</v>
      </c>
      <c r="E1218" s="59">
        <v>26.5</v>
      </c>
    </row>
    <row r="1219" spans="1:5" x14ac:dyDescent="0.25">
      <c r="A1219" s="58">
        <v>45068</v>
      </c>
      <c r="B1219" s="59" t="s">
        <v>69</v>
      </c>
      <c r="C1219" s="59" t="str">
        <f t="shared" si="19"/>
        <v>QUARTER2</v>
      </c>
      <c r="D1219" s="59">
        <v>217.5</v>
      </c>
      <c r="E1219" s="59">
        <v>167.5</v>
      </c>
    </row>
    <row r="1220" spans="1:5" x14ac:dyDescent="0.25">
      <c r="A1220" s="58">
        <v>45068</v>
      </c>
      <c r="B1220" s="59" t="s">
        <v>64</v>
      </c>
      <c r="C1220" s="59" t="str">
        <f t="shared" si="19"/>
        <v>QUARTER2</v>
      </c>
      <c r="D1220" s="59">
        <v>8.4</v>
      </c>
      <c r="E1220" s="59">
        <v>6</v>
      </c>
    </row>
    <row r="1221" spans="1:5" x14ac:dyDescent="0.25">
      <c r="A1221" s="58">
        <v>45068</v>
      </c>
      <c r="B1221" s="59" t="s">
        <v>58</v>
      </c>
      <c r="C1221" s="59" t="str">
        <f t="shared" si="19"/>
        <v>QUARTER2</v>
      </c>
      <c r="D1221" s="59">
        <v>13.3</v>
      </c>
      <c r="E1221" s="59">
        <v>1.6999999999999993</v>
      </c>
    </row>
    <row r="1222" spans="1:5" x14ac:dyDescent="0.25">
      <c r="A1222" s="58">
        <v>45068</v>
      </c>
      <c r="B1222" s="59" t="s">
        <v>56</v>
      </c>
      <c r="C1222" s="59" t="str">
        <f t="shared" si="19"/>
        <v>QUARTER2</v>
      </c>
      <c r="D1222" s="59">
        <v>20.149999999999999</v>
      </c>
      <c r="E1222" s="59">
        <v>0.75</v>
      </c>
    </row>
    <row r="1223" spans="1:5" x14ac:dyDescent="0.25">
      <c r="A1223" s="58">
        <v>45068</v>
      </c>
      <c r="B1223" s="59" t="s">
        <v>65</v>
      </c>
      <c r="C1223" s="59" t="str">
        <f t="shared" si="19"/>
        <v>QUARTER2</v>
      </c>
      <c r="D1223" s="59">
        <v>24.45</v>
      </c>
      <c r="E1223" s="59">
        <v>3.5500000000000007</v>
      </c>
    </row>
    <row r="1224" spans="1:5" x14ac:dyDescent="0.25">
      <c r="A1224" s="58">
        <v>45068</v>
      </c>
      <c r="B1224" s="59" t="s">
        <v>75</v>
      </c>
      <c r="C1224" s="59" t="str">
        <f t="shared" si="19"/>
        <v>QUARTER2</v>
      </c>
      <c r="D1224" s="59">
        <v>3.95</v>
      </c>
      <c r="E1224" s="59">
        <v>0.70000000000000018</v>
      </c>
    </row>
    <row r="1225" spans="1:5" x14ac:dyDescent="0.25">
      <c r="A1225" s="58">
        <v>45068</v>
      </c>
      <c r="B1225" s="59" t="s">
        <v>57</v>
      </c>
      <c r="C1225" s="59" t="str">
        <f t="shared" si="19"/>
        <v>QUARTER2</v>
      </c>
      <c r="D1225" s="59">
        <v>26.45</v>
      </c>
      <c r="E1225" s="59">
        <v>8.5500000000000007</v>
      </c>
    </row>
    <row r="1226" spans="1:5" x14ac:dyDescent="0.25">
      <c r="A1226" s="58">
        <v>45065</v>
      </c>
      <c r="B1226" s="59" t="s">
        <v>68</v>
      </c>
      <c r="C1226" s="59" t="str">
        <f t="shared" si="19"/>
        <v>QUARTER2</v>
      </c>
      <c r="D1226" s="59">
        <v>10.199999999999999</v>
      </c>
      <c r="E1226" s="59">
        <v>7.25</v>
      </c>
    </row>
    <row r="1227" spans="1:5" x14ac:dyDescent="0.25">
      <c r="A1227" s="58">
        <v>45065</v>
      </c>
      <c r="B1227" s="59" t="s">
        <v>66</v>
      </c>
      <c r="C1227" s="59" t="str">
        <f t="shared" si="19"/>
        <v>QUARTER2</v>
      </c>
      <c r="D1227" s="59">
        <v>5.6</v>
      </c>
      <c r="E1227" s="59">
        <v>0.60000000000000053</v>
      </c>
    </row>
    <row r="1228" spans="1:5" x14ac:dyDescent="0.25">
      <c r="A1228" s="58">
        <v>45065</v>
      </c>
      <c r="B1228" s="59" t="s">
        <v>70</v>
      </c>
      <c r="C1228" s="59" t="str">
        <f t="shared" si="19"/>
        <v>QUARTER2</v>
      </c>
      <c r="D1228" s="59">
        <v>16.5</v>
      </c>
      <c r="E1228" s="59">
        <v>-2.8000000000000007</v>
      </c>
    </row>
    <row r="1229" spans="1:5" x14ac:dyDescent="0.25">
      <c r="A1229" s="58">
        <v>45065</v>
      </c>
      <c r="B1229" s="59" t="s">
        <v>78</v>
      </c>
      <c r="C1229" s="59" t="str">
        <f t="shared" si="19"/>
        <v>QUARTER2</v>
      </c>
      <c r="D1229" s="59">
        <v>48.4</v>
      </c>
      <c r="E1229" s="59">
        <v>61.6</v>
      </c>
    </row>
    <row r="1230" spans="1:5" x14ac:dyDescent="0.25">
      <c r="A1230" s="58">
        <v>45065</v>
      </c>
      <c r="B1230" s="59" t="s">
        <v>62</v>
      </c>
      <c r="C1230" s="59" t="str">
        <f t="shared" si="19"/>
        <v>QUARTER2</v>
      </c>
      <c r="D1230" s="59">
        <v>6</v>
      </c>
      <c r="E1230" s="59">
        <v>1.6500000000000004</v>
      </c>
    </row>
    <row r="1231" spans="1:5" x14ac:dyDescent="0.25">
      <c r="A1231" s="58">
        <v>45065</v>
      </c>
      <c r="B1231" s="59" t="s">
        <v>61</v>
      </c>
      <c r="C1231" s="59" t="str">
        <f t="shared" si="19"/>
        <v>QUARTER2</v>
      </c>
      <c r="D1231" s="59">
        <v>18.7</v>
      </c>
      <c r="E1231" s="59">
        <v>16.000000000000004</v>
      </c>
    </row>
    <row r="1232" spans="1:5" x14ac:dyDescent="0.25">
      <c r="A1232" s="58">
        <v>45065</v>
      </c>
      <c r="B1232" s="59" t="s">
        <v>67</v>
      </c>
      <c r="C1232" s="59" t="str">
        <f t="shared" si="19"/>
        <v>QUARTER2</v>
      </c>
      <c r="D1232" s="59">
        <v>7.15</v>
      </c>
      <c r="E1232" s="59">
        <v>12.549999999999999</v>
      </c>
    </row>
    <row r="1233" spans="1:5" x14ac:dyDescent="0.25">
      <c r="A1233" s="58">
        <v>45065</v>
      </c>
      <c r="B1233" s="59" t="s">
        <v>71</v>
      </c>
      <c r="C1233" s="59" t="str">
        <f t="shared" si="19"/>
        <v>QUARTER2</v>
      </c>
      <c r="D1233" s="59">
        <v>12.5</v>
      </c>
      <c r="E1233" s="59">
        <v>5.1999999999999993</v>
      </c>
    </row>
    <row r="1234" spans="1:5" x14ac:dyDescent="0.25">
      <c r="A1234" s="58">
        <v>45065</v>
      </c>
      <c r="B1234" s="59" t="s">
        <v>73</v>
      </c>
      <c r="C1234" s="59" t="str">
        <f t="shared" si="19"/>
        <v>QUARTER2</v>
      </c>
      <c r="D1234" s="59">
        <v>31</v>
      </c>
      <c r="E1234" s="59">
        <v>-1.5</v>
      </c>
    </row>
    <row r="1235" spans="1:5" x14ac:dyDescent="0.25">
      <c r="A1235" s="58">
        <v>45065</v>
      </c>
      <c r="B1235" s="59" t="s">
        <v>55</v>
      </c>
      <c r="C1235" s="59" t="str">
        <f t="shared" si="19"/>
        <v>QUARTER2</v>
      </c>
      <c r="D1235" s="59">
        <v>26.6</v>
      </c>
      <c r="E1235" s="59">
        <v>10.899999999999999</v>
      </c>
    </row>
    <row r="1236" spans="1:5" x14ac:dyDescent="0.25">
      <c r="A1236" s="58">
        <v>45065</v>
      </c>
      <c r="B1236" s="59" t="s">
        <v>76</v>
      </c>
      <c r="C1236" s="59" t="str">
        <f t="shared" si="19"/>
        <v>QUARTER2</v>
      </c>
      <c r="D1236" s="59">
        <v>2.0299999999999998</v>
      </c>
      <c r="E1236" s="59">
        <v>0.5900000000000003</v>
      </c>
    </row>
    <row r="1237" spans="1:5" x14ac:dyDescent="0.25">
      <c r="A1237" s="58">
        <v>45065</v>
      </c>
      <c r="B1237" s="59" t="s">
        <v>77</v>
      </c>
      <c r="C1237" s="59" t="str">
        <f t="shared" si="19"/>
        <v>QUARTER2</v>
      </c>
      <c r="D1237" s="59">
        <v>2.94</v>
      </c>
      <c r="E1237" s="59">
        <v>1.06</v>
      </c>
    </row>
    <row r="1238" spans="1:5" x14ac:dyDescent="0.25">
      <c r="A1238" s="58">
        <v>45065</v>
      </c>
      <c r="B1238" s="59" t="s">
        <v>72</v>
      </c>
      <c r="C1238" s="59" t="str">
        <f t="shared" si="19"/>
        <v>QUARTER2</v>
      </c>
      <c r="D1238" s="59">
        <v>40.799999999999997</v>
      </c>
      <c r="E1238" s="59">
        <v>68.650000000000006</v>
      </c>
    </row>
    <row r="1239" spans="1:5" x14ac:dyDescent="0.25">
      <c r="A1239" s="58">
        <v>45065</v>
      </c>
      <c r="B1239" s="59" t="s">
        <v>59</v>
      </c>
      <c r="C1239" s="59" t="str">
        <f t="shared" si="19"/>
        <v>QUARTER2</v>
      </c>
      <c r="D1239" s="59">
        <v>229</v>
      </c>
      <c r="E1239" s="59">
        <v>47</v>
      </c>
    </row>
    <row r="1240" spans="1:5" x14ac:dyDescent="0.25">
      <c r="A1240" s="58">
        <v>45065</v>
      </c>
      <c r="B1240" s="59" t="s">
        <v>60</v>
      </c>
      <c r="C1240" s="59" t="str">
        <f t="shared" si="19"/>
        <v>QUARTER2</v>
      </c>
      <c r="D1240" s="59">
        <v>38</v>
      </c>
      <c r="E1240" s="59">
        <v>4.5</v>
      </c>
    </row>
    <row r="1241" spans="1:5" x14ac:dyDescent="0.25">
      <c r="A1241" s="58">
        <v>45065</v>
      </c>
      <c r="B1241" s="59" t="s">
        <v>74</v>
      </c>
      <c r="C1241" s="59" t="str">
        <f t="shared" si="19"/>
        <v>QUARTER2</v>
      </c>
      <c r="D1241" s="59">
        <v>5.9</v>
      </c>
      <c r="E1241" s="59">
        <v>-0.30000000000000071</v>
      </c>
    </row>
    <row r="1242" spans="1:5" x14ac:dyDescent="0.25">
      <c r="A1242" s="58">
        <v>45065</v>
      </c>
      <c r="B1242" s="59" t="s">
        <v>63</v>
      </c>
      <c r="C1242" s="59" t="str">
        <f t="shared" si="19"/>
        <v>QUARTER2</v>
      </c>
      <c r="D1242" s="59">
        <v>37.5</v>
      </c>
      <c r="E1242" s="59">
        <v>26.5</v>
      </c>
    </row>
    <row r="1243" spans="1:5" x14ac:dyDescent="0.25">
      <c r="A1243" s="58">
        <v>45065</v>
      </c>
      <c r="B1243" s="59" t="s">
        <v>69</v>
      </c>
      <c r="C1243" s="59" t="str">
        <f t="shared" si="19"/>
        <v>QUARTER2</v>
      </c>
      <c r="D1243" s="59">
        <v>217.5</v>
      </c>
      <c r="E1243" s="59">
        <v>167.5</v>
      </c>
    </row>
    <row r="1244" spans="1:5" x14ac:dyDescent="0.25">
      <c r="A1244" s="58">
        <v>45065</v>
      </c>
      <c r="B1244" s="59" t="s">
        <v>64</v>
      </c>
      <c r="C1244" s="59" t="str">
        <f t="shared" si="19"/>
        <v>QUARTER2</v>
      </c>
      <c r="D1244" s="59">
        <v>8.35</v>
      </c>
      <c r="E1244" s="59">
        <v>6.0500000000000007</v>
      </c>
    </row>
    <row r="1245" spans="1:5" x14ac:dyDescent="0.25">
      <c r="A1245" s="58">
        <v>45065</v>
      </c>
      <c r="B1245" s="59" t="s">
        <v>58</v>
      </c>
      <c r="C1245" s="59" t="str">
        <f t="shared" si="19"/>
        <v>QUARTER2</v>
      </c>
      <c r="D1245" s="59">
        <v>13</v>
      </c>
      <c r="E1245" s="59">
        <v>2</v>
      </c>
    </row>
    <row r="1246" spans="1:5" x14ac:dyDescent="0.25">
      <c r="A1246" s="58">
        <v>45065</v>
      </c>
      <c r="B1246" s="59" t="s">
        <v>56</v>
      </c>
      <c r="C1246" s="59" t="str">
        <f t="shared" si="19"/>
        <v>QUARTER2</v>
      </c>
      <c r="D1246" s="59">
        <v>20.149999999999999</v>
      </c>
      <c r="E1246" s="59">
        <v>0.75</v>
      </c>
    </row>
    <row r="1247" spans="1:5" x14ac:dyDescent="0.25">
      <c r="A1247" s="58">
        <v>45065</v>
      </c>
      <c r="B1247" s="59" t="s">
        <v>65</v>
      </c>
      <c r="C1247" s="59" t="str">
        <f t="shared" si="19"/>
        <v>QUARTER2</v>
      </c>
      <c r="D1247" s="59">
        <v>24.45</v>
      </c>
      <c r="E1247" s="59">
        <v>3.5500000000000007</v>
      </c>
    </row>
    <row r="1248" spans="1:5" x14ac:dyDescent="0.25">
      <c r="A1248" s="58">
        <v>45065</v>
      </c>
      <c r="B1248" s="59" t="s">
        <v>75</v>
      </c>
      <c r="C1248" s="59" t="str">
        <f t="shared" si="19"/>
        <v>QUARTER2</v>
      </c>
      <c r="D1248" s="59">
        <v>4</v>
      </c>
      <c r="E1248" s="59">
        <v>0.65000000000000036</v>
      </c>
    </row>
    <row r="1249" spans="1:5" x14ac:dyDescent="0.25">
      <c r="A1249" s="58">
        <v>45065</v>
      </c>
      <c r="B1249" s="59" t="s">
        <v>57</v>
      </c>
      <c r="C1249" s="59" t="str">
        <f t="shared" si="19"/>
        <v>QUARTER2</v>
      </c>
      <c r="D1249" s="59">
        <v>26</v>
      </c>
      <c r="E1249" s="59">
        <v>9</v>
      </c>
    </row>
    <row r="1250" spans="1:5" x14ac:dyDescent="0.25">
      <c r="A1250" s="58">
        <v>45064</v>
      </c>
      <c r="B1250" s="59" t="s">
        <v>68</v>
      </c>
      <c r="C1250" s="59" t="str">
        <f t="shared" si="19"/>
        <v>QUARTER2</v>
      </c>
      <c r="D1250" s="59">
        <v>10.15</v>
      </c>
      <c r="E1250" s="59">
        <v>7.2999999999999989</v>
      </c>
    </row>
    <row r="1251" spans="1:5" x14ac:dyDescent="0.25">
      <c r="A1251" s="58">
        <v>45064</v>
      </c>
      <c r="B1251" s="59" t="s">
        <v>66</v>
      </c>
      <c r="C1251" s="59" t="str">
        <f t="shared" si="19"/>
        <v>QUARTER2</v>
      </c>
      <c r="D1251" s="59">
        <v>5.6</v>
      </c>
      <c r="E1251" s="59">
        <v>0.60000000000000053</v>
      </c>
    </row>
    <row r="1252" spans="1:5" x14ac:dyDescent="0.25">
      <c r="A1252" s="58">
        <v>45064</v>
      </c>
      <c r="B1252" s="59" t="s">
        <v>70</v>
      </c>
      <c r="C1252" s="59" t="str">
        <f t="shared" si="19"/>
        <v>QUARTER2</v>
      </c>
      <c r="D1252" s="59">
        <v>15.95</v>
      </c>
      <c r="E1252" s="59">
        <v>-2.25</v>
      </c>
    </row>
    <row r="1253" spans="1:5" x14ac:dyDescent="0.25">
      <c r="A1253" s="58">
        <v>45064</v>
      </c>
      <c r="B1253" s="59" t="s">
        <v>78</v>
      </c>
      <c r="C1253" s="59" t="str">
        <f t="shared" si="19"/>
        <v>QUARTER2</v>
      </c>
      <c r="D1253" s="59">
        <v>48.4</v>
      </c>
      <c r="E1253" s="59">
        <v>61.6</v>
      </c>
    </row>
    <row r="1254" spans="1:5" x14ac:dyDescent="0.25">
      <c r="A1254" s="58">
        <v>45064</v>
      </c>
      <c r="B1254" s="59" t="s">
        <v>62</v>
      </c>
      <c r="C1254" s="59" t="str">
        <f t="shared" si="19"/>
        <v>QUARTER2</v>
      </c>
      <c r="D1254" s="59">
        <v>6</v>
      </c>
      <c r="E1254" s="59">
        <v>1.6500000000000004</v>
      </c>
    </row>
    <row r="1255" spans="1:5" x14ac:dyDescent="0.25">
      <c r="A1255" s="58">
        <v>45064</v>
      </c>
      <c r="B1255" s="59" t="s">
        <v>61</v>
      </c>
      <c r="C1255" s="59" t="str">
        <f t="shared" si="19"/>
        <v>QUARTER2</v>
      </c>
      <c r="D1255" s="59">
        <v>18.7</v>
      </c>
      <c r="E1255" s="59">
        <v>16.000000000000004</v>
      </c>
    </row>
    <row r="1256" spans="1:5" x14ac:dyDescent="0.25">
      <c r="A1256" s="58">
        <v>45064</v>
      </c>
      <c r="B1256" s="59" t="s">
        <v>67</v>
      </c>
      <c r="C1256" s="59" t="str">
        <f t="shared" si="19"/>
        <v>QUARTER2</v>
      </c>
      <c r="D1256" s="59">
        <v>7.1</v>
      </c>
      <c r="E1256" s="59">
        <v>12.6</v>
      </c>
    </row>
    <row r="1257" spans="1:5" x14ac:dyDescent="0.25">
      <c r="A1257" s="58">
        <v>45064</v>
      </c>
      <c r="B1257" s="59" t="s">
        <v>71</v>
      </c>
      <c r="C1257" s="59" t="str">
        <f t="shared" si="19"/>
        <v>QUARTER2</v>
      </c>
      <c r="D1257" s="59">
        <v>12.2</v>
      </c>
      <c r="E1257" s="59">
        <v>5.5</v>
      </c>
    </row>
    <row r="1258" spans="1:5" x14ac:dyDescent="0.25">
      <c r="A1258" s="58">
        <v>45064</v>
      </c>
      <c r="B1258" s="59" t="s">
        <v>73</v>
      </c>
      <c r="C1258" s="59" t="str">
        <f t="shared" si="19"/>
        <v>QUARTER2</v>
      </c>
      <c r="D1258" s="59">
        <v>31</v>
      </c>
      <c r="E1258" s="59">
        <v>-1.5</v>
      </c>
    </row>
    <row r="1259" spans="1:5" x14ac:dyDescent="0.25">
      <c r="A1259" s="58">
        <v>45064</v>
      </c>
      <c r="B1259" s="59" t="s">
        <v>55</v>
      </c>
      <c r="C1259" s="59" t="str">
        <f t="shared" si="19"/>
        <v>QUARTER2</v>
      </c>
      <c r="D1259" s="59">
        <v>26.2</v>
      </c>
      <c r="E1259" s="59">
        <v>11.3</v>
      </c>
    </row>
    <row r="1260" spans="1:5" x14ac:dyDescent="0.25">
      <c r="A1260" s="58">
        <v>45064</v>
      </c>
      <c r="B1260" s="59" t="s">
        <v>76</v>
      </c>
      <c r="C1260" s="59" t="str">
        <f t="shared" si="19"/>
        <v>QUARTER2</v>
      </c>
      <c r="D1260" s="59">
        <v>1.85</v>
      </c>
      <c r="E1260" s="59">
        <v>0.77</v>
      </c>
    </row>
    <row r="1261" spans="1:5" x14ac:dyDescent="0.25">
      <c r="A1261" s="58">
        <v>45064</v>
      </c>
      <c r="B1261" s="59" t="s">
        <v>77</v>
      </c>
      <c r="C1261" s="59" t="str">
        <f t="shared" si="19"/>
        <v>QUARTER2</v>
      </c>
      <c r="D1261" s="59">
        <v>2.75</v>
      </c>
      <c r="E1261" s="59">
        <v>1.25</v>
      </c>
    </row>
    <row r="1262" spans="1:5" x14ac:dyDescent="0.25">
      <c r="A1262" s="58">
        <v>45064</v>
      </c>
      <c r="B1262" s="59" t="s">
        <v>72</v>
      </c>
      <c r="C1262" s="59" t="str">
        <f t="shared" si="19"/>
        <v>QUARTER2</v>
      </c>
      <c r="D1262" s="59">
        <v>40.799999999999997</v>
      </c>
      <c r="E1262" s="59">
        <v>68.650000000000006</v>
      </c>
    </row>
    <row r="1263" spans="1:5" x14ac:dyDescent="0.25">
      <c r="A1263" s="58">
        <v>45064</v>
      </c>
      <c r="B1263" s="59" t="s">
        <v>59</v>
      </c>
      <c r="C1263" s="59" t="str">
        <f t="shared" si="19"/>
        <v>QUARTER2</v>
      </c>
      <c r="D1263" s="59">
        <v>229</v>
      </c>
      <c r="E1263" s="59">
        <v>47</v>
      </c>
    </row>
    <row r="1264" spans="1:5" x14ac:dyDescent="0.25">
      <c r="A1264" s="58">
        <v>45064</v>
      </c>
      <c r="B1264" s="59" t="s">
        <v>60</v>
      </c>
      <c r="C1264" s="59" t="str">
        <f t="shared" si="19"/>
        <v>QUARTER2</v>
      </c>
      <c r="D1264" s="59">
        <v>38.700000000000003</v>
      </c>
      <c r="E1264" s="59">
        <v>3.7999999999999972</v>
      </c>
    </row>
    <row r="1265" spans="1:5" x14ac:dyDescent="0.25">
      <c r="A1265" s="58">
        <v>45064</v>
      </c>
      <c r="B1265" s="59" t="s">
        <v>74</v>
      </c>
      <c r="C1265" s="59" t="str">
        <f t="shared" si="19"/>
        <v>QUARTER2</v>
      </c>
      <c r="D1265" s="59">
        <v>5.94</v>
      </c>
      <c r="E1265" s="59">
        <v>-0.34000000000000075</v>
      </c>
    </row>
    <row r="1266" spans="1:5" x14ac:dyDescent="0.25">
      <c r="A1266" s="58">
        <v>45064</v>
      </c>
      <c r="B1266" s="59" t="s">
        <v>63</v>
      </c>
      <c r="C1266" s="59" t="str">
        <f t="shared" si="19"/>
        <v>QUARTER2</v>
      </c>
      <c r="D1266" s="59">
        <v>37.5</v>
      </c>
      <c r="E1266" s="59">
        <v>26.5</v>
      </c>
    </row>
    <row r="1267" spans="1:5" x14ac:dyDescent="0.25">
      <c r="A1267" s="58">
        <v>45064</v>
      </c>
      <c r="B1267" s="59" t="s">
        <v>69</v>
      </c>
      <c r="C1267" s="59" t="str">
        <f t="shared" si="19"/>
        <v>QUARTER2</v>
      </c>
      <c r="D1267" s="59">
        <v>217.5</v>
      </c>
      <c r="E1267" s="59">
        <v>167.5</v>
      </c>
    </row>
    <row r="1268" spans="1:5" x14ac:dyDescent="0.25">
      <c r="A1268" s="58">
        <v>45064</v>
      </c>
      <c r="B1268" s="59" t="s">
        <v>64</v>
      </c>
      <c r="C1268" s="59" t="str">
        <f t="shared" si="19"/>
        <v>QUARTER2</v>
      </c>
      <c r="D1268" s="59">
        <v>8.4499999999999993</v>
      </c>
      <c r="E1268" s="59">
        <v>5.9500000000000011</v>
      </c>
    </row>
    <row r="1269" spans="1:5" x14ac:dyDescent="0.25">
      <c r="A1269" s="58">
        <v>45064</v>
      </c>
      <c r="B1269" s="59" t="s">
        <v>58</v>
      </c>
      <c r="C1269" s="59" t="str">
        <f t="shared" si="19"/>
        <v>QUARTER2</v>
      </c>
      <c r="D1269" s="59">
        <v>13</v>
      </c>
      <c r="E1269" s="59">
        <v>2</v>
      </c>
    </row>
    <row r="1270" spans="1:5" x14ac:dyDescent="0.25">
      <c r="A1270" s="58">
        <v>45064</v>
      </c>
      <c r="B1270" s="59" t="s">
        <v>56</v>
      </c>
      <c r="C1270" s="59" t="str">
        <f t="shared" si="19"/>
        <v>QUARTER2</v>
      </c>
      <c r="D1270" s="59">
        <v>20.149999999999999</v>
      </c>
      <c r="E1270" s="59">
        <v>0.75</v>
      </c>
    </row>
    <row r="1271" spans="1:5" x14ac:dyDescent="0.25">
      <c r="A1271" s="58">
        <v>45064</v>
      </c>
      <c r="B1271" s="59" t="s">
        <v>65</v>
      </c>
      <c r="C1271" s="59" t="str">
        <f t="shared" si="19"/>
        <v>QUARTER2</v>
      </c>
      <c r="D1271" s="59">
        <v>24.45</v>
      </c>
      <c r="E1271" s="59">
        <v>3.5500000000000007</v>
      </c>
    </row>
    <row r="1272" spans="1:5" x14ac:dyDescent="0.25">
      <c r="A1272" s="58">
        <v>45064</v>
      </c>
      <c r="B1272" s="59" t="s">
        <v>75</v>
      </c>
      <c r="C1272" s="59" t="str">
        <f t="shared" si="19"/>
        <v>QUARTER2</v>
      </c>
      <c r="D1272" s="59">
        <v>4.1500000000000004</v>
      </c>
      <c r="E1272" s="59">
        <v>0.5</v>
      </c>
    </row>
    <row r="1273" spans="1:5" x14ac:dyDescent="0.25">
      <c r="A1273" s="58">
        <v>45064</v>
      </c>
      <c r="B1273" s="59" t="s">
        <v>57</v>
      </c>
      <c r="C1273" s="59" t="str">
        <f t="shared" si="19"/>
        <v>QUARTER2</v>
      </c>
      <c r="D1273" s="59">
        <v>25</v>
      </c>
      <c r="E1273" s="59">
        <v>10</v>
      </c>
    </row>
    <row r="1274" spans="1:5" x14ac:dyDescent="0.25">
      <c r="A1274" s="58">
        <v>45063</v>
      </c>
      <c r="B1274" s="59" t="s">
        <v>68</v>
      </c>
      <c r="C1274" s="59" t="str">
        <f t="shared" si="19"/>
        <v>QUARTER2</v>
      </c>
      <c r="D1274" s="59">
        <v>10.1</v>
      </c>
      <c r="E1274" s="59">
        <v>7.35</v>
      </c>
    </row>
    <row r="1275" spans="1:5" x14ac:dyDescent="0.25">
      <c r="A1275" s="58">
        <v>45063</v>
      </c>
      <c r="B1275" s="59" t="s">
        <v>66</v>
      </c>
      <c r="C1275" s="59" t="str">
        <f t="shared" si="19"/>
        <v>QUARTER2</v>
      </c>
      <c r="D1275" s="59">
        <v>5.6</v>
      </c>
      <c r="E1275" s="59">
        <v>0.60000000000000053</v>
      </c>
    </row>
    <row r="1276" spans="1:5" x14ac:dyDescent="0.25">
      <c r="A1276" s="58">
        <v>45063</v>
      </c>
      <c r="B1276" s="59" t="s">
        <v>70</v>
      </c>
      <c r="C1276" s="59" t="str">
        <f t="shared" si="19"/>
        <v>QUARTER2</v>
      </c>
      <c r="D1276" s="59">
        <v>15.1</v>
      </c>
      <c r="E1276" s="59">
        <v>-1.4000000000000004</v>
      </c>
    </row>
    <row r="1277" spans="1:5" x14ac:dyDescent="0.25">
      <c r="A1277" s="58">
        <v>45063</v>
      </c>
      <c r="B1277" s="59" t="s">
        <v>78</v>
      </c>
      <c r="C1277" s="59" t="str">
        <f t="shared" si="19"/>
        <v>QUARTER2</v>
      </c>
      <c r="D1277" s="59">
        <v>48.4</v>
      </c>
      <c r="E1277" s="59">
        <v>61.6</v>
      </c>
    </row>
    <row r="1278" spans="1:5" x14ac:dyDescent="0.25">
      <c r="A1278" s="58">
        <v>45063</v>
      </c>
      <c r="B1278" s="59" t="s">
        <v>62</v>
      </c>
      <c r="C1278" s="59" t="str">
        <f t="shared" si="19"/>
        <v>QUARTER2</v>
      </c>
      <c r="D1278" s="59">
        <v>6</v>
      </c>
      <c r="E1278" s="59">
        <v>1.6500000000000004</v>
      </c>
    </row>
    <row r="1279" spans="1:5" x14ac:dyDescent="0.25">
      <c r="A1279" s="58">
        <v>45063</v>
      </c>
      <c r="B1279" s="59" t="s">
        <v>61</v>
      </c>
      <c r="C1279" s="59" t="str">
        <f t="shared" si="19"/>
        <v>QUARTER2</v>
      </c>
      <c r="D1279" s="59">
        <v>18.899999999999999</v>
      </c>
      <c r="E1279" s="59">
        <v>15.800000000000004</v>
      </c>
    </row>
    <row r="1280" spans="1:5" x14ac:dyDescent="0.25">
      <c r="A1280" s="58">
        <v>45063</v>
      </c>
      <c r="B1280" s="59" t="s">
        <v>67</v>
      </c>
      <c r="C1280" s="59" t="str">
        <f t="shared" si="19"/>
        <v>QUARTER2</v>
      </c>
      <c r="D1280" s="59">
        <v>6.7</v>
      </c>
      <c r="E1280" s="59">
        <v>13</v>
      </c>
    </row>
    <row r="1281" spans="1:5" x14ac:dyDescent="0.25">
      <c r="A1281" s="58">
        <v>45063</v>
      </c>
      <c r="B1281" s="59" t="s">
        <v>71</v>
      </c>
      <c r="C1281" s="59" t="str">
        <f t="shared" si="19"/>
        <v>QUARTER2</v>
      </c>
      <c r="D1281" s="59">
        <v>12.15</v>
      </c>
      <c r="E1281" s="59">
        <v>5.5499999999999989</v>
      </c>
    </row>
    <row r="1282" spans="1:5" x14ac:dyDescent="0.25">
      <c r="A1282" s="58">
        <v>45063</v>
      </c>
      <c r="B1282" s="59" t="s">
        <v>73</v>
      </c>
      <c r="C1282" s="59" t="str">
        <f t="shared" ref="C1282:C1345" si="20">"QUARTER"&amp;ROUNDUP(MONTH(A1282)/3,0)</f>
        <v>QUARTER2</v>
      </c>
      <c r="D1282" s="59">
        <v>31.2</v>
      </c>
      <c r="E1282" s="59">
        <v>-1.6999999999999993</v>
      </c>
    </row>
    <row r="1283" spans="1:5" x14ac:dyDescent="0.25">
      <c r="A1283" s="58">
        <v>45063</v>
      </c>
      <c r="B1283" s="59" t="s">
        <v>55</v>
      </c>
      <c r="C1283" s="59" t="str">
        <f t="shared" si="20"/>
        <v>QUARTER2</v>
      </c>
      <c r="D1283" s="59">
        <v>26.15</v>
      </c>
      <c r="E1283" s="59">
        <v>11.350000000000001</v>
      </c>
    </row>
    <row r="1284" spans="1:5" x14ac:dyDescent="0.25">
      <c r="A1284" s="58">
        <v>45063</v>
      </c>
      <c r="B1284" s="59" t="s">
        <v>76</v>
      </c>
      <c r="C1284" s="59" t="str">
        <f t="shared" si="20"/>
        <v>QUARTER2</v>
      </c>
      <c r="D1284" s="59">
        <v>1.85</v>
      </c>
      <c r="E1284" s="59">
        <v>0.77</v>
      </c>
    </row>
    <row r="1285" spans="1:5" x14ac:dyDescent="0.25">
      <c r="A1285" s="58">
        <v>45063</v>
      </c>
      <c r="B1285" s="59" t="s">
        <v>77</v>
      </c>
      <c r="C1285" s="59" t="str">
        <f t="shared" si="20"/>
        <v>QUARTER2</v>
      </c>
      <c r="D1285" s="59">
        <v>2.71</v>
      </c>
      <c r="E1285" s="59">
        <v>1.29</v>
      </c>
    </row>
    <row r="1286" spans="1:5" x14ac:dyDescent="0.25">
      <c r="A1286" s="58">
        <v>45063</v>
      </c>
      <c r="B1286" s="59" t="s">
        <v>72</v>
      </c>
      <c r="C1286" s="59" t="str">
        <f t="shared" si="20"/>
        <v>QUARTER2</v>
      </c>
      <c r="D1286" s="59">
        <v>37.1</v>
      </c>
      <c r="E1286" s="59">
        <v>72.349999999999994</v>
      </c>
    </row>
    <row r="1287" spans="1:5" x14ac:dyDescent="0.25">
      <c r="A1287" s="58">
        <v>45063</v>
      </c>
      <c r="B1287" s="59" t="s">
        <v>59</v>
      </c>
      <c r="C1287" s="59" t="str">
        <f t="shared" si="20"/>
        <v>QUARTER2</v>
      </c>
      <c r="D1287" s="59">
        <v>229</v>
      </c>
      <c r="E1287" s="59">
        <v>47</v>
      </c>
    </row>
    <row r="1288" spans="1:5" x14ac:dyDescent="0.25">
      <c r="A1288" s="58">
        <v>45063</v>
      </c>
      <c r="B1288" s="59" t="s">
        <v>60</v>
      </c>
      <c r="C1288" s="59" t="str">
        <f t="shared" si="20"/>
        <v>QUARTER2</v>
      </c>
      <c r="D1288" s="59">
        <v>38.700000000000003</v>
      </c>
      <c r="E1288" s="59">
        <v>3.7999999999999972</v>
      </c>
    </row>
    <row r="1289" spans="1:5" x14ac:dyDescent="0.25">
      <c r="A1289" s="58">
        <v>45063</v>
      </c>
      <c r="B1289" s="59" t="s">
        <v>74</v>
      </c>
      <c r="C1289" s="59" t="str">
        <f t="shared" si="20"/>
        <v>QUARTER2</v>
      </c>
      <c r="D1289" s="59">
        <v>6.03</v>
      </c>
      <c r="E1289" s="59">
        <v>-0.4300000000000006</v>
      </c>
    </row>
    <row r="1290" spans="1:5" x14ac:dyDescent="0.25">
      <c r="A1290" s="58">
        <v>45063</v>
      </c>
      <c r="B1290" s="59" t="s">
        <v>63</v>
      </c>
      <c r="C1290" s="59" t="str">
        <f t="shared" si="20"/>
        <v>QUARTER2</v>
      </c>
      <c r="D1290" s="59">
        <v>37.5</v>
      </c>
      <c r="E1290" s="59">
        <v>26.5</v>
      </c>
    </row>
    <row r="1291" spans="1:5" x14ac:dyDescent="0.25">
      <c r="A1291" s="58">
        <v>45063</v>
      </c>
      <c r="B1291" s="59" t="s">
        <v>69</v>
      </c>
      <c r="C1291" s="59" t="str">
        <f t="shared" si="20"/>
        <v>QUARTER2</v>
      </c>
      <c r="D1291" s="59">
        <v>217.5</v>
      </c>
      <c r="E1291" s="59">
        <v>167.5</v>
      </c>
    </row>
    <row r="1292" spans="1:5" x14ac:dyDescent="0.25">
      <c r="A1292" s="58">
        <v>45063</v>
      </c>
      <c r="B1292" s="59" t="s">
        <v>64</v>
      </c>
      <c r="C1292" s="59" t="str">
        <f t="shared" si="20"/>
        <v>QUARTER2</v>
      </c>
      <c r="D1292" s="59">
        <v>8.6</v>
      </c>
      <c r="E1292" s="59">
        <v>5.8000000000000007</v>
      </c>
    </row>
    <row r="1293" spans="1:5" x14ac:dyDescent="0.25">
      <c r="A1293" s="58">
        <v>45063</v>
      </c>
      <c r="B1293" s="59" t="s">
        <v>58</v>
      </c>
      <c r="C1293" s="59" t="str">
        <f t="shared" si="20"/>
        <v>QUARTER2</v>
      </c>
      <c r="D1293" s="59">
        <v>13</v>
      </c>
      <c r="E1293" s="59">
        <v>2</v>
      </c>
    </row>
    <row r="1294" spans="1:5" x14ac:dyDescent="0.25">
      <c r="A1294" s="58">
        <v>45063</v>
      </c>
      <c r="B1294" s="59" t="s">
        <v>56</v>
      </c>
      <c r="C1294" s="59" t="str">
        <f t="shared" si="20"/>
        <v>QUARTER2</v>
      </c>
      <c r="D1294" s="59">
        <v>20.149999999999999</v>
      </c>
      <c r="E1294" s="59">
        <v>0.75</v>
      </c>
    </row>
    <row r="1295" spans="1:5" x14ac:dyDescent="0.25">
      <c r="A1295" s="58">
        <v>45063</v>
      </c>
      <c r="B1295" s="59" t="s">
        <v>65</v>
      </c>
      <c r="C1295" s="59" t="str">
        <f t="shared" si="20"/>
        <v>QUARTER2</v>
      </c>
      <c r="D1295" s="59">
        <v>24.5</v>
      </c>
      <c r="E1295" s="59">
        <v>3.5</v>
      </c>
    </row>
    <row r="1296" spans="1:5" x14ac:dyDescent="0.25">
      <c r="A1296" s="58">
        <v>45063</v>
      </c>
      <c r="B1296" s="59" t="s">
        <v>75</v>
      </c>
      <c r="C1296" s="59" t="str">
        <f t="shared" si="20"/>
        <v>QUARTER2</v>
      </c>
      <c r="D1296" s="59">
        <v>4.1500000000000004</v>
      </c>
      <c r="E1296" s="59">
        <v>0.5</v>
      </c>
    </row>
    <row r="1297" spans="1:5" x14ac:dyDescent="0.25">
      <c r="A1297" s="58">
        <v>45063</v>
      </c>
      <c r="B1297" s="59" t="s">
        <v>57</v>
      </c>
      <c r="C1297" s="59" t="str">
        <f t="shared" si="20"/>
        <v>QUARTER2</v>
      </c>
      <c r="D1297" s="59">
        <v>25.15</v>
      </c>
      <c r="E1297" s="59">
        <v>9.8500000000000014</v>
      </c>
    </row>
    <row r="1298" spans="1:5" x14ac:dyDescent="0.25">
      <c r="A1298" s="58">
        <v>45062</v>
      </c>
      <c r="B1298" s="59" t="s">
        <v>68</v>
      </c>
      <c r="C1298" s="59" t="str">
        <f t="shared" si="20"/>
        <v>QUARTER2</v>
      </c>
      <c r="D1298" s="59">
        <v>10.15</v>
      </c>
      <c r="E1298" s="59">
        <v>7.2999999999999989</v>
      </c>
    </row>
    <row r="1299" spans="1:5" x14ac:dyDescent="0.25">
      <c r="A1299" s="58">
        <v>45062</v>
      </c>
      <c r="B1299" s="59" t="s">
        <v>66</v>
      </c>
      <c r="C1299" s="59" t="str">
        <f t="shared" si="20"/>
        <v>QUARTER2</v>
      </c>
      <c r="D1299" s="59">
        <v>5.4</v>
      </c>
      <c r="E1299" s="59">
        <v>0.79999999999999982</v>
      </c>
    </row>
    <row r="1300" spans="1:5" x14ac:dyDescent="0.25">
      <c r="A1300" s="58">
        <v>45062</v>
      </c>
      <c r="B1300" s="59" t="s">
        <v>70</v>
      </c>
      <c r="C1300" s="59" t="str">
        <f t="shared" si="20"/>
        <v>QUARTER2</v>
      </c>
      <c r="D1300" s="59">
        <v>13.95</v>
      </c>
      <c r="E1300" s="59">
        <v>-0.25</v>
      </c>
    </row>
    <row r="1301" spans="1:5" x14ac:dyDescent="0.25">
      <c r="A1301" s="58">
        <v>45062</v>
      </c>
      <c r="B1301" s="59" t="s">
        <v>78</v>
      </c>
      <c r="C1301" s="59" t="str">
        <f t="shared" si="20"/>
        <v>QUARTER2</v>
      </c>
      <c r="D1301" s="59">
        <v>48.4</v>
      </c>
      <c r="E1301" s="59">
        <v>61.6</v>
      </c>
    </row>
    <row r="1302" spans="1:5" x14ac:dyDescent="0.25">
      <c r="A1302" s="58">
        <v>45062</v>
      </c>
      <c r="B1302" s="59" t="s">
        <v>62</v>
      </c>
      <c r="C1302" s="59" t="str">
        <f t="shared" si="20"/>
        <v>QUARTER2</v>
      </c>
      <c r="D1302" s="59">
        <v>6</v>
      </c>
      <c r="E1302" s="59">
        <v>1.6500000000000004</v>
      </c>
    </row>
    <row r="1303" spans="1:5" x14ac:dyDescent="0.25">
      <c r="A1303" s="58">
        <v>45062</v>
      </c>
      <c r="B1303" s="59" t="s">
        <v>61</v>
      </c>
      <c r="C1303" s="59" t="str">
        <f t="shared" si="20"/>
        <v>QUARTER2</v>
      </c>
      <c r="D1303" s="59">
        <v>18.899999999999999</v>
      </c>
      <c r="E1303" s="59">
        <v>15.800000000000004</v>
      </c>
    </row>
    <row r="1304" spans="1:5" x14ac:dyDescent="0.25">
      <c r="A1304" s="58">
        <v>45062</v>
      </c>
      <c r="B1304" s="59" t="s">
        <v>67</v>
      </c>
      <c r="C1304" s="59" t="str">
        <f t="shared" si="20"/>
        <v>QUARTER2</v>
      </c>
      <c r="D1304" s="59">
        <v>6.5</v>
      </c>
      <c r="E1304" s="59">
        <v>13.2</v>
      </c>
    </row>
    <row r="1305" spans="1:5" x14ac:dyDescent="0.25">
      <c r="A1305" s="58">
        <v>45062</v>
      </c>
      <c r="B1305" s="59" t="s">
        <v>71</v>
      </c>
      <c r="C1305" s="59" t="str">
        <f t="shared" si="20"/>
        <v>QUARTER2</v>
      </c>
      <c r="D1305" s="59">
        <v>12.05</v>
      </c>
      <c r="E1305" s="59">
        <v>5.6499999999999986</v>
      </c>
    </row>
    <row r="1306" spans="1:5" x14ac:dyDescent="0.25">
      <c r="A1306" s="58">
        <v>45062</v>
      </c>
      <c r="B1306" s="59" t="s">
        <v>73</v>
      </c>
      <c r="C1306" s="59" t="str">
        <f t="shared" si="20"/>
        <v>QUARTER2</v>
      </c>
      <c r="D1306" s="59">
        <v>31.05</v>
      </c>
      <c r="E1306" s="59">
        <v>-1.5500000000000007</v>
      </c>
    </row>
    <row r="1307" spans="1:5" x14ac:dyDescent="0.25">
      <c r="A1307" s="58">
        <v>45062</v>
      </c>
      <c r="B1307" s="59" t="s">
        <v>55</v>
      </c>
      <c r="C1307" s="59" t="str">
        <f t="shared" si="20"/>
        <v>QUARTER2</v>
      </c>
      <c r="D1307" s="59">
        <v>25.1</v>
      </c>
      <c r="E1307" s="59">
        <v>12.399999999999999</v>
      </c>
    </row>
    <row r="1308" spans="1:5" x14ac:dyDescent="0.25">
      <c r="A1308" s="58">
        <v>45062</v>
      </c>
      <c r="B1308" s="59" t="s">
        <v>76</v>
      </c>
      <c r="C1308" s="59" t="str">
        <f t="shared" si="20"/>
        <v>QUARTER2</v>
      </c>
      <c r="D1308" s="59">
        <v>1.71</v>
      </c>
      <c r="E1308" s="59">
        <v>0.91000000000000014</v>
      </c>
    </row>
    <row r="1309" spans="1:5" x14ac:dyDescent="0.25">
      <c r="A1309" s="58">
        <v>45062</v>
      </c>
      <c r="B1309" s="59" t="s">
        <v>77</v>
      </c>
      <c r="C1309" s="59" t="str">
        <f t="shared" si="20"/>
        <v>QUARTER2</v>
      </c>
      <c r="D1309" s="59">
        <v>2.66</v>
      </c>
      <c r="E1309" s="59">
        <v>1.3399999999999999</v>
      </c>
    </row>
    <row r="1310" spans="1:5" x14ac:dyDescent="0.25">
      <c r="A1310" s="58">
        <v>45062</v>
      </c>
      <c r="B1310" s="59" t="s">
        <v>72</v>
      </c>
      <c r="C1310" s="59" t="str">
        <f t="shared" si="20"/>
        <v>QUARTER2</v>
      </c>
      <c r="D1310" s="59">
        <v>33.75</v>
      </c>
      <c r="E1310" s="59">
        <v>75.7</v>
      </c>
    </row>
    <row r="1311" spans="1:5" x14ac:dyDescent="0.25">
      <c r="A1311" s="58">
        <v>45062</v>
      </c>
      <c r="B1311" s="59" t="s">
        <v>59</v>
      </c>
      <c r="C1311" s="59" t="str">
        <f t="shared" si="20"/>
        <v>QUARTER2</v>
      </c>
      <c r="D1311" s="59">
        <v>229</v>
      </c>
      <c r="E1311" s="59">
        <v>47</v>
      </c>
    </row>
    <row r="1312" spans="1:5" x14ac:dyDescent="0.25">
      <c r="A1312" s="58">
        <v>45062</v>
      </c>
      <c r="B1312" s="59" t="s">
        <v>60</v>
      </c>
      <c r="C1312" s="59" t="str">
        <f t="shared" si="20"/>
        <v>QUARTER2</v>
      </c>
      <c r="D1312" s="59">
        <v>35.299999999999997</v>
      </c>
      <c r="E1312" s="59">
        <v>7.2000000000000028</v>
      </c>
    </row>
    <row r="1313" spans="1:5" x14ac:dyDescent="0.25">
      <c r="A1313" s="58">
        <v>45062</v>
      </c>
      <c r="B1313" s="59" t="s">
        <v>74</v>
      </c>
      <c r="C1313" s="59" t="str">
        <f t="shared" si="20"/>
        <v>QUARTER2</v>
      </c>
      <c r="D1313" s="59">
        <v>6.1</v>
      </c>
      <c r="E1313" s="59">
        <v>-0.5</v>
      </c>
    </row>
    <row r="1314" spans="1:5" x14ac:dyDescent="0.25">
      <c r="A1314" s="58">
        <v>45062</v>
      </c>
      <c r="B1314" s="59" t="s">
        <v>63</v>
      </c>
      <c r="C1314" s="59" t="str">
        <f t="shared" si="20"/>
        <v>QUARTER2</v>
      </c>
      <c r="D1314" s="59">
        <v>37.5</v>
      </c>
      <c r="E1314" s="59">
        <v>26.5</v>
      </c>
    </row>
    <row r="1315" spans="1:5" x14ac:dyDescent="0.25">
      <c r="A1315" s="58">
        <v>45062</v>
      </c>
      <c r="B1315" s="59" t="s">
        <v>69</v>
      </c>
      <c r="C1315" s="59" t="str">
        <f t="shared" si="20"/>
        <v>QUARTER2</v>
      </c>
      <c r="D1315" s="59">
        <v>217.5</v>
      </c>
      <c r="E1315" s="59">
        <v>167.5</v>
      </c>
    </row>
    <row r="1316" spans="1:5" x14ac:dyDescent="0.25">
      <c r="A1316" s="58">
        <v>45062</v>
      </c>
      <c r="B1316" s="59" t="s">
        <v>64</v>
      </c>
      <c r="C1316" s="59" t="str">
        <f t="shared" si="20"/>
        <v>QUARTER2</v>
      </c>
      <c r="D1316" s="59">
        <v>8.6</v>
      </c>
      <c r="E1316" s="59">
        <v>5.8000000000000007</v>
      </c>
    </row>
    <row r="1317" spans="1:5" x14ac:dyDescent="0.25">
      <c r="A1317" s="58">
        <v>45062</v>
      </c>
      <c r="B1317" s="59" t="s">
        <v>58</v>
      </c>
      <c r="C1317" s="59" t="str">
        <f t="shared" si="20"/>
        <v>QUARTER2</v>
      </c>
      <c r="D1317" s="59">
        <v>12.9</v>
      </c>
      <c r="E1317" s="59">
        <v>2.0999999999999996</v>
      </c>
    </row>
    <row r="1318" spans="1:5" x14ac:dyDescent="0.25">
      <c r="A1318" s="58">
        <v>45062</v>
      </c>
      <c r="B1318" s="59" t="s">
        <v>56</v>
      </c>
      <c r="C1318" s="59" t="str">
        <f t="shared" si="20"/>
        <v>QUARTER2</v>
      </c>
      <c r="D1318" s="59">
        <v>19</v>
      </c>
      <c r="E1318" s="59">
        <v>1.8999999999999986</v>
      </c>
    </row>
    <row r="1319" spans="1:5" x14ac:dyDescent="0.25">
      <c r="A1319" s="58">
        <v>45062</v>
      </c>
      <c r="B1319" s="59" t="s">
        <v>65</v>
      </c>
      <c r="C1319" s="59" t="str">
        <f t="shared" si="20"/>
        <v>QUARTER2</v>
      </c>
      <c r="D1319" s="59">
        <v>25</v>
      </c>
      <c r="E1319" s="59">
        <v>3</v>
      </c>
    </row>
    <row r="1320" spans="1:5" x14ac:dyDescent="0.25">
      <c r="A1320" s="58">
        <v>45062</v>
      </c>
      <c r="B1320" s="59" t="s">
        <v>75</v>
      </c>
      <c r="C1320" s="59" t="str">
        <f t="shared" si="20"/>
        <v>QUARTER2</v>
      </c>
      <c r="D1320" s="59">
        <v>4.1500000000000004</v>
      </c>
      <c r="E1320" s="59">
        <v>0.5</v>
      </c>
    </row>
    <row r="1321" spans="1:5" x14ac:dyDescent="0.25">
      <c r="A1321" s="58">
        <v>45062</v>
      </c>
      <c r="B1321" s="59" t="s">
        <v>57</v>
      </c>
      <c r="C1321" s="59" t="str">
        <f t="shared" si="20"/>
        <v>QUARTER2</v>
      </c>
      <c r="D1321" s="59">
        <v>24.5</v>
      </c>
      <c r="E1321" s="59">
        <v>10.5</v>
      </c>
    </row>
    <row r="1322" spans="1:5" x14ac:dyDescent="0.25">
      <c r="A1322" s="58">
        <v>45061</v>
      </c>
      <c r="B1322" s="59" t="s">
        <v>68</v>
      </c>
      <c r="C1322" s="59" t="str">
        <f t="shared" si="20"/>
        <v>QUARTER2</v>
      </c>
      <c r="D1322" s="59">
        <v>10</v>
      </c>
      <c r="E1322" s="59">
        <v>7.4499999999999993</v>
      </c>
    </row>
    <row r="1323" spans="1:5" x14ac:dyDescent="0.25">
      <c r="A1323" s="58">
        <v>45061</v>
      </c>
      <c r="B1323" s="59" t="s">
        <v>66</v>
      </c>
      <c r="C1323" s="59" t="str">
        <f t="shared" si="20"/>
        <v>QUARTER2</v>
      </c>
      <c r="D1323" s="59">
        <v>5.4</v>
      </c>
      <c r="E1323" s="59">
        <v>0.79999999999999982</v>
      </c>
    </row>
    <row r="1324" spans="1:5" x14ac:dyDescent="0.25">
      <c r="A1324" s="58">
        <v>45061</v>
      </c>
      <c r="B1324" s="59" t="s">
        <v>70</v>
      </c>
      <c r="C1324" s="59" t="str">
        <f t="shared" si="20"/>
        <v>QUARTER2</v>
      </c>
      <c r="D1324" s="59">
        <v>13.65</v>
      </c>
      <c r="E1324" s="59">
        <v>4.9999999999998934E-2</v>
      </c>
    </row>
    <row r="1325" spans="1:5" x14ac:dyDescent="0.25">
      <c r="A1325" s="58">
        <v>45061</v>
      </c>
      <c r="B1325" s="59" t="s">
        <v>78</v>
      </c>
      <c r="C1325" s="59" t="str">
        <f t="shared" si="20"/>
        <v>QUARTER2</v>
      </c>
      <c r="D1325" s="59">
        <v>48.4</v>
      </c>
      <c r="E1325" s="59">
        <v>61.6</v>
      </c>
    </row>
    <row r="1326" spans="1:5" x14ac:dyDescent="0.25">
      <c r="A1326" s="58">
        <v>45061</v>
      </c>
      <c r="B1326" s="59" t="s">
        <v>62</v>
      </c>
      <c r="C1326" s="59" t="str">
        <f t="shared" si="20"/>
        <v>QUARTER2</v>
      </c>
      <c r="D1326" s="59">
        <v>5.8</v>
      </c>
      <c r="E1326" s="59">
        <v>1.8500000000000005</v>
      </c>
    </row>
    <row r="1327" spans="1:5" x14ac:dyDescent="0.25">
      <c r="A1327" s="58">
        <v>45061</v>
      </c>
      <c r="B1327" s="59" t="s">
        <v>61</v>
      </c>
      <c r="C1327" s="59" t="str">
        <f t="shared" si="20"/>
        <v>QUARTER2</v>
      </c>
      <c r="D1327" s="59">
        <v>18.899999999999999</v>
      </c>
      <c r="E1327" s="59">
        <v>15.800000000000004</v>
      </c>
    </row>
    <row r="1328" spans="1:5" x14ac:dyDescent="0.25">
      <c r="A1328" s="58">
        <v>45061</v>
      </c>
      <c r="B1328" s="59" t="s">
        <v>67</v>
      </c>
      <c r="C1328" s="59" t="str">
        <f t="shared" si="20"/>
        <v>QUARTER2</v>
      </c>
      <c r="D1328" s="59">
        <v>6.5</v>
      </c>
      <c r="E1328" s="59">
        <v>13.2</v>
      </c>
    </row>
    <row r="1329" spans="1:5" x14ac:dyDescent="0.25">
      <c r="A1329" s="58">
        <v>45061</v>
      </c>
      <c r="B1329" s="59" t="s">
        <v>71</v>
      </c>
      <c r="C1329" s="59" t="str">
        <f t="shared" si="20"/>
        <v>QUARTER2</v>
      </c>
      <c r="D1329" s="59">
        <v>12</v>
      </c>
      <c r="E1329" s="59">
        <v>5.6999999999999993</v>
      </c>
    </row>
    <row r="1330" spans="1:5" x14ac:dyDescent="0.25">
      <c r="A1330" s="58">
        <v>45061</v>
      </c>
      <c r="B1330" s="59" t="s">
        <v>73</v>
      </c>
      <c r="C1330" s="59" t="str">
        <f t="shared" si="20"/>
        <v>QUARTER2</v>
      </c>
      <c r="D1330" s="59">
        <v>31.1</v>
      </c>
      <c r="E1330" s="59">
        <v>-1.6000000000000014</v>
      </c>
    </row>
    <row r="1331" spans="1:5" x14ac:dyDescent="0.25">
      <c r="A1331" s="58">
        <v>45061</v>
      </c>
      <c r="B1331" s="59" t="s">
        <v>55</v>
      </c>
      <c r="C1331" s="59" t="str">
        <f t="shared" si="20"/>
        <v>QUARTER2</v>
      </c>
      <c r="D1331" s="59">
        <v>24.1</v>
      </c>
      <c r="E1331" s="59">
        <v>13.399999999999999</v>
      </c>
    </row>
    <row r="1332" spans="1:5" x14ac:dyDescent="0.25">
      <c r="A1332" s="58">
        <v>45061</v>
      </c>
      <c r="B1332" s="59" t="s">
        <v>76</v>
      </c>
      <c r="C1332" s="59" t="str">
        <f t="shared" si="20"/>
        <v>QUARTER2</v>
      </c>
      <c r="D1332" s="59">
        <v>1.71</v>
      </c>
      <c r="E1332" s="59">
        <v>0.91000000000000014</v>
      </c>
    </row>
    <row r="1333" spans="1:5" x14ac:dyDescent="0.25">
      <c r="A1333" s="58">
        <v>45061</v>
      </c>
      <c r="B1333" s="59" t="s">
        <v>77</v>
      </c>
      <c r="C1333" s="59" t="str">
        <f t="shared" si="20"/>
        <v>QUARTER2</v>
      </c>
      <c r="D1333" s="59">
        <v>2.5</v>
      </c>
      <c r="E1333" s="59">
        <v>1.5</v>
      </c>
    </row>
    <row r="1334" spans="1:5" x14ac:dyDescent="0.25">
      <c r="A1334" s="58">
        <v>45061</v>
      </c>
      <c r="B1334" s="59" t="s">
        <v>72</v>
      </c>
      <c r="C1334" s="59" t="str">
        <f t="shared" si="20"/>
        <v>QUARTER2</v>
      </c>
      <c r="D1334" s="59">
        <v>33.75</v>
      </c>
      <c r="E1334" s="59">
        <v>75.7</v>
      </c>
    </row>
    <row r="1335" spans="1:5" x14ac:dyDescent="0.25">
      <c r="A1335" s="58">
        <v>45061</v>
      </c>
      <c r="B1335" s="59" t="s">
        <v>59</v>
      </c>
      <c r="C1335" s="59" t="str">
        <f t="shared" si="20"/>
        <v>QUARTER2</v>
      </c>
      <c r="D1335" s="59">
        <v>229</v>
      </c>
      <c r="E1335" s="59">
        <v>47</v>
      </c>
    </row>
    <row r="1336" spans="1:5" x14ac:dyDescent="0.25">
      <c r="A1336" s="58">
        <v>45061</v>
      </c>
      <c r="B1336" s="59" t="s">
        <v>60</v>
      </c>
      <c r="C1336" s="59" t="str">
        <f t="shared" si="20"/>
        <v>QUARTER2</v>
      </c>
      <c r="D1336" s="59">
        <v>32.1</v>
      </c>
      <c r="E1336" s="59">
        <v>10.399999999999999</v>
      </c>
    </row>
    <row r="1337" spans="1:5" x14ac:dyDescent="0.25">
      <c r="A1337" s="58">
        <v>45061</v>
      </c>
      <c r="B1337" s="59" t="s">
        <v>74</v>
      </c>
      <c r="C1337" s="59" t="str">
        <f t="shared" si="20"/>
        <v>QUARTER2</v>
      </c>
      <c r="D1337" s="59">
        <v>6.1</v>
      </c>
      <c r="E1337" s="59">
        <v>-0.5</v>
      </c>
    </row>
    <row r="1338" spans="1:5" x14ac:dyDescent="0.25">
      <c r="A1338" s="58">
        <v>45061</v>
      </c>
      <c r="B1338" s="59" t="s">
        <v>63</v>
      </c>
      <c r="C1338" s="59" t="str">
        <f t="shared" si="20"/>
        <v>QUARTER2</v>
      </c>
      <c r="D1338" s="59">
        <v>37.5</v>
      </c>
      <c r="E1338" s="59">
        <v>26.5</v>
      </c>
    </row>
    <row r="1339" spans="1:5" x14ac:dyDescent="0.25">
      <c r="A1339" s="58">
        <v>45061</v>
      </c>
      <c r="B1339" s="59" t="s">
        <v>69</v>
      </c>
      <c r="C1339" s="59" t="str">
        <f t="shared" si="20"/>
        <v>QUARTER2</v>
      </c>
      <c r="D1339" s="59">
        <v>217.5</v>
      </c>
      <c r="E1339" s="59">
        <v>167.5</v>
      </c>
    </row>
    <row r="1340" spans="1:5" x14ac:dyDescent="0.25">
      <c r="A1340" s="58">
        <v>45061</v>
      </c>
      <c r="B1340" s="59" t="s">
        <v>64</v>
      </c>
      <c r="C1340" s="59" t="str">
        <f t="shared" si="20"/>
        <v>QUARTER2</v>
      </c>
      <c r="D1340" s="59">
        <v>8.4</v>
      </c>
      <c r="E1340" s="59">
        <v>6</v>
      </c>
    </row>
    <row r="1341" spans="1:5" x14ac:dyDescent="0.25">
      <c r="A1341" s="58">
        <v>45061</v>
      </c>
      <c r="B1341" s="59" t="s">
        <v>58</v>
      </c>
      <c r="C1341" s="59" t="str">
        <f t="shared" si="20"/>
        <v>QUARTER2</v>
      </c>
      <c r="D1341" s="59">
        <v>12.9</v>
      </c>
      <c r="E1341" s="59">
        <v>2.0999999999999996</v>
      </c>
    </row>
    <row r="1342" spans="1:5" x14ac:dyDescent="0.25">
      <c r="A1342" s="58">
        <v>45061</v>
      </c>
      <c r="B1342" s="59" t="s">
        <v>56</v>
      </c>
      <c r="C1342" s="59" t="str">
        <f t="shared" si="20"/>
        <v>QUARTER2</v>
      </c>
      <c r="D1342" s="59">
        <v>19</v>
      </c>
      <c r="E1342" s="59">
        <v>1.8999999999999986</v>
      </c>
    </row>
    <row r="1343" spans="1:5" x14ac:dyDescent="0.25">
      <c r="A1343" s="58">
        <v>45061</v>
      </c>
      <c r="B1343" s="59" t="s">
        <v>65</v>
      </c>
      <c r="C1343" s="59" t="str">
        <f t="shared" si="20"/>
        <v>QUARTER2</v>
      </c>
      <c r="D1343" s="59">
        <v>24.75</v>
      </c>
      <c r="E1343" s="59">
        <v>3.25</v>
      </c>
    </row>
    <row r="1344" spans="1:5" x14ac:dyDescent="0.25">
      <c r="A1344" s="58">
        <v>45061</v>
      </c>
      <c r="B1344" s="59" t="s">
        <v>75</v>
      </c>
      <c r="C1344" s="59" t="str">
        <f t="shared" si="20"/>
        <v>QUARTER2</v>
      </c>
      <c r="D1344" s="59">
        <v>4.2</v>
      </c>
      <c r="E1344" s="59">
        <v>0.45000000000000018</v>
      </c>
    </row>
    <row r="1345" spans="1:5" x14ac:dyDescent="0.25">
      <c r="A1345" s="58">
        <v>45061</v>
      </c>
      <c r="B1345" s="59" t="s">
        <v>57</v>
      </c>
      <c r="C1345" s="59" t="str">
        <f t="shared" si="20"/>
        <v>QUARTER2</v>
      </c>
      <c r="D1345" s="59">
        <v>24.15</v>
      </c>
      <c r="E1345" s="59">
        <v>10.850000000000001</v>
      </c>
    </row>
    <row r="1346" spans="1:5" x14ac:dyDescent="0.25">
      <c r="A1346" s="58">
        <v>45058</v>
      </c>
      <c r="B1346" s="59" t="s">
        <v>68</v>
      </c>
      <c r="C1346" s="59" t="str">
        <f t="shared" ref="C1346:C1409" si="21">"QUARTER"&amp;ROUNDUP(MONTH(A1346)/3,0)</f>
        <v>QUARTER2</v>
      </c>
      <c r="D1346" s="59">
        <v>9.9</v>
      </c>
      <c r="E1346" s="59">
        <v>7.5499999999999989</v>
      </c>
    </row>
    <row r="1347" spans="1:5" x14ac:dyDescent="0.25">
      <c r="A1347" s="58">
        <v>45058</v>
      </c>
      <c r="B1347" s="59" t="s">
        <v>66</v>
      </c>
      <c r="C1347" s="59" t="str">
        <f t="shared" si="21"/>
        <v>QUARTER2</v>
      </c>
      <c r="D1347" s="59">
        <v>5.4</v>
      </c>
      <c r="E1347" s="59">
        <v>0.79999999999999982</v>
      </c>
    </row>
    <row r="1348" spans="1:5" x14ac:dyDescent="0.25">
      <c r="A1348" s="58">
        <v>45058</v>
      </c>
      <c r="B1348" s="59" t="s">
        <v>70</v>
      </c>
      <c r="C1348" s="59" t="str">
        <f t="shared" si="21"/>
        <v>QUARTER2</v>
      </c>
      <c r="D1348" s="59">
        <v>13.6</v>
      </c>
      <c r="E1348" s="59">
        <v>9.9999999999999645E-2</v>
      </c>
    </row>
    <row r="1349" spans="1:5" x14ac:dyDescent="0.25">
      <c r="A1349" s="58">
        <v>45058</v>
      </c>
      <c r="B1349" s="59" t="s">
        <v>78</v>
      </c>
      <c r="C1349" s="59" t="str">
        <f t="shared" si="21"/>
        <v>QUARTER2</v>
      </c>
      <c r="D1349" s="59">
        <v>48.4</v>
      </c>
      <c r="E1349" s="59">
        <v>61.6</v>
      </c>
    </row>
    <row r="1350" spans="1:5" x14ac:dyDescent="0.25">
      <c r="A1350" s="58">
        <v>45058</v>
      </c>
      <c r="B1350" s="59" t="s">
        <v>62</v>
      </c>
      <c r="C1350" s="59" t="str">
        <f t="shared" si="21"/>
        <v>QUARTER2</v>
      </c>
      <c r="D1350" s="59">
        <v>5.95</v>
      </c>
      <c r="E1350" s="59">
        <v>1.7000000000000002</v>
      </c>
    </row>
    <row r="1351" spans="1:5" x14ac:dyDescent="0.25">
      <c r="A1351" s="58">
        <v>45058</v>
      </c>
      <c r="B1351" s="59" t="s">
        <v>61</v>
      </c>
      <c r="C1351" s="59" t="str">
        <f t="shared" si="21"/>
        <v>QUARTER2</v>
      </c>
      <c r="D1351" s="59">
        <v>18.899999999999999</v>
      </c>
      <c r="E1351" s="59">
        <v>15.800000000000004</v>
      </c>
    </row>
    <row r="1352" spans="1:5" x14ac:dyDescent="0.25">
      <c r="A1352" s="58">
        <v>45058</v>
      </c>
      <c r="B1352" s="59" t="s">
        <v>67</v>
      </c>
      <c r="C1352" s="59" t="str">
        <f t="shared" si="21"/>
        <v>QUARTER2</v>
      </c>
      <c r="D1352" s="59">
        <v>6.5</v>
      </c>
      <c r="E1352" s="59">
        <v>13.2</v>
      </c>
    </row>
    <row r="1353" spans="1:5" x14ac:dyDescent="0.25">
      <c r="A1353" s="58">
        <v>45058</v>
      </c>
      <c r="B1353" s="59" t="s">
        <v>71</v>
      </c>
      <c r="C1353" s="59" t="str">
        <f t="shared" si="21"/>
        <v>QUARTER2</v>
      </c>
      <c r="D1353" s="59">
        <v>12.05</v>
      </c>
      <c r="E1353" s="59">
        <v>5.6499999999999986</v>
      </c>
    </row>
    <row r="1354" spans="1:5" x14ac:dyDescent="0.25">
      <c r="A1354" s="58">
        <v>45058</v>
      </c>
      <c r="B1354" s="59" t="s">
        <v>73</v>
      </c>
      <c r="C1354" s="59" t="str">
        <f t="shared" si="21"/>
        <v>QUARTER2</v>
      </c>
      <c r="D1354" s="59">
        <v>31.1</v>
      </c>
      <c r="E1354" s="59">
        <v>-1.6000000000000014</v>
      </c>
    </row>
    <row r="1355" spans="1:5" x14ac:dyDescent="0.25">
      <c r="A1355" s="58">
        <v>45058</v>
      </c>
      <c r="B1355" s="59" t="s">
        <v>55</v>
      </c>
      <c r="C1355" s="59" t="str">
        <f t="shared" si="21"/>
        <v>QUARTER2</v>
      </c>
      <c r="D1355" s="59">
        <v>24.25</v>
      </c>
      <c r="E1355" s="59">
        <v>13.25</v>
      </c>
    </row>
    <row r="1356" spans="1:5" x14ac:dyDescent="0.25">
      <c r="A1356" s="58">
        <v>45058</v>
      </c>
      <c r="B1356" s="59" t="s">
        <v>76</v>
      </c>
      <c r="C1356" s="59" t="str">
        <f t="shared" si="21"/>
        <v>QUARTER2</v>
      </c>
      <c r="D1356" s="59">
        <v>1.56</v>
      </c>
      <c r="E1356" s="59">
        <v>1.06</v>
      </c>
    </row>
    <row r="1357" spans="1:5" x14ac:dyDescent="0.25">
      <c r="A1357" s="58">
        <v>45058</v>
      </c>
      <c r="B1357" s="59" t="s">
        <v>77</v>
      </c>
      <c r="C1357" s="59" t="str">
        <f t="shared" si="21"/>
        <v>QUARTER2</v>
      </c>
      <c r="D1357" s="59">
        <v>2.5099999999999998</v>
      </c>
      <c r="E1357" s="59">
        <v>1.4900000000000002</v>
      </c>
    </row>
    <row r="1358" spans="1:5" x14ac:dyDescent="0.25">
      <c r="A1358" s="58">
        <v>45058</v>
      </c>
      <c r="B1358" s="59" t="s">
        <v>72</v>
      </c>
      <c r="C1358" s="59" t="str">
        <f t="shared" si="21"/>
        <v>QUARTER2</v>
      </c>
      <c r="D1358" s="59">
        <v>33.75</v>
      </c>
      <c r="E1358" s="59">
        <v>75.7</v>
      </c>
    </row>
    <row r="1359" spans="1:5" x14ac:dyDescent="0.25">
      <c r="A1359" s="58">
        <v>45058</v>
      </c>
      <c r="B1359" s="59" t="s">
        <v>59</v>
      </c>
      <c r="C1359" s="59" t="str">
        <f t="shared" si="21"/>
        <v>QUARTER2</v>
      </c>
      <c r="D1359" s="59">
        <v>229</v>
      </c>
      <c r="E1359" s="59">
        <v>47</v>
      </c>
    </row>
    <row r="1360" spans="1:5" x14ac:dyDescent="0.25">
      <c r="A1360" s="58">
        <v>45058</v>
      </c>
      <c r="B1360" s="59" t="s">
        <v>60</v>
      </c>
      <c r="C1360" s="59" t="str">
        <f t="shared" si="21"/>
        <v>QUARTER2</v>
      </c>
      <c r="D1360" s="59">
        <v>32.1</v>
      </c>
      <c r="E1360" s="59">
        <v>10.399999999999999</v>
      </c>
    </row>
    <row r="1361" spans="1:5" x14ac:dyDescent="0.25">
      <c r="A1361" s="58">
        <v>45058</v>
      </c>
      <c r="B1361" s="59" t="s">
        <v>74</v>
      </c>
      <c r="C1361" s="59" t="str">
        <f t="shared" si="21"/>
        <v>QUARTER2</v>
      </c>
      <c r="D1361" s="59">
        <v>5.55</v>
      </c>
      <c r="E1361" s="59">
        <v>4.9999999999999822E-2</v>
      </c>
    </row>
    <row r="1362" spans="1:5" x14ac:dyDescent="0.25">
      <c r="A1362" s="58">
        <v>45058</v>
      </c>
      <c r="B1362" s="59" t="s">
        <v>63</v>
      </c>
      <c r="C1362" s="59" t="str">
        <f t="shared" si="21"/>
        <v>QUARTER2</v>
      </c>
      <c r="D1362" s="59">
        <v>37.6</v>
      </c>
      <c r="E1362" s="59">
        <v>26.4</v>
      </c>
    </row>
    <row r="1363" spans="1:5" x14ac:dyDescent="0.25">
      <c r="A1363" s="58">
        <v>45058</v>
      </c>
      <c r="B1363" s="59" t="s">
        <v>69</v>
      </c>
      <c r="C1363" s="59" t="str">
        <f t="shared" si="21"/>
        <v>QUARTER2</v>
      </c>
      <c r="D1363" s="59">
        <v>217.5</v>
      </c>
      <c r="E1363" s="59">
        <v>167.5</v>
      </c>
    </row>
    <row r="1364" spans="1:5" x14ac:dyDescent="0.25">
      <c r="A1364" s="58">
        <v>45058</v>
      </c>
      <c r="B1364" s="59" t="s">
        <v>64</v>
      </c>
      <c r="C1364" s="59" t="str">
        <f t="shared" si="21"/>
        <v>QUARTER2</v>
      </c>
      <c r="D1364" s="59">
        <v>8.25</v>
      </c>
      <c r="E1364" s="59">
        <v>6.15</v>
      </c>
    </row>
    <row r="1365" spans="1:5" x14ac:dyDescent="0.25">
      <c r="A1365" s="58">
        <v>45058</v>
      </c>
      <c r="B1365" s="59" t="s">
        <v>58</v>
      </c>
      <c r="C1365" s="59" t="str">
        <f t="shared" si="21"/>
        <v>QUARTER2</v>
      </c>
      <c r="D1365" s="59">
        <v>13</v>
      </c>
      <c r="E1365" s="59">
        <v>2</v>
      </c>
    </row>
    <row r="1366" spans="1:5" x14ac:dyDescent="0.25">
      <c r="A1366" s="58">
        <v>45058</v>
      </c>
      <c r="B1366" s="59" t="s">
        <v>56</v>
      </c>
      <c r="C1366" s="59" t="str">
        <f t="shared" si="21"/>
        <v>QUARTER2</v>
      </c>
      <c r="D1366" s="59">
        <v>18.399999999999999</v>
      </c>
      <c r="E1366" s="59">
        <v>2.5</v>
      </c>
    </row>
    <row r="1367" spans="1:5" x14ac:dyDescent="0.25">
      <c r="A1367" s="58">
        <v>45058</v>
      </c>
      <c r="B1367" s="59" t="s">
        <v>65</v>
      </c>
      <c r="C1367" s="59" t="str">
        <f t="shared" si="21"/>
        <v>QUARTER2</v>
      </c>
      <c r="D1367" s="59">
        <v>24.65</v>
      </c>
      <c r="E1367" s="59">
        <v>3.3500000000000014</v>
      </c>
    </row>
    <row r="1368" spans="1:5" x14ac:dyDescent="0.25">
      <c r="A1368" s="58">
        <v>45058</v>
      </c>
      <c r="B1368" s="59" t="s">
        <v>75</v>
      </c>
      <c r="C1368" s="59" t="str">
        <f t="shared" si="21"/>
        <v>QUARTER2</v>
      </c>
      <c r="D1368" s="59">
        <v>4.2</v>
      </c>
      <c r="E1368" s="59">
        <v>0.45000000000000018</v>
      </c>
    </row>
    <row r="1369" spans="1:5" x14ac:dyDescent="0.25">
      <c r="A1369" s="58">
        <v>45058</v>
      </c>
      <c r="B1369" s="59" t="s">
        <v>57</v>
      </c>
      <c r="C1369" s="59" t="str">
        <f t="shared" si="21"/>
        <v>QUARTER2</v>
      </c>
      <c r="D1369" s="59">
        <v>24</v>
      </c>
      <c r="E1369" s="59">
        <v>11</v>
      </c>
    </row>
    <row r="1370" spans="1:5" x14ac:dyDescent="0.25">
      <c r="A1370" s="58">
        <v>45057</v>
      </c>
      <c r="B1370" s="59" t="s">
        <v>68</v>
      </c>
      <c r="C1370" s="59" t="str">
        <f t="shared" si="21"/>
        <v>QUARTER2</v>
      </c>
      <c r="D1370" s="59">
        <v>10.199999999999999</v>
      </c>
      <c r="E1370" s="59">
        <v>7.25</v>
      </c>
    </row>
    <row r="1371" spans="1:5" x14ac:dyDescent="0.25">
      <c r="A1371" s="58">
        <v>45057</v>
      </c>
      <c r="B1371" s="59" t="s">
        <v>66</v>
      </c>
      <c r="C1371" s="59" t="str">
        <f t="shared" si="21"/>
        <v>QUARTER2</v>
      </c>
      <c r="D1371" s="59">
        <v>5.35</v>
      </c>
      <c r="E1371" s="59">
        <v>0.85000000000000053</v>
      </c>
    </row>
    <row r="1372" spans="1:5" x14ac:dyDescent="0.25">
      <c r="A1372" s="58">
        <v>45057</v>
      </c>
      <c r="B1372" s="59" t="s">
        <v>70</v>
      </c>
      <c r="C1372" s="59" t="str">
        <f t="shared" si="21"/>
        <v>QUARTER2</v>
      </c>
      <c r="D1372" s="59">
        <v>13.6</v>
      </c>
      <c r="E1372" s="59">
        <v>9.9999999999999645E-2</v>
      </c>
    </row>
    <row r="1373" spans="1:5" x14ac:dyDescent="0.25">
      <c r="A1373" s="58">
        <v>45057</v>
      </c>
      <c r="B1373" s="59" t="s">
        <v>78</v>
      </c>
      <c r="C1373" s="59" t="str">
        <f t="shared" si="21"/>
        <v>QUARTER2</v>
      </c>
      <c r="D1373" s="59">
        <v>48.4</v>
      </c>
      <c r="E1373" s="59">
        <v>61.6</v>
      </c>
    </row>
    <row r="1374" spans="1:5" x14ac:dyDescent="0.25">
      <c r="A1374" s="58">
        <v>45057</v>
      </c>
      <c r="B1374" s="59" t="s">
        <v>62</v>
      </c>
      <c r="C1374" s="59" t="str">
        <f t="shared" si="21"/>
        <v>QUARTER2</v>
      </c>
      <c r="D1374" s="59">
        <v>5.95</v>
      </c>
      <c r="E1374" s="59">
        <v>1.7000000000000002</v>
      </c>
    </row>
    <row r="1375" spans="1:5" x14ac:dyDescent="0.25">
      <c r="A1375" s="58">
        <v>45057</v>
      </c>
      <c r="B1375" s="59" t="s">
        <v>61</v>
      </c>
      <c r="C1375" s="59" t="str">
        <f t="shared" si="21"/>
        <v>QUARTER2</v>
      </c>
      <c r="D1375" s="59">
        <v>18.899999999999999</v>
      </c>
      <c r="E1375" s="59">
        <v>15.800000000000004</v>
      </c>
    </row>
    <row r="1376" spans="1:5" x14ac:dyDescent="0.25">
      <c r="A1376" s="58">
        <v>45057</v>
      </c>
      <c r="B1376" s="59" t="s">
        <v>67</v>
      </c>
      <c r="C1376" s="59" t="str">
        <f t="shared" si="21"/>
        <v>QUARTER2</v>
      </c>
      <c r="D1376" s="59">
        <v>6.5</v>
      </c>
      <c r="E1376" s="59">
        <v>13.2</v>
      </c>
    </row>
    <row r="1377" spans="1:5" x14ac:dyDescent="0.25">
      <c r="A1377" s="58">
        <v>45057</v>
      </c>
      <c r="B1377" s="59" t="s">
        <v>71</v>
      </c>
      <c r="C1377" s="59" t="str">
        <f t="shared" si="21"/>
        <v>QUARTER2</v>
      </c>
      <c r="D1377" s="59">
        <v>12</v>
      </c>
      <c r="E1377" s="59">
        <v>5.6999999999999993</v>
      </c>
    </row>
    <row r="1378" spans="1:5" x14ac:dyDescent="0.25">
      <c r="A1378" s="58">
        <v>45057</v>
      </c>
      <c r="B1378" s="59" t="s">
        <v>73</v>
      </c>
      <c r="C1378" s="59" t="str">
        <f t="shared" si="21"/>
        <v>QUARTER2</v>
      </c>
      <c r="D1378" s="59">
        <v>31.1</v>
      </c>
      <c r="E1378" s="59">
        <v>-1.6000000000000014</v>
      </c>
    </row>
    <row r="1379" spans="1:5" x14ac:dyDescent="0.25">
      <c r="A1379" s="58">
        <v>45057</v>
      </c>
      <c r="B1379" s="59" t="s">
        <v>55</v>
      </c>
      <c r="C1379" s="59" t="str">
        <f t="shared" si="21"/>
        <v>QUARTER2</v>
      </c>
      <c r="D1379" s="59">
        <v>24</v>
      </c>
      <c r="E1379" s="59">
        <v>13.5</v>
      </c>
    </row>
    <row r="1380" spans="1:5" x14ac:dyDescent="0.25">
      <c r="A1380" s="58">
        <v>45057</v>
      </c>
      <c r="B1380" s="59" t="s">
        <v>76</v>
      </c>
      <c r="C1380" s="59" t="str">
        <f t="shared" si="21"/>
        <v>QUARTER2</v>
      </c>
      <c r="D1380" s="59">
        <v>1.42</v>
      </c>
      <c r="E1380" s="59">
        <v>1.2000000000000002</v>
      </c>
    </row>
    <row r="1381" spans="1:5" x14ac:dyDescent="0.25">
      <c r="A1381" s="58">
        <v>45057</v>
      </c>
      <c r="B1381" s="59" t="s">
        <v>77</v>
      </c>
      <c r="C1381" s="59" t="str">
        <f t="shared" si="21"/>
        <v>QUARTER2</v>
      </c>
      <c r="D1381" s="59">
        <v>2.4700000000000002</v>
      </c>
      <c r="E1381" s="59">
        <v>1.5299999999999998</v>
      </c>
    </row>
    <row r="1382" spans="1:5" x14ac:dyDescent="0.25">
      <c r="A1382" s="58">
        <v>45057</v>
      </c>
      <c r="B1382" s="59" t="s">
        <v>72</v>
      </c>
      <c r="C1382" s="59" t="str">
        <f t="shared" si="21"/>
        <v>QUARTER2</v>
      </c>
      <c r="D1382" s="59">
        <v>30.7</v>
      </c>
      <c r="E1382" s="59">
        <v>78.75</v>
      </c>
    </row>
    <row r="1383" spans="1:5" x14ac:dyDescent="0.25">
      <c r="A1383" s="58">
        <v>45057</v>
      </c>
      <c r="B1383" s="59" t="s">
        <v>59</v>
      </c>
      <c r="C1383" s="59" t="str">
        <f t="shared" si="21"/>
        <v>QUARTER2</v>
      </c>
      <c r="D1383" s="59">
        <v>229</v>
      </c>
      <c r="E1383" s="59">
        <v>47</v>
      </c>
    </row>
    <row r="1384" spans="1:5" x14ac:dyDescent="0.25">
      <c r="A1384" s="58">
        <v>45057</v>
      </c>
      <c r="B1384" s="59" t="s">
        <v>60</v>
      </c>
      <c r="C1384" s="59" t="str">
        <f t="shared" si="21"/>
        <v>QUARTER2</v>
      </c>
      <c r="D1384" s="59">
        <v>32.1</v>
      </c>
      <c r="E1384" s="59">
        <v>10.399999999999999</v>
      </c>
    </row>
    <row r="1385" spans="1:5" x14ac:dyDescent="0.25">
      <c r="A1385" s="58">
        <v>45057</v>
      </c>
      <c r="B1385" s="59" t="s">
        <v>74</v>
      </c>
      <c r="C1385" s="59" t="str">
        <f t="shared" si="21"/>
        <v>QUARTER2</v>
      </c>
      <c r="D1385" s="59">
        <v>5.5</v>
      </c>
      <c r="E1385" s="59">
        <v>9.9999999999999645E-2</v>
      </c>
    </row>
    <row r="1386" spans="1:5" x14ac:dyDescent="0.25">
      <c r="A1386" s="58">
        <v>45057</v>
      </c>
      <c r="B1386" s="59" t="s">
        <v>63</v>
      </c>
      <c r="C1386" s="59" t="str">
        <f t="shared" si="21"/>
        <v>QUARTER2</v>
      </c>
      <c r="D1386" s="59">
        <v>37.5</v>
      </c>
      <c r="E1386" s="59">
        <v>26.5</v>
      </c>
    </row>
    <row r="1387" spans="1:5" x14ac:dyDescent="0.25">
      <c r="A1387" s="58">
        <v>45057</v>
      </c>
      <c r="B1387" s="59" t="s">
        <v>69</v>
      </c>
      <c r="C1387" s="59" t="str">
        <f t="shared" si="21"/>
        <v>QUARTER2</v>
      </c>
      <c r="D1387" s="59">
        <v>217.5</v>
      </c>
      <c r="E1387" s="59">
        <v>167.5</v>
      </c>
    </row>
    <row r="1388" spans="1:5" x14ac:dyDescent="0.25">
      <c r="A1388" s="58">
        <v>45057</v>
      </c>
      <c r="B1388" s="59" t="s">
        <v>64</v>
      </c>
      <c r="C1388" s="59" t="str">
        <f t="shared" si="21"/>
        <v>QUARTER2</v>
      </c>
      <c r="D1388" s="59">
        <v>8.1</v>
      </c>
      <c r="E1388" s="59">
        <v>6.3000000000000007</v>
      </c>
    </row>
    <row r="1389" spans="1:5" x14ac:dyDescent="0.25">
      <c r="A1389" s="58">
        <v>45057</v>
      </c>
      <c r="B1389" s="59" t="s">
        <v>58</v>
      </c>
      <c r="C1389" s="59" t="str">
        <f t="shared" si="21"/>
        <v>QUARTER2</v>
      </c>
      <c r="D1389" s="59">
        <v>12.95</v>
      </c>
      <c r="E1389" s="59">
        <v>2.0500000000000007</v>
      </c>
    </row>
    <row r="1390" spans="1:5" x14ac:dyDescent="0.25">
      <c r="A1390" s="58">
        <v>45057</v>
      </c>
      <c r="B1390" s="59" t="s">
        <v>56</v>
      </c>
      <c r="C1390" s="59" t="str">
        <f t="shared" si="21"/>
        <v>QUARTER2</v>
      </c>
      <c r="D1390" s="59">
        <v>18.399999999999999</v>
      </c>
      <c r="E1390" s="59">
        <v>2.5</v>
      </c>
    </row>
    <row r="1391" spans="1:5" x14ac:dyDescent="0.25">
      <c r="A1391" s="58">
        <v>45057</v>
      </c>
      <c r="B1391" s="59" t="s">
        <v>65</v>
      </c>
      <c r="C1391" s="59" t="str">
        <f t="shared" si="21"/>
        <v>QUARTER2</v>
      </c>
      <c r="D1391" s="59">
        <v>24.55</v>
      </c>
      <c r="E1391" s="59">
        <v>3.4499999999999993</v>
      </c>
    </row>
    <row r="1392" spans="1:5" x14ac:dyDescent="0.25">
      <c r="A1392" s="58">
        <v>45057</v>
      </c>
      <c r="B1392" s="59" t="s">
        <v>75</v>
      </c>
      <c r="C1392" s="59" t="str">
        <f t="shared" si="21"/>
        <v>QUARTER2</v>
      </c>
      <c r="D1392" s="59">
        <v>4.2</v>
      </c>
      <c r="E1392" s="59">
        <v>0.45000000000000018</v>
      </c>
    </row>
    <row r="1393" spans="1:5" x14ac:dyDescent="0.25">
      <c r="A1393" s="58">
        <v>45057</v>
      </c>
      <c r="B1393" s="59" t="s">
        <v>57</v>
      </c>
      <c r="C1393" s="59" t="str">
        <f t="shared" si="21"/>
        <v>QUARTER2</v>
      </c>
      <c r="D1393" s="59">
        <v>23.9</v>
      </c>
      <c r="E1393" s="59">
        <v>11.100000000000001</v>
      </c>
    </row>
    <row r="1394" spans="1:5" x14ac:dyDescent="0.25">
      <c r="A1394" s="58">
        <v>45056</v>
      </c>
      <c r="B1394" s="59" t="s">
        <v>68</v>
      </c>
      <c r="C1394" s="59" t="str">
        <f t="shared" si="21"/>
        <v>QUARTER2</v>
      </c>
      <c r="D1394" s="59">
        <v>10.6</v>
      </c>
      <c r="E1394" s="59">
        <v>6.85</v>
      </c>
    </row>
    <row r="1395" spans="1:5" x14ac:dyDescent="0.25">
      <c r="A1395" s="58">
        <v>45056</v>
      </c>
      <c r="B1395" s="59" t="s">
        <v>66</v>
      </c>
      <c r="C1395" s="59" t="str">
        <f t="shared" si="21"/>
        <v>QUARTER2</v>
      </c>
      <c r="D1395" s="59">
        <v>5.35</v>
      </c>
      <c r="E1395" s="59">
        <v>0.85000000000000053</v>
      </c>
    </row>
    <row r="1396" spans="1:5" x14ac:dyDescent="0.25">
      <c r="A1396" s="58">
        <v>45056</v>
      </c>
      <c r="B1396" s="59" t="s">
        <v>70</v>
      </c>
      <c r="C1396" s="59" t="str">
        <f t="shared" si="21"/>
        <v>QUARTER2</v>
      </c>
      <c r="D1396" s="59">
        <v>13.6</v>
      </c>
      <c r="E1396" s="59">
        <v>9.9999999999999645E-2</v>
      </c>
    </row>
    <row r="1397" spans="1:5" x14ac:dyDescent="0.25">
      <c r="A1397" s="58">
        <v>45056</v>
      </c>
      <c r="B1397" s="59" t="s">
        <v>78</v>
      </c>
      <c r="C1397" s="59" t="str">
        <f t="shared" si="21"/>
        <v>QUARTER2</v>
      </c>
      <c r="D1397" s="59">
        <v>48.4</v>
      </c>
      <c r="E1397" s="59">
        <v>61.6</v>
      </c>
    </row>
    <row r="1398" spans="1:5" x14ac:dyDescent="0.25">
      <c r="A1398" s="58">
        <v>45056</v>
      </c>
      <c r="B1398" s="59" t="s">
        <v>62</v>
      </c>
      <c r="C1398" s="59" t="str">
        <f t="shared" si="21"/>
        <v>QUARTER2</v>
      </c>
      <c r="D1398" s="59">
        <v>5.95</v>
      </c>
      <c r="E1398" s="59">
        <v>1.7000000000000002</v>
      </c>
    </row>
    <row r="1399" spans="1:5" x14ac:dyDescent="0.25">
      <c r="A1399" s="58">
        <v>45056</v>
      </c>
      <c r="B1399" s="59" t="s">
        <v>61</v>
      </c>
      <c r="C1399" s="59" t="str">
        <f t="shared" si="21"/>
        <v>QUARTER2</v>
      </c>
      <c r="D1399" s="59">
        <v>18.899999999999999</v>
      </c>
      <c r="E1399" s="59">
        <v>15.800000000000004</v>
      </c>
    </row>
    <row r="1400" spans="1:5" x14ac:dyDescent="0.25">
      <c r="A1400" s="58">
        <v>45056</v>
      </c>
      <c r="B1400" s="59" t="s">
        <v>67</v>
      </c>
      <c r="C1400" s="59" t="str">
        <f t="shared" si="21"/>
        <v>QUARTER2</v>
      </c>
      <c r="D1400" s="59">
        <v>6.5</v>
      </c>
      <c r="E1400" s="59">
        <v>13.2</v>
      </c>
    </row>
    <row r="1401" spans="1:5" x14ac:dyDescent="0.25">
      <c r="A1401" s="58">
        <v>45056</v>
      </c>
      <c r="B1401" s="59" t="s">
        <v>71</v>
      </c>
      <c r="C1401" s="59" t="str">
        <f t="shared" si="21"/>
        <v>QUARTER2</v>
      </c>
      <c r="D1401" s="59">
        <v>11.75</v>
      </c>
      <c r="E1401" s="59">
        <v>5.9499999999999993</v>
      </c>
    </row>
    <row r="1402" spans="1:5" x14ac:dyDescent="0.25">
      <c r="A1402" s="58">
        <v>45056</v>
      </c>
      <c r="B1402" s="59" t="s">
        <v>73</v>
      </c>
      <c r="C1402" s="59" t="str">
        <f t="shared" si="21"/>
        <v>QUARTER2</v>
      </c>
      <c r="D1402" s="59">
        <v>31.1</v>
      </c>
      <c r="E1402" s="59">
        <v>-1.6000000000000014</v>
      </c>
    </row>
    <row r="1403" spans="1:5" x14ac:dyDescent="0.25">
      <c r="A1403" s="58">
        <v>45056</v>
      </c>
      <c r="B1403" s="59" t="s">
        <v>55</v>
      </c>
      <c r="C1403" s="59" t="str">
        <f t="shared" si="21"/>
        <v>QUARTER2</v>
      </c>
      <c r="D1403" s="59">
        <v>24.6</v>
      </c>
      <c r="E1403" s="59">
        <v>12.899999999999999</v>
      </c>
    </row>
    <row r="1404" spans="1:5" x14ac:dyDescent="0.25">
      <c r="A1404" s="58">
        <v>45056</v>
      </c>
      <c r="B1404" s="59" t="s">
        <v>76</v>
      </c>
      <c r="C1404" s="59" t="str">
        <f t="shared" si="21"/>
        <v>QUARTER2</v>
      </c>
      <c r="D1404" s="59">
        <v>1.42</v>
      </c>
      <c r="E1404" s="59">
        <v>1.2000000000000002</v>
      </c>
    </row>
    <row r="1405" spans="1:5" x14ac:dyDescent="0.25">
      <c r="A1405" s="58">
        <v>45056</v>
      </c>
      <c r="B1405" s="59" t="s">
        <v>77</v>
      </c>
      <c r="C1405" s="59" t="str">
        <f t="shared" si="21"/>
        <v>QUARTER2</v>
      </c>
      <c r="D1405" s="59">
        <v>2.4700000000000002</v>
      </c>
      <c r="E1405" s="59">
        <v>1.5299999999999998</v>
      </c>
    </row>
    <row r="1406" spans="1:5" x14ac:dyDescent="0.25">
      <c r="A1406" s="58">
        <v>45056</v>
      </c>
      <c r="B1406" s="59" t="s">
        <v>72</v>
      </c>
      <c r="C1406" s="59" t="str">
        <f t="shared" si="21"/>
        <v>QUARTER2</v>
      </c>
      <c r="D1406" s="59">
        <v>27.95</v>
      </c>
      <c r="E1406" s="59">
        <v>81.5</v>
      </c>
    </row>
    <row r="1407" spans="1:5" x14ac:dyDescent="0.25">
      <c r="A1407" s="58">
        <v>45056</v>
      </c>
      <c r="B1407" s="59" t="s">
        <v>59</v>
      </c>
      <c r="C1407" s="59" t="str">
        <f t="shared" si="21"/>
        <v>QUARTER2</v>
      </c>
      <c r="D1407" s="59">
        <v>229</v>
      </c>
      <c r="E1407" s="59">
        <v>47</v>
      </c>
    </row>
    <row r="1408" spans="1:5" x14ac:dyDescent="0.25">
      <c r="A1408" s="58">
        <v>45056</v>
      </c>
      <c r="B1408" s="59" t="s">
        <v>60</v>
      </c>
      <c r="C1408" s="59" t="str">
        <f t="shared" si="21"/>
        <v>QUARTER2</v>
      </c>
      <c r="D1408" s="59">
        <v>32.1</v>
      </c>
      <c r="E1408" s="59">
        <v>10.399999999999999</v>
      </c>
    </row>
    <row r="1409" spans="1:5" x14ac:dyDescent="0.25">
      <c r="A1409" s="58">
        <v>45056</v>
      </c>
      <c r="B1409" s="59" t="s">
        <v>74</v>
      </c>
      <c r="C1409" s="59" t="str">
        <f t="shared" si="21"/>
        <v>QUARTER2</v>
      </c>
      <c r="D1409" s="59">
        <v>5.54</v>
      </c>
      <c r="E1409" s="59">
        <v>5.9999999999999609E-2</v>
      </c>
    </row>
    <row r="1410" spans="1:5" x14ac:dyDescent="0.25">
      <c r="A1410" s="58">
        <v>45056</v>
      </c>
      <c r="B1410" s="59" t="s">
        <v>63</v>
      </c>
      <c r="C1410" s="59" t="str">
        <f t="shared" ref="C1410:C1473" si="22">"QUARTER"&amp;ROUNDUP(MONTH(A1410)/3,0)</f>
        <v>QUARTER2</v>
      </c>
      <c r="D1410" s="59">
        <v>37</v>
      </c>
      <c r="E1410" s="59">
        <v>27</v>
      </c>
    </row>
    <row r="1411" spans="1:5" x14ac:dyDescent="0.25">
      <c r="A1411" s="58">
        <v>45056</v>
      </c>
      <c r="B1411" s="59" t="s">
        <v>69</v>
      </c>
      <c r="C1411" s="59" t="str">
        <f t="shared" si="22"/>
        <v>QUARTER2</v>
      </c>
      <c r="D1411" s="59">
        <v>217.5</v>
      </c>
      <c r="E1411" s="59">
        <v>167.5</v>
      </c>
    </row>
    <row r="1412" spans="1:5" x14ac:dyDescent="0.25">
      <c r="A1412" s="58">
        <v>45056</v>
      </c>
      <c r="B1412" s="59" t="s">
        <v>64</v>
      </c>
      <c r="C1412" s="59" t="str">
        <f t="shared" si="22"/>
        <v>QUARTER2</v>
      </c>
      <c r="D1412" s="59">
        <v>8</v>
      </c>
      <c r="E1412" s="59">
        <v>6.4</v>
      </c>
    </row>
    <row r="1413" spans="1:5" x14ac:dyDescent="0.25">
      <c r="A1413" s="58">
        <v>45056</v>
      </c>
      <c r="B1413" s="59" t="s">
        <v>58</v>
      </c>
      <c r="C1413" s="59" t="str">
        <f t="shared" si="22"/>
        <v>QUARTER2</v>
      </c>
      <c r="D1413" s="59">
        <v>13</v>
      </c>
      <c r="E1413" s="59">
        <v>2</v>
      </c>
    </row>
    <row r="1414" spans="1:5" x14ac:dyDescent="0.25">
      <c r="A1414" s="58">
        <v>45056</v>
      </c>
      <c r="B1414" s="59" t="s">
        <v>56</v>
      </c>
      <c r="C1414" s="59" t="str">
        <f t="shared" si="22"/>
        <v>QUARTER2</v>
      </c>
      <c r="D1414" s="59">
        <v>18.5</v>
      </c>
      <c r="E1414" s="59">
        <v>2.3999999999999986</v>
      </c>
    </row>
    <row r="1415" spans="1:5" x14ac:dyDescent="0.25">
      <c r="A1415" s="58">
        <v>45056</v>
      </c>
      <c r="B1415" s="59" t="s">
        <v>65</v>
      </c>
      <c r="C1415" s="59" t="str">
        <f t="shared" si="22"/>
        <v>QUARTER2</v>
      </c>
      <c r="D1415" s="59">
        <v>24.6</v>
      </c>
      <c r="E1415" s="59">
        <v>3.3999999999999986</v>
      </c>
    </row>
    <row r="1416" spans="1:5" x14ac:dyDescent="0.25">
      <c r="A1416" s="58">
        <v>45056</v>
      </c>
      <c r="B1416" s="59" t="s">
        <v>75</v>
      </c>
      <c r="C1416" s="59" t="str">
        <f t="shared" si="22"/>
        <v>QUARTER2</v>
      </c>
      <c r="D1416" s="59">
        <v>4.2</v>
      </c>
      <c r="E1416" s="59">
        <v>0.45000000000000018</v>
      </c>
    </row>
    <row r="1417" spans="1:5" x14ac:dyDescent="0.25">
      <c r="A1417" s="58">
        <v>45056</v>
      </c>
      <c r="B1417" s="59" t="s">
        <v>57</v>
      </c>
      <c r="C1417" s="59" t="str">
        <f t="shared" si="22"/>
        <v>QUARTER2</v>
      </c>
      <c r="D1417" s="59">
        <v>24.4</v>
      </c>
      <c r="E1417" s="59">
        <v>10.600000000000001</v>
      </c>
    </row>
    <row r="1418" spans="1:5" x14ac:dyDescent="0.25">
      <c r="A1418" s="58">
        <v>45055</v>
      </c>
      <c r="B1418" s="59" t="s">
        <v>68</v>
      </c>
      <c r="C1418" s="59" t="str">
        <f t="shared" si="22"/>
        <v>QUARTER2</v>
      </c>
      <c r="D1418" s="59">
        <v>11.4</v>
      </c>
      <c r="E1418" s="59">
        <v>6.0499999999999989</v>
      </c>
    </row>
    <row r="1419" spans="1:5" x14ac:dyDescent="0.25">
      <c r="A1419" s="58">
        <v>45055</v>
      </c>
      <c r="B1419" s="59" t="s">
        <v>66</v>
      </c>
      <c r="C1419" s="59" t="str">
        <f t="shared" si="22"/>
        <v>QUARTER2</v>
      </c>
      <c r="D1419" s="59">
        <v>5.6</v>
      </c>
      <c r="E1419" s="59">
        <v>0.60000000000000053</v>
      </c>
    </row>
    <row r="1420" spans="1:5" x14ac:dyDescent="0.25">
      <c r="A1420" s="58">
        <v>45055</v>
      </c>
      <c r="B1420" s="59" t="s">
        <v>70</v>
      </c>
      <c r="C1420" s="59" t="str">
        <f t="shared" si="22"/>
        <v>QUARTER2</v>
      </c>
      <c r="D1420" s="59">
        <v>13.7</v>
      </c>
      <c r="E1420" s="59">
        <v>0</v>
      </c>
    </row>
    <row r="1421" spans="1:5" x14ac:dyDescent="0.25">
      <c r="A1421" s="58">
        <v>45055</v>
      </c>
      <c r="B1421" s="59" t="s">
        <v>78</v>
      </c>
      <c r="C1421" s="59" t="str">
        <f t="shared" si="22"/>
        <v>QUARTER2</v>
      </c>
      <c r="D1421" s="59">
        <v>48.4</v>
      </c>
      <c r="E1421" s="59">
        <v>61.6</v>
      </c>
    </row>
    <row r="1422" spans="1:5" x14ac:dyDescent="0.25">
      <c r="A1422" s="58">
        <v>45055</v>
      </c>
      <c r="B1422" s="59" t="s">
        <v>62</v>
      </c>
      <c r="C1422" s="59" t="str">
        <f t="shared" si="22"/>
        <v>QUARTER2</v>
      </c>
      <c r="D1422" s="59">
        <v>5.95</v>
      </c>
      <c r="E1422" s="59">
        <v>1.7000000000000002</v>
      </c>
    </row>
    <row r="1423" spans="1:5" x14ac:dyDescent="0.25">
      <c r="A1423" s="58">
        <v>45055</v>
      </c>
      <c r="B1423" s="59" t="s">
        <v>61</v>
      </c>
      <c r="C1423" s="59" t="str">
        <f t="shared" si="22"/>
        <v>QUARTER2</v>
      </c>
      <c r="D1423" s="59">
        <v>18.95</v>
      </c>
      <c r="E1423" s="59">
        <v>15.750000000000004</v>
      </c>
    </row>
    <row r="1424" spans="1:5" x14ac:dyDescent="0.25">
      <c r="A1424" s="58">
        <v>45055</v>
      </c>
      <c r="B1424" s="59" t="s">
        <v>67</v>
      </c>
      <c r="C1424" s="59" t="str">
        <f t="shared" si="22"/>
        <v>QUARTER2</v>
      </c>
      <c r="D1424" s="59">
        <v>6.5</v>
      </c>
      <c r="E1424" s="59">
        <v>13.2</v>
      </c>
    </row>
    <row r="1425" spans="1:5" x14ac:dyDescent="0.25">
      <c r="A1425" s="58">
        <v>45055</v>
      </c>
      <c r="B1425" s="59" t="s">
        <v>71</v>
      </c>
      <c r="C1425" s="59" t="str">
        <f t="shared" si="22"/>
        <v>QUARTER2</v>
      </c>
      <c r="D1425" s="59">
        <v>11.45</v>
      </c>
      <c r="E1425" s="59">
        <v>6.25</v>
      </c>
    </row>
    <row r="1426" spans="1:5" x14ac:dyDescent="0.25">
      <c r="A1426" s="58">
        <v>45055</v>
      </c>
      <c r="B1426" s="59" t="s">
        <v>73</v>
      </c>
      <c r="C1426" s="59" t="str">
        <f t="shared" si="22"/>
        <v>QUARTER2</v>
      </c>
      <c r="D1426" s="59">
        <v>31.1</v>
      </c>
      <c r="E1426" s="59">
        <v>-1.6000000000000014</v>
      </c>
    </row>
    <row r="1427" spans="1:5" x14ac:dyDescent="0.25">
      <c r="A1427" s="58">
        <v>45055</v>
      </c>
      <c r="B1427" s="59" t="s">
        <v>55</v>
      </c>
      <c r="C1427" s="59" t="str">
        <f t="shared" si="22"/>
        <v>QUARTER2</v>
      </c>
      <c r="D1427" s="59">
        <v>24.6</v>
      </c>
      <c r="E1427" s="59">
        <v>12.899999999999999</v>
      </c>
    </row>
    <row r="1428" spans="1:5" x14ac:dyDescent="0.25">
      <c r="A1428" s="58">
        <v>45055</v>
      </c>
      <c r="B1428" s="59" t="s">
        <v>76</v>
      </c>
      <c r="C1428" s="59" t="str">
        <f t="shared" si="22"/>
        <v>QUARTER2</v>
      </c>
      <c r="D1428" s="59">
        <v>1.42</v>
      </c>
      <c r="E1428" s="59">
        <v>1.2000000000000002</v>
      </c>
    </row>
    <row r="1429" spans="1:5" x14ac:dyDescent="0.25">
      <c r="A1429" s="58">
        <v>45055</v>
      </c>
      <c r="B1429" s="59" t="s">
        <v>77</v>
      </c>
      <c r="C1429" s="59" t="str">
        <f t="shared" si="22"/>
        <v>QUARTER2</v>
      </c>
      <c r="D1429" s="59">
        <v>2.4500000000000002</v>
      </c>
      <c r="E1429" s="59">
        <v>1.5499999999999998</v>
      </c>
    </row>
    <row r="1430" spans="1:5" x14ac:dyDescent="0.25">
      <c r="A1430" s="58">
        <v>45055</v>
      </c>
      <c r="B1430" s="59" t="s">
        <v>72</v>
      </c>
      <c r="C1430" s="59" t="str">
        <f t="shared" si="22"/>
        <v>QUARTER2</v>
      </c>
      <c r="D1430" s="59">
        <v>27.95</v>
      </c>
      <c r="E1430" s="59">
        <v>81.5</v>
      </c>
    </row>
    <row r="1431" spans="1:5" x14ac:dyDescent="0.25">
      <c r="A1431" s="58">
        <v>45055</v>
      </c>
      <c r="B1431" s="59" t="s">
        <v>59</v>
      </c>
      <c r="C1431" s="59" t="str">
        <f t="shared" si="22"/>
        <v>QUARTER2</v>
      </c>
      <c r="D1431" s="59">
        <v>228.9</v>
      </c>
      <c r="E1431" s="59">
        <v>47.099999999999994</v>
      </c>
    </row>
    <row r="1432" spans="1:5" x14ac:dyDescent="0.25">
      <c r="A1432" s="58">
        <v>45055</v>
      </c>
      <c r="B1432" s="59" t="s">
        <v>60</v>
      </c>
      <c r="C1432" s="59" t="str">
        <f t="shared" si="22"/>
        <v>QUARTER2</v>
      </c>
      <c r="D1432" s="59">
        <v>32.1</v>
      </c>
      <c r="E1432" s="59">
        <v>10.399999999999999</v>
      </c>
    </row>
    <row r="1433" spans="1:5" x14ac:dyDescent="0.25">
      <c r="A1433" s="58">
        <v>45055</v>
      </c>
      <c r="B1433" s="59" t="s">
        <v>74</v>
      </c>
      <c r="C1433" s="59" t="str">
        <f t="shared" si="22"/>
        <v>QUARTER2</v>
      </c>
      <c r="D1433" s="59">
        <v>5.53</v>
      </c>
      <c r="E1433" s="59">
        <v>6.9999999999999396E-2</v>
      </c>
    </row>
    <row r="1434" spans="1:5" x14ac:dyDescent="0.25">
      <c r="A1434" s="58">
        <v>45055</v>
      </c>
      <c r="B1434" s="59" t="s">
        <v>63</v>
      </c>
      <c r="C1434" s="59" t="str">
        <f t="shared" si="22"/>
        <v>QUARTER2</v>
      </c>
      <c r="D1434" s="59">
        <v>37.5</v>
      </c>
      <c r="E1434" s="59">
        <v>26.5</v>
      </c>
    </row>
    <row r="1435" spans="1:5" x14ac:dyDescent="0.25">
      <c r="A1435" s="58">
        <v>45055</v>
      </c>
      <c r="B1435" s="59" t="s">
        <v>69</v>
      </c>
      <c r="C1435" s="59" t="str">
        <f t="shared" si="22"/>
        <v>QUARTER2</v>
      </c>
      <c r="D1435" s="59">
        <v>217.5</v>
      </c>
      <c r="E1435" s="59">
        <v>167.5</v>
      </c>
    </row>
    <row r="1436" spans="1:5" x14ac:dyDescent="0.25">
      <c r="A1436" s="58">
        <v>45055</v>
      </c>
      <c r="B1436" s="59" t="s">
        <v>64</v>
      </c>
      <c r="C1436" s="59" t="str">
        <f t="shared" si="22"/>
        <v>QUARTER2</v>
      </c>
      <c r="D1436" s="59">
        <v>7.95</v>
      </c>
      <c r="E1436" s="59">
        <v>6.45</v>
      </c>
    </row>
    <row r="1437" spans="1:5" x14ac:dyDescent="0.25">
      <c r="A1437" s="58">
        <v>45055</v>
      </c>
      <c r="B1437" s="59" t="s">
        <v>58</v>
      </c>
      <c r="C1437" s="59" t="str">
        <f t="shared" si="22"/>
        <v>QUARTER2</v>
      </c>
      <c r="D1437" s="59">
        <v>12.5</v>
      </c>
      <c r="E1437" s="59">
        <v>2.5</v>
      </c>
    </row>
    <row r="1438" spans="1:5" x14ac:dyDescent="0.25">
      <c r="A1438" s="58">
        <v>45055</v>
      </c>
      <c r="B1438" s="59" t="s">
        <v>56</v>
      </c>
      <c r="C1438" s="59" t="str">
        <f t="shared" si="22"/>
        <v>QUARTER2</v>
      </c>
      <c r="D1438" s="59">
        <v>18.5</v>
      </c>
      <c r="E1438" s="59">
        <v>2.3999999999999986</v>
      </c>
    </row>
    <row r="1439" spans="1:5" x14ac:dyDescent="0.25">
      <c r="A1439" s="58">
        <v>45055</v>
      </c>
      <c r="B1439" s="59" t="s">
        <v>65</v>
      </c>
      <c r="C1439" s="59" t="str">
        <f t="shared" si="22"/>
        <v>QUARTER2</v>
      </c>
      <c r="D1439" s="59">
        <v>24.65</v>
      </c>
      <c r="E1439" s="59">
        <v>3.3500000000000014</v>
      </c>
    </row>
    <row r="1440" spans="1:5" x14ac:dyDescent="0.25">
      <c r="A1440" s="58">
        <v>45055</v>
      </c>
      <c r="B1440" s="59" t="s">
        <v>75</v>
      </c>
      <c r="C1440" s="59" t="str">
        <f t="shared" si="22"/>
        <v>QUARTER2</v>
      </c>
      <c r="D1440" s="59">
        <v>4.43</v>
      </c>
      <c r="E1440" s="59">
        <v>0.22000000000000064</v>
      </c>
    </row>
    <row r="1441" spans="1:5" x14ac:dyDescent="0.25">
      <c r="A1441" s="58">
        <v>45055</v>
      </c>
      <c r="B1441" s="59" t="s">
        <v>57</v>
      </c>
      <c r="C1441" s="59" t="str">
        <f t="shared" si="22"/>
        <v>QUARTER2</v>
      </c>
      <c r="D1441" s="59">
        <v>24.5</v>
      </c>
      <c r="E1441" s="59">
        <v>10.5</v>
      </c>
    </row>
    <row r="1442" spans="1:5" x14ac:dyDescent="0.25">
      <c r="A1442" s="58">
        <v>45054</v>
      </c>
      <c r="B1442" s="59" t="s">
        <v>68</v>
      </c>
      <c r="C1442" s="59" t="str">
        <f t="shared" si="22"/>
        <v>QUARTER2</v>
      </c>
      <c r="D1442" s="59">
        <v>11.55</v>
      </c>
      <c r="E1442" s="59">
        <v>5.8999999999999986</v>
      </c>
    </row>
    <row r="1443" spans="1:5" x14ac:dyDescent="0.25">
      <c r="A1443" s="58">
        <v>45054</v>
      </c>
      <c r="B1443" s="59" t="s">
        <v>66</v>
      </c>
      <c r="C1443" s="59" t="str">
        <f t="shared" si="22"/>
        <v>QUARTER2</v>
      </c>
      <c r="D1443" s="59">
        <v>5.6</v>
      </c>
      <c r="E1443" s="59">
        <v>0.60000000000000053</v>
      </c>
    </row>
    <row r="1444" spans="1:5" x14ac:dyDescent="0.25">
      <c r="A1444" s="58">
        <v>45054</v>
      </c>
      <c r="B1444" s="59" t="s">
        <v>70</v>
      </c>
      <c r="C1444" s="59" t="str">
        <f t="shared" si="22"/>
        <v>QUARTER2</v>
      </c>
      <c r="D1444" s="59">
        <v>13.7</v>
      </c>
      <c r="E1444" s="59">
        <v>0</v>
      </c>
    </row>
    <row r="1445" spans="1:5" x14ac:dyDescent="0.25">
      <c r="A1445" s="58">
        <v>45054</v>
      </c>
      <c r="B1445" s="59" t="s">
        <v>78</v>
      </c>
      <c r="C1445" s="59" t="str">
        <f t="shared" si="22"/>
        <v>QUARTER2</v>
      </c>
      <c r="D1445" s="59">
        <v>44</v>
      </c>
      <c r="E1445" s="59">
        <v>66</v>
      </c>
    </row>
    <row r="1446" spans="1:5" x14ac:dyDescent="0.25">
      <c r="A1446" s="58">
        <v>45054</v>
      </c>
      <c r="B1446" s="59" t="s">
        <v>62</v>
      </c>
      <c r="C1446" s="59" t="str">
        <f t="shared" si="22"/>
        <v>QUARTER2</v>
      </c>
      <c r="D1446" s="59">
        <v>5.95</v>
      </c>
      <c r="E1446" s="59">
        <v>1.7000000000000002</v>
      </c>
    </row>
    <row r="1447" spans="1:5" x14ac:dyDescent="0.25">
      <c r="A1447" s="58">
        <v>45054</v>
      </c>
      <c r="B1447" s="59" t="s">
        <v>61</v>
      </c>
      <c r="C1447" s="59" t="str">
        <f t="shared" si="22"/>
        <v>QUARTER2</v>
      </c>
      <c r="D1447" s="59">
        <v>19.05</v>
      </c>
      <c r="E1447" s="59">
        <v>15.650000000000002</v>
      </c>
    </row>
    <row r="1448" spans="1:5" x14ac:dyDescent="0.25">
      <c r="A1448" s="58">
        <v>45054</v>
      </c>
      <c r="B1448" s="59" t="s">
        <v>67</v>
      </c>
      <c r="C1448" s="59" t="str">
        <f t="shared" si="22"/>
        <v>QUARTER2</v>
      </c>
      <c r="D1448" s="59">
        <v>6.5</v>
      </c>
      <c r="E1448" s="59">
        <v>13.2</v>
      </c>
    </row>
    <row r="1449" spans="1:5" x14ac:dyDescent="0.25">
      <c r="A1449" s="58">
        <v>45054</v>
      </c>
      <c r="B1449" s="59" t="s">
        <v>71</v>
      </c>
      <c r="C1449" s="59" t="str">
        <f t="shared" si="22"/>
        <v>QUARTER2</v>
      </c>
      <c r="D1449" s="59">
        <v>11.2</v>
      </c>
      <c r="E1449" s="59">
        <v>6.5</v>
      </c>
    </row>
    <row r="1450" spans="1:5" x14ac:dyDescent="0.25">
      <c r="A1450" s="58">
        <v>45054</v>
      </c>
      <c r="B1450" s="59" t="s">
        <v>73</v>
      </c>
      <c r="C1450" s="59" t="str">
        <f t="shared" si="22"/>
        <v>QUARTER2</v>
      </c>
      <c r="D1450" s="59">
        <v>31</v>
      </c>
      <c r="E1450" s="59">
        <v>-1.5</v>
      </c>
    </row>
    <row r="1451" spans="1:5" x14ac:dyDescent="0.25">
      <c r="A1451" s="58">
        <v>45054</v>
      </c>
      <c r="B1451" s="59" t="s">
        <v>55</v>
      </c>
      <c r="C1451" s="59" t="str">
        <f t="shared" si="22"/>
        <v>QUARTER2</v>
      </c>
      <c r="D1451" s="59">
        <v>24.5</v>
      </c>
      <c r="E1451" s="59">
        <v>13</v>
      </c>
    </row>
    <row r="1452" spans="1:5" x14ac:dyDescent="0.25">
      <c r="A1452" s="58">
        <v>45054</v>
      </c>
      <c r="B1452" s="59" t="s">
        <v>76</v>
      </c>
      <c r="C1452" s="59" t="str">
        <f t="shared" si="22"/>
        <v>QUARTER2</v>
      </c>
      <c r="D1452" s="59">
        <v>1.36</v>
      </c>
      <c r="E1452" s="59">
        <v>1.26</v>
      </c>
    </row>
    <row r="1453" spans="1:5" x14ac:dyDescent="0.25">
      <c r="A1453" s="58">
        <v>45054</v>
      </c>
      <c r="B1453" s="59" t="s">
        <v>77</v>
      </c>
      <c r="C1453" s="59" t="str">
        <f t="shared" si="22"/>
        <v>QUARTER2</v>
      </c>
      <c r="D1453" s="59">
        <v>2.52</v>
      </c>
      <c r="E1453" s="59">
        <v>1.48</v>
      </c>
    </row>
    <row r="1454" spans="1:5" x14ac:dyDescent="0.25">
      <c r="A1454" s="58">
        <v>45054</v>
      </c>
      <c r="B1454" s="59" t="s">
        <v>72</v>
      </c>
      <c r="C1454" s="59" t="str">
        <f t="shared" si="22"/>
        <v>QUARTER2</v>
      </c>
      <c r="D1454" s="59">
        <v>27.95</v>
      </c>
      <c r="E1454" s="59">
        <v>81.5</v>
      </c>
    </row>
    <row r="1455" spans="1:5" x14ac:dyDescent="0.25">
      <c r="A1455" s="58">
        <v>45054</v>
      </c>
      <c r="B1455" s="59" t="s">
        <v>59</v>
      </c>
      <c r="C1455" s="59" t="str">
        <f t="shared" si="22"/>
        <v>QUARTER2</v>
      </c>
      <c r="D1455" s="59">
        <v>228.9</v>
      </c>
      <c r="E1455" s="59">
        <v>47.099999999999994</v>
      </c>
    </row>
    <row r="1456" spans="1:5" x14ac:dyDescent="0.25">
      <c r="A1456" s="58">
        <v>45054</v>
      </c>
      <c r="B1456" s="59" t="s">
        <v>60</v>
      </c>
      <c r="C1456" s="59" t="str">
        <f t="shared" si="22"/>
        <v>QUARTER2</v>
      </c>
      <c r="D1456" s="59">
        <v>35</v>
      </c>
      <c r="E1456" s="59">
        <v>7.5</v>
      </c>
    </row>
    <row r="1457" spans="1:5" x14ac:dyDescent="0.25">
      <c r="A1457" s="58">
        <v>45054</v>
      </c>
      <c r="B1457" s="59" t="s">
        <v>74</v>
      </c>
      <c r="C1457" s="59" t="str">
        <f t="shared" si="22"/>
        <v>QUARTER2</v>
      </c>
      <c r="D1457" s="59">
        <v>5.5</v>
      </c>
      <c r="E1457" s="59">
        <v>9.9999999999999645E-2</v>
      </c>
    </row>
    <row r="1458" spans="1:5" x14ac:dyDescent="0.25">
      <c r="A1458" s="58">
        <v>45054</v>
      </c>
      <c r="B1458" s="59" t="s">
        <v>63</v>
      </c>
      <c r="C1458" s="59" t="str">
        <f t="shared" si="22"/>
        <v>QUARTER2</v>
      </c>
      <c r="D1458" s="59">
        <v>37.5</v>
      </c>
      <c r="E1458" s="59">
        <v>26.5</v>
      </c>
    </row>
    <row r="1459" spans="1:5" x14ac:dyDescent="0.25">
      <c r="A1459" s="58">
        <v>45054</v>
      </c>
      <c r="B1459" s="59" t="s">
        <v>69</v>
      </c>
      <c r="C1459" s="59" t="str">
        <f t="shared" si="22"/>
        <v>QUARTER2</v>
      </c>
      <c r="D1459" s="59">
        <v>217.5</v>
      </c>
      <c r="E1459" s="59">
        <v>167.5</v>
      </c>
    </row>
    <row r="1460" spans="1:5" x14ac:dyDescent="0.25">
      <c r="A1460" s="58">
        <v>45054</v>
      </c>
      <c r="B1460" s="59" t="s">
        <v>64</v>
      </c>
      <c r="C1460" s="59" t="str">
        <f t="shared" si="22"/>
        <v>QUARTER2</v>
      </c>
      <c r="D1460" s="59">
        <v>7.95</v>
      </c>
      <c r="E1460" s="59">
        <v>6.45</v>
      </c>
    </row>
    <row r="1461" spans="1:5" x14ac:dyDescent="0.25">
      <c r="A1461" s="58">
        <v>45054</v>
      </c>
      <c r="B1461" s="59" t="s">
        <v>58</v>
      </c>
      <c r="C1461" s="59" t="str">
        <f t="shared" si="22"/>
        <v>QUARTER2</v>
      </c>
      <c r="D1461" s="59">
        <v>12.2</v>
      </c>
      <c r="E1461" s="59">
        <v>2.8000000000000007</v>
      </c>
    </row>
    <row r="1462" spans="1:5" x14ac:dyDescent="0.25">
      <c r="A1462" s="58">
        <v>45054</v>
      </c>
      <c r="B1462" s="59" t="s">
        <v>56</v>
      </c>
      <c r="C1462" s="59" t="str">
        <f t="shared" si="22"/>
        <v>QUARTER2</v>
      </c>
      <c r="D1462" s="59">
        <v>18.5</v>
      </c>
      <c r="E1462" s="59">
        <v>2.3999999999999986</v>
      </c>
    </row>
    <row r="1463" spans="1:5" x14ac:dyDescent="0.25">
      <c r="A1463" s="58">
        <v>45054</v>
      </c>
      <c r="B1463" s="59" t="s">
        <v>65</v>
      </c>
      <c r="C1463" s="59" t="str">
        <f t="shared" si="22"/>
        <v>QUARTER2</v>
      </c>
      <c r="D1463" s="59">
        <v>24.65</v>
      </c>
      <c r="E1463" s="59">
        <v>3.3500000000000014</v>
      </c>
    </row>
    <row r="1464" spans="1:5" x14ac:dyDescent="0.25">
      <c r="A1464" s="58">
        <v>45054</v>
      </c>
      <c r="B1464" s="59" t="s">
        <v>75</v>
      </c>
      <c r="C1464" s="59" t="str">
        <f t="shared" si="22"/>
        <v>QUARTER2</v>
      </c>
      <c r="D1464" s="59">
        <v>4.43</v>
      </c>
      <c r="E1464" s="59">
        <v>0.22000000000000064</v>
      </c>
    </row>
    <row r="1465" spans="1:5" x14ac:dyDescent="0.25">
      <c r="A1465" s="58">
        <v>45054</v>
      </c>
      <c r="B1465" s="59" t="s">
        <v>57</v>
      </c>
      <c r="C1465" s="59" t="str">
        <f t="shared" si="22"/>
        <v>QUARTER2</v>
      </c>
      <c r="D1465" s="59">
        <v>24.4</v>
      </c>
      <c r="E1465" s="59">
        <v>10.600000000000001</v>
      </c>
    </row>
    <row r="1466" spans="1:5" x14ac:dyDescent="0.25">
      <c r="A1466" s="58">
        <v>45051</v>
      </c>
      <c r="B1466" s="59" t="s">
        <v>68</v>
      </c>
      <c r="C1466" s="59" t="str">
        <f t="shared" si="22"/>
        <v>QUARTER2</v>
      </c>
      <c r="D1466" s="59">
        <v>11.25</v>
      </c>
      <c r="E1466" s="59">
        <v>6.1999999999999993</v>
      </c>
    </row>
    <row r="1467" spans="1:5" x14ac:dyDescent="0.25">
      <c r="A1467" s="58">
        <v>45051</v>
      </c>
      <c r="B1467" s="59" t="s">
        <v>66</v>
      </c>
      <c r="C1467" s="59" t="str">
        <f t="shared" si="22"/>
        <v>QUARTER2</v>
      </c>
      <c r="D1467" s="59">
        <v>5.5</v>
      </c>
      <c r="E1467" s="59">
        <v>0.70000000000000018</v>
      </c>
    </row>
    <row r="1468" spans="1:5" x14ac:dyDescent="0.25">
      <c r="A1468" s="58">
        <v>45051</v>
      </c>
      <c r="B1468" s="59" t="s">
        <v>70</v>
      </c>
      <c r="C1468" s="59" t="str">
        <f t="shared" si="22"/>
        <v>QUARTER2</v>
      </c>
      <c r="D1468" s="59">
        <v>13.7</v>
      </c>
      <c r="E1468" s="59">
        <v>0</v>
      </c>
    </row>
    <row r="1469" spans="1:5" x14ac:dyDescent="0.25">
      <c r="A1469" s="58">
        <v>45051</v>
      </c>
      <c r="B1469" s="59" t="s">
        <v>78</v>
      </c>
      <c r="C1469" s="59" t="str">
        <f t="shared" si="22"/>
        <v>QUARTER2</v>
      </c>
      <c r="D1469" s="59">
        <v>44</v>
      </c>
      <c r="E1469" s="59">
        <v>66</v>
      </c>
    </row>
    <row r="1470" spans="1:5" x14ac:dyDescent="0.25">
      <c r="A1470" s="58">
        <v>45051</v>
      </c>
      <c r="B1470" s="59" t="s">
        <v>62</v>
      </c>
      <c r="C1470" s="59" t="str">
        <f t="shared" si="22"/>
        <v>QUARTER2</v>
      </c>
      <c r="D1470" s="59">
        <v>6.25</v>
      </c>
      <c r="E1470" s="59">
        <v>1.4000000000000004</v>
      </c>
    </row>
    <row r="1471" spans="1:5" x14ac:dyDescent="0.25">
      <c r="A1471" s="58">
        <v>45051</v>
      </c>
      <c r="B1471" s="59" t="s">
        <v>61</v>
      </c>
      <c r="C1471" s="59" t="str">
        <f t="shared" si="22"/>
        <v>QUARTER2</v>
      </c>
      <c r="D1471" s="59">
        <v>19</v>
      </c>
      <c r="E1471" s="59">
        <v>15.700000000000003</v>
      </c>
    </row>
    <row r="1472" spans="1:5" x14ac:dyDescent="0.25">
      <c r="A1472" s="58">
        <v>45051</v>
      </c>
      <c r="B1472" s="59" t="s">
        <v>67</v>
      </c>
      <c r="C1472" s="59" t="str">
        <f t="shared" si="22"/>
        <v>QUARTER2</v>
      </c>
      <c r="D1472" s="59">
        <v>6.5</v>
      </c>
      <c r="E1472" s="59">
        <v>13.2</v>
      </c>
    </row>
    <row r="1473" spans="1:5" x14ac:dyDescent="0.25">
      <c r="A1473" s="58">
        <v>45051</v>
      </c>
      <c r="B1473" s="59" t="s">
        <v>71</v>
      </c>
      <c r="C1473" s="59" t="str">
        <f t="shared" si="22"/>
        <v>QUARTER2</v>
      </c>
      <c r="D1473" s="59">
        <v>11.05</v>
      </c>
      <c r="E1473" s="59">
        <v>6.6499999999999986</v>
      </c>
    </row>
    <row r="1474" spans="1:5" x14ac:dyDescent="0.25">
      <c r="A1474" s="58">
        <v>45051</v>
      </c>
      <c r="B1474" s="59" t="s">
        <v>73</v>
      </c>
      <c r="C1474" s="59" t="str">
        <f t="shared" ref="C1474:C1537" si="23">"QUARTER"&amp;ROUNDUP(MONTH(A1474)/3,0)</f>
        <v>QUARTER2</v>
      </c>
      <c r="D1474" s="59">
        <v>31</v>
      </c>
      <c r="E1474" s="59">
        <v>-1.5</v>
      </c>
    </row>
    <row r="1475" spans="1:5" x14ac:dyDescent="0.25">
      <c r="A1475" s="58">
        <v>45051</v>
      </c>
      <c r="B1475" s="59" t="s">
        <v>55</v>
      </c>
      <c r="C1475" s="59" t="str">
        <f t="shared" si="23"/>
        <v>QUARTER2</v>
      </c>
      <c r="D1475" s="59">
        <v>24.05</v>
      </c>
      <c r="E1475" s="59">
        <v>13.45</v>
      </c>
    </row>
    <row r="1476" spans="1:5" x14ac:dyDescent="0.25">
      <c r="A1476" s="58">
        <v>45051</v>
      </c>
      <c r="B1476" s="59" t="s">
        <v>76</v>
      </c>
      <c r="C1476" s="59" t="str">
        <f t="shared" si="23"/>
        <v>QUARTER2</v>
      </c>
      <c r="D1476" s="59">
        <v>1.36</v>
      </c>
      <c r="E1476" s="59">
        <v>1.26</v>
      </c>
    </row>
    <row r="1477" spans="1:5" x14ac:dyDescent="0.25">
      <c r="A1477" s="58">
        <v>45051</v>
      </c>
      <c r="B1477" s="59" t="s">
        <v>77</v>
      </c>
      <c r="C1477" s="59" t="str">
        <f t="shared" si="23"/>
        <v>QUARTER2</v>
      </c>
      <c r="D1477" s="59">
        <v>2.4500000000000002</v>
      </c>
      <c r="E1477" s="59">
        <v>1.5499999999999998</v>
      </c>
    </row>
    <row r="1478" spans="1:5" x14ac:dyDescent="0.25">
      <c r="A1478" s="58">
        <v>45051</v>
      </c>
      <c r="B1478" s="59" t="s">
        <v>72</v>
      </c>
      <c r="C1478" s="59" t="str">
        <f t="shared" si="23"/>
        <v>QUARTER2</v>
      </c>
      <c r="D1478" s="59">
        <v>27.95</v>
      </c>
      <c r="E1478" s="59">
        <v>81.5</v>
      </c>
    </row>
    <row r="1479" spans="1:5" x14ac:dyDescent="0.25">
      <c r="A1479" s="58">
        <v>45051</v>
      </c>
      <c r="B1479" s="59" t="s">
        <v>59</v>
      </c>
      <c r="C1479" s="59" t="str">
        <f t="shared" si="23"/>
        <v>QUARTER2</v>
      </c>
      <c r="D1479" s="59">
        <v>228.9</v>
      </c>
      <c r="E1479" s="59">
        <v>47.099999999999994</v>
      </c>
    </row>
    <row r="1480" spans="1:5" x14ac:dyDescent="0.25">
      <c r="A1480" s="58">
        <v>45051</v>
      </c>
      <c r="B1480" s="59" t="s">
        <v>60</v>
      </c>
      <c r="C1480" s="59" t="str">
        <f t="shared" si="23"/>
        <v>QUARTER2</v>
      </c>
      <c r="D1480" s="59">
        <v>33.700000000000003</v>
      </c>
      <c r="E1480" s="59">
        <v>8.7999999999999972</v>
      </c>
    </row>
    <row r="1481" spans="1:5" x14ac:dyDescent="0.25">
      <c r="A1481" s="58">
        <v>45051</v>
      </c>
      <c r="B1481" s="59" t="s">
        <v>74</v>
      </c>
      <c r="C1481" s="59" t="str">
        <f t="shared" si="23"/>
        <v>QUARTER2</v>
      </c>
      <c r="D1481" s="59">
        <v>5.6</v>
      </c>
      <c r="E1481" s="59">
        <v>0</v>
      </c>
    </row>
    <row r="1482" spans="1:5" x14ac:dyDescent="0.25">
      <c r="A1482" s="58">
        <v>45051</v>
      </c>
      <c r="B1482" s="59" t="s">
        <v>63</v>
      </c>
      <c r="C1482" s="59" t="str">
        <f t="shared" si="23"/>
        <v>QUARTER2</v>
      </c>
      <c r="D1482" s="59">
        <v>37</v>
      </c>
      <c r="E1482" s="59">
        <v>27</v>
      </c>
    </row>
    <row r="1483" spans="1:5" x14ac:dyDescent="0.25">
      <c r="A1483" s="58">
        <v>45051</v>
      </c>
      <c r="B1483" s="59" t="s">
        <v>69</v>
      </c>
      <c r="C1483" s="59" t="str">
        <f t="shared" si="23"/>
        <v>QUARTER2</v>
      </c>
      <c r="D1483" s="59">
        <v>217.5</v>
      </c>
      <c r="E1483" s="59">
        <v>167.5</v>
      </c>
    </row>
    <row r="1484" spans="1:5" x14ac:dyDescent="0.25">
      <c r="A1484" s="58">
        <v>45051</v>
      </c>
      <c r="B1484" s="59" t="s">
        <v>64</v>
      </c>
      <c r="C1484" s="59" t="str">
        <f t="shared" si="23"/>
        <v>QUARTER2</v>
      </c>
      <c r="D1484" s="59">
        <v>7.9</v>
      </c>
      <c r="E1484" s="59">
        <v>6.5</v>
      </c>
    </row>
    <row r="1485" spans="1:5" x14ac:dyDescent="0.25">
      <c r="A1485" s="58">
        <v>45051</v>
      </c>
      <c r="B1485" s="59" t="s">
        <v>58</v>
      </c>
      <c r="C1485" s="59" t="str">
        <f t="shared" si="23"/>
        <v>QUARTER2</v>
      </c>
      <c r="D1485" s="59">
        <v>12.35</v>
      </c>
      <c r="E1485" s="59">
        <v>2.6500000000000004</v>
      </c>
    </row>
    <row r="1486" spans="1:5" x14ac:dyDescent="0.25">
      <c r="A1486" s="58">
        <v>45051</v>
      </c>
      <c r="B1486" s="59" t="s">
        <v>56</v>
      </c>
      <c r="C1486" s="59" t="str">
        <f t="shared" si="23"/>
        <v>QUARTER2</v>
      </c>
      <c r="D1486" s="59">
        <v>18.5</v>
      </c>
      <c r="E1486" s="59">
        <v>2.3999999999999986</v>
      </c>
    </row>
    <row r="1487" spans="1:5" x14ac:dyDescent="0.25">
      <c r="A1487" s="58">
        <v>45051</v>
      </c>
      <c r="B1487" s="59" t="s">
        <v>65</v>
      </c>
      <c r="C1487" s="59" t="str">
        <f t="shared" si="23"/>
        <v>QUARTER2</v>
      </c>
      <c r="D1487" s="59">
        <v>24.5</v>
      </c>
      <c r="E1487" s="59">
        <v>3.5</v>
      </c>
    </row>
    <row r="1488" spans="1:5" x14ac:dyDescent="0.25">
      <c r="A1488" s="58">
        <v>45051</v>
      </c>
      <c r="B1488" s="59" t="s">
        <v>75</v>
      </c>
      <c r="C1488" s="59" t="str">
        <f t="shared" si="23"/>
        <v>QUARTER2</v>
      </c>
      <c r="D1488" s="59">
        <v>4.43</v>
      </c>
      <c r="E1488" s="59">
        <v>0.22000000000000064</v>
      </c>
    </row>
    <row r="1489" spans="1:5" x14ac:dyDescent="0.25">
      <c r="A1489" s="58">
        <v>45051</v>
      </c>
      <c r="B1489" s="59" t="s">
        <v>57</v>
      </c>
      <c r="C1489" s="59" t="str">
        <f t="shared" si="23"/>
        <v>QUARTER2</v>
      </c>
      <c r="D1489" s="59">
        <v>24.05</v>
      </c>
      <c r="E1489" s="59">
        <v>10.95</v>
      </c>
    </row>
    <row r="1490" spans="1:5" x14ac:dyDescent="0.25">
      <c r="A1490" s="58">
        <v>45050</v>
      </c>
      <c r="B1490" s="59" t="s">
        <v>68</v>
      </c>
      <c r="C1490" s="59" t="str">
        <f t="shared" si="23"/>
        <v>QUARTER2</v>
      </c>
      <c r="D1490" s="59">
        <v>10.7</v>
      </c>
      <c r="E1490" s="59">
        <v>6.75</v>
      </c>
    </row>
    <row r="1491" spans="1:5" x14ac:dyDescent="0.25">
      <c r="A1491" s="58">
        <v>45050</v>
      </c>
      <c r="B1491" s="59" t="s">
        <v>66</v>
      </c>
      <c r="C1491" s="59" t="str">
        <f t="shared" si="23"/>
        <v>QUARTER2</v>
      </c>
      <c r="D1491" s="59">
        <v>5.3</v>
      </c>
      <c r="E1491" s="59">
        <v>0.90000000000000036</v>
      </c>
    </row>
    <row r="1492" spans="1:5" x14ac:dyDescent="0.25">
      <c r="A1492" s="58">
        <v>45050</v>
      </c>
      <c r="B1492" s="59" t="s">
        <v>70</v>
      </c>
      <c r="C1492" s="59" t="str">
        <f t="shared" si="23"/>
        <v>QUARTER2</v>
      </c>
      <c r="D1492" s="59">
        <v>13.2</v>
      </c>
      <c r="E1492" s="59">
        <v>0.5</v>
      </c>
    </row>
    <row r="1493" spans="1:5" x14ac:dyDescent="0.25">
      <c r="A1493" s="58">
        <v>45050</v>
      </c>
      <c r="B1493" s="59" t="s">
        <v>78</v>
      </c>
      <c r="C1493" s="59" t="str">
        <f t="shared" si="23"/>
        <v>QUARTER2</v>
      </c>
      <c r="D1493" s="59">
        <v>44</v>
      </c>
      <c r="E1493" s="59">
        <v>66</v>
      </c>
    </row>
    <row r="1494" spans="1:5" x14ac:dyDescent="0.25">
      <c r="A1494" s="58">
        <v>45050</v>
      </c>
      <c r="B1494" s="59" t="s">
        <v>62</v>
      </c>
      <c r="C1494" s="59" t="str">
        <f t="shared" si="23"/>
        <v>QUARTER2</v>
      </c>
      <c r="D1494" s="59">
        <v>5.7</v>
      </c>
      <c r="E1494" s="59">
        <v>1.9500000000000002</v>
      </c>
    </row>
    <row r="1495" spans="1:5" x14ac:dyDescent="0.25">
      <c r="A1495" s="58">
        <v>45050</v>
      </c>
      <c r="B1495" s="59" t="s">
        <v>61</v>
      </c>
      <c r="C1495" s="59" t="str">
        <f t="shared" si="23"/>
        <v>QUARTER2</v>
      </c>
      <c r="D1495" s="59">
        <v>19</v>
      </c>
      <c r="E1495" s="59">
        <v>15.700000000000003</v>
      </c>
    </row>
    <row r="1496" spans="1:5" x14ac:dyDescent="0.25">
      <c r="A1496" s="58">
        <v>45050</v>
      </c>
      <c r="B1496" s="59" t="s">
        <v>67</v>
      </c>
      <c r="C1496" s="59" t="str">
        <f t="shared" si="23"/>
        <v>QUARTER2</v>
      </c>
      <c r="D1496" s="59">
        <v>5.95</v>
      </c>
      <c r="E1496" s="59">
        <v>13.75</v>
      </c>
    </row>
    <row r="1497" spans="1:5" x14ac:dyDescent="0.25">
      <c r="A1497" s="58">
        <v>45050</v>
      </c>
      <c r="B1497" s="59" t="s">
        <v>71</v>
      </c>
      <c r="C1497" s="59" t="str">
        <f t="shared" si="23"/>
        <v>QUARTER2</v>
      </c>
      <c r="D1497" s="59">
        <v>10.95</v>
      </c>
      <c r="E1497" s="59">
        <v>6.75</v>
      </c>
    </row>
    <row r="1498" spans="1:5" x14ac:dyDescent="0.25">
      <c r="A1498" s="58">
        <v>45050</v>
      </c>
      <c r="B1498" s="59" t="s">
        <v>73</v>
      </c>
      <c r="C1498" s="59" t="str">
        <f t="shared" si="23"/>
        <v>QUARTER2</v>
      </c>
      <c r="D1498" s="59">
        <v>31</v>
      </c>
      <c r="E1498" s="59">
        <v>-1.5</v>
      </c>
    </row>
    <row r="1499" spans="1:5" x14ac:dyDescent="0.25">
      <c r="A1499" s="58">
        <v>45050</v>
      </c>
      <c r="B1499" s="59" t="s">
        <v>55</v>
      </c>
      <c r="C1499" s="59" t="str">
        <f t="shared" si="23"/>
        <v>QUARTER2</v>
      </c>
      <c r="D1499" s="59">
        <v>24</v>
      </c>
      <c r="E1499" s="59">
        <v>13.5</v>
      </c>
    </row>
    <row r="1500" spans="1:5" x14ac:dyDescent="0.25">
      <c r="A1500" s="58">
        <v>45050</v>
      </c>
      <c r="B1500" s="59" t="s">
        <v>76</v>
      </c>
      <c r="C1500" s="59" t="str">
        <f t="shared" si="23"/>
        <v>QUARTER2</v>
      </c>
      <c r="D1500" s="59">
        <v>1.36</v>
      </c>
      <c r="E1500" s="59">
        <v>1.26</v>
      </c>
    </row>
    <row r="1501" spans="1:5" x14ac:dyDescent="0.25">
      <c r="A1501" s="58">
        <v>45050</v>
      </c>
      <c r="B1501" s="59" t="s">
        <v>77</v>
      </c>
      <c r="C1501" s="59" t="str">
        <f t="shared" si="23"/>
        <v>QUARTER2</v>
      </c>
      <c r="D1501" s="59">
        <v>2.4300000000000002</v>
      </c>
      <c r="E1501" s="59">
        <v>1.5699999999999998</v>
      </c>
    </row>
    <row r="1502" spans="1:5" x14ac:dyDescent="0.25">
      <c r="A1502" s="58">
        <v>45050</v>
      </c>
      <c r="B1502" s="59" t="s">
        <v>72</v>
      </c>
      <c r="C1502" s="59" t="str">
        <f t="shared" si="23"/>
        <v>QUARTER2</v>
      </c>
      <c r="D1502" s="59">
        <v>27.95</v>
      </c>
      <c r="E1502" s="59">
        <v>81.5</v>
      </c>
    </row>
    <row r="1503" spans="1:5" x14ac:dyDescent="0.25">
      <c r="A1503" s="58">
        <v>45050</v>
      </c>
      <c r="B1503" s="59" t="s">
        <v>59</v>
      </c>
      <c r="C1503" s="59" t="str">
        <f t="shared" si="23"/>
        <v>QUARTER2</v>
      </c>
      <c r="D1503" s="59">
        <v>229</v>
      </c>
      <c r="E1503" s="59">
        <v>47</v>
      </c>
    </row>
    <row r="1504" spans="1:5" x14ac:dyDescent="0.25">
      <c r="A1504" s="58">
        <v>45050</v>
      </c>
      <c r="B1504" s="59" t="s">
        <v>60</v>
      </c>
      <c r="C1504" s="59" t="str">
        <f t="shared" si="23"/>
        <v>QUARTER2</v>
      </c>
      <c r="D1504" s="59">
        <v>32</v>
      </c>
      <c r="E1504" s="59">
        <v>10.5</v>
      </c>
    </row>
    <row r="1505" spans="1:5" x14ac:dyDescent="0.25">
      <c r="A1505" s="58">
        <v>45050</v>
      </c>
      <c r="B1505" s="59" t="s">
        <v>74</v>
      </c>
      <c r="C1505" s="59" t="str">
        <f t="shared" si="23"/>
        <v>QUARTER2</v>
      </c>
      <c r="D1505" s="59">
        <v>5.5</v>
      </c>
      <c r="E1505" s="59">
        <v>9.9999999999999645E-2</v>
      </c>
    </row>
    <row r="1506" spans="1:5" x14ac:dyDescent="0.25">
      <c r="A1506" s="58">
        <v>45050</v>
      </c>
      <c r="B1506" s="59" t="s">
        <v>63</v>
      </c>
      <c r="C1506" s="59" t="str">
        <f t="shared" si="23"/>
        <v>QUARTER2</v>
      </c>
      <c r="D1506" s="59">
        <v>37</v>
      </c>
      <c r="E1506" s="59">
        <v>27</v>
      </c>
    </row>
    <row r="1507" spans="1:5" x14ac:dyDescent="0.25">
      <c r="A1507" s="58">
        <v>45050</v>
      </c>
      <c r="B1507" s="59" t="s">
        <v>69</v>
      </c>
      <c r="C1507" s="59" t="str">
        <f t="shared" si="23"/>
        <v>QUARTER2</v>
      </c>
      <c r="D1507" s="59">
        <v>217.5</v>
      </c>
      <c r="E1507" s="59">
        <v>167.5</v>
      </c>
    </row>
    <row r="1508" spans="1:5" x14ac:dyDescent="0.25">
      <c r="A1508" s="58">
        <v>45050</v>
      </c>
      <c r="B1508" s="59" t="s">
        <v>64</v>
      </c>
      <c r="C1508" s="59" t="str">
        <f t="shared" si="23"/>
        <v>QUARTER2</v>
      </c>
      <c r="D1508" s="59">
        <v>7.85</v>
      </c>
      <c r="E1508" s="59">
        <v>6.5500000000000007</v>
      </c>
    </row>
    <row r="1509" spans="1:5" x14ac:dyDescent="0.25">
      <c r="A1509" s="58">
        <v>45050</v>
      </c>
      <c r="B1509" s="59" t="s">
        <v>58</v>
      </c>
      <c r="C1509" s="59" t="str">
        <f t="shared" si="23"/>
        <v>QUARTER2</v>
      </c>
      <c r="D1509" s="59">
        <v>11.9</v>
      </c>
      <c r="E1509" s="59">
        <v>3.0999999999999996</v>
      </c>
    </row>
    <row r="1510" spans="1:5" x14ac:dyDescent="0.25">
      <c r="A1510" s="58">
        <v>45050</v>
      </c>
      <c r="B1510" s="59" t="s">
        <v>56</v>
      </c>
      <c r="C1510" s="59" t="str">
        <f t="shared" si="23"/>
        <v>QUARTER2</v>
      </c>
      <c r="D1510" s="59">
        <v>18.5</v>
      </c>
      <c r="E1510" s="59">
        <v>2.3999999999999986</v>
      </c>
    </row>
    <row r="1511" spans="1:5" x14ac:dyDescent="0.25">
      <c r="A1511" s="58">
        <v>45050</v>
      </c>
      <c r="B1511" s="59" t="s">
        <v>65</v>
      </c>
      <c r="C1511" s="59" t="str">
        <f t="shared" si="23"/>
        <v>QUARTER2</v>
      </c>
      <c r="D1511" s="59">
        <v>24.1</v>
      </c>
      <c r="E1511" s="59">
        <v>3.8999999999999986</v>
      </c>
    </row>
    <row r="1512" spans="1:5" x14ac:dyDescent="0.25">
      <c r="A1512" s="58">
        <v>45050</v>
      </c>
      <c r="B1512" s="59" t="s">
        <v>75</v>
      </c>
      <c r="C1512" s="59" t="str">
        <f t="shared" si="23"/>
        <v>QUARTER2</v>
      </c>
      <c r="D1512" s="59">
        <v>4.37</v>
      </c>
      <c r="E1512" s="59">
        <v>0.28000000000000025</v>
      </c>
    </row>
    <row r="1513" spans="1:5" x14ac:dyDescent="0.25">
      <c r="A1513" s="58">
        <v>45050</v>
      </c>
      <c r="B1513" s="59" t="s">
        <v>57</v>
      </c>
      <c r="C1513" s="59" t="str">
        <f t="shared" si="23"/>
        <v>QUARTER2</v>
      </c>
      <c r="D1513" s="59">
        <v>24</v>
      </c>
      <c r="E1513" s="59">
        <v>11</v>
      </c>
    </row>
    <row r="1514" spans="1:5" x14ac:dyDescent="0.25">
      <c r="A1514" s="58">
        <v>45049</v>
      </c>
      <c r="B1514" s="59" t="s">
        <v>68</v>
      </c>
      <c r="C1514" s="59" t="str">
        <f t="shared" si="23"/>
        <v>QUARTER2</v>
      </c>
      <c r="D1514" s="59">
        <v>10.5</v>
      </c>
      <c r="E1514" s="59">
        <v>6.9499999999999993</v>
      </c>
    </row>
    <row r="1515" spans="1:5" x14ac:dyDescent="0.25">
      <c r="A1515" s="58">
        <v>45049</v>
      </c>
      <c r="B1515" s="59" t="s">
        <v>66</v>
      </c>
      <c r="C1515" s="59" t="str">
        <f t="shared" si="23"/>
        <v>QUARTER2</v>
      </c>
      <c r="D1515" s="59">
        <v>5.3</v>
      </c>
      <c r="E1515" s="59">
        <v>0.90000000000000036</v>
      </c>
    </row>
    <row r="1516" spans="1:5" x14ac:dyDescent="0.25">
      <c r="A1516" s="58">
        <v>45049</v>
      </c>
      <c r="B1516" s="59" t="s">
        <v>70</v>
      </c>
      <c r="C1516" s="59" t="str">
        <f t="shared" si="23"/>
        <v>QUARTER2</v>
      </c>
      <c r="D1516" s="59">
        <v>13.2</v>
      </c>
      <c r="E1516" s="59">
        <v>0.5</v>
      </c>
    </row>
    <row r="1517" spans="1:5" x14ac:dyDescent="0.25">
      <c r="A1517" s="58">
        <v>45049</v>
      </c>
      <c r="B1517" s="59" t="s">
        <v>78</v>
      </c>
      <c r="C1517" s="59" t="str">
        <f t="shared" si="23"/>
        <v>QUARTER2</v>
      </c>
      <c r="D1517" s="59">
        <v>44</v>
      </c>
      <c r="E1517" s="59">
        <v>66</v>
      </c>
    </row>
    <row r="1518" spans="1:5" x14ac:dyDescent="0.25">
      <c r="A1518" s="58">
        <v>45049</v>
      </c>
      <c r="B1518" s="59" t="s">
        <v>62</v>
      </c>
      <c r="C1518" s="59" t="str">
        <f t="shared" si="23"/>
        <v>QUARTER2</v>
      </c>
      <c r="D1518" s="59">
        <v>5.7</v>
      </c>
      <c r="E1518" s="59">
        <v>1.9500000000000002</v>
      </c>
    </row>
    <row r="1519" spans="1:5" x14ac:dyDescent="0.25">
      <c r="A1519" s="58">
        <v>45049</v>
      </c>
      <c r="B1519" s="59" t="s">
        <v>61</v>
      </c>
      <c r="C1519" s="59" t="str">
        <f t="shared" si="23"/>
        <v>QUARTER2</v>
      </c>
      <c r="D1519" s="59">
        <v>19.25</v>
      </c>
      <c r="E1519" s="59">
        <v>15.450000000000003</v>
      </c>
    </row>
    <row r="1520" spans="1:5" x14ac:dyDescent="0.25">
      <c r="A1520" s="58">
        <v>45049</v>
      </c>
      <c r="B1520" s="59" t="s">
        <v>67</v>
      </c>
      <c r="C1520" s="59" t="str">
        <f t="shared" si="23"/>
        <v>QUARTER2</v>
      </c>
      <c r="D1520" s="59">
        <v>5.9</v>
      </c>
      <c r="E1520" s="59">
        <v>13.799999999999999</v>
      </c>
    </row>
    <row r="1521" spans="1:5" x14ac:dyDescent="0.25">
      <c r="A1521" s="58">
        <v>45049</v>
      </c>
      <c r="B1521" s="59" t="s">
        <v>71</v>
      </c>
      <c r="C1521" s="59" t="str">
        <f t="shared" si="23"/>
        <v>QUARTER2</v>
      </c>
      <c r="D1521" s="59">
        <v>11</v>
      </c>
      <c r="E1521" s="59">
        <v>6.6999999999999993</v>
      </c>
    </row>
    <row r="1522" spans="1:5" x14ac:dyDescent="0.25">
      <c r="A1522" s="58">
        <v>45049</v>
      </c>
      <c r="B1522" s="59" t="s">
        <v>73</v>
      </c>
      <c r="C1522" s="59" t="str">
        <f t="shared" si="23"/>
        <v>QUARTER2</v>
      </c>
      <c r="D1522" s="59">
        <v>31</v>
      </c>
      <c r="E1522" s="59">
        <v>-1.5</v>
      </c>
    </row>
    <row r="1523" spans="1:5" x14ac:dyDescent="0.25">
      <c r="A1523" s="58">
        <v>45049</v>
      </c>
      <c r="B1523" s="59" t="s">
        <v>55</v>
      </c>
      <c r="C1523" s="59" t="str">
        <f t="shared" si="23"/>
        <v>QUARTER2</v>
      </c>
      <c r="D1523" s="59">
        <v>23.05</v>
      </c>
      <c r="E1523" s="59">
        <v>14.45</v>
      </c>
    </row>
    <row r="1524" spans="1:5" x14ac:dyDescent="0.25">
      <c r="A1524" s="58">
        <v>45049</v>
      </c>
      <c r="B1524" s="59" t="s">
        <v>76</v>
      </c>
      <c r="C1524" s="59" t="str">
        <f t="shared" si="23"/>
        <v>QUARTER2</v>
      </c>
      <c r="D1524" s="59">
        <v>1.36</v>
      </c>
      <c r="E1524" s="59">
        <v>1.26</v>
      </c>
    </row>
    <row r="1525" spans="1:5" x14ac:dyDescent="0.25">
      <c r="A1525" s="58">
        <v>45049</v>
      </c>
      <c r="B1525" s="59" t="s">
        <v>77</v>
      </c>
      <c r="C1525" s="59" t="str">
        <f t="shared" si="23"/>
        <v>QUARTER2</v>
      </c>
      <c r="D1525" s="59">
        <v>2.41</v>
      </c>
      <c r="E1525" s="59">
        <v>1.5899999999999999</v>
      </c>
    </row>
    <row r="1526" spans="1:5" x14ac:dyDescent="0.25">
      <c r="A1526" s="58">
        <v>45049</v>
      </c>
      <c r="B1526" s="59" t="s">
        <v>72</v>
      </c>
      <c r="C1526" s="59" t="str">
        <f t="shared" si="23"/>
        <v>QUARTER2</v>
      </c>
      <c r="D1526" s="59">
        <v>27.95</v>
      </c>
      <c r="E1526" s="59">
        <v>81.5</v>
      </c>
    </row>
    <row r="1527" spans="1:5" x14ac:dyDescent="0.25">
      <c r="A1527" s="58">
        <v>45049</v>
      </c>
      <c r="B1527" s="59" t="s">
        <v>59</v>
      </c>
      <c r="C1527" s="59" t="str">
        <f t="shared" si="23"/>
        <v>QUARTER2</v>
      </c>
      <c r="D1527" s="59">
        <v>228.5</v>
      </c>
      <c r="E1527" s="59">
        <v>47.5</v>
      </c>
    </row>
    <row r="1528" spans="1:5" x14ac:dyDescent="0.25">
      <c r="A1528" s="58">
        <v>45049</v>
      </c>
      <c r="B1528" s="59" t="s">
        <v>60</v>
      </c>
      <c r="C1528" s="59" t="str">
        <f t="shared" si="23"/>
        <v>QUARTER2</v>
      </c>
      <c r="D1528" s="59">
        <v>32.85</v>
      </c>
      <c r="E1528" s="59">
        <v>9.6499999999999986</v>
      </c>
    </row>
    <row r="1529" spans="1:5" x14ac:dyDescent="0.25">
      <c r="A1529" s="58">
        <v>45049</v>
      </c>
      <c r="B1529" s="59" t="s">
        <v>74</v>
      </c>
      <c r="C1529" s="59" t="str">
        <f t="shared" si="23"/>
        <v>QUARTER2</v>
      </c>
      <c r="D1529" s="59">
        <v>5.55</v>
      </c>
      <c r="E1529" s="59">
        <v>4.9999999999999822E-2</v>
      </c>
    </row>
    <row r="1530" spans="1:5" x14ac:dyDescent="0.25">
      <c r="A1530" s="58">
        <v>45049</v>
      </c>
      <c r="B1530" s="59" t="s">
        <v>63</v>
      </c>
      <c r="C1530" s="59" t="str">
        <f t="shared" si="23"/>
        <v>QUARTER2</v>
      </c>
      <c r="D1530" s="59">
        <v>37</v>
      </c>
      <c r="E1530" s="59">
        <v>27</v>
      </c>
    </row>
    <row r="1531" spans="1:5" x14ac:dyDescent="0.25">
      <c r="A1531" s="58">
        <v>45049</v>
      </c>
      <c r="B1531" s="59" t="s">
        <v>69</v>
      </c>
      <c r="C1531" s="59" t="str">
        <f t="shared" si="23"/>
        <v>QUARTER2</v>
      </c>
      <c r="D1531" s="59">
        <v>217.5</v>
      </c>
      <c r="E1531" s="59">
        <v>167.5</v>
      </c>
    </row>
    <row r="1532" spans="1:5" x14ac:dyDescent="0.25">
      <c r="A1532" s="58">
        <v>45049</v>
      </c>
      <c r="B1532" s="59" t="s">
        <v>64</v>
      </c>
      <c r="C1532" s="59" t="str">
        <f t="shared" si="23"/>
        <v>QUARTER2</v>
      </c>
      <c r="D1532" s="59">
        <v>7.9</v>
      </c>
      <c r="E1532" s="59">
        <v>6.5</v>
      </c>
    </row>
    <row r="1533" spans="1:5" x14ac:dyDescent="0.25">
      <c r="A1533" s="58">
        <v>45049</v>
      </c>
      <c r="B1533" s="59" t="s">
        <v>58</v>
      </c>
      <c r="C1533" s="59" t="str">
        <f t="shared" si="23"/>
        <v>QUARTER2</v>
      </c>
      <c r="D1533" s="59">
        <v>11.5</v>
      </c>
      <c r="E1533" s="59">
        <v>3.5</v>
      </c>
    </row>
    <row r="1534" spans="1:5" x14ac:dyDescent="0.25">
      <c r="A1534" s="58">
        <v>45049</v>
      </c>
      <c r="B1534" s="59" t="s">
        <v>56</v>
      </c>
      <c r="C1534" s="59" t="str">
        <f t="shared" si="23"/>
        <v>QUARTER2</v>
      </c>
      <c r="D1534" s="59">
        <v>18.5</v>
      </c>
      <c r="E1534" s="59">
        <v>2.3999999999999986</v>
      </c>
    </row>
    <row r="1535" spans="1:5" x14ac:dyDescent="0.25">
      <c r="A1535" s="58">
        <v>45049</v>
      </c>
      <c r="B1535" s="59" t="s">
        <v>65</v>
      </c>
      <c r="C1535" s="59" t="str">
        <f t="shared" si="23"/>
        <v>QUARTER2</v>
      </c>
      <c r="D1535" s="59">
        <v>24</v>
      </c>
      <c r="E1535" s="59">
        <v>4</v>
      </c>
    </row>
    <row r="1536" spans="1:5" x14ac:dyDescent="0.25">
      <c r="A1536" s="58">
        <v>45049</v>
      </c>
      <c r="B1536" s="59" t="s">
        <v>75</v>
      </c>
      <c r="C1536" s="59" t="str">
        <f t="shared" si="23"/>
        <v>QUARTER2</v>
      </c>
      <c r="D1536" s="59">
        <v>4.25</v>
      </c>
      <c r="E1536" s="59">
        <v>0.40000000000000036</v>
      </c>
    </row>
    <row r="1537" spans="1:5" x14ac:dyDescent="0.25">
      <c r="A1537" s="58">
        <v>45049</v>
      </c>
      <c r="B1537" s="59" t="s">
        <v>57</v>
      </c>
      <c r="C1537" s="59" t="str">
        <f t="shared" si="23"/>
        <v>QUARTER2</v>
      </c>
      <c r="D1537" s="59">
        <v>24</v>
      </c>
      <c r="E1537" s="59">
        <v>11</v>
      </c>
    </row>
    <row r="1538" spans="1:5" x14ac:dyDescent="0.25">
      <c r="A1538" s="58">
        <v>45048</v>
      </c>
      <c r="B1538" s="59" t="s">
        <v>68</v>
      </c>
      <c r="C1538" s="59" t="str">
        <f t="shared" ref="C1538:C1601" si="24">"QUARTER"&amp;ROUNDUP(MONTH(A1538)/3,0)</f>
        <v>QUARTER2</v>
      </c>
      <c r="D1538" s="59">
        <v>10.4</v>
      </c>
      <c r="E1538" s="59">
        <v>7.0499999999999989</v>
      </c>
    </row>
    <row r="1539" spans="1:5" x14ac:dyDescent="0.25">
      <c r="A1539" s="58">
        <v>45048</v>
      </c>
      <c r="B1539" s="59" t="s">
        <v>66</v>
      </c>
      <c r="C1539" s="59" t="str">
        <f t="shared" si="24"/>
        <v>QUARTER2</v>
      </c>
      <c r="D1539" s="59">
        <v>5.3</v>
      </c>
      <c r="E1539" s="59">
        <v>0.90000000000000036</v>
      </c>
    </row>
    <row r="1540" spans="1:5" x14ac:dyDescent="0.25">
      <c r="A1540" s="58">
        <v>45048</v>
      </c>
      <c r="B1540" s="59" t="s">
        <v>70</v>
      </c>
      <c r="C1540" s="59" t="str">
        <f t="shared" si="24"/>
        <v>QUARTER2</v>
      </c>
      <c r="D1540" s="59">
        <v>13.2</v>
      </c>
      <c r="E1540" s="59">
        <v>0.5</v>
      </c>
    </row>
    <row r="1541" spans="1:5" x14ac:dyDescent="0.25">
      <c r="A1541" s="58">
        <v>45048</v>
      </c>
      <c r="B1541" s="59" t="s">
        <v>78</v>
      </c>
      <c r="C1541" s="59" t="str">
        <f t="shared" si="24"/>
        <v>QUARTER2</v>
      </c>
      <c r="D1541" s="59">
        <v>44</v>
      </c>
      <c r="E1541" s="59">
        <v>66</v>
      </c>
    </row>
    <row r="1542" spans="1:5" x14ac:dyDescent="0.25">
      <c r="A1542" s="58">
        <v>45048</v>
      </c>
      <c r="B1542" s="59" t="s">
        <v>62</v>
      </c>
      <c r="C1542" s="59" t="str">
        <f t="shared" si="24"/>
        <v>QUARTER2</v>
      </c>
      <c r="D1542" s="59">
        <v>5.7</v>
      </c>
      <c r="E1542" s="59">
        <v>1.9500000000000002</v>
      </c>
    </row>
    <row r="1543" spans="1:5" x14ac:dyDescent="0.25">
      <c r="A1543" s="58">
        <v>45048</v>
      </c>
      <c r="B1543" s="59" t="s">
        <v>61</v>
      </c>
      <c r="C1543" s="59" t="str">
        <f t="shared" si="24"/>
        <v>QUARTER2</v>
      </c>
      <c r="D1543" s="59">
        <v>19.3</v>
      </c>
      <c r="E1543" s="59">
        <v>15.400000000000002</v>
      </c>
    </row>
    <row r="1544" spans="1:5" x14ac:dyDescent="0.25">
      <c r="A1544" s="58">
        <v>45048</v>
      </c>
      <c r="B1544" s="59" t="s">
        <v>67</v>
      </c>
      <c r="C1544" s="59" t="str">
        <f t="shared" si="24"/>
        <v>QUARTER2</v>
      </c>
      <c r="D1544" s="59">
        <v>5.85</v>
      </c>
      <c r="E1544" s="59">
        <v>13.85</v>
      </c>
    </row>
    <row r="1545" spans="1:5" x14ac:dyDescent="0.25">
      <c r="A1545" s="58">
        <v>45048</v>
      </c>
      <c r="B1545" s="59" t="s">
        <v>71</v>
      </c>
      <c r="C1545" s="59" t="str">
        <f t="shared" si="24"/>
        <v>QUARTER2</v>
      </c>
      <c r="D1545" s="59">
        <v>10.95</v>
      </c>
      <c r="E1545" s="59">
        <v>6.75</v>
      </c>
    </row>
    <row r="1546" spans="1:5" x14ac:dyDescent="0.25">
      <c r="A1546" s="58">
        <v>45048</v>
      </c>
      <c r="B1546" s="59" t="s">
        <v>73</v>
      </c>
      <c r="C1546" s="59" t="str">
        <f t="shared" si="24"/>
        <v>QUARTER2</v>
      </c>
      <c r="D1546" s="59">
        <v>31</v>
      </c>
      <c r="E1546" s="59">
        <v>-1.5</v>
      </c>
    </row>
    <row r="1547" spans="1:5" x14ac:dyDescent="0.25">
      <c r="A1547" s="58">
        <v>45048</v>
      </c>
      <c r="B1547" s="59" t="s">
        <v>55</v>
      </c>
      <c r="C1547" s="59" t="str">
        <f t="shared" si="24"/>
        <v>QUARTER2</v>
      </c>
      <c r="D1547" s="59">
        <v>22.75</v>
      </c>
      <c r="E1547" s="59">
        <v>14.75</v>
      </c>
    </row>
    <row r="1548" spans="1:5" x14ac:dyDescent="0.25">
      <c r="A1548" s="58">
        <v>45048</v>
      </c>
      <c r="B1548" s="59" t="s">
        <v>76</v>
      </c>
      <c r="C1548" s="59" t="str">
        <f t="shared" si="24"/>
        <v>QUARTER2</v>
      </c>
      <c r="D1548" s="59">
        <v>1.36</v>
      </c>
      <c r="E1548" s="59">
        <v>1.26</v>
      </c>
    </row>
    <row r="1549" spans="1:5" x14ac:dyDescent="0.25">
      <c r="A1549" s="58">
        <v>45048</v>
      </c>
      <c r="B1549" s="59" t="s">
        <v>77</v>
      </c>
      <c r="C1549" s="59" t="str">
        <f t="shared" si="24"/>
        <v>QUARTER2</v>
      </c>
      <c r="D1549" s="59">
        <v>2.44</v>
      </c>
      <c r="E1549" s="59">
        <v>1.56</v>
      </c>
    </row>
    <row r="1550" spans="1:5" x14ac:dyDescent="0.25">
      <c r="A1550" s="58">
        <v>45048</v>
      </c>
      <c r="B1550" s="59" t="s">
        <v>72</v>
      </c>
      <c r="C1550" s="59" t="str">
        <f t="shared" si="24"/>
        <v>QUARTER2</v>
      </c>
      <c r="D1550" s="59">
        <v>27.95</v>
      </c>
      <c r="E1550" s="59">
        <v>81.5</v>
      </c>
    </row>
    <row r="1551" spans="1:5" x14ac:dyDescent="0.25">
      <c r="A1551" s="58">
        <v>45048</v>
      </c>
      <c r="B1551" s="59" t="s">
        <v>59</v>
      </c>
      <c r="C1551" s="59" t="str">
        <f t="shared" si="24"/>
        <v>QUARTER2</v>
      </c>
      <c r="D1551" s="59">
        <v>230</v>
      </c>
      <c r="E1551" s="59">
        <v>46</v>
      </c>
    </row>
    <row r="1552" spans="1:5" x14ac:dyDescent="0.25">
      <c r="A1552" s="58">
        <v>45048</v>
      </c>
      <c r="B1552" s="59" t="s">
        <v>60</v>
      </c>
      <c r="C1552" s="59" t="str">
        <f t="shared" si="24"/>
        <v>QUARTER2</v>
      </c>
      <c r="D1552" s="59">
        <v>35</v>
      </c>
      <c r="E1552" s="59">
        <v>7.5</v>
      </c>
    </row>
    <row r="1553" spans="1:5" x14ac:dyDescent="0.25">
      <c r="A1553" s="58">
        <v>45048</v>
      </c>
      <c r="B1553" s="59" t="s">
        <v>74</v>
      </c>
      <c r="C1553" s="59" t="str">
        <f t="shared" si="24"/>
        <v>QUARTER2</v>
      </c>
      <c r="D1553" s="59">
        <v>5.51</v>
      </c>
      <c r="E1553" s="59">
        <v>8.9999999999999858E-2</v>
      </c>
    </row>
    <row r="1554" spans="1:5" x14ac:dyDescent="0.25">
      <c r="A1554" s="58">
        <v>45048</v>
      </c>
      <c r="B1554" s="59" t="s">
        <v>63</v>
      </c>
      <c r="C1554" s="59" t="str">
        <f t="shared" si="24"/>
        <v>QUARTER2</v>
      </c>
      <c r="D1554" s="59">
        <v>37.049999999999997</v>
      </c>
      <c r="E1554" s="59">
        <v>26.950000000000003</v>
      </c>
    </row>
    <row r="1555" spans="1:5" x14ac:dyDescent="0.25">
      <c r="A1555" s="58">
        <v>45048</v>
      </c>
      <c r="B1555" s="59" t="s">
        <v>69</v>
      </c>
      <c r="C1555" s="59" t="str">
        <f t="shared" si="24"/>
        <v>QUARTER2</v>
      </c>
      <c r="D1555" s="59">
        <v>217.5</v>
      </c>
      <c r="E1555" s="59">
        <v>167.5</v>
      </c>
    </row>
    <row r="1556" spans="1:5" x14ac:dyDescent="0.25">
      <c r="A1556" s="58">
        <v>45048</v>
      </c>
      <c r="B1556" s="59" t="s">
        <v>64</v>
      </c>
      <c r="C1556" s="59" t="str">
        <f t="shared" si="24"/>
        <v>QUARTER2</v>
      </c>
      <c r="D1556" s="59">
        <v>7.9</v>
      </c>
      <c r="E1556" s="59">
        <v>6.5</v>
      </c>
    </row>
    <row r="1557" spans="1:5" x14ac:dyDescent="0.25">
      <c r="A1557" s="58">
        <v>45048</v>
      </c>
      <c r="B1557" s="59" t="s">
        <v>58</v>
      </c>
      <c r="C1557" s="59" t="str">
        <f t="shared" si="24"/>
        <v>QUARTER2</v>
      </c>
      <c r="D1557" s="59">
        <v>11.75</v>
      </c>
      <c r="E1557" s="59">
        <v>3.25</v>
      </c>
    </row>
    <row r="1558" spans="1:5" x14ac:dyDescent="0.25">
      <c r="A1558" s="58">
        <v>45048</v>
      </c>
      <c r="B1558" s="59" t="s">
        <v>56</v>
      </c>
      <c r="C1558" s="59" t="str">
        <f t="shared" si="24"/>
        <v>QUARTER2</v>
      </c>
      <c r="D1558" s="59">
        <v>17.95</v>
      </c>
      <c r="E1558" s="59">
        <v>2.9499999999999993</v>
      </c>
    </row>
    <row r="1559" spans="1:5" x14ac:dyDescent="0.25">
      <c r="A1559" s="58">
        <v>45048</v>
      </c>
      <c r="B1559" s="59" t="s">
        <v>65</v>
      </c>
      <c r="C1559" s="59" t="str">
        <f t="shared" si="24"/>
        <v>QUARTER2</v>
      </c>
      <c r="D1559" s="59">
        <v>23.7</v>
      </c>
      <c r="E1559" s="59">
        <v>4.3000000000000007</v>
      </c>
    </row>
    <row r="1560" spans="1:5" x14ac:dyDescent="0.25">
      <c r="A1560" s="58">
        <v>45048</v>
      </c>
      <c r="B1560" s="59" t="s">
        <v>75</v>
      </c>
      <c r="C1560" s="59" t="str">
        <f t="shared" si="24"/>
        <v>QUARTER2</v>
      </c>
      <c r="D1560" s="59">
        <v>4.0999999999999996</v>
      </c>
      <c r="E1560" s="59">
        <v>0.55000000000000071</v>
      </c>
    </row>
    <row r="1561" spans="1:5" x14ac:dyDescent="0.25">
      <c r="A1561" s="58">
        <v>45048</v>
      </c>
      <c r="B1561" s="59" t="s">
        <v>57</v>
      </c>
      <c r="C1561" s="59" t="str">
        <f t="shared" si="24"/>
        <v>QUARTER2</v>
      </c>
      <c r="D1561" s="59">
        <v>23.5</v>
      </c>
      <c r="E1561" s="59">
        <v>11.5</v>
      </c>
    </row>
    <row r="1562" spans="1:5" x14ac:dyDescent="0.25">
      <c r="A1562" s="58">
        <v>45044</v>
      </c>
      <c r="B1562" s="59" t="s">
        <v>68</v>
      </c>
      <c r="C1562" s="59" t="str">
        <f t="shared" si="24"/>
        <v>QUARTER2</v>
      </c>
      <c r="D1562" s="59">
        <v>10.15</v>
      </c>
      <c r="E1562" s="59">
        <v>7.2999999999999989</v>
      </c>
    </row>
    <row r="1563" spans="1:5" x14ac:dyDescent="0.25">
      <c r="A1563" s="58">
        <v>45044</v>
      </c>
      <c r="B1563" s="59" t="s">
        <v>66</v>
      </c>
      <c r="C1563" s="59" t="str">
        <f t="shared" si="24"/>
        <v>QUARTER2</v>
      </c>
      <c r="D1563" s="59">
        <v>5.85</v>
      </c>
      <c r="E1563" s="59">
        <v>0.35000000000000053</v>
      </c>
    </row>
    <row r="1564" spans="1:5" x14ac:dyDescent="0.25">
      <c r="A1564" s="58">
        <v>45044</v>
      </c>
      <c r="B1564" s="59" t="s">
        <v>70</v>
      </c>
      <c r="C1564" s="59" t="str">
        <f t="shared" si="24"/>
        <v>QUARTER2</v>
      </c>
      <c r="D1564" s="59">
        <v>13.5</v>
      </c>
      <c r="E1564" s="59">
        <v>0.19999999999999929</v>
      </c>
    </row>
    <row r="1565" spans="1:5" x14ac:dyDescent="0.25">
      <c r="A1565" s="58">
        <v>45044</v>
      </c>
      <c r="B1565" s="59" t="s">
        <v>78</v>
      </c>
      <c r="C1565" s="59" t="str">
        <f t="shared" si="24"/>
        <v>QUARTER2</v>
      </c>
      <c r="D1565" s="59">
        <v>40</v>
      </c>
      <c r="E1565" s="59">
        <v>70</v>
      </c>
    </row>
    <row r="1566" spans="1:5" x14ac:dyDescent="0.25">
      <c r="A1566" s="58">
        <v>45044</v>
      </c>
      <c r="B1566" s="59" t="s">
        <v>62</v>
      </c>
      <c r="C1566" s="59" t="str">
        <f t="shared" si="24"/>
        <v>QUARTER2</v>
      </c>
      <c r="D1566" s="59">
        <v>6</v>
      </c>
      <c r="E1566" s="59">
        <v>1.6500000000000004</v>
      </c>
    </row>
    <row r="1567" spans="1:5" x14ac:dyDescent="0.25">
      <c r="A1567" s="58">
        <v>45044</v>
      </c>
      <c r="B1567" s="59" t="s">
        <v>61</v>
      </c>
      <c r="C1567" s="59" t="str">
        <f t="shared" si="24"/>
        <v>QUARTER2</v>
      </c>
      <c r="D1567" s="59">
        <v>19.5</v>
      </c>
      <c r="E1567" s="59">
        <v>15.200000000000003</v>
      </c>
    </row>
    <row r="1568" spans="1:5" x14ac:dyDescent="0.25">
      <c r="A1568" s="58">
        <v>45044</v>
      </c>
      <c r="B1568" s="59" t="s">
        <v>67</v>
      </c>
      <c r="C1568" s="59" t="str">
        <f t="shared" si="24"/>
        <v>QUARTER2</v>
      </c>
      <c r="D1568" s="59">
        <v>5.85</v>
      </c>
      <c r="E1568" s="59">
        <v>13.85</v>
      </c>
    </row>
    <row r="1569" spans="1:5" x14ac:dyDescent="0.25">
      <c r="A1569" s="58">
        <v>45044</v>
      </c>
      <c r="B1569" s="59" t="s">
        <v>71</v>
      </c>
      <c r="C1569" s="59" t="str">
        <f t="shared" si="24"/>
        <v>QUARTER2</v>
      </c>
      <c r="D1569" s="59">
        <v>10.85</v>
      </c>
      <c r="E1569" s="59">
        <v>6.85</v>
      </c>
    </row>
    <row r="1570" spans="1:5" x14ac:dyDescent="0.25">
      <c r="A1570" s="58">
        <v>45044</v>
      </c>
      <c r="B1570" s="59" t="s">
        <v>73</v>
      </c>
      <c r="C1570" s="59" t="str">
        <f t="shared" si="24"/>
        <v>QUARTER2</v>
      </c>
      <c r="D1570" s="59">
        <v>31</v>
      </c>
      <c r="E1570" s="59">
        <v>-1.5</v>
      </c>
    </row>
    <row r="1571" spans="1:5" x14ac:dyDescent="0.25">
      <c r="A1571" s="58">
        <v>45044</v>
      </c>
      <c r="B1571" s="59" t="s">
        <v>55</v>
      </c>
      <c r="C1571" s="59" t="str">
        <f t="shared" si="24"/>
        <v>QUARTER2</v>
      </c>
      <c r="D1571" s="59">
        <v>24.85</v>
      </c>
      <c r="E1571" s="59">
        <v>12.649999999999999</v>
      </c>
    </row>
    <row r="1572" spans="1:5" x14ac:dyDescent="0.25">
      <c r="A1572" s="58">
        <v>45044</v>
      </c>
      <c r="B1572" s="59" t="s">
        <v>76</v>
      </c>
      <c r="C1572" s="59" t="str">
        <f t="shared" si="24"/>
        <v>QUARTER2</v>
      </c>
      <c r="D1572" s="59">
        <v>1.46</v>
      </c>
      <c r="E1572" s="59">
        <v>1.1600000000000001</v>
      </c>
    </row>
    <row r="1573" spans="1:5" x14ac:dyDescent="0.25">
      <c r="A1573" s="58">
        <v>45044</v>
      </c>
      <c r="B1573" s="59" t="s">
        <v>77</v>
      </c>
      <c r="C1573" s="59" t="str">
        <f t="shared" si="24"/>
        <v>QUARTER2</v>
      </c>
      <c r="D1573" s="59">
        <v>2.37</v>
      </c>
      <c r="E1573" s="59">
        <v>1.63</v>
      </c>
    </row>
    <row r="1574" spans="1:5" x14ac:dyDescent="0.25">
      <c r="A1574" s="58">
        <v>45044</v>
      </c>
      <c r="B1574" s="59" t="s">
        <v>72</v>
      </c>
      <c r="C1574" s="59" t="str">
        <f t="shared" si="24"/>
        <v>QUARTER2</v>
      </c>
      <c r="D1574" s="59">
        <v>27.95</v>
      </c>
      <c r="E1574" s="59">
        <v>81.5</v>
      </c>
    </row>
    <row r="1575" spans="1:5" x14ac:dyDescent="0.25">
      <c r="A1575" s="58">
        <v>45044</v>
      </c>
      <c r="B1575" s="59" t="s">
        <v>59</v>
      </c>
      <c r="C1575" s="59" t="str">
        <f t="shared" si="24"/>
        <v>QUARTER2</v>
      </c>
      <c r="D1575" s="59">
        <v>228.7</v>
      </c>
      <c r="E1575" s="59">
        <v>47.300000000000011</v>
      </c>
    </row>
    <row r="1576" spans="1:5" x14ac:dyDescent="0.25">
      <c r="A1576" s="58">
        <v>45044</v>
      </c>
      <c r="B1576" s="59" t="s">
        <v>60</v>
      </c>
      <c r="C1576" s="59" t="str">
        <f t="shared" si="24"/>
        <v>QUARTER2</v>
      </c>
      <c r="D1576" s="59">
        <v>32</v>
      </c>
      <c r="E1576" s="59">
        <v>10.5</v>
      </c>
    </row>
    <row r="1577" spans="1:5" x14ac:dyDescent="0.25">
      <c r="A1577" s="58">
        <v>45044</v>
      </c>
      <c r="B1577" s="59" t="s">
        <v>74</v>
      </c>
      <c r="C1577" s="59" t="str">
        <f t="shared" si="24"/>
        <v>QUARTER2</v>
      </c>
      <c r="D1577" s="59">
        <v>5.56</v>
      </c>
      <c r="E1577" s="59">
        <v>4.0000000000000036E-2</v>
      </c>
    </row>
    <row r="1578" spans="1:5" x14ac:dyDescent="0.25">
      <c r="A1578" s="58">
        <v>45044</v>
      </c>
      <c r="B1578" s="59" t="s">
        <v>63</v>
      </c>
      <c r="C1578" s="59" t="str">
        <f t="shared" si="24"/>
        <v>QUARTER2</v>
      </c>
      <c r="D1578" s="59">
        <v>37.049999999999997</v>
      </c>
      <c r="E1578" s="59">
        <v>26.950000000000003</v>
      </c>
    </row>
    <row r="1579" spans="1:5" x14ac:dyDescent="0.25">
      <c r="A1579" s="58">
        <v>45044</v>
      </c>
      <c r="B1579" s="59" t="s">
        <v>69</v>
      </c>
      <c r="C1579" s="59" t="str">
        <f t="shared" si="24"/>
        <v>QUARTER2</v>
      </c>
      <c r="D1579" s="59">
        <v>217.5</v>
      </c>
      <c r="E1579" s="59">
        <v>167.5</v>
      </c>
    </row>
    <row r="1580" spans="1:5" x14ac:dyDescent="0.25">
      <c r="A1580" s="58">
        <v>45044</v>
      </c>
      <c r="B1580" s="59" t="s">
        <v>64</v>
      </c>
      <c r="C1580" s="59" t="str">
        <f t="shared" si="24"/>
        <v>QUARTER2</v>
      </c>
      <c r="D1580" s="59">
        <v>7.75</v>
      </c>
      <c r="E1580" s="59">
        <v>6.65</v>
      </c>
    </row>
    <row r="1581" spans="1:5" x14ac:dyDescent="0.25">
      <c r="A1581" s="58">
        <v>45044</v>
      </c>
      <c r="B1581" s="59" t="s">
        <v>58</v>
      </c>
      <c r="C1581" s="59" t="str">
        <f t="shared" si="24"/>
        <v>QUARTER2</v>
      </c>
      <c r="D1581" s="59">
        <v>11.75</v>
      </c>
      <c r="E1581" s="59">
        <v>3.25</v>
      </c>
    </row>
    <row r="1582" spans="1:5" x14ac:dyDescent="0.25">
      <c r="A1582" s="58">
        <v>45044</v>
      </c>
      <c r="B1582" s="59" t="s">
        <v>56</v>
      </c>
      <c r="C1582" s="59" t="str">
        <f t="shared" si="24"/>
        <v>QUARTER2</v>
      </c>
      <c r="D1582" s="59">
        <v>16.899999999999999</v>
      </c>
      <c r="E1582" s="59">
        <v>4</v>
      </c>
    </row>
    <row r="1583" spans="1:5" x14ac:dyDescent="0.25">
      <c r="A1583" s="58">
        <v>45044</v>
      </c>
      <c r="B1583" s="59" t="s">
        <v>65</v>
      </c>
      <c r="C1583" s="59" t="str">
        <f t="shared" si="24"/>
        <v>QUARTER2</v>
      </c>
      <c r="D1583" s="59">
        <v>24.1</v>
      </c>
      <c r="E1583" s="59">
        <v>3.8999999999999986</v>
      </c>
    </row>
    <row r="1584" spans="1:5" x14ac:dyDescent="0.25">
      <c r="A1584" s="58">
        <v>45044</v>
      </c>
      <c r="B1584" s="59" t="s">
        <v>75</v>
      </c>
      <c r="C1584" s="59" t="str">
        <f t="shared" si="24"/>
        <v>QUARTER2</v>
      </c>
      <c r="D1584" s="59">
        <v>3.8</v>
      </c>
      <c r="E1584" s="59">
        <v>0.85000000000000053</v>
      </c>
    </row>
    <row r="1585" spans="1:5" x14ac:dyDescent="0.25">
      <c r="A1585" s="58">
        <v>45044</v>
      </c>
      <c r="B1585" s="59" t="s">
        <v>57</v>
      </c>
      <c r="C1585" s="59" t="str">
        <f t="shared" si="24"/>
        <v>QUARTER2</v>
      </c>
      <c r="D1585" s="59">
        <v>22.8</v>
      </c>
      <c r="E1585" s="59">
        <v>12.2</v>
      </c>
    </row>
    <row r="1586" spans="1:5" x14ac:dyDescent="0.25">
      <c r="A1586" s="58">
        <v>45043</v>
      </c>
      <c r="B1586" s="59" t="s">
        <v>68</v>
      </c>
      <c r="C1586" s="59" t="str">
        <f t="shared" si="24"/>
        <v>QUARTER2</v>
      </c>
      <c r="D1586" s="59">
        <v>10</v>
      </c>
      <c r="E1586" s="59">
        <v>7.4499999999999993</v>
      </c>
    </row>
    <row r="1587" spans="1:5" x14ac:dyDescent="0.25">
      <c r="A1587" s="58">
        <v>45043</v>
      </c>
      <c r="B1587" s="59" t="s">
        <v>66</v>
      </c>
      <c r="C1587" s="59" t="str">
        <f t="shared" si="24"/>
        <v>QUARTER2</v>
      </c>
      <c r="D1587" s="59">
        <v>5.4</v>
      </c>
      <c r="E1587" s="59">
        <v>0.79999999999999982</v>
      </c>
    </row>
    <row r="1588" spans="1:5" x14ac:dyDescent="0.25">
      <c r="A1588" s="58">
        <v>45043</v>
      </c>
      <c r="B1588" s="59" t="s">
        <v>70</v>
      </c>
      <c r="C1588" s="59" t="str">
        <f t="shared" si="24"/>
        <v>QUARTER2</v>
      </c>
      <c r="D1588" s="59">
        <v>12.3</v>
      </c>
      <c r="E1588" s="59">
        <v>1.3999999999999986</v>
      </c>
    </row>
    <row r="1589" spans="1:5" x14ac:dyDescent="0.25">
      <c r="A1589" s="58">
        <v>45043</v>
      </c>
      <c r="B1589" s="59" t="s">
        <v>78</v>
      </c>
      <c r="C1589" s="59" t="str">
        <f t="shared" si="24"/>
        <v>QUARTER2</v>
      </c>
      <c r="D1589" s="59">
        <v>40</v>
      </c>
      <c r="E1589" s="59">
        <v>70</v>
      </c>
    </row>
    <row r="1590" spans="1:5" x14ac:dyDescent="0.25">
      <c r="A1590" s="58">
        <v>45043</v>
      </c>
      <c r="B1590" s="59" t="s">
        <v>62</v>
      </c>
      <c r="C1590" s="59" t="str">
        <f t="shared" si="24"/>
        <v>QUARTER2</v>
      </c>
      <c r="D1590" s="59">
        <v>5.7</v>
      </c>
      <c r="E1590" s="59">
        <v>1.9500000000000002</v>
      </c>
    </row>
    <row r="1591" spans="1:5" x14ac:dyDescent="0.25">
      <c r="A1591" s="58">
        <v>45043</v>
      </c>
      <c r="B1591" s="59" t="s">
        <v>61</v>
      </c>
      <c r="C1591" s="59" t="str">
        <f t="shared" si="24"/>
        <v>QUARTER2</v>
      </c>
      <c r="D1591" s="59">
        <v>18.45</v>
      </c>
      <c r="E1591" s="59">
        <v>16.250000000000004</v>
      </c>
    </row>
    <row r="1592" spans="1:5" x14ac:dyDescent="0.25">
      <c r="A1592" s="58">
        <v>45043</v>
      </c>
      <c r="B1592" s="59" t="s">
        <v>67</v>
      </c>
      <c r="C1592" s="59" t="str">
        <f t="shared" si="24"/>
        <v>QUARTER2</v>
      </c>
      <c r="D1592" s="59">
        <v>6.2</v>
      </c>
      <c r="E1592" s="59">
        <v>13.5</v>
      </c>
    </row>
    <row r="1593" spans="1:5" x14ac:dyDescent="0.25">
      <c r="A1593" s="58">
        <v>45043</v>
      </c>
      <c r="B1593" s="59" t="s">
        <v>71</v>
      </c>
      <c r="C1593" s="59" t="str">
        <f t="shared" si="24"/>
        <v>QUARTER2</v>
      </c>
      <c r="D1593" s="59">
        <v>11</v>
      </c>
      <c r="E1593" s="59">
        <v>6.6999999999999993</v>
      </c>
    </row>
    <row r="1594" spans="1:5" x14ac:dyDescent="0.25">
      <c r="A1594" s="58">
        <v>45043</v>
      </c>
      <c r="B1594" s="59" t="s">
        <v>73</v>
      </c>
      <c r="C1594" s="59" t="str">
        <f t="shared" si="24"/>
        <v>QUARTER2</v>
      </c>
      <c r="D1594" s="59">
        <v>29.7</v>
      </c>
      <c r="E1594" s="59">
        <v>-0.19999999999999929</v>
      </c>
    </row>
    <row r="1595" spans="1:5" x14ac:dyDescent="0.25">
      <c r="A1595" s="58">
        <v>45043</v>
      </c>
      <c r="B1595" s="59" t="s">
        <v>55</v>
      </c>
      <c r="C1595" s="59" t="str">
        <f t="shared" si="24"/>
        <v>QUARTER2</v>
      </c>
      <c r="D1595" s="59">
        <v>24.9</v>
      </c>
      <c r="E1595" s="59">
        <v>12.600000000000001</v>
      </c>
    </row>
    <row r="1596" spans="1:5" x14ac:dyDescent="0.25">
      <c r="A1596" s="58">
        <v>45043</v>
      </c>
      <c r="B1596" s="59" t="s">
        <v>76</v>
      </c>
      <c r="C1596" s="59" t="str">
        <f t="shared" si="24"/>
        <v>QUARTER2</v>
      </c>
      <c r="D1596" s="59">
        <v>1.61</v>
      </c>
      <c r="E1596" s="59">
        <v>1.01</v>
      </c>
    </row>
    <row r="1597" spans="1:5" x14ac:dyDescent="0.25">
      <c r="A1597" s="58">
        <v>45043</v>
      </c>
      <c r="B1597" s="59" t="s">
        <v>77</v>
      </c>
      <c r="C1597" s="59" t="str">
        <f t="shared" si="24"/>
        <v>QUARTER2</v>
      </c>
      <c r="D1597" s="59">
        <v>2.4500000000000002</v>
      </c>
      <c r="E1597" s="59">
        <v>1.5499999999999998</v>
      </c>
    </row>
    <row r="1598" spans="1:5" x14ac:dyDescent="0.25">
      <c r="A1598" s="58">
        <v>45043</v>
      </c>
      <c r="B1598" s="59" t="s">
        <v>72</v>
      </c>
      <c r="C1598" s="59" t="str">
        <f t="shared" si="24"/>
        <v>QUARTER2</v>
      </c>
      <c r="D1598" s="59">
        <v>27.95</v>
      </c>
      <c r="E1598" s="59">
        <v>81.5</v>
      </c>
    </row>
    <row r="1599" spans="1:5" x14ac:dyDescent="0.25">
      <c r="A1599" s="58">
        <v>45043</v>
      </c>
      <c r="B1599" s="59" t="s">
        <v>59</v>
      </c>
      <c r="C1599" s="59" t="str">
        <f t="shared" si="24"/>
        <v>QUARTER2</v>
      </c>
      <c r="D1599" s="59">
        <v>230</v>
      </c>
      <c r="E1599" s="59">
        <v>46</v>
      </c>
    </row>
    <row r="1600" spans="1:5" x14ac:dyDescent="0.25">
      <c r="A1600" s="58">
        <v>45043</v>
      </c>
      <c r="B1600" s="59" t="s">
        <v>60</v>
      </c>
      <c r="C1600" s="59" t="str">
        <f t="shared" si="24"/>
        <v>QUARTER2</v>
      </c>
      <c r="D1600" s="59">
        <v>32.85</v>
      </c>
      <c r="E1600" s="59">
        <v>9.6499999999999986</v>
      </c>
    </row>
    <row r="1601" spans="1:5" x14ac:dyDescent="0.25">
      <c r="A1601" s="58">
        <v>45043</v>
      </c>
      <c r="B1601" s="59" t="s">
        <v>74</v>
      </c>
      <c r="C1601" s="59" t="str">
        <f t="shared" si="24"/>
        <v>QUARTER2</v>
      </c>
      <c r="D1601" s="59">
        <v>5.7</v>
      </c>
      <c r="E1601" s="59">
        <v>-0.10000000000000053</v>
      </c>
    </row>
    <row r="1602" spans="1:5" x14ac:dyDescent="0.25">
      <c r="A1602" s="58">
        <v>45043</v>
      </c>
      <c r="B1602" s="59" t="s">
        <v>63</v>
      </c>
      <c r="C1602" s="59" t="str">
        <f t="shared" ref="C1602:C1665" si="25">"QUARTER"&amp;ROUNDUP(MONTH(A1602)/3,0)</f>
        <v>QUARTER2</v>
      </c>
      <c r="D1602" s="59">
        <v>37.200000000000003</v>
      </c>
      <c r="E1602" s="59">
        <v>26.799999999999997</v>
      </c>
    </row>
    <row r="1603" spans="1:5" x14ac:dyDescent="0.25">
      <c r="A1603" s="58">
        <v>45043</v>
      </c>
      <c r="B1603" s="59" t="s">
        <v>69</v>
      </c>
      <c r="C1603" s="59" t="str">
        <f t="shared" si="25"/>
        <v>QUARTER2</v>
      </c>
      <c r="D1603" s="59">
        <v>217.5</v>
      </c>
      <c r="E1603" s="59">
        <v>167.5</v>
      </c>
    </row>
    <row r="1604" spans="1:5" x14ac:dyDescent="0.25">
      <c r="A1604" s="58">
        <v>45043</v>
      </c>
      <c r="B1604" s="59" t="s">
        <v>64</v>
      </c>
      <c r="C1604" s="59" t="str">
        <f t="shared" si="25"/>
        <v>QUARTER2</v>
      </c>
      <c r="D1604" s="59">
        <v>7.85</v>
      </c>
      <c r="E1604" s="59">
        <v>6.5500000000000007</v>
      </c>
    </row>
    <row r="1605" spans="1:5" x14ac:dyDescent="0.25">
      <c r="A1605" s="58">
        <v>45043</v>
      </c>
      <c r="B1605" s="59" t="s">
        <v>58</v>
      </c>
      <c r="C1605" s="59" t="str">
        <f t="shared" si="25"/>
        <v>QUARTER2</v>
      </c>
      <c r="D1605" s="59">
        <v>11.75</v>
      </c>
      <c r="E1605" s="59">
        <v>3.25</v>
      </c>
    </row>
    <row r="1606" spans="1:5" x14ac:dyDescent="0.25">
      <c r="A1606" s="58">
        <v>45043</v>
      </c>
      <c r="B1606" s="59" t="s">
        <v>56</v>
      </c>
      <c r="C1606" s="59" t="str">
        <f t="shared" si="25"/>
        <v>QUARTER2</v>
      </c>
      <c r="D1606" s="59">
        <v>16.899999999999999</v>
      </c>
      <c r="E1606" s="59">
        <v>4</v>
      </c>
    </row>
    <row r="1607" spans="1:5" x14ac:dyDescent="0.25">
      <c r="A1607" s="58">
        <v>45043</v>
      </c>
      <c r="B1607" s="59" t="s">
        <v>65</v>
      </c>
      <c r="C1607" s="59" t="str">
        <f t="shared" si="25"/>
        <v>QUARTER2</v>
      </c>
      <c r="D1607" s="59">
        <v>24</v>
      </c>
      <c r="E1607" s="59">
        <v>4</v>
      </c>
    </row>
    <row r="1608" spans="1:5" x14ac:dyDescent="0.25">
      <c r="A1608" s="58">
        <v>45043</v>
      </c>
      <c r="B1608" s="59" t="s">
        <v>75</v>
      </c>
      <c r="C1608" s="59" t="str">
        <f t="shared" si="25"/>
        <v>QUARTER2</v>
      </c>
      <c r="D1608" s="59">
        <v>3.72</v>
      </c>
      <c r="E1608" s="59">
        <v>0.93000000000000016</v>
      </c>
    </row>
    <row r="1609" spans="1:5" x14ac:dyDescent="0.25">
      <c r="A1609" s="58">
        <v>45043</v>
      </c>
      <c r="B1609" s="59" t="s">
        <v>57</v>
      </c>
      <c r="C1609" s="59" t="str">
        <f t="shared" si="25"/>
        <v>QUARTER2</v>
      </c>
      <c r="D1609" s="59">
        <v>22.8</v>
      </c>
      <c r="E1609" s="59">
        <v>12.2</v>
      </c>
    </row>
    <row r="1610" spans="1:5" x14ac:dyDescent="0.25">
      <c r="A1610" s="58">
        <v>45042</v>
      </c>
      <c r="B1610" s="59" t="s">
        <v>68</v>
      </c>
      <c r="C1610" s="59" t="str">
        <f t="shared" si="25"/>
        <v>QUARTER2</v>
      </c>
      <c r="D1610" s="59">
        <v>10.35</v>
      </c>
      <c r="E1610" s="59">
        <v>7.1</v>
      </c>
    </row>
    <row r="1611" spans="1:5" x14ac:dyDescent="0.25">
      <c r="A1611" s="58">
        <v>45042</v>
      </c>
      <c r="B1611" s="59" t="s">
        <v>66</v>
      </c>
      <c r="C1611" s="59" t="str">
        <f t="shared" si="25"/>
        <v>QUARTER2</v>
      </c>
      <c r="D1611" s="59">
        <v>5.4</v>
      </c>
      <c r="E1611" s="59">
        <v>0.79999999999999982</v>
      </c>
    </row>
    <row r="1612" spans="1:5" x14ac:dyDescent="0.25">
      <c r="A1612" s="58">
        <v>45042</v>
      </c>
      <c r="B1612" s="59" t="s">
        <v>70</v>
      </c>
      <c r="C1612" s="59" t="str">
        <f t="shared" si="25"/>
        <v>QUARTER2</v>
      </c>
      <c r="D1612" s="59">
        <v>11.2</v>
      </c>
      <c r="E1612" s="59">
        <v>2.5</v>
      </c>
    </row>
    <row r="1613" spans="1:5" x14ac:dyDescent="0.25">
      <c r="A1613" s="58">
        <v>45042</v>
      </c>
      <c r="B1613" s="59" t="s">
        <v>78</v>
      </c>
      <c r="C1613" s="59" t="str">
        <f t="shared" si="25"/>
        <v>QUARTER2</v>
      </c>
      <c r="D1613" s="59">
        <v>40</v>
      </c>
      <c r="E1613" s="59">
        <v>70</v>
      </c>
    </row>
    <row r="1614" spans="1:5" x14ac:dyDescent="0.25">
      <c r="A1614" s="58">
        <v>45042</v>
      </c>
      <c r="B1614" s="59" t="s">
        <v>62</v>
      </c>
      <c r="C1614" s="59" t="str">
        <f t="shared" si="25"/>
        <v>QUARTER2</v>
      </c>
      <c r="D1614" s="59">
        <v>5.7</v>
      </c>
      <c r="E1614" s="59">
        <v>1.9500000000000002</v>
      </c>
    </row>
    <row r="1615" spans="1:5" x14ac:dyDescent="0.25">
      <c r="A1615" s="58">
        <v>45042</v>
      </c>
      <c r="B1615" s="59" t="s">
        <v>61</v>
      </c>
      <c r="C1615" s="59" t="str">
        <f t="shared" si="25"/>
        <v>QUARTER2</v>
      </c>
      <c r="D1615" s="59">
        <v>18.350000000000001</v>
      </c>
      <c r="E1615" s="59">
        <v>16.350000000000001</v>
      </c>
    </row>
    <row r="1616" spans="1:5" x14ac:dyDescent="0.25">
      <c r="A1616" s="58">
        <v>45042</v>
      </c>
      <c r="B1616" s="59" t="s">
        <v>67</v>
      </c>
      <c r="C1616" s="59" t="str">
        <f t="shared" si="25"/>
        <v>QUARTER2</v>
      </c>
      <c r="D1616" s="59">
        <v>5.9</v>
      </c>
      <c r="E1616" s="59">
        <v>13.799999999999999</v>
      </c>
    </row>
    <row r="1617" spans="1:5" x14ac:dyDescent="0.25">
      <c r="A1617" s="58">
        <v>45042</v>
      </c>
      <c r="B1617" s="59" t="s">
        <v>71</v>
      </c>
      <c r="C1617" s="59" t="str">
        <f t="shared" si="25"/>
        <v>QUARTER2</v>
      </c>
      <c r="D1617" s="59">
        <v>11</v>
      </c>
      <c r="E1617" s="59">
        <v>6.6999999999999993</v>
      </c>
    </row>
    <row r="1618" spans="1:5" x14ac:dyDescent="0.25">
      <c r="A1618" s="58">
        <v>45042</v>
      </c>
      <c r="B1618" s="59" t="s">
        <v>73</v>
      </c>
      <c r="C1618" s="59" t="str">
        <f t="shared" si="25"/>
        <v>QUARTER2</v>
      </c>
      <c r="D1618" s="59">
        <v>29.7</v>
      </c>
      <c r="E1618" s="59">
        <v>-0.19999999999999929</v>
      </c>
    </row>
    <row r="1619" spans="1:5" x14ac:dyDescent="0.25">
      <c r="A1619" s="58">
        <v>45042</v>
      </c>
      <c r="B1619" s="59" t="s">
        <v>55</v>
      </c>
      <c r="C1619" s="59" t="str">
        <f t="shared" si="25"/>
        <v>QUARTER2</v>
      </c>
      <c r="D1619" s="59">
        <v>25</v>
      </c>
      <c r="E1619" s="59">
        <v>12.5</v>
      </c>
    </row>
    <row r="1620" spans="1:5" x14ac:dyDescent="0.25">
      <c r="A1620" s="58">
        <v>45042</v>
      </c>
      <c r="B1620" s="59" t="s">
        <v>76</v>
      </c>
      <c r="C1620" s="59" t="str">
        <f t="shared" si="25"/>
        <v>QUARTER2</v>
      </c>
      <c r="D1620" s="59">
        <v>1.65</v>
      </c>
      <c r="E1620" s="59">
        <v>0.9700000000000002</v>
      </c>
    </row>
    <row r="1621" spans="1:5" x14ac:dyDescent="0.25">
      <c r="A1621" s="58">
        <v>45042</v>
      </c>
      <c r="B1621" s="59" t="s">
        <v>77</v>
      </c>
      <c r="C1621" s="59" t="str">
        <f t="shared" si="25"/>
        <v>QUARTER2</v>
      </c>
      <c r="D1621" s="59">
        <v>2.36</v>
      </c>
      <c r="E1621" s="59">
        <v>1.6400000000000001</v>
      </c>
    </row>
    <row r="1622" spans="1:5" x14ac:dyDescent="0.25">
      <c r="A1622" s="58">
        <v>45042</v>
      </c>
      <c r="B1622" s="59" t="s">
        <v>72</v>
      </c>
      <c r="C1622" s="59" t="str">
        <f t="shared" si="25"/>
        <v>QUARTER2</v>
      </c>
      <c r="D1622" s="59">
        <v>27.95</v>
      </c>
      <c r="E1622" s="59">
        <v>81.5</v>
      </c>
    </row>
    <row r="1623" spans="1:5" x14ac:dyDescent="0.25">
      <c r="A1623" s="58">
        <v>45042</v>
      </c>
      <c r="B1623" s="59" t="s">
        <v>59</v>
      </c>
      <c r="C1623" s="59" t="str">
        <f t="shared" si="25"/>
        <v>QUARTER2</v>
      </c>
      <c r="D1623" s="59">
        <v>230</v>
      </c>
      <c r="E1623" s="59">
        <v>46</v>
      </c>
    </row>
    <row r="1624" spans="1:5" x14ac:dyDescent="0.25">
      <c r="A1624" s="58">
        <v>45042</v>
      </c>
      <c r="B1624" s="59" t="s">
        <v>60</v>
      </c>
      <c r="C1624" s="59" t="str">
        <f t="shared" si="25"/>
        <v>QUARTER2</v>
      </c>
      <c r="D1624" s="59">
        <v>36.5</v>
      </c>
      <c r="E1624" s="59">
        <v>6</v>
      </c>
    </row>
    <row r="1625" spans="1:5" x14ac:dyDescent="0.25">
      <c r="A1625" s="58">
        <v>45042</v>
      </c>
      <c r="B1625" s="59" t="s">
        <v>74</v>
      </c>
      <c r="C1625" s="59" t="str">
        <f t="shared" si="25"/>
        <v>QUARTER2</v>
      </c>
      <c r="D1625" s="59">
        <v>5.75</v>
      </c>
      <c r="E1625" s="59">
        <v>-0.15000000000000036</v>
      </c>
    </row>
    <row r="1626" spans="1:5" x14ac:dyDescent="0.25">
      <c r="A1626" s="58">
        <v>45042</v>
      </c>
      <c r="B1626" s="59" t="s">
        <v>63</v>
      </c>
      <c r="C1626" s="59" t="str">
        <f t="shared" si="25"/>
        <v>QUARTER2</v>
      </c>
      <c r="D1626" s="59">
        <v>37</v>
      </c>
      <c r="E1626" s="59">
        <v>27</v>
      </c>
    </row>
    <row r="1627" spans="1:5" x14ac:dyDescent="0.25">
      <c r="A1627" s="58">
        <v>45042</v>
      </c>
      <c r="B1627" s="59" t="s">
        <v>69</v>
      </c>
      <c r="C1627" s="59" t="str">
        <f t="shared" si="25"/>
        <v>QUARTER2</v>
      </c>
      <c r="D1627" s="59">
        <v>217.5</v>
      </c>
      <c r="E1627" s="59">
        <v>167.5</v>
      </c>
    </row>
    <row r="1628" spans="1:5" x14ac:dyDescent="0.25">
      <c r="A1628" s="58">
        <v>45042</v>
      </c>
      <c r="B1628" s="59" t="s">
        <v>64</v>
      </c>
      <c r="C1628" s="59" t="str">
        <f t="shared" si="25"/>
        <v>QUARTER2</v>
      </c>
      <c r="D1628" s="59">
        <v>7.9</v>
      </c>
      <c r="E1628" s="59">
        <v>6.5</v>
      </c>
    </row>
    <row r="1629" spans="1:5" x14ac:dyDescent="0.25">
      <c r="A1629" s="58">
        <v>45042</v>
      </c>
      <c r="B1629" s="59" t="s">
        <v>58</v>
      </c>
      <c r="C1629" s="59" t="str">
        <f t="shared" si="25"/>
        <v>QUARTER2</v>
      </c>
      <c r="D1629" s="59">
        <v>11.75</v>
      </c>
      <c r="E1629" s="59">
        <v>3.25</v>
      </c>
    </row>
    <row r="1630" spans="1:5" x14ac:dyDescent="0.25">
      <c r="A1630" s="58">
        <v>45042</v>
      </c>
      <c r="B1630" s="59" t="s">
        <v>56</v>
      </c>
      <c r="C1630" s="59" t="str">
        <f t="shared" si="25"/>
        <v>QUARTER2</v>
      </c>
      <c r="D1630" s="59">
        <v>16.899999999999999</v>
      </c>
      <c r="E1630" s="59">
        <v>4</v>
      </c>
    </row>
    <row r="1631" spans="1:5" x14ac:dyDescent="0.25">
      <c r="A1631" s="58">
        <v>45042</v>
      </c>
      <c r="B1631" s="59" t="s">
        <v>65</v>
      </c>
      <c r="C1631" s="59" t="str">
        <f t="shared" si="25"/>
        <v>QUARTER2</v>
      </c>
      <c r="D1631" s="59">
        <v>24.2</v>
      </c>
      <c r="E1631" s="59">
        <v>3.8000000000000007</v>
      </c>
    </row>
    <row r="1632" spans="1:5" x14ac:dyDescent="0.25">
      <c r="A1632" s="58">
        <v>45042</v>
      </c>
      <c r="B1632" s="59" t="s">
        <v>75</v>
      </c>
      <c r="C1632" s="59" t="str">
        <f t="shared" si="25"/>
        <v>QUARTER2</v>
      </c>
      <c r="D1632" s="59">
        <v>3.72</v>
      </c>
      <c r="E1632" s="59">
        <v>0.93000000000000016</v>
      </c>
    </row>
    <row r="1633" spans="1:5" x14ac:dyDescent="0.25">
      <c r="A1633" s="58">
        <v>45042</v>
      </c>
      <c r="B1633" s="59" t="s">
        <v>57</v>
      </c>
      <c r="C1633" s="59" t="str">
        <f t="shared" si="25"/>
        <v>QUARTER2</v>
      </c>
      <c r="D1633" s="59">
        <v>22.55</v>
      </c>
      <c r="E1633" s="59">
        <v>12.45</v>
      </c>
    </row>
    <row r="1634" spans="1:5" x14ac:dyDescent="0.25">
      <c r="A1634" s="58">
        <v>45041</v>
      </c>
      <c r="B1634" s="59" t="s">
        <v>68</v>
      </c>
      <c r="C1634" s="59" t="str">
        <f t="shared" si="25"/>
        <v>QUARTER2</v>
      </c>
      <c r="D1634" s="59">
        <v>10.6</v>
      </c>
      <c r="E1634" s="59">
        <v>6.85</v>
      </c>
    </row>
    <row r="1635" spans="1:5" x14ac:dyDescent="0.25">
      <c r="A1635" s="58">
        <v>45041</v>
      </c>
      <c r="B1635" s="59" t="s">
        <v>66</v>
      </c>
      <c r="C1635" s="59" t="str">
        <f t="shared" si="25"/>
        <v>QUARTER2</v>
      </c>
      <c r="D1635" s="59">
        <v>5.4</v>
      </c>
      <c r="E1635" s="59">
        <v>0.79999999999999982</v>
      </c>
    </row>
    <row r="1636" spans="1:5" x14ac:dyDescent="0.25">
      <c r="A1636" s="58">
        <v>45041</v>
      </c>
      <c r="B1636" s="59" t="s">
        <v>70</v>
      </c>
      <c r="C1636" s="59" t="str">
        <f t="shared" si="25"/>
        <v>QUARTER2</v>
      </c>
      <c r="D1636" s="59">
        <v>10.199999999999999</v>
      </c>
      <c r="E1636" s="59">
        <v>3.5</v>
      </c>
    </row>
    <row r="1637" spans="1:5" x14ac:dyDescent="0.25">
      <c r="A1637" s="58">
        <v>45041</v>
      </c>
      <c r="B1637" s="59" t="s">
        <v>78</v>
      </c>
      <c r="C1637" s="59" t="str">
        <f t="shared" si="25"/>
        <v>QUARTER2</v>
      </c>
      <c r="D1637" s="59">
        <v>40</v>
      </c>
      <c r="E1637" s="59">
        <v>70</v>
      </c>
    </row>
    <row r="1638" spans="1:5" x14ac:dyDescent="0.25">
      <c r="A1638" s="58">
        <v>45041</v>
      </c>
      <c r="B1638" s="59" t="s">
        <v>62</v>
      </c>
      <c r="C1638" s="59" t="str">
        <f t="shared" si="25"/>
        <v>QUARTER2</v>
      </c>
      <c r="D1638" s="59">
        <v>5.65</v>
      </c>
      <c r="E1638" s="59">
        <v>2</v>
      </c>
    </row>
    <row r="1639" spans="1:5" x14ac:dyDescent="0.25">
      <c r="A1639" s="58">
        <v>45041</v>
      </c>
      <c r="B1639" s="59" t="s">
        <v>61</v>
      </c>
      <c r="C1639" s="59" t="str">
        <f t="shared" si="25"/>
        <v>QUARTER2</v>
      </c>
      <c r="D1639" s="59">
        <v>17.5</v>
      </c>
      <c r="E1639" s="59">
        <v>17.200000000000003</v>
      </c>
    </row>
    <row r="1640" spans="1:5" x14ac:dyDescent="0.25">
      <c r="A1640" s="58">
        <v>45041</v>
      </c>
      <c r="B1640" s="59" t="s">
        <v>67</v>
      </c>
      <c r="C1640" s="59" t="str">
        <f t="shared" si="25"/>
        <v>QUARTER2</v>
      </c>
      <c r="D1640" s="59">
        <v>5.65</v>
      </c>
      <c r="E1640" s="59">
        <v>14.049999999999999</v>
      </c>
    </row>
    <row r="1641" spans="1:5" x14ac:dyDescent="0.25">
      <c r="A1641" s="58">
        <v>45041</v>
      </c>
      <c r="B1641" s="59" t="s">
        <v>71</v>
      </c>
      <c r="C1641" s="59" t="str">
        <f t="shared" si="25"/>
        <v>QUARTER2</v>
      </c>
      <c r="D1641" s="59">
        <v>11</v>
      </c>
      <c r="E1641" s="59">
        <v>6.6999999999999993</v>
      </c>
    </row>
    <row r="1642" spans="1:5" x14ac:dyDescent="0.25">
      <c r="A1642" s="58">
        <v>45041</v>
      </c>
      <c r="B1642" s="59" t="s">
        <v>73</v>
      </c>
      <c r="C1642" s="59" t="str">
        <f t="shared" si="25"/>
        <v>QUARTER2</v>
      </c>
      <c r="D1642" s="59">
        <v>29.7</v>
      </c>
      <c r="E1642" s="59">
        <v>-0.19999999999999929</v>
      </c>
    </row>
    <row r="1643" spans="1:5" x14ac:dyDescent="0.25">
      <c r="A1643" s="58">
        <v>45041</v>
      </c>
      <c r="B1643" s="59" t="s">
        <v>55</v>
      </c>
      <c r="C1643" s="59" t="str">
        <f t="shared" si="25"/>
        <v>QUARTER2</v>
      </c>
      <c r="D1643" s="59">
        <v>25</v>
      </c>
      <c r="E1643" s="59">
        <v>12.5</v>
      </c>
    </row>
    <row r="1644" spans="1:5" x14ac:dyDescent="0.25">
      <c r="A1644" s="58">
        <v>45041</v>
      </c>
      <c r="B1644" s="59" t="s">
        <v>76</v>
      </c>
      <c r="C1644" s="59" t="str">
        <f t="shared" si="25"/>
        <v>QUARTER2</v>
      </c>
      <c r="D1644" s="59">
        <v>1.52</v>
      </c>
      <c r="E1644" s="59">
        <v>1.1000000000000001</v>
      </c>
    </row>
    <row r="1645" spans="1:5" x14ac:dyDescent="0.25">
      <c r="A1645" s="58">
        <v>45041</v>
      </c>
      <c r="B1645" s="59" t="s">
        <v>77</v>
      </c>
      <c r="C1645" s="59" t="str">
        <f t="shared" si="25"/>
        <v>QUARTER2</v>
      </c>
      <c r="D1645" s="59">
        <v>2.44</v>
      </c>
      <c r="E1645" s="59">
        <v>1.56</v>
      </c>
    </row>
    <row r="1646" spans="1:5" x14ac:dyDescent="0.25">
      <c r="A1646" s="58">
        <v>45041</v>
      </c>
      <c r="B1646" s="59" t="s">
        <v>72</v>
      </c>
      <c r="C1646" s="59" t="str">
        <f t="shared" si="25"/>
        <v>QUARTER2</v>
      </c>
      <c r="D1646" s="59">
        <v>27.95</v>
      </c>
      <c r="E1646" s="59">
        <v>81.5</v>
      </c>
    </row>
    <row r="1647" spans="1:5" x14ac:dyDescent="0.25">
      <c r="A1647" s="58">
        <v>45041</v>
      </c>
      <c r="B1647" s="59" t="s">
        <v>59</v>
      </c>
      <c r="C1647" s="59" t="str">
        <f t="shared" si="25"/>
        <v>QUARTER2</v>
      </c>
      <c r="D1647" s="59">
        <v>229</v>
      </c>
      <c r="E1647" s="59">
        <v>47</v>
      </c>
    </row>
    <row r="1648" spans="1:5" x14ac:dyDescent="0.25">
      <c r="A1648" s="58">
        <v>45041</v>
      </c>
      <c r="B1648" s="59" t="s">
        <v>60</v>
      </c>
      <c r="C1648" s="59" t="str">
        <f t="shared" si="25"/>
        <v>QUARTER2</v>
      </c>
      <c r="D1648" s="59">
        <v>36.15</v>
      </c>
      <c r="E1648" s="59">
        <v>6.3500000000000014</v>
      </c>
    </row>
    <row r="1649" spans="1:5" x14ac:dyDescent="0.25">
      <c r="A1649" s="58">
        <v>45041</v>
      </c>
      <c r="B1649" s="59" t="s">
        <v>74</v>
      </c>
      <c r="C1649" s="59" t="str">
        <f t="shared" si="25"/>
        <v>QUARTER2</v>
      </c>
      <c r="D1649" s="59">
        <v>5.7</v>
      </c>
      <c r="E1649" s="59">
        <v>-0.10000000000000053</v>
      </c>
    </row>
    <row r="1650" spans="1:5" x14ac:dyDescent="0.25">
      <c r="A1650" s="58">
        <v>45041</v>
      </c>
      <c r="B1650" s="59" t="s">
        <v>63</v>
      </c>
      <c r="C1650" s="59" t="str">
        <f t="shared" si="25"/>
        <v>QUARTER2</v>
      </c>
      <c r="D1650" s="59">
        <v>37</v>
      </c>
      <c r="E1650" s="59">
        <v>27</v>
      </c>
    </row>
    <row r="1651" spans="1:5" x14ac:dyDescent="0.25">
      <c r="A1651" s="58">
        <v>45041</v>
      </c>
      <c r="B1651" s="59" t="s">
        <v>69</v>
      </c>
      <c r="C1651" s="59" t="str">
        <f t="shared" si="25"/>
        <v>QUARTER2</v>
      </c>
      <c r="D1651" s="59">
        <v>218.8</v>
      </c>
      <c r="E1651" s="59">
        <v>166.2</v>
      </c>
    </row>
    <row r="1652" spans="1:5" x14ac:dyDescent="0.25">
      <c r="A1652" s="58">
        <v>45041</v>
      </c>
      <c r="B1652" s="59" t="s">
        <v>64</v>
      </c>
      <c r="C1652" s="59" t="str">
        <f t="shared" si="25"/>
        <v>QUARTER2</v>
      </c>
      <c r="D1652" s="59">
        <v>7.9</v>
      </c>
      <c r="E1652" s="59">
        <v>6.5</v>
      </c>
    </row>
    <row r="1653" spans="1:5" x14ac:dyDescent="0.25">
      <c r="A1653" s="58">
        <v>45041</v>
      </c>
      <c r="B1653" s="59" t="s">
        <v>58</v>
      </c>
      <c r="C1653" s="59" t="str">
        <f t="shared" si="25"/>
        <v>QUARTER2</v>
      </c>
      <c r="D1653" s="59">
        <v>11.75</v>
      </c>
      <c r="E1653" s="59">
        <v>3.25</v>
      </c>
    </row>
    <row r="1654" spans="1:5" x14ac:dyDescent="0.25">
      <c r="A1654" s="58">
        <v>45041</v>
      </c>
      <c r="B1654" s="59" t="s">
        <v>56</v>
      </c>
      <c r="C1654" s="59" t="str">
        <f t="shared" si="25"/>
        <v>QUARTER2</v>
      </c>
      <c r="D1654" s="59">
        <v>16.899999999999999</v>
      </c>
      <c r="E1654" s="59">
        <v>4</v>
      </c>
    </row>
    <row r="1655" spans="1:5" x14ac:dyDescent="0.25">
      <c r="A1655" s="58">
        <v>45041</v>
      </c>
      <c r="B1655" s="59" t="s">
        <v>65</v>
      </c>
      <c r="C1655" s="59" t="str">
        <f t="shared" si="25"/>
        <v>QUARTER2</v>
      </c>
      <c r="D1655" s="59">
        <v>23.45</v>
      </c>
      <c r="E1655" s="59">
        <v>4.5500000000000007</v>
      </c>
    </row>
    <row r="1656" spans="1:5" x14ac:dyDescent="0.25">
      <c r="A1656" s="58">
        <v>45041</v>
      </c>
      <c r="B1656" s="59" t="s">
        <v>75</v>
      </c>
      <c r="C1656" s="59" t="str">
        <f t="shared" si="25"/>
        <v>QUARTER2</v>
      </c>
      <c r="D1656" s="59">
        <v>3.72</v>
      </c>
      <c r="E1656" s="59">
        <v>0.93000000000000016</v>
      </c>
    </row>
    <row r="1657" spans="1:5" x14ac:dyDescent="0.25">
      <c r="A1657" s="58">
        <v>45041</v>
      </c>
      <c r="B1657" s="59" t="s">
        <v>57</v>
      </c>
      <c r="C1657" s="59" t="str">
        <f t="shared" si="25"/>
        <v>QUARTER2</v>
      </c>
      <c r="D1657" s="59">
        <v>22.05</v>
      </c>
      <c r="E1657" s="59">
        <v>12.95</v>
      </c>
    </row>
    <row r="1658" spans="1:5" x14ac:dyDescent="0.25">
      <c r="A1658" s="58">
        <v>45036</v>
      </c>
      <c r="B1658" s="59" t="s">
        <v>68</v>
      </c>
      <c r="C1658" s="59" t="str">
        <f t="shared" si="25"/>
        <v>QUARTER2</v>
      </c>
      <c r="D1658" s="59">
        <v>9.9</v>
      </c>
      <c r="E1658" s="59">
        <v>7.5499999999999989</v>
      </c>
    </row>
    <row r="1659" spans="1:5" x14ac:dyDescent="0.25">
      <c r="A1659" s="58">
        <v>45036</v>
      </c>
      <c r="B1659" s="59" t="s">
        <v>66</v>
      </c>
      <c r="C1659" s="59" t="str">
        <f t="shared" si="25"/>
        <v>QUARTER2</v>
      </c>
      <c r="D1659" s="59">
        <v>5.4</v>
      </c>
      <c r="E1659" s="59">
        <v>0.79999999999999982</v>
      </c>
    </row>
    <row r="1660" spans="1:5" x14ac:dyDescent="0.25">
      <c r="A1660" s="58">
        <v>45036</v>
      </c>
      <c r="B1660" s="59" t="s">
        <v>70</v>
      </c>
      <c r="C1660" s="59" t="str">
        <f t="shared" si="25"/>
        <v>QUARTER2</v>
      </c>
      <c r="D1660" s="59">
        <v>10.199999999999999</v>
      </c>
      <c r="E1660" s="59">
        <v>3.5</v>
      </c>
    </row>
    <row r="1661" spans="1:5" x14ac:dyDescent="0.25">
      <c r="A1661" s="58">
        <v>45036</v>
      </c>
      <c r="B1661" s="59" t="s">
        <v>78</v>
      </c>
      <c r="C1661" s="59" t="str">
        <f t="shared" si="25"/>
        <v>QUARTER2</v>
      </c>
      <c r="D1661" s="59">
        <v>40</v>
      </c>
      <c r="E1661" s="59">
        <v>70</v>
      </c>
    </row>
    <row r="1662" spans="1:5" x14ac:dyDescent="0.25">
      <c r="A1662" s="58">
        <v>45036</v>
      </c>
      <c r="B1662" s="59" t="s">
        <v>62</v>
      </c>
      <c r="C1662" s="59" t="str">
        <f t="shared" si="25"/>
        <v>QUARTER2</v>
      </c>
      <c r="D1662" s="59">
        <v>5.65</v>
      </c>
      <c r="E1662" s="59">
        <v>2</v>
      </c>
    </row>
    <row r="1663" spans="1:5" x14ac:dyDescent="0.25">
      <c r="A1663" s="58">
        <v>45036</v>
      </c>
      <c r="B1663" s="59" t="s">
        <v>61</v>
      </c>
      <c r="C1663" s="59" t="str">
        <f t="shared" si="25"/>
        <v>QUARTER2</v>
      </c>
      <c r="D1663" s="59">
        <v>17.100000000000001</v>
      </c>
      <c r="E1663" s="59">
        <v>17.600000000000001</v>
      </c>
    </row>
    <row r="1664" spans="1:5" x14ac:dyDescent="0.25">
      <c r="A1664" s="58">
        <v>45036</v>
      </c>
      <c r="B1664" s="59" t="s">
        <v>67</v>
      </c>
      <c r="C1664" s="59" t="str">
        <f t="shared" si="25"/>
        <v>QUARTER2</v>
      </c>
      <c r="D1664" s="59">
        <v>5.8</v>
      </c>
      <c r="E1664" s="59">
        <v>13.899999999999999</v>
      </c>
    </row>
    <row r="1665" spans="1:5" x14ac:dyDescent="0.25">
      <c r="A1665" s="58">
        <v>45036</v>
      </c>
      <c r="B1665" s="59" t="s">
        <v>71</v>
      </c>
      <c r="C1665" s="59" t="str">
        <f t="shared" si="25"/>
        <v>QUARTER2</v>
      </c>
      <c r="D1665" s="59">
        <v>11.2</v>
      </c>
      <c r="E1665" s="59">
        <v>6.5</v>
      </c>
    </row>
    <row r="1666" spans="1:5" x14ac:dyDescent="0.25">
      <c r="A1666" s="58">
        <v>45036</v>
      </c>
      <c r="B1666" s="59" t="s">
        <v>73</v>
      </c>
      <c r="C1666" s="59" t="str">
        <f t="shared" ref="C1666:C1729" si="26">"QUARTER"&amp;ROUNDUP(MONTH(A1666)/3,0)</f>
        <v>QUARTER2</v>
      </c>
      <c r="D1666" s="59">
        <v>29.7</v>
      </c>
      <c r="E1666" s="59">
        <v>-0.19999999999999929</v>
      </c>
    </row>
    <row r="1667" spans="1:5" x14ac:dyDescent="0.25">
      <c r="A1667" s="58">
        <v>45036</v>
      </c>
      <c r="B1667" s="59" t="s">
        <v>55</v>
      </c>
      <c r="C1667" s="59" t="str">
        <f t="shared" si="26"/>
        <v>QUARTER2</v>
      </c>
      <c r="D1667" s="59">
        <v>25</v>
      </c>
      <c r="E1667" s="59">
        <v>12.5</v>
      </c>
    </row>
    <row r="1668" spans="1:5" x14ac:dyDescent="0.25">
      <c r="A1668" s="58">
        <v>45036</v>
      </c>
      <c r="B1668" s="59" t="s">
        <v>76</v>
      </c>
      <c r="C1668" s="59" t="str">
        <f t="shared" si="26"/>
        <v>QUARTER2</v>
      </c>
      <c r="D1668" s="59">
        <v>1.39</v>
      </c>
      <c r="E1668" s="59">
        <v>1.2300000000000002</v>
      </c>
    </row>
    <row r="1669" spans="1:5" x14ac:dyDescent="0.25">
      <c r="A1669" s="58">
        <v>45036</v>
      </c>
      <c r="B1669" s="59" t="s">
        <v>77</v>
      </c>
      <c r="C1669" s="59" t="str">
        <f t="shared" si="26"/>
        <v>QUARTER2</v>
      </c>
      <c r="D1669" s="59">
        <v>2.4</v>
      </c>
      <c r="E1669" s="59">
        <v>1.6</v>
      </c>
    </row>
    <row r="1670" spans="1:5" x14ac:dyDescent="0.25">
      <c r="A1670" s="58">
        <v>45036</v>
      </c>
      <c r="B1670" s="59" t="s">
        <v>72</v>
      </c>
      <c r="C1670" s="59" t="str">
        <f t="shared" si="26"/>
        <v>QUARTER2</v>
      </c>
      <c r="D1670" s="59">
        <v>27.95</v>
      </c>
      <c r="E1670" s="59">
        <v>81.5</v>
      </c>
    </row>
    <row r="1671" spans="1:5" x14ac:dyDescent="0.25">
      <c r="A1671" s="58">
        <v>45036</v>
      </c>
      <c r="B1671" s="59" t="s">
        <v>59</v>
      </c>
      <c r="C1671" s="59" t="str">
        <f t="shared" si="26"/>
        <v>QUARTER2</v>
      </c>
      <c r="D1671" s="59">
        <v>224</v>
      </c>
      <c r="E1671" s="59">
        <v>52</v>
      </c>
    </row>
    <row r="1672" spans="1:5" x14ac:dyDescent="0.25">
      <c r="A1672" s="58">
        <v>45036</v>
      </c>
      <c r="B1672" s="59" t="s">
        <v>60</v>
      </c>
      <c r="C1672" s="59" t="str">
        <f t="shared" si="26"/>
        <v>QUARTER2</v>
      </c>
      <c r="D1672" s="59">
        <v>36.15</v>
      </c>
      <c r="E1672" s="59">
        <v>6.3500000000000014</v>
      </c>
    </row>
    <row r="1673" spans="1:5" x14ac:dyDescent="0.25">
      <c r="A1673" s="58">
        <v>45036</v>
      </c>
      <c r="B1673" s="59" t="s">
        <v>74</v>
      </c>
      <c r="C1673" s="59" t="str">
        <f t="shared" si="26"/>
        <v>QUARTER2</v>
      </c>
      <c r="D1673" s="59">
        <v>5.55</v>
      </c>
      <c r="E1673" s="59">
        <v>4.9999999999999822E-2</v>
      </c>
    </row>
    <row r="1674" spans="1:5" x14ac:dyDescent="0.25">
      <c r="A1674" s="58">
        <v>45036</v>
      </c>
      <c r="B1674" s="59" t="s">
        <v>63</v>
      </c>
      <c r="C1674" s="59" t="str">
        <f t="shared" si="26"/>
        <v>QUARTER2</v>
      </c>
      <c r="D1674" s="59">
        <v>35.6</v>
      </c>
      <c r="E1674" s="59">
        <v>28.4</v>
      </c>
    </row>
    <row r="1675" spans="1:5" x14ac:dyDescent="0.25">
      <c r="A1675" s="58">
        <v>45036</v>
      </c>
      <c r="B1675" s="59" t="s">
        <v>69</v>
      </c>
      <c r="C1675" s="59" t="str">
        <f t="shared" si="26"/>
        <v>QUARTER2</v>
      </c>
      <c r="D1675" s="59">
        <v>218.8</v>
      </c>
      <c r="E1675" s="59">
        <v>166.2</v>
      </c>
    </row>
    <row r="1676" spans="1:5" x14ac:dyDescent="0.25">
      <c r="A1676" s="58">
        <v>45036</v>
      </c>
      <c r="B1676" s="59" t="s">
        <v>64</v>
      </c>
      <c r="C1676" s="59" t="str">
        <f t="shared" si="26"/>
        <v>QUARTER2</v>
      </c>
      <c r="D1676" s="59">
        <v>7.85</v>
      </c>
      <c r="E1676" s="59">
        <v>6.5500000000000007</v>
      </c>
    </row>
    <row r="1677" spans="1:5" x14ac:dyDescent="0.25">
      <c r="A1677" s="58">
        <v>45036</v>
      </c>
      <c r="B1677" s="59" t="s">
        <v>58</v>
      </c>
      <c r="C1677" s="59" t="str">
        <f t="shared" si="26"/>
        <v>QUARTER2</v>
      </c>
      <c r="D1677" s="59">
        <v>11.75</v>
      </c>
      <c r="E1677" s="59">
        <v>3.25</v>
      </c>
    </row>
    <row r="1678" spans="1:5" x14ac:dyDescent="0.25">
      <c r="A1678" s="58">
        <v>45036</v>
      </c>
      <c r="B1678" s="59" t="s">
        <v>56</v>
      </c>
      <c r="C1678" s="59" t="str">
        <f t="shared" si="26"/>
        <v>QUARTER2</v>
      </c>
      <c r="D1678" s="59">
        <v>16.899999999999999</v>
      </c>
      <c r="E1678" s="59">
        <v>4</v>
      </c>
    </row>
    <row r="1679" spans="1:5" x14ac:dyDescent="0.25">
      <c r="A1679" s="58">
        <v>45036</v>
      </c>
      <c r="B1679" s="59" t="s">
        <v>65</v>
      </c>
      <c r="C1679" s="59" t="str">
        <f t="shared" si="26"/>
        <v>QUARTER2</v>
      </c>
      <c r="D1679" s="59">
        <v>23</v>
      </c>
      <c r="E1679" s="59">
        <v>5</v>
      </c>
    </row>
    <row r="1680" spans="1:5" x14ac:dyDescent="0.25">
      <c r="A1680" s="58">
        <v>45036</v>
      </c>
      <c r="B1680" s="59" t="s">
        <v>75</v>
      </c>
      <c r="C1680" s="59" t="str">
        <f t="shared" si="26"/>
        <v>QUARTER2</v>
      </c>
      <c r="D1680" s="59">
        <v>3.7</v>
      </c>
      <c r="E1680" s="59">
        <v>0.95000000000000018</v>
      </c>
    </row>
    <row r="1681" spans="1:5" x14ac:dyDescent="0.25">
      <c r="A1681" s="58">
        <v>45036</v>
      </c>
      <c r="B1681" s="59" t="s">
        <v>57</v>
      </c>
      <c r="C1681" s="59" t="str">
        <f t="shared" si="26"/>
        <v>QUARTER2</v>
      </c>
      <c r="D1681" s="59">
        <v>21.95</v>
      </c>
      <c r="E1681" s="59">
        <v>13.05</v>
      </c>
    </row>
    <row r="1682" spans="1:5" x14ac:dyDescent="0.25">
      <c r="A1682" s="58">
        <v>45035</v>
      </c>
      <c r="B1682" s="59" t="s">
        <v>68</v>
      </c>
      <c r="C1682" s="59" t="str">
        <f t="shared" si="26"/>
        <v>QUARTER2</v>
      </c>
      <c r="D1682" s="59">
        <v>9</v>
      </c>
      <c r="E1682" s="59">
        <v>8.4499999999999993</v>
      </c>
    </row>
    <row r="1683" spans="1:5" x14ac:dyDescent="0.25">
      <c r="A1683" s="58">
        <v>45035</v>
      </c>
      <c r="B1683" s="59" t="s">
        <v>66</v>
      </c>
      <c r="C1683" s="59" t="str">
        <f t="shared" si="26"/>
        <v>QUARTER2</v>
      </c>
      <c r="D1683" s="59">
        <v>5.4</v>
      </c>
      <c r="E1683" s="59">
        <v>0.79999999999999982</v>
      </c>
    </row>
    <row r="1684" spans="1:5" x14ac:dyDescent="0.25">
      <c r="A1684" s="58">
        <v>45035</v>
      </c>
      <c r="B1684" s="59" t="s">
        <v>70</v>
      </c>
      <c r="C1684" s="59" t="str">
        <f t="shared" si="26"/>
        <v>QUARTER2</v>
      </c>
      <c r="D1684" s="59">
        <v>10.199999999999999</v>
      </c>
      <c r="E1684" s="59">
        <v>3.5</v>
      </c>
    </row>
    <row r="1685" spans="1:5" x14ac:dyDescent="0.25">
      <c r="A1685" s="58">
        <v>45035</v>
      </c>
      <c r="B1685" s="59" t="s">
        <v>78</v>
      </c>
      <c r="C1685" s="59" t="str">
        <f t="shared" si="26"/>
        <v>QUARTER2</v>
      </c>
      <c r="D1685" s="59">
        <v>40</v>
      </c>
      <c r="E1685" s="59">
        <v>70</v>
      </c>
    </row>
    <row r="1686" spans="1:5" x14ac:dyDescent="0.25">
      <c r="A1686" s="58">
        <v>45035</v>
      </c>
      <c r="B1686" s="59" t="s">
        <v>62</v>
      </c>
      <c r="C1686" s="59" t="str">
        <f t="shared" si="26"/>
        <v>QUARTER2</v>
      </c>
      <c r="D1686" s="59">
        <v>5.65</v>
      </c>
      <c r="E1686" s="59">
        <v>2</v>
      </c>
    </row>
    <row r="1687" spans="1:5" x14ac:dyDescent="0.25">
      <c r="A1687" s="58">
        <v>45035</v>
      </c>
      <c r="B1687" s="59" t="s">
        <v>61</v>
      </c>
      <c r="C1687" s="59" t="str">
        <f t="shared" si="26"/>
        <v>QUARTER2</v>
      </c>
      <c r="D1687" s="59">
        <v>17.100000000000001</v>
      </c>
      <c r="E1687" s="59">
        <v>17.600000000000001</v>
      </c>
    </row>
    <row r="1688" spans="1:5" x14ac:dyDescent="0.25">
      <c r="A1688" s="58">
        <v>45035</v>
      </c>
      <c r="B1688" s="59" t="s">
        <v>67</v>
      </c>
      <c r="C1688" s="59" t="str">
        <f t="shared" si="26"/>
        <v>QUARTER2</v>
      </c>
      <c r="D1688" s="59">
        <v>5.95</v>
      </c>
      <c r="E1688" s="59">
        <v>13.75</v>
      </c>
    </row>
    <row r="1689" spans="1:5" x14ac:dyDescent="0.25">
      <c r="A1689" s="58">
        <v>45035</v>
      </c>
      <c r="B1689" s="59" t="s">
        <v>71</v>
      </c>
      <c r="C1689" s="59" t="str">
        <f t="shared" si="26"/>
        <v>QUARTER2</v>
      </c>
      <c r="D1689" s="59">
        <v>10.45</v>
      </c>
      <c r="E1689" s="59">
        <v>7.25</v>
      </c>
    </row>
    <row r="1690" spans="1:5" x14ac:dyDescent="0.25">
      <c r="A1690" s="58">
        <v>45035</v>
      </c>
      <c r="B1690" s="59" t="s">
        <v>73</v>
      </c>
      <c r="C1690" s="59" t="str">
        <f t="shared" si="26"/>
        <v>QUARTER2</v>
      </c>
      <c r="D1690" s="59">
        <v>29.7</v>
      </c>
      <c r="E1690" s="59">
        <v>-0.19999999999999929</v>
      </c>
    </row>
    <row r="1691" spans="1:5" x14ac:dyDescent="0.25">
      <c r="A1691" s="58">
        <v>45035</v>
      </c>
      <c r="B1691" s="59" t="s">
        <v>55</v>
      </c>
      <c r="C1691" s="59" t="str">
        <f t="shared" si="26"/>
        <v>QUARTER2</v>
      </c>
      <c r="D1691" s="59">
        <v>25.15</v>
      </c>
      <c r="E1691" s="59">
        <v>12.350000000000001</v>
      </c>
    </row>
    <row r="1692" spans="1:5" x14ac:dyDescent="0.25">
      <c r="A1692" s="58">
        <v>45035</v>
      </c>
      <c r="B1692" s="59" t="s">
        <v>76</v>
      </c>
      <c r="C1692" s="59" t="str">
        <f t="shared" si="26"/>
        <v>QUARTER2</v>
      </c>
      <c r="D1692" s="59">
        <v>1.27</v>
      </c>
      <c r="E1692" s="59">
        <v>1.35</v>
      </c>
    </row>
    <row r="1693" spans="1:5" x14ac:dyDescent="0.25">
      <c r="A1693" s="58">
        <v>45035</v>
      </c>
      <c r="B1693" s="59" t="s">
        <v>77</v>
      </c>
      <c r="C1693" s="59" t="str">
        <f t="shared" si="26"/>
        <v>QUARTER2</v>
      </c>
      <c r="D1693" s="59">
        <v>2.34</v>
      </c>
      <c r="E1693" s="59">
        <v>1.6600000000000001</v>
      </c>
    </row>
    <row r="1694" spans="1:5" x14ac:dyDescent="0.25">
      <c r="A1694" s="58">
        <v>45035</v>
      </c>
      <c r="B1694" s="59" t="s">
        <v>72</v>
      </c>
      <c r="C1694" s="59" t="str">
        <f t="shared" si="26"/>
        <v>QUARTER2</v>
      </c>
      <c r="D1694" s="59">
        <v>27.95</v>
      </c>
      <c r="E1694" s="59">
        <v>81.5</v>
      </c>
    </row>
    <row r="1695" spans="1:5" x14ac:dyDescent="0.25">
      <c r="A1695" s="58">
        <v>45035</v>
      </c>
      <c r="B1695" s="59" t="s">
        <v>59</v>
      </c>
      <c r="C1695" s="59" t="str">
        <f t="shared" si="26"/>
        <v>QUARTER2</v>
      </c>
      <c r="D1695" s="59">
        <v>224</v>
      </c>
      <c r="E1695" s="59">
        <v>52</v>
      </c>
    </row>
    <row r="1696" spans="1:5" x14ac:dyDescent="0.25">
      <c r="A1696" s="58">
        <v>45035</v>
      </c>
      <c r="B1696" s="59" t="s">
        <v>60</v>
      </c>
      <c r="C1696" s="59" t="str">
        <f t="shared" si="26"/>
        <v>QUARTER2</v>
      </c>
      <c r="D1696" s="59">
        <v>36.200000000000003</v>
      </c>
      <c r="E1696" s="59">
        <v>6.2999999999999972</v>
      </c>
    </row>
    <row r="1697" spans="1:5" x14ac:dyDescent="0.25">
      <c r="A1697" s="58">
        <v>45035</v>
      </c>
      <c r="B1697" s="59" t="s">
        <v>74</v>
      </c>
      <c r="C1697" s="59" t="str">
        <f t="shared" si="26"/>
        <v>QUARTER2</v>
      </c>
      <c r="D1697" s="59">
        <v>5.58</v>
      </c>
      <c r="E1697" s="59">
        <v>1.9999999999999574E-2</v>
      </c>
    </row>
    <row r="1698" spans="1:5" x14ac:dyDescent="0.25">
      <c r="A1698" s="58">
        <v>45035</v>
      </c>
      <c r="B1698" s="59" t="s">
        <v>63</v>
      </c>
      <c r="C1698" s="59" t="str">
        <f t="shared" si="26"/>
        <v>QUARTER2</v>
      </c>
      <c r="D1698" s="59">
        <v>35.6</v>
      </c>
      <c r="E1698" s="59">
        <v>28.4</v>
      </c>
    </row>
    <row r="1699" spans="1:5" x14ac:dyDescent="0.25">
      <c r="A1699" s="58">
        <v>45035</v>
      </c>
      <c r="B1699" s="59" t="s">
        <v>69</v>
      </c>
      <c r="C1699" s="59" t="str">
        <f t="shared" si="26"/>
        <v>QUARTER2</v>
      </c>
      <c r="D1699" s="59">
        <v>218.8</v>
      </c>
      <c r="E1699" s="59">
        <v>166.2</v>
      </c>
    </row>
    <row r="1700" spans="1:5" x14ac:dyDescent="0.25">
      <c r="A1700" s="58">
        <v>45035</v>
      </c>
      <c r="B1700" s="59" t="s">
        <v>64</v>
      </c>
      <c r="C1700" s="59" t="str">
        <f t="shared" si="26"/>
        <v>QUARTER2</v>
      </c>
      <c r="D1700" s="59">
        <v>7.9</v>
      </c>
      <c r="E1700" s="59">
        <v>6.5</v>
      </c>
    </row>
    <row r="1701" spans="1:5" x14ac:dyDescent="0.25">
      <c r="A1701" s="58">
        <v>45035</v>
      </c>
      <c r="B1701" s="59" t="s">
        <v>58</v>
      </c>
      <c r="C1701" s="59" t="str">
        <f t="shared" si="26"/>
        <v>QUARTER2</v>
      </c>
      <c r="D1701" s="59">
        <v>11.7</v>
      </c>
      <c r="E1701" s="59">
        <v>3.3000000000000007</v>
      </c>
    </row>
    <row r="1702" spans="1:5" x14ac:dyDescent="0.25">
      <c r="A1702" s="58">
        <v>45035</v>
      </c>
      <c r="B1702" s="59" t="s">
        <v>56</v>
      </c>
      <c r="C1702" s="59" t="str">
        <f t="shared" si="26"/>
        <v>QUARTER2</v>
      </c>
      <c r="D1702" s="59">
        <v>16.899999999999999</v>
      </c>
      <c r="E1702" s="59">
        <v>4</v>
      </c>
    </row>
    <row r="1703" spans="1:5" x14ac:dyDescent="0.25">
      <c r="A1703" s="58">
        <v>45035</v>
      </c>
      <c r="B1703" s="59" t="s">
        <v>65</v>
      </c>
      <c r="C1703" s="59" t="str">
        <f t="shared" si="26"/>
        <v>QUARTER2</v>
      </c>
      <c r="D1703" s="59">
        <v>23.4</v>
      </c>
      <c r="E1703" s="59">
        <v>4.6000000000000014</v>
      </c>
    </row>
    <row r="1704" spans="1:5" x14ac:dyDescent="0.25">
      <c r="A1704" s="58">
        <v>45035</v>
      </c>
      <c r="B1704" s="59" t="s">
        <v>75</v>
      </c>
      <c r="C1704" s="59" t="str">
        <f t="shared" si="26"/>
        <v>QUARTER2</v>
      </c>
      <c r="D1704" s="59">
        <v>3.7</v>
      </c>
      <c r="E1704" s="59">
        <v>0.95000000000000018</v>
      </c>
    </row>
    <row r="1705" spans="1:5" x14ac:dyDescent="0.25">
      <c r="A1705" s="58">
        <v>45035</v>
      </c>
      <c r="B1705" s="59" t="s">
        <v>57</v>
      </c>
      <c r="C1705" s="59" t="str">
        <f t="shared" si="26"/>
        <v>QUARTER2</v>
      </c>
      <c r="D1705" s="59">
        <v>21.85</v>
      </c>
      <c r="E1705" s="59">
        <v>13.149999999999999</v>
      </c>
    </row>
    <row r="1706" spans="1:5" x14ac:dyDescent="0.25">
      <c r="A1706" s="58">
        <v>45034</v>
      </c>
      <c r="B1706" s="59" t="s">
        <v>68</v>
      </c>
      <c r="C1706" s="59" t="str">
        <f t="shared" si="26"/>
        <v>QUARTER2</v>
      </c>
      <c r="D1706" s="59">
        <v>8.85</v>
      </c>
      <c r="E1706" s="59">
        <v>8.6</v>
      </c>
    </row>
    <row r="1707" spans="1:5" x14ac:dyDescent="0.25">
      <c r="A1707" s="58">
        <v>45034</v>
      </c>
      <c r="B1707" s="59" t="s">
        <v>66</v>
      </c>
      <c r="C1707" s="59" t="str">
        <f t="shared" si="26"/>
        <v>QUARTER2</v>
      </c>
      <c r="D1707" s="59">
        <v>5.45</v>
      </c>
      <c r="E1707" s="59">
        <v>0.75</v>
      </c>
    </row>
    <row r="1708" spans="1:5" x14ac:dyDescent="0.25">
      <c r="A1708" s="58">
        <v>45034</v>
      </c>
      <c r="B1708" s="59" t="s">
        <v>70</v>
      </c>
      <c r="C1708" s="59" t="str">
        <f t="shared" si="26"/>
        <v>QUARTER2</v>
      </c>
      <c r="D1708" s="59">
        <v>10.199999999999999</v>
      </c>
      <c r="E1708" s="59">
        <v>3.5</v>
      </c>
    </row>
    <row r="1709" spans="1:5" x14ac:dyDescent="0.25">
      <c r="A1709" s="58">
        <v>45034</v>
      </c>
      <c r="B1709" s="59" t="s">
        <v>78</v>
      </c>
      <c r="C1709" s="59" t="str">
        <f t="shared" si="26"/>
        <v>QUARTER2</v>
      </c>
      <c r="D1709" s="59">
        <v>40</v>
      </c>
      <c r="E1709" s="59">
        <v>70</v>
      </c>
    </row>
    <row r="1710" spans="1:5" x14ac:dyDescent="0.25">
      <c r="A1710" s="58">
        <v>45034</v>
      </c>
      <c r="B1710" s="59" t="s">
        <v>62</v>
      </c>
      <c r="C1710" s="59" t="str">
        <f t="shared" si="26"/>
        <v>QUARTER2</v>
      </c>
      <c r="D1710" s="59">
        <v>5.65</v>
      </c>
      <c r="E1710" s="59">
        <v>2</v>
      </c>
    </row>
    <row r="1711" spans="1:5" x14ac:dyDescent="0.25">
      <c r="A1711" s="58">
        <v>45034</v>
      </c>
      <c r="B1711" s="59" t="s">
        <v>61</v>
      </c>
      <c r="C1711" s="59" t="str">
        <f t="shared" si="26"/>
        <v>QUARTER2</v>
      </c>
      <c r="D1711" s="59">
        <v>17.100000000000001</v>
      </c>
      <c r="E1711" s="59">
        <v>17.600000000000001</v>
      </c>
    </row>
    <row r="1712" spans="1:5" x14ac:dyDescent="0.25">
      <c r="A1712" s="58">
        <v>45034</v>
      </c>
      <c r="B1712" s="59" t="s">
        <v>67</v>
      </c>
      <c r="C1712" s="59" t="str">
        <f t="shared" si="26"/>
        <v>QUARTER2</v>
      </c>
      <c r="D1712" s="59">
        <v>5.75</v>
      </c>
      <c r="E1712" s="59">
        <v>13.95</v>
      </c>
    </row>
    <row r="1713" spans="1:5" x14ac:dyDescent="0.25">
      <c r="A1713" s="58">
        <v>45034</v>
      </c>
      <c r="B1713" s="59" t="s">
        <v>71</v>
      </c>
      <c r="C1713" s="59" t="str">
        <f t="shared" si="26"/>
        <v>QUARTER2</v>
      </c>
      <c r="D1713" s="59">
        <v>10.45</v>
      </c>
      <c r="E1713" s="59">
        <v>7.25</v>
      </c>
    </row>
    <row r="1714" spans="1:5" x14ac:dyDescent="0.25">
      <c r="A1714" s="58">
        <v>45034</v>
      </c>
      <c r="B1714" s="59" t="s">
        <v>73</v>
      </c>
      <c r="C1714" s="59" t="str">
        <f t="shared" si="26"/>
        <v>QUARTER2</v>
      </c>
      <c r="D1714" s="59">
        <v>29.7</v>
      </c>
      <c r="E1714" s="59">
        <v>-0.19999999999999929</v>
      </c>
    </row>
    <row r="1715" spans="1:5" x14ac:dyDescent="0.25">
      <c r="A1715" s="58">
        <v>45034</v>
      </c>
      <c r="B1715" s="59" t="s">
        <v>55</v>
      </c>
      <c r="C1715" s="59" t="str">
        <f t="shared" si="26"/>
        <v>QUARTER2</v>
      </c>
      <c r="D1715" s="59">
        <v>25.15</v>
      </c>
      <c r="E1715" s="59">
        <v>12.350000000000001</v>
      </c>
    </row>
    <row r="1716" spans="1:5" x14ac:dyDescent="0.25">
      <c r="A1716" s="58">
        <v>45034</v>
      </c>
      <c r="B1716" s="59" t="s">
        <v>76</v>
      </c>
      <c r="C1716" s="59" t="str">
        <f t="shared" si="26"/>
        <v>QUARTER2</v>
      </c>
      <c r="D1716" s="59">
        <v>1.27</v>
      </c>
      <c r="E1716" s="59">
        <v>1.35</v>
      </c>
    </row>
    <row r="1717" spans="1:5" x14ac:dyDescent="0.25">
      <c r="A1717" s="58">
        <v>45034</v>
      </c>
      <c r="B1717" s="59" t="s">
        <v>77</v>
      </c>
      <c r="C1717" s="59" t="str">
        <f t="shared" si="26"/>
        <v>QUARTER2</v>
      </c>
      <c r="D1717" s="59">
        <v>2.29</v>
      </c>
      <c r="E1717" s="59">
        <v>1.71</v>
      </c>
    </row>
    <row r="1718" spans="1:5" x14ac:dyDescent="0.25">
      <c r="A1718" s="58">
        <v>45034</v>
      </c>
      <c r="B1718" s="59" t="s">
        <v>72</v>
      </c>
      <c r="C1718" s="59" t="str">
        <f t="shared" si="26"/>
        <v>QUARTER2</v>
      </c>
      <c r="D1718" s="59">
        <v>27.95</v>
      </c>
      <c r="E1718" s="59">
        <v>81.5</v>
      </c>
    </row>
    <row r="1719" spans="1:5" x14ac:dyDescent="0.25">
      <c r="A1719" s="58">
        <v>45034</v>
      </c>
      <c r="B1719" s="59" t="s">
        <v>59</v>
      </c>
      <c r="C1719" s="59" t="str">
        <f t="shared" si="26"/>
        <v>QUARTER2</v>
      </c>
      <c r="D1719" s="59">
        <v>224</v>
      </c>
      <c r="E1719" s="59">
        <v>52</v>
      </c>
    </row>
    <row r="1720" spans="1:5" x14ac:dyDescent="0.25">
      <c r="A1720" s="58">
        <v>45034</v>
      </c>
      <c r="B1720" s="59" t="s">
        <v>60</v>
      </c>
      <c r="C1720" s="59" t="str">
        <f t="shared" si="26"/>
        <v>QUARTER2</v>
      </c>
      <c r="D1720" s="59">
        <v>36.75</v>
      </c>
      <c r="E1720" s="59">
        <v>5.75</v>
      </c>
    </row>
    <row r="1721" spans="1:5" x14ac:dyDescent="0.25">
      <c r="A1721" s="58">
        <v>45034</v>
      </c>
      <c r="B1721" s="59" t="s">
        <v>74</v>
      </c>
      <c r="C1721" s="59" t="str">
        <f t="shared" si="26"/>
        <v>QUARTER2</v>
      </c>
      <c r="D1721" s="59">
        <v>5.55</v>
      </c>
      <c r="E1721" s="59">
        <v>4.9999999999999822E-2</v>
      </c>
    </row>
    <row r="1722" spans="1:5" x14ac:dyDescent="0.25">
      <c r="A1722" s="58">
        <v>45034</v>
      </c>
      <c r="B1722" s="59" t="s">
        <v>63</v>
      </c>
      <c r="C1722" s="59" t="str">
        <f t="shared" si="26"/>
        <v>QUARTER2</v>
      </c>
      <c r="D1722" s="59">
        <v>34.5</v>
      </c>
      <c r="E1722" s="59">
        <v>29.5</v>
      </c>
    </row>
    <row r="1723" spans="1:5" x14ac:dyDescent="0.25">
      <c r="A1723" s="58">
        <v>45034</v>
      </c>
      <c r="B1723" s="59" t="s">
        <v>69</v>
      </c>
      <c r="C1723" s="59" t="str">
        <f t="shared" si="26"/>
        <v>QUARTER2</v>
      </c>
      <c r="D1723" s="59">
        <v>218.8</v>
      </c>
      <c r="E1723" s="59">
        <v>166.2</v>
      </c>
    </row>
    <row r="1724" spans="1:5" x14ac:dyDescent="0.25">
      <c r="A1724" s="58">
        <v>45034</v>
      </c>
      <c r="B1724" s="59" t="s">
        <v>64</v>
      </c>
      <c r="C1724" s="59" t="str">
        <f t="shared" si="26"/>
        <v>QUARTER2</v>
      </c>
      <c r="D1724" s="59">
        <v>7.85</v>
      </c>
      <c r="E1724" s="59">
        <v>6.5500000000000007</v>
      </c>
    </row>
    <row r="1725" spans="1:5" x14ac:dyDescent="0.25">
      <c r="A1725" s="58">
        <v>45034</v>
      </c>
      <c r="B1725" s="59" t="s">
        <v>58</v>
      </c>
      <c r="C1725" s="59" t="str">
        <f t="shared" si="26"/>
        <v>QUARTER2</v>
      </c>
      <c r="D1725" s="59">
        <v>11.5</v>
      </c>
      <c r="E1725" s="59">
        <v>3.5</v>
      </c>
    </row>
    <row r="1726" spans="1:5" x14ac:dyDescent="0.25">
      <c r="A1726" s="58">
        <v>45034</v>
      </c>
      <c r="B1726" s="59" t="s">
        <v>56</v>
      </c>
      <c r="C1726" s="59" t="str">
        <f t="shared" si="26"/>
        <v>QUARTER2</v>
      </c>
      <c r="D1726" s="59">
        <v>16.899999999999999</v>
      </c>
      <c r="E1726" s="59">
        <v>4</v>
      </c>
    </row>
    <row r="1727" spans="1:5" x14ac:dyDescent="0.25">
      <c r="A1727" s="58">
        <v>45034</v>
      </c>
      <c r="B1727" s="59" t="s">
        <v>65</v>
      </c>
      <c r="C1727" s="59" t="str">
        <f t="shared" si="26"/>
        <v>QUARTER2</v>
      </c>
      <c r="D1727" s="59">
        <v>23.75</v>
      </c>
      <c r="E1727" s="59">
        <v>4.25</v>
      </c>
    </row>
    <row r="1728" spans="1:5" x14ac:dyDescent="0.25">
      <c r="A1728" s="58">
        <v>45034</v>
      </c>
      <c r="B1728" s="59" t="s">
        <v>75</v>
      </c>
      <c r="C1728" s="59" t="str">
        <f t="shared" si="26"/>
        <v>QUARTER2</v>
      </c>
      <c r="D1728" s="59">
        <v>3.65</v>
      </c>
      <c r="E1728" s="59">
        <v>1.0000000000000004</v>
      </c>
    </row>
    <row r="1729" spans="1:5" x14ac:dyDescent="0.25">
      <c r="A1729" s="58">
        <v>45034</v>
      </c>
      <c r="B1729" s="59" t="s">
        <v>57</v>
      </c>
      <c r="C1729" s="59" t="str">
        <f t="shared" si="26"/>
        <v>QUARTER2</v>
      </c>
      <c r="D1729" s="59">
        <v>21.8</v>
      </c>
      <c r="E1729" s="59">
        <v>13.2</v>
      </c>
    </row>
    <row r="1730" spans="1:5" x14ac:dyDescent="0.25">
      <c r="A1730" s="58">
        <v>45033</v>
      </c>
      <c r="B1730" s="59" t="s">
        <v>68</v>
      </c>
      <c r="C1730" s="59" t="str">
        <f t="shared" ref="C1730:C1793" si="27">"QUARTER"&amp;ROUNDUP(MONTH(A1730)/3,0)</f>
        <v>QUARTER2</v>
      </c>
      <c r="D1730" s="59">
        <v>8.9</v>
      </c>
      <c r="E1730" s="59">
        <v>8.5499999999999989</v>
      </c>
    </row>
    <row r="1731" spans="1:5" x14ac:dyDescent="0.25">
      <c r="A1731" s="58">
        <v>45033</v>
      </c>
      <c r="B1731" s="59" t="s">
        <v>66</v>
      </c>
      <c r="C1731" s="59" t="str">
        <f t="shared" si="27"/>
        <v>QUARTER2</v>
      </c>
      <c r="D1731" s="59">
        <v>5.2</v>
      </c>
      <c r="E1731" s="59">
        <v>1</v>
      </c>
    </row>
    <row r="1732" spans="1:5" x14ac:dyDescent="0.25">
      <c r="A1732" s="58">
        <v>45033</v>
      </c>
      <c r="B1732" s="59" t="s">
        <v>70</v>
      </c>
      <c r="C1732" s="59" t="str">
        <f t="shared" si="27"/>
        <v>QUARTER2</v>
      </c>
      <c r="D1732" s="59">
        <v>10.199999999999999</v>
      </c>
      <c r="E1732" s="59">
        <v>3.5</v>
      </c>
    </row>
    <row r="1733" spans="1:5" x14ac:dyDescent="0.25">
      <c r="A1733" s="58">
        <v>45033</v>
      </c>
      <c r="B1733" s="59" t="s">
        <v>78</v>
      </c>
      <c r="C1733" s="59" t="str">
        <f t="shared" si="27"/>
        <v>QUARTER2</v>
      </c>
      <c r="D1733" s="59">
        <v>40</v>
      </c>
      <c r="E1733" s="59">
        <v>70</v>
      </c>
    </row>
    <row r="1734" spans="1:5" x14ac:dyDescent="0.25">
      <c r="A1734" s="58">
        <v>45033</v>
      </c>
      <c r="B1734" s="59" t="s">
        <v>62</v>
      </c>
      <c r="C1734" s="59" t="str">
        <f t="shared" si="27"/>
        <v>QUARTER2</v>
      </c>
      <c r="D1734" s="59">
        <v>5.65</v>
      </c>
      <c r="E1734" s="59">
        <v>2</v>
      </c>
    </row>
    <row r="1735" spans="1:5" x14ac:dyDescent="0.25">
      <c r="A1735" s="58">
        <v>45033</v>
      </c>
      <c r="B1735" s="59" t="s">
        <v>61</v>
      </c>
      <c r="C1735" s="59" t="str">
        <f t="shared" si="27"/>
        <v>QUARTER2</v>
      </c>
      <c r="D1735" s="59">
        <v>17</v>
      </c>
      <c r="E1735" s="59">
        <v>17.700000000000003</v>
      </c>
    </row>
    <row r="1736" spans="1:5" x14ac:dyDescent="0.25">
      <c r="A1736" s="58">
        <v>45033</v>
      </c>
      <c r="B1736" s="59" t="s">
        <v>67</v>
      </c>
      <c r="C1736" s="59" t="str">
        <f t="shared" si="27"/>
        <v>QUARTER2</v>
      </c>
      <c r="D1736" s="59">
        <v>5.5</v>
      </c>
      <c r="E1736" s="59">
        <v>14.2</v>
      </c>
    </row>
    <row r="1737" spans="1:5" x14ac:dyDescent="0.25">
      <c r="A1737" s="58">
        <v>45033</v>
      </c>
      <c r="B1737" s="59" t="s">
        <v>71</v>
      </c>
      <c r="C1737" s="59" t="str">
        <f t="shared" si="27"/>
        <v>QUARTER2</v>
      </c>
      <c r="D1737" s="59">
        <v>10.3</v>
      </c>
      <c r="E1737" s="59">
        <v>7.3999999999999986</v>
      </c>
    </row>
    <row r="1738" spans="1:5" x14ac:dyDescent="0.25">
      <c r="A1738" s="58">
        <v>45033</v>
      </c>
      <c r="B1738" s="59" t="s">
        <v>73</v>
      </c>
      <c r="C1738" s="59" t="str">
        <f t="shared" si="27"/>
        <v>QUARTER2</v>
      </c>
      <c r="D1738" s="59">
        <v>29.5</v>
      </c>
      <c r="E1738" s="59">
        <v>0</v>
      </c>
    </row>
    <row r="1739" spans="1:5" x14ac:dyDescent="0.25">
      <c r="A1739" s="58">
        <v>45033</v>
      </c>
      <c r="B1739" s="59" t="s">
        <v>55</v>
      </c>
      <c r="C1739" s="59" t="str">
        <f t="shared" si="27"/>
        <v>QUARTER2</v>
      </c>
      <c r="D1739" s="59">
        <v>25</v>
      </c>
      <c r="E1739" s="59">
        <v>12.5</v>
      </c>
    </row>
    <row r="1740" spans="1:5" x14ac:dyDescent="0.25">
      <c r="A1740" s="58">
        <v>45033</v>
      </c>
      <c r="B1740" s="59" t="s">
        <v>76</v>
      </c>
      <c r="C1740" s="59" t="str">
        <f t="shared" si="27"/>
        <v>QUARTER2</v>
      </c>
      <c r="D1740" s="59">
        <v>1.27</v>
      </c>
      <c r="E1740" s="59">
        <v>1.35</v>
      </c>
    </row>
    <row r="1741" spans="1:5" x14ac:dyDescent="0.25">
      <c r="A1741" s="58">
        <v>45033</v>
      </c>
      <c r="B1741" s="59" t="s">
        <v>77</v>
      </c>
      <c r="C1741" s="59" t="str">
        <f t="shared" si="27"/>
        <v>QUARTER2</v>
      </c>
      <c r="D1741" s="59">
        <v>2.2799999999999998</v>
      </c>
      <c r="E1741" s="59">
        <v>1.7200000000000002</v>
      </c>
    </row>
    <row r="1742" spans="1:5" x14ac:dyDescent="0.25">
      <c r="A1742" s="58">
        <v>45033</v>
      </c>
      <c r="B1742" s="59" t="s">
        <v>72</v>
      </c>
      <c r="C1742" s="59" t="str">
        <f t="shared" si="27"/>
        <v>QUARTER2</v>
      </c>
      <c r="D1742" s="59">
        <v>27.95</v>
      </c>
      <c r="E1742" s="59">
        <v>81.5</v>
      </c>
    </row>
    <row r="1743" spans="1:5" x14ac:dyDescent="0.25">
      <c r="A1743" s="58">
        <v>45033</v>
      </c>
      <c r="B1743" s="59" t="s">
        <v>59</v>
      </c>
      <c r="C1743" s="59" t="str">
        <f t="shared" si="27"/>
        <v>QUARTER2</v>
      </c>
      <c r="D1743" s="59">
        <v>224</v>
      </c>
      <c r="E1743" s="59">
        <v>52</v>
      </c>
    </row>
    <row r="1744" spans="1:5" x14ac:dyDescent="0.25">
      <c r="A1744" s="58">
        <v>45033</v>
      </c>
      <c r="B1744" s="59" t="s">
        <v>60</v>
      </c>
      <c r="C1744" s="59" t="str">
        <f t="shared" si="27"/>
        <v>QUARTER2</v>
      </c>
      <c r="D1744" s="59">
        <v>36.35</v>
      </c>
      <c r="E1744" s="59">
        <v>6.1499999999999986</v>
      </c>
    </row>
    <row r="1745" spans="1:5" x14ac:dyDescent="0.25">
      <c r="A1745" s="58">
        <v>45033</v>
      </c>
      <c r="B1745" s="59" t="s">
        <v>74</v>
      </c>
      <c r="C1745" s="59" t="str">
        <f t="shared" si="27"/>
        <v>QUARTER2</v>
      </c>
      <c r="D1745" s="59">
        <v>5.6</v>
      </c>
      <c r="E1745" s="59">
        <v>0</v>
      </c>
    </row>
    <row r="1746" spans="1:5" x14ac:dyDescent="0.25">
      <c r="A1746" s="58">
        <v>45033</v>
      </c>
      <c r="B1746" s="59" t="s">
        <v>63</v>
      </c>
      <c r="C1746" s="59" t="str">
        <f t="shared" si="27"/>
        <v>QUARTER2</v>
      </c>
      <c r="D1746" s="59">
        <v>34.5</v>
      </c>
      <c r="E1746" s="59">
        <v>29.5</v>
      </c>
    </row>
    <row r="1747" spans="1:5" x14ac:dyDescent="0.25">
      <c r="A1747" s="58">
        <v>45033</v>
      </c>
      <c r="B1747" s="59" t="s">
        <v>69</v>
      </c>
      <c r="C1747" s="59" t="str">
        <f t="shared" si="27"/>
        <v>QUARTER2</v>
      </c>
      <c r="D1747" s="59">
        <v>218.8</v>
      </c>
      <c r="E1747" s="59">
        <v>166.2</v>
      </c>
    </row>
    <row r="1748" spans="1:5" x14ac:dyDescent="0.25">
      <c r="A1748" s="58">
        <v>45033</v>
      </c>
      <c r="B1748" s="59" t="s">
        <v>64</v>
      </c>
      <c r="C1748" s="59" t="str">
        <f t="shared" si="27"/>
        <v>QUARTER2</v>
      </c>
      <c r="D1748" s="59">
        <v>7.9</v>
      </c>
      <c r="E1748" s="59">
        <v>6.5</v>
      </c>
    </row>
    <row r="1749" spans="1:5" x14ac:dyDescent="0.25">
      <c r="A1749" s="58">
        <v>45033</v>
      </c>
      <c r="B1749" s="59" t="s">
        <v>58</v>
      </c>
      <c r="C1749" s="59" t="str">
        <f t="shared" si="27"/>
        <v>QUARTER2</v>
      </c>
      <c r="D1749" s="59">
        <v>11.75</v>
      </c>
      <c r="E1749" s="59">
        <v>3.25</v>
      </c>
    </row>
    <row r="1750" spans="1:5" x14ac:dyDescent="0.25">
      <c r="A1750" s="58">
        <v>45033</v>
      </c>
      <c r="B1750" s="59" t="s">
        <v>56</v>
      </c>
      <c r="C1750" s="59" t="str">
        <f t="shared" si="27"/>
        <v>QUARTER2</v>
      </c>
      <c r="D1750" s="59">
        <v>18.5</v>
      </c>
      <c r="E1750" s="59">
        <v>2.3999999999999986</v>
      </c>
    </row>
    <row r="1751" spans="1:5" x14ac:dyDescent="0.25">
      <c r="A1751" s="58">
        <v>45033</v>
      </c>
      <c r="B1751" s="59" t="s">
        <v>65</v>
      </c>
      <c r="C1751" s="59" t="str">
        <f t="shared" si="27"/>
        <v>QUARTER2</v>
      </c>
      <c r="D1751" s="59">
        <v>23.8</v>
      </c>
      <c r="E1751" s="59">
        <v>4.1999999999999993</v>
      </c>
    </row>
    <row r="1752" spans="1:5" x14ac:dyDescent="0.25">
      <c r="A1752" s="58">
        <v>45033</v>
      </c>
      <c r="B1752" s="59" t="s">
        <v>75</v>
      </c>
      <c r="C1752" s="59" t="str">
        <f t="shared" si="27"/>
        <v>QUARTER2</v>
      </c>
      <c r="D1752" s="59">
        <v>3.66</v>
      </c>
      <c r="E1752" s="59">
        <v>0.99000000000000021</v>
      </c>
    </row>
    <row r="1753" spans="1:5" x14ac:dyDescent="0.25">
      <c r="A1753" s="58">
        <v>45033</v>
      </c>
      <c r="B1753" s="59" t="s">
        <v>57</v>
      </c>
      <c r="C1753" s="59" t="str">
        <f t="shared" si="27"/>
        <v>QUARTER2</v>
      </c>
      <c r="D1753" s="59">
        <v>22</v>
      </c>
      <c r="E1753" s="59">
        <v>13</v>
      </c>
    </row>
    <row r="1754" spans="1:5" x14ac:dyDescent="0.25">
      <c r="A1754" s="58">
        <v>45030</v>
      </c>
      <c r="B1754" s="59" t="s">
        <v>68</v>
      </c>
      <c r="C1754" s="59" t="str">
        <f t="shared" si="27"/>
        <v>QUARTER2</v>
      </c>
      <c r="D1754" s="59">
        <v>8.85</v>
      </c>
      <c r="E1754" s="59">
        <v>8.6</v>
      </c>
    </row>
    <row r="1755" spans="1:5" x14ac:dyDescent="0.25">
      <c r="A1755" s="58">
        <v>45030</v>
      </c>
      <c r="B1755" s="59" t="s">
        <v>66</v>
      </c>
      <c r="C1755" s="59" t="str">
        <f t="shared" si="27"/>
        <v>QUARTER2</v>
      </c>
      <c r="D1755" s="59">
        <v>6</v>
      </c>
      <c r="E1755" s="59">
        <v>0.20000000000000018</v>
      </c>
    </row>
    <row r="1756" spans="1:5" x14ac:dyDescent="0.25">
      <c r="A1756" s="58">
        <v>45030</v>
      </c>
      <c r="B1756" s="59" t="s">
        <v>70</v>
      </c>
      <c r="C1756" s="59" t="str">
        <f t="shared" si="27"/>
        <v>QUARTER2</v>
      </c>
      <c r="D1756" s="59">
        <v>10.199999999999999</v>
      </c>
      <c r="E1756" s="59">
        <v>3.5</v>
      </c>
    </row>
    <row r="1757" spans="1:5" x14ac:dyDescent="0.25">
      <c r="A1757" s="58">
        <v>45030</v>
      </c>
      <c r="B1757" s="59" t="s">
        <v>78</v>
      </c>
      <c r="C1757" s="59" t="str">
        <f t="shared" si="27"/>
        <v>QUARTER2</v>
      </c>
      <c r="D1757" s="59">
        <v>40</v>
      </c>
      <c r="E1757" s="59">
        <v>70</v>
      </c>
    </row>
    <row r="1758" spans="1:5" x14ac:dyDescent="0.25">
      <c r="A1758" s="58">
        <v>45030</v>
      </c>
      <c r="B1758" s="59" t="s">
        <v>62</v>
      </c>
      <c r="C1758" s="59" t="str">
        <f t="shared" si="27"/>
        <v>QUARTER2</v>
      </c>
      <c r="D1758" s="59">
        <v>5.65</v>
      </c>
      <c r="E1758" s="59">
        <v>2</v>
      </c>
    </row>
    <row r="1759" spans="1:5" x14ac:dyDescent="0.25">
      <c r="A1759" s="58">
        <v>45030</v>
      </c>
      <c r="B1759" s="59" t="s">
        <v>61</v>
      </c>
      <c r="C1759" s="59" t="str">
        <f t="shared" si="27"/>
        <v>QUARTER2</v>
      </c>
      <c r="D1759" s="59">
        <v>17</v>
      </c>
      <c r="E1759" s="59">
        <v>17.700000000000003</v>
      </c>
    </row>
    <row r="1760" spans="1:5" x14ac:dyDescent="0.25">
      <c r="A1760" s="58">
        <v>45030</v>
      </c>
      <c r="B1760" s="59" t="s">
        <v>67</v>
      </c>
      <c r="C1760" s="59" t="str">
        <f t="shared" si="27"/>
        <v>QUARTER2</v>
      </c>
      <c r="D1760" s="59">
        <v>5.5</v>
      </c>
      <c r="E1760" s="59">
        <v>14.2</v>
      </c>
    </row>
    <row r="1761" spans="1:5" x14ac:dyDescent="0.25">
      <c r="A1761" s="58">
        <v>45030</v>
      </c>
      <c r="B1761" s="59" t="s">
        <v>71</v>
      </c>
      <c r="C1761" s="59" t="str">
        <f t="shared" si="27"/>
        <v>QUARTER2</v>
      </c>
      <c r="D1761" s="59">
        <v>10.45</v>
      </c>
      <c r="E1761" s="59">
        <v>7.25</v>
      </c>
    </row>
    <row r="1762" spans="1:5" x14ac:dyDescent="0.25">
      <c r="A1762" s="58">
        <v>45030</v>
      </c>
      <c r="B1762" s="59" t="s">
        <v>73</v>
      </c>
      <c r="C1762" s="59" t="str">
        <f t="shared" si="27"/>
        <v>QUARTER2</v>
      </c>
      <c r="D1762" s="59">
        <v>29.5</v>
      </c>
      <c r="E1762" s="59">
        <v>0</v>
      </c>
    </row>
    <row r="1763" spans="1:5" x14ac:dyDescent="0.25">
      <c r="A1763" s="58">
        <v>45030</v>
      </c>
      <c r="B1763" s="59" t="s">
        <v>55</v>
      </c>
      <c r="C1763" s="59" t="str">
        <f t="shared" si="27"/>
        <v>QUARTER2</v>
      </c>
      <c r="D1763" s="59">
        <v>24.4</v>
      </c>
      <c r="E1763" s="59">
        <v>13.100000000000001</v>
      </c>
    </row>
    <row r="1764" spans="1:5" x14ac:dyDescent="0.25">
      <c r="A1764" s="58">
        <v>45030</v>
      </c>
      <c r="B1764" s="59" t="s">
        <v>76</v>
      </c>
      <c r="C1764" s="59" t="str">
        <f t="shared" si="27"/>
        <v>QUARTER2</v>
      </c>
      <c r="D1764" s="59">
        <v>1.1599999999999999</v>
      </c>
      <c r="E1764" s="59">
        <v>1.4600000000000002</v>
      </c>
    </row>
    <row r="1765" spans="1:5" x14ac:dyDescent="0.25">
      <c r="A1765" s="58">
        <v>45030</v>
      </c>
      <c r="B1765" s="59" t="s">
        <v>77</v>
      </c>
      <c r="C1765" s="59" t="str">
        <f t="shared" si="27"/>
        <v>QUARTER2</v>
      </c>
      <c r="D1765" s="59">
        <v>2.2000000000000002</v>
      </c>
      <c r="E1765" s="59">
        <v>1.7999999999999998</v>
      </c>
    </row>
    <row r="1766" spans="1:5" x14ac:dyDescent="0.25">
      <c r="A1766" s="58">
        <v>45030</v>
      </c>
      <c r="B1766" s="59" t="s">
        <v>72</v>
      </c>
      <c r="C1766" s="59" t="str">
        <f t="shared" si="27"/>
        <v>QUARTER2</v>
      </c>
      <c r="D1766" s="59">
        <v>27.95</v>
      </c>
      <c r="E1766" s="59">
        <v>81.5</v>
      </c>
    </row>
    <row r="1767" spans="1:5" x14ac:dyDescent="0.25">
      <c r="A1767" s="58">
        <v>45030</v>
      </c>
      <c r="B1767" s="59" t="s">
        <v>59</v>
      </c>
      <c r="C1767" s="59" t="str">
        <f t="shared" si="27"/>
        <v>QUARTER2</v>
      </c>
      <c r="D1767" s="59">
        <v>240</v>
      </c>
      <c r="E1767" s="59">
        <v>36</v>
      </c>
    </row>
    <row r="1768" spans="1:5" x14ac:dyDescent="0.25">
      <c r="A1768" s="58">
        <v>45030</v>
      </c>
      <c r="B1768" s="59" t="s">
        <v>60</v>
      </c>
      <c r="C1768" s="59" t="str">
        <f t="shared" si="27"/>
        <v>QUARTER2</v>
      </c>
      <c r="D1768" s="59">
        <v>36.35</v>
      </c>
      <c r="E1768" s="59">
        <v>6.1499999999999986</v>
      </c>
    </row>
    <row r="1769" spans="1:5" x14ac:dyDescent="0.25">
      <c r="A1769" s="58">
        <v>45030</v>
      </c>
      <c r="B1769" s="59" t="s">
        <v>74</v>
      </c>
      <c r="C1769" s="59" t="str">
        <f t="shared" si="27"/>
        <v>QUARTER2</v>
      </c>
      <c r="D1769" s="59">
        <v>5.61</v>
      </c>
      <c r="E1769" s="59">
        <v>-1.0000000000000675E-2</v>
      </c>
    </row>
    <row r="1770" spans="1:5" x14ac:dyDescent="0.25">
      <c r="A1770" s="58">
        <v>45030</v>
      </c>
      <c r="B1770" s="59" t="s">
        <v>63</v>
      </c>
      <c r="C1770" s="59" t="str">
        <f t="shared" si="27"/>
        <v>QUARTER2</v>
      </c>
      <c r="D1770" s="59">
        <v>34.5</v>
      </c>
      <c r="E1770" s="59">
        <v>29.5</v>
      </c>
    </row>
    <row r="1771" spans="1:5" x14ac:dyDescent="0.25">
      <c r="A1771" s="58">
        <v>45030</v>
      </c>
      <c r="B1771" s="59" t="s">
        <v>69</v>
      </c>
      <c r="C1771" s="59" t="str">
        <f t="shared" si="27"/>
        <v>QUARTER2</v>
      </c>
      <c r="D1771" s="59">
        <v>218.8</v>
      </c>
      <c r="E1771" s="59">
        <v>166.2</v>
      </c>
    </row>
    <row r="1772" spans="1:5" x14ac:dyDescent="0.25">
      <c r="A1772" s="58">
        <v>45030</v>
      </c>
      <c r="B1772" s="59" t="s">
        <v>64</v>
      </c>
      <c r="C1772" s="59" t="str">
        <f t="shared" si="27"/>
        <v>QUARTER2</v>
      </c>
      <c r="D1772" s="59">
        <v>8.5</v>
      </c>
      <c r="E1772" s="59">
        <v>5.9</v>
      </c>
    </row>
    <row r="1773" spans="1:5" x14ac:dyDescent="0.25">
      <c r="A1773" s="58">
        <v>45030</v>
      </c>
      <c r="B1773" s="59" t="s">
        <v>58</v>
      </c>
      <c r="C1773" s="59" t="str">
        <f t="shared" si="27"/>
        <v>QUARTER2</v>
      </c>
      <c r="D1773" s="59">
        <v>11.8</v>
      </c>
      <c r="E1773" s="59">
        <v>3.1999999999999993</v>
      </c>
    </row>
    <row r="1774" spans="1:5" x14ac:dyDescent="0.25">
      <c r="A1774" s="58">
        <v>45030</v>
      </c>
      <c r="B1774" s="59" t="s">
        <v>56</v>
      </c>
      <c r="C1774" s="59" t="str">
        <f t="shared" si="27"/>
        <v>QUARTER2</v>
      </c>
      <c r="D1774" s="59">
        <v>18.5</v>
      </c>
      <c r="E1774" s="59">
        <v>2.3999999999999986</v>
      </c>
    </row>
    <row r="1775" spans="1:5" x14ac:dyDescent="0.25">
      <c r="A1775" s="58">
        <v>45030</v>
      </c>
      <c r="B1775" s="59" t="s">
        <v>65</v>
      </c>
      <c r="C1775" s="59" t="str">
        <f t="shared" si="27"/>
        <v>QUARTER2</v>
      </c>
      <c r="D1775" s="59">
        <v>23.8</v>
      </c>
      <c r="E1775" s="59">
        <v>4.1999999999999993</v>
      </c>
    </row>
    <row r="1776" spans="1:5" x14ac:dyDescent="0.25">
      <c r="A1776" s="58">
        <v>45030</v>
      </c>
      <c r="B1776" s="59" t="s">
        <v>75</v>
      </c>
      <c r="C1776" s="59" t="str">
        <f t="shared" si="27"/>
        <v>QUARTER2</v>
      </c>
      <c r="D1776" s="59">
        <v>3.8</v>
      </c>
      <c r="E1776" s="59">
        <v>0.85000000000000053</v>
      </c>
    </row>
    <row r="1777" spans="1:5" x14ac:dyDescent="0.25">
      <c r="A1777" s="58">
        <v>45030</v>
      </c>
      <c r="B1777" s="59" t="s">
        <v>57</v>
      </c>
      <c r="C1777" s="59" t="str">
        <f t="shared" si="27"/>
        <v>QUARTER2</v>
      </c>
      <c r="D1777" s="59">
        <v>25</v>
      </c>
      <c r="E1777" s="59">
        <v>10</v>
      </c>
    </row>
    <row r="1778" spans="1:5" x14ac:dyDescent="0.25">
      <c r="A1778" s="58">
        <v>45029</v>
      </c>
      <c r="B1778" s="59" t="s">
        <v>68</v>
      </c>
      <c r="C1778" s="59" t="str">
        <f t="shared" si="27"/>
        <v>QUARTER2</v>
      </c>
      <c r="D1778" s="59">
        <v>8.8000000000000007</v>
      </c>
      <c r="E1778" s="59">
        <v>8.6499999999999986</v>
      </c>
    </row>
    <row r="1779" spans="1:5" x14ac:dyDescent="0.25">
      <c r="A1779" s="58">
        <v>45029</v>
      </c>
      <c r="B1779" s="59" t="s">
        <v>66</v>
      </c>
      <c r="C1779" s="59" t="str">
        <f t="shared" si="27"/>
        <v>QUARTER2</v>
      </c>
      <c r="D1779" s="59">
        <v>5.85</v>
      </c>
      <c r="E1779" s="59">
        <v>0.35000000000000053</v>
      </c>
    </row>
    <row r="1780" spans="1:5" x14ac:dyDescent="0.25">
      <c r="A1780" s="58">
        <v>45029</v>
      </c>
      <c r="B1780" s="59" t="s">
        <v>70</v>
      </c>
      <c r="C1780" s="59" t="str">
        <f t="shared" si="27"/>
        <v>QUARTER2</v>
      </c>
      <c r="D1780" s="59">
        <v>11.3</v>
      </c>
      <c r="E1780" s="59">
        <v>2.3999999999999986</v>
      </c>
    </row>
    <row r="1781" spans="1:5" x14ac:dyDescent="0.25">
      <c r="A1781" s="58">
        <v>45029</v>
      </c>
      <c r="B1781" s="59" t="s">
        <v>78</v>
      </c>
      <c r="C1781" s="59" t="str">
        <f t="shared" si="27"/>
        <v>QUARTER2</v>
      </c>
      <c r="D1781" s="59">
        <v>40</v>
      </c>
      <c r="E1781" s="59">
        <v>70</v>
      </c>
    </row>
    <row r="1782" spans="1:5" x14ac:dyDescent="0.25">
      <c r="A1782" s="58">
        <v>45029</v>
      </c>
      <c r="B1782" s="59" t="s">
        <v>62</v>
      </c>
      <c r="C1782" s="59" t="str">
        <f t="shared" si="27"/>
        <v>QUARTER2</v>
      </c>
      <c r="D1782" s="59">
        <v>5.65</v>
      </c>
      <c r="E1782" s="59">
        <v>2</v>
      </c>
    </row>
    <row r="1783" spans="1:5" x14ac:dyDescent="0.25">
      <c r="A1783" s="58">
        <v>45029</v>
      </c>
      <c r="B1783" s="59" t="s">
        <v>61</v>
      </c>
      <c r="C1783" s="59" t="str">
        <f t="shared" si="27"/>
        <v>QUARTER2</v>
      </c>
      <c r="D1783" s="59">
        <v>17.25</v>
      </c>
      <c r="E1783" s="59">
        <v>17.450000000000003</v>
      </c>
    </row>
    <row r="1784" spans="1:5" x14ac:dyDescent="0.25">
      <c r="A1784" s="58">
        <v>45029</v>
      </c>
      <c r="B1784" s="59" t="s">
        <v>67</v>
      </c>
      <c r="C1784" s="59" t="str">
        <f t="shared" si="27"/>
        <v>QUARTER2</v>
      </c>
      <c r="D1784" s="59">
        <v>5.5</v>
      </c>
      <c r="E1784" s="59">
        <v>14.2</v>
      </c>
    </row>
    <row r="1785" spans="1:5" x14ac:dyDescent="0.25">
      <c r="A1785" s="58">
        <v>45029</v>
      </c>
      <c r="B1785" s="59" t="s">
        <v>71</v>
      </c>
      <c r="C1785" s="59" t="str">
        <f t="shared" si="27"/>
        <v>QUARTER2</v>
      </c>
      <c r="D1785" s="59">
        <v>10.9</v>
      </c>
      <c r="E1785" s="59">
        <v>6.7999999999999989</v>
      </c>
    </row>
    <row r="1786" spans="1:5" x14ac:dyDescent="0.25">
      <c r="A1786" s="58">
        <v>45029</v>
      </c>
      <c r="B1786" s="59" t="s">
        <v>73</v>
      </c>
      <c r="C1786" s="59" t="str">
        <f t="shared" si="27"/>
        <v>QUARTER2</v>
      </c>
      <c r="D1786" s="59">
        <v>29.5</v>
      </c>
      <c r="E1786" s="59">
        <v>0</v>
      </c>
    </row>
    <row r="1787" spans="1:5" x14ac:dyDescent="0.25">
      <c r="A1787" s="58">
        <v>45029</v>
      </c>
      <c r="B1787" s="59" t="s">
        <v>55</v>
      </c>
      <c r="C1787" s="59" t="str">
        <f t="shared" si="27"/>
        <v>QUARTER2</v>
      </c>
      <c r="D1787" s="59">
        <v>24.35</v>
      </c>
      <c r="E1787" s="59">
        <v>13.149999999999999</v>
      </c>
    </row>
    <row r="1788" spans="1:5" x14ac:dyDescent="0.25">
      <c r="A1788" s="58">
        <v>45029</v>
      </c>
      <c r="B1788" s="59" t="s">
        <v>76</v>
      </c>
      <c r="C1788" s="59" t="str">
        <f t="shared" si="27"/>
        <v>QUARTER2</v>
      </c>
      <c r="D1788" s="59">
        <v>1.08</v>
      </c>
      <c r="E1788" s="59">
        <v>1.54</v>
      </c>
    </row>
    <row r="1789" spans="1:5" x14ac:dyDescent="0.25">
      <c r="A1789" s="58">
        <v>45029</v>
      </c>
      <c r="B1789" s="59" t="s">
        <v>77</v>
      </c>
      <c r="C1789" s="59" t="str">
        <f t="shared" si="27"/>
        <v>QUARTER2</v>
      </c>
      <c r="D1789" s="59">
        <v>2.2000000000000002</v>
      </c>
      <c r="E1789" s="59">
        <v>1.7999999999999998</v>
      </c>
    </row>
    <row r="1790" spans="1:5" x14ac:dyDescent="0.25">
      <c r="A1790" s="58">
        <v>45029</v>
      </c>
      <c r="B1790" s="59" t="s">
        <v>72</v>
      </c>
      <c r="C1790" s="59" t="str">
        <f t="shared" si="27"/>
        <v>QUARTER2</v>
      </c>
      <c r="D1790" s="59">
        <v>27.95</v>
      </c>
      <c r="E1790" s="59">
        <v>81.5</v>
      </c>
    </row>
    <row r="1791" spans="1:5" x14ac:dyDescent="0.25">
      <c r="A1791" s="58">
        <v>45029</v>
      </c>
      <c r="B1791" s="59" t="s">
        <v>59</v>
      </c>
      <c r="C1791" s="59" t="str">
        <f t="shared" si="27"/>
        <v>QUARTER2</v>
      </c>
      <c r="D1791" s="59">
        <v>240</v>
      </c>
      <c r="E1791" s="59">
        <v>36</v>
      </c>
    </row>
    <row r="1792" spans="1:5" x14ac:dyDescent="0.25">
      <c r="A1792" s="58">
        <v>45029</v>
      </c>
      <c r="B1792" s="59" t="s">
        <v>60</v>
      </c>
      <c r="C1792" s="59" t="str">
        <f t="shared" si="27"/>
        <v>QUARTER2</v>
      </c>
      <c r="D1792" s="59">
        <v>36.35</v>
      </c>
      <c r="E1792" s="59">
        <v>6.1499999999999986</v>
      </c>
    </row>
    <row r="1793" spans="1:5" x14ac:dyDescent="0.25">
      <c r="A1793" s="58">
        <v>45029</v>
      </c>
      <c r="B1793" s="59" t="s">
        <v>74</v>
      </c>
      <c r="C1793" s="59" t="str">
        <f t="shared" si="27"/>
        <v>QUARTER2</v>
      </c>
      <c r="D1793" s="59">
        <v>5.61</v>
      </c>
      <c r="E1793" s="59">
        <v>-1.0000000000000675E-2</v>
      </c>
    </row>
    <row r="1794" spans="1:5" x14ac:dyDescent="0.25">
      <c r="A1794" s="58">
        <v>45029</v>
      </c>
      <c r="B1794" s="59" t="s">
        <v>63</v>
      </c>
      <c r="C1794" s="59" t="str">
        <f t="shared" ref="C1794:C1857" si="28">"QUARTER"&amp;ROUNDUP(MONTH(A1794)/3,0)</f>
        <v>QUARTER2</v>
      </c>
      <c r="D1794" s="59">
        <v>35.6</v>
      </c>
      <c r="E1794" s="59">
        <v>28.4</v>
      </c>
    </row>
    <row r="1795" spans="1:5" x14ac:dyDescent="0.25">
      <c r="A1795" s="58">
        <v>45029</v>
      </c>
      <c r="B1795" s="59" t="s">
        <v>69</v>
      </c>
      <c r="C1795" s="59" t="str">
        <f t="shared" si="28"/>
        <v>QUARTER2</v>
      </c>
      <c r="D1795" s="59">
        <v>218.8</v>
      </c>
      <c r="E1795" s="59">
        <v>166.2</v>
      </c>
    </row>
    <row r="1796" spans="1:5" x14ac:dyDescent="0.25">
      <c r="A1796" s="58">
        <v>45029</v>
      </c>
      <c r="B1796" s="59" t="s">
        <v>64</v>
      </c>
      <c r="C1796" s="59" t="str">
        <f t="shared" si="28"/>
        <v>QUARTER2</v>
      </c>
      <c r="D1796" s="59">
        <v>8.4499999999999993</v>
      </c>
      <c r="E1796" s="59">
        <v>5.9500000000000011</v>
      </c>
    </row>
    <row r="1797" spans="1:5" x14ac:dyDescent="0.25">
      <c r="A1797" s="58">
        <v>45029</v>
      </c>
      <c r="B1797" s="59" t="s">
        <v>58</v>
      </c>
      <c r="C1797" s="59" t="str">
        <f t="shared" si="28"/>
        <v>QUARTER2</v>
      </c>
      <c r="D1797" s="59">
        <v>11.95</v>
      </c>
      <c r="E1797" s="59">
        <v>3.0500000000000007</v>
      </c>
    </row>
    <row r="1798" spans="1:5" x14ac:dyDescent="0.25">
      <c r="A1798" s="58">
        <v>45029</v>
      </c>
      <c r="B1798" s="59" t="s">
        <v>56</v>
      </c>
      <c r="C1798" s="59" t="str">
        <f t="shared" si="28"/>
        <v>QUARTER2</v>
      </c>
      <c r="D1798" s="59">
        <v>18.5</v>
      </c>
      <c r="E1798" s="59">
        <v>2.3999999999999986</v>
      </c>
    </row>
    <row r="1799" spans="1:5" x14ac:dyDescent="0.25">
      <c r="A1799" s="58">
        <v>45029</v>
      </c>
      <c r="B1799" s="59" t="s">
        <v>65</v>
      </c>
      <c r="C1799" s="59" t="str">
        <f t="shared" si="28"/>
        <v>QUARTER2</v>
      </c>
      <c r="D1799" s="59">
        <v>23.8</v>
      </c>
      <c r="E1799" s="59">
        <v>4.1999999999999993</v>
      </c>
    </row>
    <row r="1800" spans="1:5" x14ac:dyDescent="0.25">
      <c r="A1800" s="58">
        <v>45029</v>
      </c>
      <c r="B1800" s="59" t="s">
        <v>75</v>
      </c>
      <c r="C1800" s="59" t="str">
        <f t="shared" si="28"/>
        <v>QUARTER2</v>
      </c>
      <c r="D1800" s="59">
        <v>4</v>
      </c>
      <c r="E1800" s="59">
        <v>0.65000000000000036</v>
      </c>
    </row>
    <row r="1801" spans="1:5" x14ac:dyDescent="0.25">
      <c r="A1801" s="58">
        <v>45029</v>
      </c>
      <c r="B1801" s="59" t="s">
        <v>57</v>
      </c>
      <c r="C1801" s="59" t="str">
        <f t="shared" si="28"/>
        <v>QUARTER2</v>
      </c>
      <c r="D1801" s="59">
        <v>25.05</v>
      </c>
      <c r="E1801" s="59">
        <v>9.9499999999999993</v>
      </c>
    </row>
    <row r="1802" spans="1:5" x14ac:dyDescent="0.25">
      <c r="A1802" s="58">
        <v>45028</v>
      </c>
      <c r="B1802" s="59" t="s">
        <v>68</v>
      </c>
      <c r="C1802" s="59" t="str">
        <f t="shared" si="28"/>
        <v>QUARTER2</v>
      </c>
      <c r="D1802" s="59">
        <v>8.6999999999999993</v>
      </c>
      <c r="E1802" s="59">
        <v>8.75</v>
      </c>
    </row>
    <row r="1803" spans="1:5" x14ac:dyDescent="0.25">
      <c r="A1803" s="58">
        <v>45028</v>
      </c>
      <c r="B1803" s="59" t="s">
        <v>66</v>
      </c>
      <c r="C1803" s="59" t="str">
        <f t="shared" si="28"/>
        <v>QUARTER2</v>
      </c>
      <c r="D1803" s="59">
        <v>6.1</v>
      </c>
      <c r="E1803" s="59">
        <v>0.10000000000000053</v>
      </c>
    </row>
    <row r="1804" spans="1:5" x14ac:dyDescent="0.25">
      <c r="A1804" s="58">
        <v>45028</v>
      </c>
      <c r="B1804" s="59" t="s">
        <v>70</v>
      </c>
      <c r="C1804" s="59" t="str">
        <f t="shared" si="28"/>
        <v>QUARTER2</v>
      </c>
      <c r="D1804" s="59">
        <v>11.3</v>
      </c>
      <c r="E1804" s="59">
        <v>2.3999999999999986</v>
      </c>
    </row>
    <row r="1805" spans="1:5" x14ac:dyDescent="0.25">
      <c r="A1805" s="58">
        <v>45028</v>
      </c>
      <c r="B1805" s="59" t="s">
        <v>78</v>
      </c>
      <c r="C1805" s="59" t="str">
        <f t="shared" si="28"/>
        <v>QUARTER2</v>
      </c>
      <c r="D1805" s="59">
        <v>40</v>
      </c>
      <c r="E1805" s="59">
        <v>70</v>
      </c>
    </row>
    <row r="1806" spans="1:5" x14ac:dyDescent="0.25">
      <c r="A1806" s="58">
        <v>45028</v>
      </c>
      <c r="B1806" s="59" t="s">
        <v>62</v>
      </c>
      <c r="C1806" s="59" t="str">
        <f t="shared" si="28"/>
        <v>QUARTER2</v>
      </c>
      <c r="D1806" s="59">
        <v>5.65</v>
      </c>
      <c r="E1806" s="59">
        <v>2</v>
      </c>
    </row>
    <row r="1807" spans="1:5" x14ac:dyDescent="0.25">
      <c r="A1807" s="58">
        <v>45028</v>
      </c>
      <c r="B1807" s="59" t="s">
        <v>61</v>
      </c>
      <c r="C1807" s="59" t="str">
        <f t="shared" si="28"/>
        <v>QUARTER2</v>
      </c>
      <c r="D1807" s="59">
        <v>17.25</v>
      </c>
      <c r="E1807" s="59">
        <v>17.450000000000003</v>
      </c>
    </row>
    <row r="1808" spans="1:5" x14ac:dyDescent="0.25">
      <c r="A1808" s="58">
        <v>45028</v>
      </c>
      <c r="B1808" s="59" t="s">
        <v>67</v>
      </c>
      <c r="C1808" s="59" t="str">
        <f t="shared" si="28"/>
        <v>QUARTER2</v>
      </c>
      <c r="D1808" s="59">
        <v>5.5</v>
      </c>
      <c r="E1808" s="59">
        <v>14.2</v>
      </c>
    </row>
    <row r="1809" spans="1:5" x14ac:dyDescent="0.25">
      <c r="A1809" s="58">
        <v>45028</v>
      </c>
      <c r="B1809" s="59" t="s">
        <v>71</v>
      </c>
      <c r="C1809" s="59" t="str">
        <f t="shared" si="28"/>
        <v>QUARTER2</v>
      </c>
      <c r="D1809" s="59">
        <v>11</v>
      </c>
      <c r="E1809" s="59">
        <v>6.6999999999999993</v>
      </c>
    </row>
    <row r="1810" spans="1:5" x14ac:dyDescent="0.25">
      <c r="A1810" s="58">
        <v>45028</v>
      </c>
      <c r="B1810" s="59" t="s">
        <v>73</v>
      </c>
      <c r="C1810" s="59" t="str">
        <f t="shared" si="28"/>
        <v>QUARTER2</v>
      </c>
      <c r="D1810" s="59">
        <v>29.5</v>
      </c>
      <c r="E1810" s="59">
        <v>0</v>
      </c>
    </row>
    <row r="1811" spans="1:5" x14ac:dyDescent="0.25">
      <c r="A1811" s="58">
        <v>45028</v>
      </c>
      <c r="B1811" s="59" t="s">
        <v>55</v>
      </c>
      <c r="C1811" s="59" t="str">
        <f t="shared" si="28"/>
        <v>QUARTER2</v>
      </c>
      <c r="D1811" s="59">
        <v>24.3</v>
      </c>
      <c r="E1811" s="59">
        <v>13.2</v>
      </c>
    </row>
    <row r="1812" spans="1:5" x14ac:dyDescent="0.25">
      <c r="A1812" s="58">
        <v>45028</v>
      </c>
      <c r="B1812" s="59" t="s">
        <v>76</v>
      </c>
      <c r="C1812" s="59" t="str">
        <f t="shared" si="28"/>
        <v>QUARTER2</v>
      </c>
      <c r="D1812" s="59">
        <v>1.19</v>
      </c>
      <c r="E1812" s="59">
        <v>1.4300000000000002</v>
      </c>
    </row>
    <row r="1813" spans="1:5" x14ac:dyDescent="0.25">
      <c r="A1813" s="58">
        <v>45028</v>
      </c>
      <c r="B1813" s="59" t="s">
        <v>77</v>
      </c>
      <c r="C1813" s="59" t="str">
        <f t="shared" si="28"/>
        <v>QUARTER2</v>
      </c>
      <c r="D1813" s="59">
        <v>2.2000000000000002</v>
      </c>
      <c r="E1813" s="59">
        <v>1.7999999999999998</v>
      </c>
    </row>
    <row r="1814" spans="1:5" x14ac:dyDescent="0.25">
      <c r="A1814" s="58">
        <v>45028</v>
      </c>
      <c r="B1814" s="59" t="s">
        <v>72</v>
      </c>
      <c r="C1814" s="59" t="str">
        <f t="shared" si="28"/>
        <v>QUARTER2</v>
      </c>
      <c r="D1814" s="59">
        <v>27.95</v>
      </c>
      <c r="E1814" s="59">
        <v>81.5</v>
      </c>
    </row>
    <row r="1815" spans="1:5" x14ac:dyDescent="0.25">
      <c r="A1815" s="58">
        <v>45028</v>
      </c>
      <c r="B1815" s="59" t="s">
        <v>59</v>
      </c>
      <c r="C1815" s="59" t="str">
        <f t="shared" si="28"/>
        <v>QUARTER2</v>
      </c>
      <c r="D1815" s="59">
        <v>240</v>
      </c>
      <c r="E1815" s="59">
        <v>36</v>
      </c>
    </row>
    <row r="1816" spans="1:5" x14ac:dyDescent="0.25">
      <c r="A1816" s="58">
        <v>45028</v>
      </c>
      <c r="B1816" s="59" t="s">
        <v>60</v>
      </c>
      <c r="C1816" s="59" t="str">
        <f t="shared" si="28"/>
        <v>QUARTER2</v>
      </c>
      <c r="D1816" s="59">
        <v>36.5</v>
      </c>
      <c r="E1816" s="59">
        <v>6</v>
      </c>
    </row>
    <row r="1817" spans="1:5" x14ac:dyDescent="0.25">
      <c r="A1817" s="58">
        <v>45028</v>
      </c>
      <c r="B1817" s="59" t="s">
        <v>74</v>
      </c>
      <c r="C1817" s="59" t="str">
        <f t="shared" si="28"/>
        <v>QUARTER2</v>
      </c>
      <c r="D1817" s="59">
        <v>5.63</v>
      </c>
      <c r="E1817" s="59">
        <v>-3.0000000000000249E-2</v>
      </c>
    </row>
    <row r="1818" spans="1:5" x14ac:dyDescent="0.25">
      <c r="A1818" s="58">
        <v>45028</v>
      </c>
      <c r="B1818" s="59" t="s">
        <v>63</v>
      </c>
      <c r="C1818" s="59" t="str">
        <f t="shared" si="28"/>
        <v>QUARTER2</v>
      </c>
      <c r="D1818" s="59">
        <v>35.6</v>
      </c>
      <c r="E1818" s="59">
        <v>28.4</v>
      </c>
    </row>
    <row r="1819" spans="1:5" x14ac:dyDescent="0.25">
      <c r="A1819" s="58">
        <v>45028</v>
      </c>
      <c r="B1819" s="59" t="s">
        <v>69</v>
      </c>
      <c r="C1819" s="59" t="str">
        <f t="shared" si="28"/>
        <v>QUARTER2</v>
      </c>
      <c r="D1819" s="59">
        <v>218.8</v>
      </c>
      <c r="E1819" s="59">
        <v>166.2</v>
      </c>
    </row>
    <row r="1820" spans="1:5" x14ac:dyDescent="0.25">
      <c r="A1820" s="58">
        <v>45028</v>
      </c>
      <c r="B1820" s="59" t="s">
        <v>64</v>
      </c>
      <c r="C1820" s="59" t="str">
        <f t="shared" si="28"/>
        <v>QUARTER2</v>
      </c>
      <c r="D1820" s="59">
        <v>8.4499999999999993</v>
      </c>
      <c r="E1820" s="59">
        <v>5.9500000000000011</v>
      </c>
    </row>
    <row r="1821" spans="1:5" x14ac:dyDescent="0.25">
      <c r="A1821" s="58">
        <v>45028</v>
      </c>
      <c r="B1821" s="59" t="s">
        <v>58</v>
      </c>
      <c r="C1821" s="59" t="str">
        <f t="shared" si="28"/>
        <v>QUARTER2</v>
      </c>
      <c r="D1821" s="59">
        <v>11.5</v>
      </c>
      <c r="E1821" s="59">
        <v>3.5</v>
      </c>
    </row>
    <row r="1822" spans="1:5" x14ac:dyDescent="0.25">
      <c r="A1822" s="58">
        <v>45028</v>
      </c>
      <c r="B1822" s="59" t="s">
        <v>56</v>
      </c>
      <c r="C1822" s="59" t="str">
        <f t="shared" si="28"/>
        <v>QUARTER2</v>
      </c>
      <c r="D1822" s="59">
        <v>18.5</v>
      </c>
      <c r="E1822" s="59">
        <v>2.3999999999999986</v>
      </c>
    </row>
    <row r="1823" spans="1:5" x14ac:dyDescent="0.25">
      <c r="A1823" s="58">
        <v>45028</v>
      </c>
      <c r="B1823" s="59" t="s">
        <v>65</v>
      </c>
      <c r="C1823" s="59" t="str">
        <f t="shared" si="28"/>
        <v>QUARTER2</v>
      </c>
      <c r="D1823" s="59">
        <v>23</v>
      </c>
      <c r="E1823" s="59">
        <v>5</v>
      </c>
    </row>
    <row r="1824" spans="1:5" x14ac:dyDescent="0.25">
      <c r="A1824" s="58">
        <v>45028</v>
      </c>
      <c r="B1824" s="59" t="s">
        <v>75</v>
      </c>
      <c r="C1824" s="59" t="str">
        <f t="shared" si="28"/>
        <v>QUARTER2</v>
      </c>
      <c r="D1824" s="59">
        <v>4</v>
      </c>
      <c r="E1824" s="59">
        <v>0.65000000000000036</v>
      </c>
    </row>
    <row r="1825" spans="1:5" x14ac:dyDescent="0.25">
      <c r="A1825" s="58">
        <v>45028</v>
      </c>
      <c r="B1825" s="59" t="s">
        <v>57</v>
      </c>
      <c r="C1825" s="59" t="str">
        <f t="shared" si="28"/>
        <v>QUARTER2</v>
      </c>
      <c r="D1825" s="59">
        <v>25.5</v>
      </c>
      <c r="E1825" s="59">
        <v>9.5</v>
      </c>
    </row>
    <row r="1826" spans="1:5" x14ac:dyDescent="0.25">
      <c r="A1826" s="58">
        <v>45027</v>
      </c>
      <c r="B1826" s="59" t="s">
        <v>68</v>
      </c>
      <c r="C1826" s="59" t="str">
        <f t="shared" si="28"/>
        <v>QUARTER2</v>
      </c>
      <c r="D1826" s="59">
        <v>8.75</v>
      </c>
      <c r="E1826" s="59">
        <v>8.6999999999999993</v>
      </c>
    </row>
    <row r="1827" spans="1:5" x14ac:dyDescent="0.25">
      <c r="A1827" s="58">
        <v>45027</v>
      </c>
      <c r="B1827" s="59" t="s">
        <v>66</v>
      </c>
      <c r="C1827" s="59" t="str">
        <f t="shared" si="28"/>
        <v>QUARTER2</v>
      </c>
      <c r="D1827" s="59">
        <v>6.1</v>
      </c>
      <c r="E1827" s="59">
        <v>0.10000000000000053</v>
      </c>
    </row>
    <row r="1828" spans="1:5" x14ac:dyDescent="0.25">
      <c r="A1828" s="58">
        <v>45027</v>
      </c>
      <c r="B1828" s="59" t="s">
        <v>70</v>
      </c>
      <c r="C1828" s="59" t="str">
        <f t="shared" si="28"/>
        <v>QUARTER2</v>
      </c>
      <c r="D1828" s="59">
        <v>11.3</v>
      </c>
      <c r="E1828" s="59">
        <v>2.3999999999999986</v>
      </c>
    </row>
    <row r="1829" spans="1:5" x14ac:dyDescent="0.25">
      <c r="A1829" s="58">
        <v>45027</v>
      </c>
      <c r="B1829" s="59" t="s">
        <v>78</v>
      </c>
      <c r="C1829" s="59" t="str">
        <f t="shared" si="28"/>
        <v>QUARTER2</v>
      </c>
      <c r="D1829" s="59">
        <v>40</v>
      </c>
      <c r="E1829" s="59">
        <v>70</v>
      </c>
    </row>
    <row r="1830" spans="1:5" x14ac:dyDescent="0.25">
      <c r="A1830" s="58">
        <v>45027</v>
      </c>
      <c r="B1830" s="59" t="s">
        <v>62</v>
      </c>
      <c r="C1830" s="59" t="str">
        <f t="shared" si="28"/>
        <v>QUARTER2</v>
      </c>
      <c r="D1830" s="59">
        <v>5.65</v>
      </c>
      <c r="E1830" s="59">
        <v>2</v>
      </c>
    </row>
    <row r="1831" spans="1:5" x14ac:dyDescent="0.25">
      <c r="A1831" s="58">
        <v>45027</v>
      </c>
      <c r="B1831" s="59" t="s">
        <v>61</v>
      </c>
      <c r="C1831" s="59" t="str">
        <f t="shared" si="28"/>
        <v>QUARTER2</v>
      </c>
      <c r="D1831" s="59">
        <v>17</v>
      </c>
      <c r="E1831" s="59">
        <v>17.700000000000003</v>
      </c>
    </row>
    <row r="1832" spans="1:5" x14ac:dyDescent="0.25">
      <c r="A1832" s="58">
        <v>45027</v>
      </c>
      <c r="B1832" s="59" t="s">
        <v>67</v>
      </c>
      <c r="C1832" s="59" t="str">
        <f t="shared" si="28"/>
        <v>QUARTER2</v>
      </c>
      <c r="D1832" s="59">
        <v>5.5</v>
      </c>
      <c r="E1832" s="59">
        <v>14.2</v>
      </c>
    </row>
    <row r="1833" spans="1:5" x14ac:dyDescent="0.25">
      <c r="A1833" s="58">
        <v>45027</v>
      </c>
      <c r="B1833" s="59" t="s">
        <v>71</v>
      </c>
      <c r="C1833" s="59" t="str">
        <f t="shared" si="28"/>
        <v>QUARTER2</v>
      </c>
      <c r="D1833" s="59">
        <v>11.1</v>
      </c>
      <c r="E1833" s="59">
        <v>6.6</v>
      </c>
    </row>
    <row r="1834" spans="1:5" x14ac:dyDescent="0.25">
      <c r="A1834" s="58">
        <v>45027</v>
      </c>
      <c r="B1834" s="59" t="s">
        <v>73</v>
      </c>
      <c r="C1834" s="59" t="str">
        <f t="shared" si="28"/>
        <v>QUARTER2</v>
      </c>
      <c r="D1834" s="59">
        <v>29.5</v>
      </c>
      <c r="E1834" s="59">
        <v>0</v>
      </c>
    </row>
    <row r="1835" spans="1:5" x14ac:dyDescent="0.25">
      <c r="A1835" s="58">
        <v>45027</v>
      </c>
      <c r="B1835" s="59" t="s">
        <v>55</v>
      </c>
      <c r="C1835" s="59" t="str">
        <f t="shared" si="28"/>
        <v>QUARTER2</v>
      </c>
      <c r="D1835" s="59">
        <v>24.3</v>
      </c>
      <c r="E1835" s="59">
        <v>13.2</v>
      </c>
    </row>
    <row r="1836" spans="1:5" x14ac:dyDescent="0.25">
      <c r="A1836" s="58">
        <v>45027</v>
      </c>
      <c r="B1836" s="59" t="s">
        <v>76</v>
      </c>
      <c r="C1836" s="59" t="str">
        <f t="shared" si="28"/>
        <v>QUARTER2</v>
      </c>
      <c r="D1836" s="59">
        <v>1.19</v>
      </c>
      <c r="E1836" s="59">
        <v>1.4300000000000002</v>
      </c>
    </row>
    <row r="1837" spans="1:5" x14ac:dyDescent="0.25">
      <c r="A1837" s="58">
        <v>45027</v>
      </c>
      <c r="B1837" s="59" t="s">
        <v>77</v>
      </c>
      <c r="C1837" s="59" t="str">
        <f t="shared" si="28"/>
        <v>QUARTER2</v>
      </c>
      <c r="D1837" s="59">
        <v>2.2000000000000002</v>
      </c>
      <c r="E1837" s="59">
        <v>1.7999999999999998</v>
      </c>
    </row>
    <row r="1838" spans="1:5" x14ac:dyDescent="0.25">
      <c r="A1838" s="58">
        <v>45027</v>
      </c>
      <c r="B1838" s="59" t="s">
        <v>72</v>
      </c>
      <c r="C1838" s="59" t="str">
        <f t="shared" si="28"/>
        <v>QUARTER2</v>
      </c>
      <c r="D1838" s="59">
        <v>27.95</v>
      </c>
      <c r="E1838" s="59">
        <v>81.5</v>
      </c>
    </row>
    <row r="1839" spans="1:5" x14ac:dyDescent="0.25">
      <c r="A1839" s="58">
        <v>45027</v>
      </c>
      <c r="B1839" s="59" t="s">
        <v>59</v>
      </c>
      <c r="C1839" s="59" t="str">
        <f t="shared" si="28"/>
        <v>QUARTER2</v>
      </c>
      <c r="D1839" s="59">
        <v>240</v>
      </c>
      <c r="E1839" s="59">
        <v>36</v>
      </c>
    </row>
    <row r="1840" spans="1:5" x14ac:dyDescent="0.25">
      <c r="A1840" s="58">
        <v>45027</v>
      </c>
      <c r="B1840" s="59" t="s">
        <v>60</v>
      </c>
      <c r="C1840" s="59" t="str">
        <f t="shared" si="28"/>
        <v>QUARTER2</v>
      </c>
      <c r="D1840" s="59">
        <v>36.5</v>
      </c>
      <c r="E1840" s="59">
        <v>6</v>
      </c>
    </row>
    <row r="1841" spans="1:5" x14ac:dyDescent="0.25">
      <c r="A1841" s="58">
        <v>45027</v>
      </c>
      <c r="B1841" s="59" t="s">
        <v>74</v>
      </c>
      <c r="C1841" s="59" t="str">
        <f t="shared" si="28"/>
        <v>QUARTER2</v>
      </c>
      <c r="D1841" s="59">
        <v>5.65</v>
      </c>
      <c r="E1841" s="59">
        <v>-5.0000000000000711E-2</v>
      </c>
    </row>
    <row r="1842" spans="1:5" x14ac:dyDescent="0.25">
      <c r="A1842" s="58">
        <v>45027</v>
      </c>
      <c r="B1842" s="59" t="s">
        <v>63</v>
      </c>
      <c r="C1842" s="59" t="str">
        <f t="shared" si="28"/>
        <v>QUARTER2</v>
      </c>
      <c r="D1842" s="59">
        <v>35.6</v>
      </c>
      <c r="E1842" s="59">
        <v>28.4</v>
      </c>
    </row>
    <row r="1843" spans="1:5" x14ac:dyDescent="0.25">
      <c r="A1843" s="58">
        <v>45027</v>
      </c>
      <c r="B1843" s="59" t="s">
        <v>69</v>
      </c>
      <c r="C1843" s="59" t="str">
        <f t="shared" si="28"/>
        <v>QUARTER2</v>
      </c>
      <c r="D1843" s="59">
        <v>218.8</v>
      </c>
      <c r="E1843" s="59">
        <v>166.2</v>
      </c>
    </row>
    <row r="1844" spans="1:5" x14ac:dyDescent="0.25">
      <c r="A1844" s="58">
        <v>45027</v>
      </c>
      <c r="B1844" s="59" t="s">
        <v>64</v>
      </c>
      <c r="C1844" s="59" t="str">
        <f t="shared" si="28"/>
        <v>QUARTER2</v>
      </c>
      <c r="D1844" s="59">
        <v>8.5500000000000007</v>
      </c>
      <c r="E1844" s="59">
        <v>5.85</v>
      </c>
    </row>
    <row r="1845" spans="1:5" x14ac:dyDescent="0.25">
      <c r="A1845" s="58">
        <v>45027</v>
      </c>
      <c r="B1845" s="59" t="s">
        <v>58</v>
      </c>
      <c r="C1845" s="59" t="str">
        <f t="shared" si="28"/>
        <v>QUARTER2</v>
      </c>
      <c r="D1845" s="59">
        <v>11.6</v>
      </c>
      <c r="E1845" s="59">
        <v>3.4000000000000004</v>
      </c>
    </row>
    <row r="1846" spans="1:5" x14ac:dyDescent="0.25">
      <c r="A1846" s="58">
        <v>45027</v>
      </c>
      <c r="B1846" s="59" t="s">
        <v>56</v>
      </c>
      <c r="C1846" s="59" t="str">
        <f t="shared" si="28"/>
        <v>QUARTER2</v>
      </c>
      <c r="D1846" s="59">
        <v>18.5</v>
      </c>
      <c r="E1846" s="59">
        <v>2.3999999999999986</v>
      </c>
    </row>
    <row r="1847" spans="1:5" x14ac:dyDescent="0.25">
      <c r="A1847" s="58">
        <v>45027</v>
      </c>
      <c r="B1847" s="59" t="s">
        <v>65</v>
      </c>
      <c r="C1847" s="59" t="str">
        <f t="shared" si="28"/>
        <v>QUARTER2</v>
      </c>
      <c r="D1847" s="59">
        <v>23</v>
      </c>
      <c r="E1847" s="59">
        <v>5</v>
      </c>
    </row>
    <row r="1848" spans="1:5" x14ac:dyDescent="0.25">
      <c r="A1848" s="58">
        <v>45027</v>
      </c>
      <c r="B1848" s="59" t="s">
        <v>75</v>
      </c>
      <c r="C1848" s="59" t="str">
        <f t="shared" si="28"/>
        <v>QUARTER2</v>
      </c>
      <c r="D1848" s="59">
        <v>4</v>
      </c>
      <c r="E1848" s="59">
        <v>0.65000000000000036</v>
      </c>
    </row>
    <row r="1849" spans="1:5" x14ac:dyDescent="0.25">
      <c r="A1849" s="58">
        <v>45027</v>
      </c>
      <c r="B1849" s="59" t="s">
        <v>57</v>
      </c>
      <c r="C1849" s="59" t="str">
        <f t="shared" si="28"/>
        <v>QUARTER2</v>
      </c>
      <c r="D1849" s="59">
        <v>25.5</v>
      </c>
      <c r="E1849" s="59">
        <v>9.5</v>
      </c>
    </row>
    <row r="1850" spans="1:5" x14ac:dyDescent="0.25">
      <c r="A1850" s="58">
        <v>45021</v>
      </c>
      <c r="B1850" s="59" t="s">
        <v>68</v>
      </c>
      <c r="C1850" s="59" t="str">
        <f t="shared" si="28"/>
        <v>QUARTER2</v>
      </c>
      <c r="D1850" s="59">
        <v>9</v>
      </c>
      <c r="E1850" s="59">
        <v>8.4499999999999993</v>
      </c>
    </row>
    <row r="1851" spans="1:5" x14ac:dyDescent="0.25">
      <c r="A1851" s="58">
        <v>45021</v>
      </c>
      <c r="B1851" s="59" t="s">
        <v>66</v>
      </c>
      <c r="C1851" s="59" t="str">
        <f t="shared" si="28"/>
        <v>QUARTER2</v>
      </c>
      <c r="D1851" s="59">
        <v>6.1</v>
      </c>
      <c r="E1851" s="59">
        <v>0.10000000000000053</v>
      </c>
    </row>
    <row r="1852" spans="1:5" x14ac:dyDescent="0.25">
      <c r="A1852" s="58">
        <v>45021</v>
      </c>
      <c r="B1852" s="59" t="s">
        <v>70</v>
      </c>
      <c r="C1852" s="59" t="str">
        <f t="shared" si="28"/>
        <v>QUARTER2</v>
      </c>
      <c r="D1852" s="59">
        <v>11.3</v>
      </c>
      <c r="E1852" s="59">
        <v>2.3999999999999986</v>
      </c>
    </row>
    <row r="1853" spans="1:5" x14ac:dyDescent="0.25">
      <c r="A1853" s="58">
        <v>45021</v>
      </c>
      <c r="B1853" s="59" t="s">
        <v>78</v>
      </c>
      <c r="C1853" s="59" t="str">
        <f t="shared" si="28"/>
        <v>QUARTER2</v>
      </c>
      <c r="D1853" s="59">
        <v>40</v>
      </c>
      <c r="E1853" s="59">
        <v>70</v>
      </c>
    </row>
    <row r="1854" spans="1:5" x14ac:dyDescent="0.25">
      <c r="A1854" s="58">
        <v>45021</v>
      </c>
      <c r="B1854" s="59" t="s">
        <v>62</v>
      </c>
      <c r="C1854" s="59" t="str">
        <f t="shared" si="28"/>
        <v>QUARTER2</v>
      </c>
      <c r="D1854" s="59">
        <v>5.65</v>
      </c>
      <c r="E1854" s="59">
        <v>2</v>
      </c>
    </row>
    <row r="1855" spans="1:5" x14ac:dyDescent="0.25">
      <c r="A1855" s="58">
        <v>45021</v>
      </c>
      <c r="B1855" s="59" t="s">
        <v>61</v>
      </c>
      <c r="C1855" s="59" t="str">
        <f t="shared" si="28"/>
        <v>QUARTER2</v>
      </c>
      <c r="D1855" s="59">
        <v>17.5</v>
      </c>
      <c r="E1855" s="59">
        <v>17.200000000000003</v>
      </c>
    </row>
    <row r="1856" spans="1:5" x14ac:dyDescent="0.25">
      <c r="A1856" s="58">
        <v>45021</v>
      </c>
      <c r="B1856" s="59" t="s">
        <v>67</v>
      </c>
      <c r="C1856" s="59" t="str">
        <f t="shared" si="28"/>
        <v>QUARTER2</v>
      </c>
      <c r="D1856" s="59">
        <v>5.85</v>
      </c>
      <c r="E1856" s="59">
        <v>13.85</v>
      </c>
    </row>
    <row r="1857" spans="1:5" x14ac:dyDescent="0.25">
      <c r="A1857" s="58">
        <v>45021</v>
      </c>
      <c r="B1857" s="59" t="s">
        <v>71</v>
      </c>
      <c r="C1857" s="59" t="str">
        <f t="shared" si="28"/>
        <v>QUARTER2</v>
      </c>
      <c r="D1857" s="59">
        <v>11</v>
      </c>
      <c r="E1857" s="59">
        <v>6.6999999999999993</v>
      </c>
    </row>
    <row r="1858" spans="1:5" x14ac:dyDescent="0.25">
      <c r="A1858" s="58">
        <v>45021</v>
      </c>
      <c r="B1858" s="59" t="s">
        <v>73</v>
      </c>
      <c r="C1858" s="59" t="str">
        <f t="shared" ref="C1858:C1921" si="29">"QUARTER"&amp;ROUNDUP(MONTH(A1858)/3,0)</f>
        <v>QUARTER2</v>
      </c>
      <c r="D1858" s="59">
        <v>29.5</v>
      </c>
      <c r="E1858" s="59">
        <v>0</v>
      </c>
    </row>
    <row r="1859" spans="1:5" x14ac:dyDescent="0.25">
      <c r="A1859" s="58">
        <v>45021</v>
      </c>
      <c r="B1859" s="59" t="s">
        <v>55</v>
      </c>
      <c r="C1859" s="59" t="str">
        <f t="shared" si="29"/>
        <v>QUARTER2</v>
      </c>
      <c r="D1859" s="59">
        <v>24.7</v>
      </c>
      <c r="E1859" s="59">
        <v>12.8</v>
      </c>
    </row>
    <row r="1860" spans="1:5" x14ac:dyDescent="0.25">
      <c r="A1860" s="58">
        <v>45021</v>
      </c>
      <c r="B1860" s="59" t="s">
        <v>76</v>
      </c>
      <c r="C1860" s="59" t="str">
        <f t="shared" si="29"/>
        <v>QUARTER2</v>
      </c>
      <c r="D1860" s="59">
        <v>1.19</v>
      </c>
      <c r="E1860" s="59">
        <v>1.4300000000000002</v>
      </c>
    </row>
    <row r="1861" spans="1:5" x14ac:dyDescent="0.25">
      <c r="A1861" s="58">
        <v>45021</v>
      </c>
      <c r="B1861" s="59" t="s">
        <v>77</v>
      </c>
      <c r="C1861" s="59" t="str">
        <f t="shared" si="29"/>
        <v>QUARTER2</v>
      </c>
      <c r="D1861" s="59">
        <v>2.2000000000000002</v>
      </c>
      <c r="E1861" s="59">
        <v>1.7999999999999998</v>
      </c>
    </row>
    <row r="1862" spans="1:5" x14ac:dyDescent="0.25">
      <c r="A1862" s="58">
        <v>45021</v>
      </c>
      <c r="B1862" s="59" t="s">
        <v>72</v>
      </c>
      <c r="C1862" s="59" t="str">
        <f t="shared" si="29"/>
        <v>QUARTER2</v>
      </c>
      <c r="D1862" s="59">
        <v>27.95</v>
      </c>
      <c r="E1862" s="59">
        <v>81.5</v>
      </c>
    </row>
    <row r="1863" spans="1:5" x14ac:dyDescent="0.25">
      <c r="A1863" s="58">
        <v>45021</v>
      </c>
      <c r="B1863" s="59" t="s">
        <v>59</v>
      </c>
      <c r="C1863" s="59" t="str">
        <f t="shared" si="29"/>
        <v>QUARTER2</v>
      </c>
      <c r="D1863" s="59">
        <v>240</v>
      </c>
      <c r="E1863" s="59">
        <v>36</v>
      </c>
    </row>
    <row r="1864" spans="1:5" x14ac:dyDescent="0.25">
      <c r="A1864" s="58">
        <v>45021</v>
      </c>
      <c r="B1864" s="59" t="s">
        <v>60</v>
      </c>
      <c r="C1864" s="59" t="str">
        <f t="shared" si="29"/>
        <v>QUARTER2</v>
      </c>
      <c r="D1864" s="59">
        <v>37</v>
      </c>
      <c r="E1864" s="59">
        <v>5.5</v>
      </c>
    </row>
    <row r="1865" spans="1:5" x14ac:dyDescent="0.25">
      <c r="A1865" s="58">
        <v>45021</v>
      </c>
      <c r="B1865" s="59" t="s">
        <v>74</v>
      </c>
      <c r="C1865" s="59" t="str">
        <f t="shared" si="29"/>
        <v>QUARTER2</v>
      </c>
      <c r="D1865" s="59">
        <v>5.61</v>
      </c>
      <c r="E1865" s="59">
        <v>-1.0000000000000675E-2</v>
      </c>
    </row>
    <row r="1866" spans="1:5" x14ac:dyDescent="0.25">
      <c r="A1866" s="58">
        <v>45021</v>
      </c>
      <c r="B1866" s="59" t="s">
        <v>63</v>
      </c>
      <c r="C1866" s="59" t="str">
        <f t="shared" si="29"/>
        <v>QUARTER2</v>
      </c>
      <c r="D1866" s="59">
        <v>35.6</v>
      </c>
      <c r="E1866" s="59">
        <v>28.4</v>
      </c>
    </row>
    <row r="1867" spans="1:5" x14ac:dyDescent="0.25">
      <c r="A1867" s="58">
        <v>45021</v>
      </c>
      <c r="B1867" s="59" t="s">
        <v>69</v>
      </c>
      <c r="C1867" s="59" t="str">
        <f t="shared" si="29"/>
        <v>QUARTER2</v>
      </c>
      <c r="D1867" s="59">
        <v>218.8</v>
      </c>
      <c r="E1867" s="59">
        <v>166.2</v>
      </c>
    </row>
    <row r="1868" spans="1:5" x14ac:dyDescent="0.25">
      <c r="A1868" s="58">
        <v>45021</v>
      </c>
      <c r="B1868" s="59" t="s">
        <v>64</v>
      </c>
      <c r="C1868" s="59" t="str">
        <f t="shared" si="29"/>
        <v>QUARTER2</v>
      </c>
      <c r="D1868" s="59">
        <v>8.35</v>
      </c>
      <c r="E1868" s="59">
        <v>6.0500000000000007</v>
      </c>
    </row>
    <row r="1869" spans="1:5" x14ac:dyDescent="0.25">
      <c r="A1869" s="58">
        <v>45021</v>
      </c>
      <c r="B1869" s="59" t="s">
        <v>58</v>
      </c>
      <c r="C1869" s="59" t="str">
        <f t="shared" si="29"/>
        <v>QUARTER2</v>
      </c>
      <c r="D1869" s="59">
        <v>11.55</v>
      </c>
      <c r="E1869" s="59">
        <v>3.4499999999999993</v>
      </c>
    </row>
    <row r="1870" spans="1:5" x14ac:dyDescent="0.25">
      <c r="A1870" s="58">
        <v>45021</v>
      </c>
      <c r="B1870" s="59" t="s">
        <v>56</v>
      </c>
      <c r="C1870" s="59" t="str">
        <f t="shared" si="29"/>
        <v>QUARTER2</v>
      </c>
      <c r="D1870" s="59">
        <v>18.5</v>
      </c>
      <c r="E1870" s="59">
        <v>2.3999999999999986</v>
      </c>
    </row>
    <row r="1871" spans="1:5" x14ac:dyDescent="0.25">
      <c r="A1871" s="58">
        <v>45021</v>
      </c>
      <c r="B1871" s="59" t="s">
        <v>65</v>
      </c>
      <c r="C1871" s="59" t="str">
        <f t="shared" si="29"/>
        <v>QUARTER2</v>
      </c>
      <c r="D1871" s="59">
        <v>26</v>
      </c>
      <c r="E1871" s="59">
        <v>2</v>
      </c>
    </row>
    <row r="1872" spans="1:5" x14ac:dyDescent="0.25">
      <c r="A1872" s="58">
        <v>45021</v>
      </c>
      <c r="B1872" s="59" t="s">
        <v>75</v>
      </c>
      <c r="C1872" s="59" t="str">
        <f t="shared" si="29"/>
        <v>QUARTER2</v>
      </c>
      <c r="D1872" s="59">
        <v>4</v>
      </c>
      <c r="E1872" s="59">
        <v>0.65000000000000036</v>
      </c>
    </row>
    <row r="1873" spans="1:5" x14ac:dyDescent="0.25">
      <c r="A1873" s="58">
        <v>45021</v>
      </c>
      <c r="B1873" s="59" t="s">
        <v>57</v>
      </c>
      <c r="C1873" s="59" t="str">
        <f t="shared" si="29"/>
        <v>QUARTER2</v>
      </c>
      <c r="D1873" s="59">
        <v>25.5</v>
      </c>
      <c r="E1873" s="59">
        <v>9.5</v>
      </c>
    </row>
    <row r="1874" spans="1:5" x14ac:dyDescent="0.25">
      <c r="A1874" s="58">
        <v>45020</v>
      </c>
      <c r="B1874" s="59" t="s">
        <v>68</v>
      </c>
      <c r="C1874" s="59" t="str">
        <f t="shared" si="29"/>
        <v>QUARTER2</v>
      </c>
      <c r="D1874" s="59">
        <v>9</v>
      </c>
      <c r="E1874" s="59">
        <v>8.4499999999999993</v>
      </c>
    </row>
    <row r="1875" spans="1:5" x14ac:dyDescent="0.25">
      <c r="A1875" s="58">
        <v>45020</v>
      </c>
      <c r="B1875" s="59" t="s">
        <v>66</v>
      </c>
      <c r="C1875" s="59" t="str">
        <f t="shared" si="29"/>
        <v>QUARTER2</v>
      </c>
      <c r="D1875" s="59">
        <v>6.1</v>
      </c>
      <c r="E1875" s="59">
        <v>0.10000000000000053</v>
      </c>
    </row>
    <row r="1876" spans="1:5" x14ac:dyDescent="0.25">
      <c r="A1876" s="58">
        <v>45020</v>
      </c>
      <c r="B1876" s="59" t="s">
        <v>70</v>
      </c>
      <c r="C1876" s="59" t="str">
        <f t="shared" si="29"/>
        <v>QUARTER2</v>
      </c>
      <c r="D1876" s="59">
        <v>11.3</v>
      </c>
      <c r="E1876" s="59">
        <v>2.3999999999999986</v>
      </c>
    </row>
    <row r="1877" spans="1:5" x14ac:dyDescent="0.25">
      <c r="A1877" s="58">
        <v>45020</v>
      </c>
      <c r="B1877" s="59" t="s">
        <v>78</v>
      </c>
      <c r="C1877" s="59" t="str">
        <f t="shared" si="29"/>
        <v>QUARTER2</v>
      </c>
      <c r="D1877" s="59">
        <v>40</v>
      </c>
      <c r="E1877" s="59">
        <v>70</v>
      </c>
    </row>
    <row r="1878" spans="1:5" x14ac:dyDescent="0.25">
      <c r="A1878" s="58">
        <v>45020</v>
      </c>
      <c r="B1878" s="59" t="s">
        <v>62</v>
      </c>
      <c r="C1878" s="59" t="str">
        <f t="shared" si="29"/>
        <v>QUARTER2</v>
      </c>
      <c r="D1878" s="59">
        <v>5.65</v>
      </c>
      <c r="E1878" s="59">
        <v>2</v>
      </c>
    </row>
    <row r="1879" spans="1:5" x14ac:dyDescent="0.25">
      <c r="A1879" s="58">
        <v>45020</v>
      </c>
      <c r="B1879" s="59" t="s">
        <v>61</v>
      </c>
      <c r="C1879" s="59" t="str">
        <f t="shared" si="29"/>
        <v>QUARTER2</v>
      </c>
      <c r="D1879" s="59">
        <v>17.5</v>
      </c>
      <c r="E1879" s="59">
        <v>17.200000000000003</v>
      </c>
    </row>
    <row r="1880" spans="1:5" x14ac:dyDescent="0.25">
      <c r="A1880" s="58">
        <v>45020</v>
      </c>
      <c r="B1880" s="59" t="s">
        <v>67</v>
      </c>
      <c r="C1880" s="59" t="str">
        <f t="shared" si="29"/>
        <v>QUARTER2</v>
      </c>
      <c r="D1880" s="59">
        <v>5.6</v>
      </c>
      <c r="E1880" s="59">
        <v>14.1</v>
      </c>
    </row>
    <row r="1881" spans="1:5" x14ac:dyDescent="0.25">
      <c r="A1881" s="58">
        <v>45020</v>
      </c>
      <c r="B1881" s="59" t="s">
        <v>71</v>
      </c>
      <c r="C1881" s="59" t="str">
        <f t="shared" si="29"/>
        <v>QUARTER2</v>
      </c>
      <c r="D1881" s="59">
        <v>11.05</v>
      </c>
      <c r="E1881" s="59">
        <v>6.6499999999999986</v>
      </c>
    </row>
    <row r="1882" spans="1:5" x14ac:dyDescent="0.25">
      <c r="A1882" s="58">
        <v>45020</v>
      </c>
      <c r="B1882" s="59" t="s">
        <v>73</v>
      </c>
      <c r="C1882" s="59" t="str">
        <f t="shared" si="29"/>
        <v>QUARTER2</v>
      </c>
      <c r="D1882" s="59">
        <v>31</v>
      </c>
      <c r="E1882" s="59">
        <v>-1.5</v>
      </c>
    </row>
    <row r="1883" spans="1:5" x14ac:dyDescent="0.25">
      <c r="A1883" s="58">
        <v>45020</v>
      </c>
      <c r="B1883" s="59" t="s">
        <v>55</v>
      </c>
      <c r="C1883" s="59" t="str">
        <f t="shared" si="29"/>
        <v>QUARTER2</v>
      </c>
      <c r="D1883" s="59">
        <v>24.6</v>
      </c>
      <c r="E1883" s="59">
        <v>12.899999999999999</v>
      </c>
    </row>
    <row r="1884" spans="1:5" x14ac:dyDescent="0.25">
      <c r="A1884" s="58">
        <v>45020</v>
      </c>
      <c r="B1884" s="59" t="s">
        <v>76</v>
      </c>
      <c r="C1884" s="59" t="str">
        <f t="shared" si="29"/>
        <v>QUARTER2</v>
      </c>
      <c r="D1884" s="59">
        <v>1.32</v>
      </c>
      <c r="E1884" s="59">
        <v>1.3</v>
      </c>
    </row>
    <row r="1885" spans="1:5" x14ac:dyDescent="0.25">
      <c r="A1885" s="58">
        <v>45020</v>
      </c>
      <c r="B1885" s="59" t="s">
        <v>77</v>
      </c>
      <c r="C1885" s="59" t="str">
        <f t="shared" si="29"/>
        <v>QUARTER2</v>
      </c>
      <c r="D1885" s="59">
        <v>2.2000000000000002</v>
      </c>
      <c r="E1885" s="59">
        <v>1.7999999999999998</v>
      </c>
    </row>
    <row r="1886" spans="1:5" x14ac:dyDescent="0.25">
      <c r="A1886" s="58">
        <v>45020</v>
      </c>
      <c r="B1886" s="59" t="s">
        <v>72</v>
      </c>
      <c r="C1886" s="59" t="str">
        <f t="shared" si="29"/>
        <v>QUARTER2</v>
      </c>
      <c r="D1886" s="59">
        <v>27.95</v>
      </c>
      <c r="E1886" s="59">
        <v>81.5</v>
      </c>
    </row>
    <row r="1887" spans="1:5" x14ac:dyDescent="0.25">
      <c r="A1887" s="58">
        <v>45020</v>
      </c>
      <c r="B1887" s="59" t="s">
        <v>59</v>
      </c>
      <c r="C1887" s="59" t="str">
        <f t="shared" si="29"/>
        <v>QUARTER2</v>
      </c>
      <c r="D1887" s="59">
        <v>240</v>
      </c>
      <c r="E1887" s="59">
        <v>36</v>
      </c>
    </row>
    <row r="1888" spans="1:5" x14ac:dyDescent="0.25">
      <c r="A1888" s="58">
        <v>45020</v>
      </c>
      <c r="B1888" s="59" t="s">
        <v>60</v>
      </c>
      <c r="C1888" s="59" t="str">
        <f t="shared" si="29"/>
        <v>QUARTER2</v>
      </c>
      <c r="D1888" s="59">
        <v>37</v>
      </c>
      <c r="E1888" s="59">
        <v>5.5</v>
      </c>
    </row>
    <row r="1889" spans="1:5" x14ac:dyDescent="0.25">
      <c r="A1889" s="58">
        <v>45020</v>
      </c>
      <c r="B1889" s="59" t="s">
        <v>74</v>
      </c>
      <c r="C1889" s="59" t="str">
        <f t="shared" si="29"/>
        <v>QUARTER2</v>
      </c>
      <c r="D1889" s="59">
        <v>5.56</v>
      </c>
      <c r="E1889" s="59">
        <v>4.0000000000000036E-2</v>
      </c>
    </row>
    <row r="1890" spans="1:5" x14ac:dyDescent="0.25">
      <c r="A1890" s="58">
        <v>45020</v>
      </c>
      <c r="B1890" s="59" t="s">
        <v>63</v>
      </c>
      <c r="C1890" s="59" t="str">
        <f t="shared" si="29"/>
        <v>QUARTER2</v>
      </c>
      <c r="D1890" s="59">
        <v>35.6</v>
      </c>
      <c r="E1890" s="59">
        <v>28.4</v>
      </c>
    </row>
    <row r="1891" spans="1:5" x14ac:dyDescent="0.25">
      <c r="A1891" s="58">
        <v>45020</v>
      </c>
      <c r="B1891" s="59" t="s">
        <v>69</v>
      </c>
      <c r="C1891" s="59" t="str">
        <f t="shared" si="29"/>
        <v>QUARTER2</v>
      </c>
      <c r="D1891" s="59">
        <v>218.8</v>
      </c>
      <c r="E1891" s="59">
        <v>166.2</v>
      </c>
    </row>
    <row r="1892" spans="1:5" x14ac:dyDescent="0.25">
      <c r="A1892" s="58">
        <v>45020</v>
      </c>
      <c r="B1892" s="59" t="s">
        <v>64</v>
      </c>
      <c r="C1892" s="59" t="str">
        <f t="shared" si="29"/>
        <v>QUARTER2</v>
      </c>
      <c r="D1892" s="59">
        <v>8.35</v>
      </c>
      <c r="E1892" s="59">
        <v>6.0500000000000007</v>
      </c>
    </row>
    <row r="1893" spans="1:5" x14ac:dyDescent="0.25">
      <c r="A1893" s="58">
        <v>45020</v>
      </c>
      <c r="B1893" s="59" t="s">
        <v>58</v>
      </c>
      <c r="C1893" s="59" t="str">
        <f t="shared" si="29"/>
        <v>QUARTER2</v>
      </c>
      <c r="D1893" s="59">
        <v>11.55</v>
      </c>
      <c r="E1893" s="59">
        <v>3.4499999999999993</v>
      </c>
    </row>
    <row r="1894" spans="1:5" x14ac:dyDescent="0.25">
      <c r="A1894" s="58">
        <v>45020</v>
      </c>
      <c r="B1894" s="59" t="s">
        <v>56</v>
      </c>
      <c r="C1894" s="59" t="str">
        <f t="shared" si="29"/>
        <v>QUARTER2</v>
      </c>
      <c r="D1894" s="59">
        <v>18.5</v>
      </c>
      <c r="E1894" s="59">
        <v>2.3999999999999986</v>
      </c>
    </row>
    <row r="1895" spans="1:5" x14ac:dyDescent="0.25">
      <c r="A1895" s="58">
        <v>45020</v>
      </c>
      <c r="B1895" s="59" t="s">
        <v>65</v>
      </c>
      <c r="C1895" s="59" t="str">
        <f t="shared" si="29"/>
        <v>QUARTER2</v>
      </c>
      <c r="D1895" s="59">
        <v>25.8</v>
      </c>
      <c r="E1895" s="59">
        <v>2.1999999999999993</v>
      </c>
    </row>
    <row r="1896" spans="1:5" x14ac:dyDescent="0.25">
      <c r="A1896" s="58">
        <v>45020</v>
      </c>
      <c r="B1896" s="59" t="s">
        <v>75</v>
      </c>
      <c r="C1896" s="59" t="str">
        <f t="shared" si="29"/>
        <v>QUARTER2</v>
      </c>
      <c r="D1896" s="59">
        <v>4</v>
      </c>
      <c r="E1896" s="59">
        <v>0.65000000000000036</v>
      </c>
    </row>
    <row r="1897" spans="1:5" x14ac:dyDescent="0.25">
      <c r="A1897" s="58">
        <v>45020</v>
      </c>
      <c r="B1897" s="59" t="s">
        <v>57</v>
      </c>
      <c r="C1897" s="59" t="str">
        <f t="shared" si="29"/>
        <v>QUARTER2</v>
      </c>
      <c r="D1897" s="59">
        <v>25.15</v>
      </c>
      <c r="E1897" s="59">
        <v>9.8500000000000014</v>
      </c>
    </row>
    <row r="1898" spans="1:5" x14ac:dyDescent="0.25">
      <c r="A1898" s="58">
        <v>45019</v>
      </c>
      <c r="B1898" s="59" t="s">
        <v>68</v>
      </c>
      <c r="C1898" s="59" t="str">
        <f t="shared" si="29"/>
        <v>QUARTER2</v>
      </c>
      <c r="D1898" s="59">
        <v>9</v>
      </c>
      <c r="E1898" s="59">
        <v>8.4499999999999993</v>
      </c>
    </row>
    <row r="1899" spans="1:5" x14ac:dyDescent="0.25">
      <c r="A1899" s="58">
        <v>45019</v>
      </c>
      <c r="B1899" s="59" t="s">
        <v>66</v>
      </c>
      <c r="C1899" s="59" t="str">
        <f t="shared" si="29"/>
        <v>QUARTER2</v>
      </c>
      <c r="D1899" s="59">
        <v>6.05</v>
      </c>
      <c r="E1899" s="59">
        <v>0.15000000000000036</v>
      </c>
    </row>
    <row r="1900" spans="1:5" x14ac:dyDescent="0.25">
      <c r="A1900" s="58">
        <v>45019</v>
      </c>
      <c r="B1900" s="59" t="s">
        <v>70</v>
      </c>
      <c r="C1900" s="59" t="str">
        <f t="shared" si="29"/>
        <v>QUARTER2</v>
      </c>
      <c r="D1900" s="59">
        <v>11.3</v>
      </c>
      <c r="E1900" s="59">
        <v>2.3999999999999986</v>
      </c>
    </row>
    <row r="1901" spans="1:5" x14ac:dyDescent="0.25">
      <c r="A1901" s="58">
        <v>45019</v>
      </c>
      <c r="B1901" s="59" t="s">
        <v>78</v>
      </c>
      <c r="C1901" s="59" t="str">
        <f t="shared" si="29"/>
        <v>QUARTER2</v>
      </c>
      <c r="D1901" s="59">
        <v>38</v>
      </c>
      <c r="E1901" s="59">
        <v>72</v>
      </c>
    </row>
    <row r="1902" spans="1:5" x14ac:dyDescent="0.25">
      <c r="A1902" s="58">
        <v>45019</v>
      </c>
      <c r="B1902" s="59" t="s">
        <v>62</v>
      </c>
      <c r="C1902" s="59" t="str">
        <f t="shared" si="29"/>
        <v>QUARTER2</v>
      </c>
      <c r="D1902" s="59">
        <v>5.65</v>
      </c>
      <c r="E1902" s="59">
        <v>2</v>
      </c>
    </row>
    <row r="1903" spans="1:5" x14ac:dyDescent="0.25">
      <c r="A1903" s="58">
        <v>45019</v>
      </c>
      <c r="B1903" s="59" t="s">
        <v>61</v>
      </c>
      <c r="C1903" s="59" t="str">
        <f t="shared" si="29"/>
        <v>QUARTER2</v>
      </c>
      <c r="D1903" s="59">
        <v>17</v>
      </c>
      <c r="E1903" s="59">
        <v>17.700000000000003</v>
      </c>
    </row>
    <row r="1904" spans="1:5" x14ac:dyDescent="0.25">
      <c r="A1904" s="58">
        <v>45019</v>
      </c>
      <c r="B1904" s="59" t="s">
        <v>67</v>
      </c>
      <c r="C1904" s="59" t="str">
        <f t="shared" si="29"/>
        <v>QUARTER2</v>
      </c>
      <c r="D1904" s="59">
        <v>6.15</v>
      </c>
      <c r="E1904" s="59">
        <v>13.549999999999999</v>
      </c>
    </row>
    <row r="1905" spans="1:5" x14ac:dyDescent="0.25">
      <c r="A1905" s="58">
        <v>45019</v>
      </c>
      <c r="B1905" s="59" t="s">
        <v>71</v>
      </c>
      <c r="C1905" s="59" t="str">
        <f t="shared" si="29"/>
        <v>QUARTER2</v>
      </c>
      <c r="D1905" s="59">
        <v>11.05</v>
      </c>
      <c r="E1905" s="59">
        <v>6.6499999999999986</v>
      </c>
    </row>
    <row r="1906" spans="1:5" x14ac:dyDescent="0.25">
      <c r="A1906" s="58">
        <v>45019</v>
      </c>
      <c r="B1906" s="59" t="s">
        <v>73</v>
      </c>
      <c r="C1906" s="59" t="str">
        <f t="shared" si="29"/>
        <v>QUARTER2</v>
      </c>
      <c r="D1906" s="59">
        <v>31</v>
      </c>
      <c r="E1906" s="59">
        <v>-1.5</v>
      </c>
    </row>
    <row r="1907" spans="1:5" x14ac:dyDescent="0.25">
      <c r="A1907" s="58">
        <v>45019</v>
      </c>
      <c r="B1907" s="59" t="s">
        <v>55</v>
      </c>
      <c r="C1907" s="59" t="str">
        <f t="shared" si="29"/>
        <v>QUARTER2</v>
      </c>
      <c r="D1907" s="59">
        <v>25.4</v>
      </c>
      <c r="E1907" s="59">
        <v>12.100000000000001</v>
      </c>
    </row>
    <row r="1908" spans="1:5" x14ac:dyDescent="0.25">
      <c r="A1908" s="58">
        <v>45019</v>
      </c>
      <c r="B1908" s="59" t="s">
        <v>76</v>
      </c>
      <c r="C1908" s="59" t="str">
        <f t="shared" si="29"/>
        <v>QUARTER2</v>
      </c>
      <c r="D1908" s="59">
        <v>1.32</v>
      </c>
      <c r="E1908" s="59">
        <v>1.3</v>
      </c>
    </row>
    <row r="1909" spans="1:5" x14ac:dyDescent="0.25">
      <c r="A1909" s="58">
        <v>45019</v>
      </c>
      <c r="B1909" s="59" t="s">
        <v>77</v>
      </c>
      <c r="C1909" s="59" t="str">
        <f t="shared" si="29"/>
        <v>QUARTER2</v>
      </c>
      <c r="D1909" s="59">
        <v>2.09</v>
      </c>
      <c r="E1909" s="59">
        <v>1.9100000000000001</v>
      </c>
    </row>
    <row r="1910" spans="1:5" x14ac:dyDescent="0.25">
      <c r="A1910" s="58">
        <v>45019</v>
      </c>
      <c r="B1910" s="59" t="s">
        <v>72</v>
      </c>
      <c r="C1910" s="59" t="str">
        <f t="shared" si="29"/>
        <v>QUARTER2</v>
      </c>
      <c r="D1910" s="59">
        <v>27.95</v>
      </c>
      <c r="E1910" s="59">
        <v>81.5</v>
      </c>
    </row>
    <row r="1911" spans="1:5" x14ac:dyDescent="0.25">
      <c r="A1911" s="58">
        <v>45019</v>
      </c>
      <c r="B1911" s="59" t="s">
        <v>59</v>
      </c>
      <c r="C1911" s="59" t="str">
        <f t="shared" si="29"/>
        <v>QUARTER2</v>
      </c>
      <c r="D1911" s="59">
        <v>240</v>
      </c>
      <c r="E1911" s="59">
        <v>36</v>
      </c>
    </row>
    <row r="1912" spans="1:5" x14ac:dyDescent="0.25">
      <c r="A1912" s="58">
        <v>45019</v>
      </c>
      <c r="B1912" s="59" t="s">
        <v>60</v>
      </c>
      <c r="C1912" s="59" t="str">
        <f t="shared" si="29"/>
        <v>QUARTER2</v>
      </c>
      <c r="D1912" s="59">
        <v>37</v>
      </c>
      <c r="E1912" s="59">
        <v>5.5</v>
      </c>
    </row>
    <row r="1913" spans="1:5" x14ac:dyDescent="0.25">
      <c r="A1913" s="58">
        <v>45019</v>
      </c>
      <c r="B1913" s="59" t="s">
        <v>74</v>
      </c>
      <c r="C1913" s="59" t="str">
        <f t="shared" si="29"/>
        <v>QUARTER2</v>
      </c>
      <c r="D1913" s="59">
        <v>5.75</v>
      </c>
      <c r="E1913" s="59">
        <v>-0.15000000000000036</v>
      </c>
    </row>
    <row r="1914" spans="1:5" x14ac:dyDescent="0.25">
      <c r="A1914" s="58">
        <v>45019</v>
      </c>
      <c r="B1914" s="59" t="s">
        <v>63</v>
      </c>
      <c r="C1914" s="59" t="str">
        <f t="shared" si="29"/>
        <v>QUARTER2</v>
      </c>
      <c r="D1914" s="59">
        <v>37.6</v>
      </c>
      <c r="E1914" s="59">
        <v>26.4</v>
      </c>
    </row>
    <row r="1915" spans="1:5" x14ac:dyDescent="0.25">
      <c r="A1915" s="58">
        <v>45019</v>
      </c>
      <c r="B1915" s="59" t="s">
        <v>69</v>
      </c>
      <c r="C1915" s="59" t="str">
        <f t="shared" si="29"/>
        <v>QUARTER2</v>
      </c>
      <c r="D1915" s="59">
        <v>218.8</v>
      </c>
      <c r="E1915" s="59">
        <v>166.2</v>
      </c>
    </row>
    <row r="1916" spans="1:5" x14ac:dyDescent="0.25">
      <c r="A1916" s="58">
        <v>45019</v>
      </c>
      <c r="B1916" s="59" t="s">
        <v>64</v>
      </c>
      <c r="C1916" s="59" t="str">
        <f t="shared" si="29"/>
        <v>QUARTER2</v>
      </c>
      <c r="D1916" s="59">
        <v>8.4</v>
      </c>
      <c r="E1916" s="59">
        <v>6</v>
      </c>
    </row>
    <row r="1917" spans="1:5" x14ac:dyDescent="0.25">
      <c r="A1917" s="58">
        <v>45019</v>
      </c>
      <c r="B1917" s="59" t="s">
        <v>58</v>
      </c>
      <c r="C1917" s="59" t="str">
        <f t="shared" si="29"/>
        <v>QUARTER2</v>
      </c>
      <c r="D1917" s="59">
        <v>11.55</v>
      </c>
      <c r="E1917" s="59">
        <v>3.4499999999999993</v>
      </c>
    </row>
    <row r="1918" spans="1:5" x14ac:dyDescent="0.25">
      <c r="A1918" s="58">
        <v>45019</v>
      </c>
      <c r="B1918" s="59" t="s">
        <v>56</v>
      </c>
      <c r="C1918" s="59" t="str">
        <f t="shared" si="29"/>
        <v>QUARTER2</v>
      </c>
      <c r="D1918" s="59">
        <v>18</v>
      </c>
      <c r="E1918" s="59">
        <v>2.8999999999999986</v>
      </c>
    </row>
    <row r="1919" spans="1:5" x14ac:dyDescent="0.25">
      <c r="A1919" s="58">
        <v>45019</v>
      </c>
      <c r="B1919" s="59" t="s">
        <v>65</v>
      </c>
      <c r="C1919" s="59" t="str">
        <f t="shared" si="29"/>
        <v>QUARTER2</v>
      </c>
      <c r="D1919" s="59">
        <v>26</v>
      </c>
      <c r="E1919" s="59">
        <v>2</v>
      </c>
    </row>
    <row r="1920" spans="1:5" x14ac:dyDescent="0.25">
      <c r="A1920" s="58">
        <v>45019</v>
      </c>
      <c r="B1920" s="59" t="s">
        <v>75</v>
      </c>
      <c r="C1920" s="59" t="str">
        <f t="shared" si="29"/>
        <v>QUARTER2</v>
      </c>
      <c r="D1920" s="59">
        <v>4</v>
      </c>
      <c r="E1920" s="59">
        <v>0.65000000000000036</v>
      </c>
    </row>
    <row r="1921" spans="1:5" x14ac:dyDescent="0.25">
      <c r="A1921" s="58">
        <v>45019</v>
      </c>
      <c r="B1921" s="59" t="s">
        <v>57</v>
      </c>
      <c r="C1921" s="59" t="str">
        <f t="shared" si="29"/>
        <v>QUARTER2</v>
      </c>
      <c r="D1921" s="59">
        <v>25.8</v>
      </c>
      <c r="E1921" s="59">
        <v>9.1999999999999993</v>
      </c>
    </row>
    <row r="1922" spans="1:5" x14ac:dyDescent="0.25">
      <c r="A1922" s="58">
        <v>45016</v>
      </c>
      <c r="B1922" s="59" t="s">
        <v>68</v>
      </c>
      <c r="C1922" s="59" t="str">
        <f t="shared" ref="C1922:C1985" si="30">"QUARTER"&amp;ROUNDUP(MONTH(A1922)/3,0)</f>
        <v>QUARTER1</v>
      </c>
      <c r="D1922" s="59">
        <v>9</v>
      </c>
      <c r="E1922" s="59">
        <v>8.4499999999999993</v>
      </c>
    </row>
    <row r="1923" spans="1:5" x14ac:dyDescent="0.25">
      <c r="A1923" s="58">
        <v>45016</v>
      </c>
      <c r="B1923" s="59" t="s">
        <v>66</v>
      </c>
      <c r="C1923" s="59" t="str">
        <f t="shared" si="30"/>
        <v>QUARTER1</v>
      </c>
      <c r="D1923" s="59">
        <v>6</v>
      </c>
      <c r="E1923" s="59">
        <v>0.20000000000000018</v>
      </c>
    </row>
    <row r="1924" spans="1:5" x14ac:dyDescent="0.25">
      <c r="A1924" s="58">
        <v>45016</v>
      </c>
      <c r="B1924" s="59" t="s">
        <v>70</v>
      </c>
      <c r="C1924" s="59" t="str">
        <f t="shared" si="30"/>
        <v>QUARTER1</v>
      </c>
      <c r="D1924" s="59">
        <v>11.3</v>
      </c>
      <c r="E1924" s="59">
        <v>2.3999999999999986</v>
      </c>
    </row>
    <row r="1925" spans="1:5" x14ac:dyDescent="0.25">
      <c r="A1925" s="58">
        <v>45016</v>
      </c>
      <c r="B1925" s="59" t="s">
        <v>78</v>
      </c>
      <c r="C1925" s="59" t="str">
        <f t="shared" si="30"/>
        <v>QUARTER1</v>
      </c>
      <c r="D1925" s="59">
        <v>38</v>
      </c>
      <c r="E1925" s="59">
        <v>72</v>
      </c>
    </row>
    <row r="1926" spans="1:5" x14ac:dyDescent="0.25">
      <c r="A1926" s="58">
        <v>45016</v>
      </c>
      <c r="B1926" s="59" t="s">
        <v>62</v>
      </c>
      <c r="C1926" s="59" t="str">
        <f t="shared" si="30"/>
        <v>QUARTER1</v>
      </c>
      <c r="D1926" s="59">
        <v>6.2</v>
      </c>
      <c r="E1926" s="59">
        <v>1.4500000000000002</v>
      </c>
    </row>
    <row r="1927" spans="1:5" x14ac:dyDescent="0.25">
      <c r="A1927" s="58">
        <v>45016</v>
      </c>
      <c r="B1927" s="59" t="s">
        <v>61</v>
      </c>
      <c r="C1927" s="59" t="str">
        <f t="shared" si="30"/>
        <v>QUARTER1</v>
      </c>
      <c r="D1927" s="59">
        <v>17</v>
      </c>
      <c r="E1927" s="59">
        <v>17.700000000000003</v>
      </c>
    </row>
    <row r="1928" spans="1:5" x14ac:dyDescent="0.25">
      <c r="A1928" s="58">
        <v>45016</v>
      </c>
      <c r="B1928" s="59" t="s">
        <v>67</v>
      </c>
      <c r="C1928" s="59" t="str">
        <f t="shared" si="30"/>
        <v>QUARTER1</v>
      </c>
      <c r="D1928" s="59">
        <v>6.8</v>
      </c>
      <c r="E1928" s="59">
        <v>12.899999999999999</v>
      </c>
    </row>
    <row r="1929" spans="1:5" x14ac:dyDescent="0.25">
      <c r="A1929" s="58">
        <v>45016</v>
      </c>
      <c r="B1929" s="59" t="s">
        <v>71</v>
      </c>
      <c r="C1929" s="59" t="str">
        <f t="shared" si="30"/>
        <v>QUARTER1</v>
      </c>
      <c r="D1929" s="59">
        <v>11.1</v>
      </c>
      <c r="E1929" s="59">
        <v>6.6</v>
      </c>
    </row>
    <row r="1930" spans="1:5" x14ac:dyDescent="0.25">
      <c r="A1930" s="58">
        <v>45016</v>
      </c>
      <c r="B1930" s="59" t="s">
        <v>73</v>
      </c>
      <c r="C1930" s="59" t="str">
        <f t="shared" si="30"/>
        <v>QUARTER1</v>
      </c>
      <c r="D1930" s="59">
        <v>31</v>
      </c>
      <c r="E1930" s="59">
        <v>-1.5</v>
      </c>
    </row>
    <row r="1931" spans="1:5" x14ac:dyDescent="0.25">
      <c r="A1931" s="58">
        <v>45016</v>
      </c>
      <c r="B1931" s="59" t="s">
        <v>55</v>
      </c>
      <c r="C1931" s="59" t="str">
        <f t="shared" si="30"/>
        <v>QUARTER1</v>
      </c>
      <c r="D1931" s="59">
        <v>25.5</v>
      </c>
      <c r="E1931" s="59">
        <v>12</v>
      </c>
    </row>
    <row r="1932" spans="1:5" x14ac:dyDescent="0.25">
      <c r="A1932" s="58">
        <v>45016</v>
      </c>
      <c r="B1932" s="59" t="s">
        <v>76</v>
      </c>
      <c r="C1932" s="59" t="str">
        <f t="shared" si="30"/>
        <v>QUARTER1</v>
      </c>
      <c r="D1932" s="59">
        <v>1.22</v>
      </c>
      <c r="E1932" s="59">
        <v>1.4000000000000001</v>
      </c>
    </row>
    <row r="1933" spans="1:5" x14ac:dyDescent="0.25">
      <c r="A1933" s="58">
        <v>45016</v>
      </c>
      <c r="B1933" s="59" t="s">
        <v>77</v>
      </c>
      <c r="C1933" s="59" t="str">
        <f t="shared" si="30"/>
        <v>QUARTER1</v>
      </c>
      <c r="D1933" s="59">
        <v>1.9</v>
      </c>
      <c r="E1933" s="59">
        <v>2.1</v>
      </c>
    </row>
    <row r="1934" spans="1:5" x14ac:dyDescent="0.25">
      <c r="A1934" s="58">
        <v>45016</v>
      </c>
      <c r="B1934" s="59" t="s">
        <v>72</v>
      </c>
      <c r="C1934" s="59" t="str">
        <f t="shared" si="30"/>
        <v>QUARTER1</v>
      </c>
      <c r="D1934" s="59">
        <v>27.95</v>
      </c>
      <c r="E1934" s="59">
        <v>81.5</v>
      </c>
    </row>
    <row r="1935" spans="1:5" x14ac:dyDescent="0.25">
      <c r="A1935" s="58">
        <v>45016</v>
      </c>
      <c r="B1935" s="59" t="s">
        <v>59</v>
      </c>
      <c r="C1935" s="59" t="str">
        <f t="shared" si="30"/>
        <v>QUARTER1</v>
      </c>
      <c r="D1935" s="59">
        <v>240</v>
      </c>
      <c r="E1935" s="59">
        <v>36</v>
      </c>
    </row>
    <row r="1936" spans="1:5" x14ac:dyDescent="0.25">
      <c r="A1936" s="58">
        <v>45016</v>
      </c>
      <c r="B1936" s="59" t="s">
        <v>60</v>
      </c>
      <c r="C1936" s="59" t="str">
        <f t="shared" si="30"/>
        <v>QUARTER1</v>
      </c>
      <c r="D1936" s="59">
        <v>37</v>
      </c>
      <c r="E1936" s="59">
        <v>5.5</v>
      </c>
    </row>
    <row r="1937" spans="1:5" x14ac:dyDescent="0.25">
      <c r="A1937" s="58">
        <v>45016</v>
      </c>
      <c r="B1937" s="59" t="s">
        <v>74</v>
      </c>
      <c r="C1937" s="59" t="str">
        <f t="shared" si="30"/>
        <v>QUARTER1</v>
      </c>
      <c r="D1937" s="59">
        <v>5.7</v>
      </c>
      <c r="E1937" s="59">
        <v>-0.10000000000000053</v>
      </c>
    </row>
    <row r="1938" spans="1:5" x14ac:dyDescent="0.25">
      <c r="A1938" s="58">
        <v>45016</v>
      </c>
      <c r="B1938" s="59" t="s">
        <v>63</v>
      </c>
      <c r="C1938" s="59" t="str">
        <f t="shared" si="30"/>
        <v>QUARTER1</v>
      </c>
      <c r="D1938" s="59">
        <v>37.6</v>
      </c>
      <c r="E1938" s="59">
        <v>26.4</v>
      </c>
    </row>
    <row r="1939" spans="1:5" x14ac:dyDescent="0.25">
      <c r="A1939" s="58">
        <v>45016</v>
      </c>
      <c r="B1939" s="59" t="s">
        <v>69</v>
      </c>
      <c r="C1939" s="59" t="str">
        <f t="shared" si="30"/>
        <v>QUARTER1</v>
      </c>
      <c r="D1939" s="59">
        <v>218.8</v>
      </c>
      <c r="E1939" s="59">
        <v>166.2</v>
      </c>
    </row>
    <row r="1940" spans="1:5" x14ac:dyDescent="0.25">
      <c r="A1940" s="58">
        <v>45016</v>
      </c>
      <c r="B1940" s="59" t="s">
        <v>64</v>
      </c>
      <c r="C1940" s="59" t="str">
        <f t="shared" si="30"/>
        <v>QUARTER1</v>
      </c>
      <c r="D1940" s="59">
        <v>8.35</v>
      </c>
      <c r="E1940" s="59">
        <v>6.0500000000000007</v>
      </c>
    </row>
    <row r="1941" spans="1:5" x14ac:dyDescent="0.25">
      <c r="A1941" s="58">
        <v>45016</v>
      </c>
      <c r="B1941" s="59" t="s">
        <v>58</v>
      </c>
      <c r="C1941" s="59" t="str">
        <f t="shared" si="30"/>
        <v>QUARTER1</v>
      </c>
      <c r="D1941" s="59">
        <v>11.2</v>
      </c>
      <c r="E1941" s="59">
        <v>3.8000000000000007</v>
      </c>
    </row>
    <row r="1942" spans="1:5" x14ac:dyDescent="0.25">
      <c r="A1942" s="58">
        <v>45016</v>
      </c>
      <c r="B1942" s="59" t="s">
        <v>56</v>
      </c>
      <c r="C1942" s="59" t="str">
        <f t="shared" si="30"/>
        <v>QUARTER1</v>
      </c>
      <c r="D1942" s="59">
        <v>18</v>
      </c>
      <c r="E1942" s="59">
        <v>2.8999999999999986</v>
      </c>
    </row>
    <row r="1943" spans="1:5" x14ac:dyDescent="0.25">
      <c r="A1943" s="58">
        <v>45016</v>
      </c>
      <c r="B1943" s="59" t="s">
        <v>65</v>
      </c>
      <c r="C1943" s="59" t="str">
        <f t="shared" si="30"/>
        <v>QUARTER1</v>
      </c>
      <c r="D1943" s="59">
        <v>26</v>
      </c>
      <c r="E1943" s="59">
        <v>2</v>
      </c>
    </row>
    <row r="1944" spans="1:5" x14ac:dyDescent="0.25">
      <c r="A1944" s="58">
        <v>45016</v>
      </c>
      <c r="B1944" s="59" t="s">
        <v>75</v>
      </c>
      <c r="C1944" s="59" t="str">
        <f t="shared" si="30"/>
        <v>QUARTER1</v>
      </c>
      <c r="D1944" s="59">
        <v>4</v>
      </c>
      <c r="E1944" s="59">
        <v>0.65000000000000036</v>
      </c>
    </row>
    <row r="1945" spans="1:5" x14ac:dyDescent="0.25">
      <c r="A1945" s="58">
        <v>45016</v>
      </c>
      <c r="B1945" s="59" t="s">
        <v>57</v>
      </c>
      <c r="C1945" s="59" t="str">
        <f t="shared" si="30"/>
        <v>QUARTER1</v>
      </c>
      <c r="D1945" s="59">
        <v>25.85</v>
      </c>
      <c r="E1945" s="59">
        <v>9.1499999999999986</v>
      </c>
    </row>
    <row r="1946" spans="1:5" x14ac:dyDescent="0.25">
      <c r="A1946" s="58">
        <v>45014</v>
      </c>
      <c r="B1946" s="59" t="s">
        <v>68</v>
      </c>
      <c r="C1946" s="59" t="str">
        <f t="shared" si="30"/>
        <v>QUARTER1</v>
      </c>
      <c r="D1946" s="59">
        <v>8.9499999999999993</v>
      </c>
      <c r="E1946" s="59">
        <v>8.5</v>
      </c>
    </row>
    <row r="1947" spans="1:5" x14ac:dyDescent="0.25">
      <c r="A1947" s="58">
        <v>45014</v>
      </c>
      <c r="B1947" s="59" t="s">
        <v>66</v>
      </c>
      <c r="C1947" s="59" t="str">
        <f t="shared" si="30"/>
        <v>QUARTER1</v>
      </c>
      <c r="D1947" s="59">
        <v>5.75</v>
      </c>
      <c r="E1947" s="59">
        <v>0.45000000000000018</v>
      </c>
    </row>
    <row r="1948" spans="1:5" x14ac:dyDescent="0.25">
      <c r="A1948" s="58">
        <v>45014</v>
      </c>
      <c r="B1948" s="59" t="s">
        <v>70</v>
      </c>
      <c r="C1948" s="59" t="str">
        <f t="shared" si="30"/>
        <v>QUARTER1</v>
      </c>
      <c r="D1948" s="59">
        <v>11.3</v>
      </c>
      <c r="E1948" s="59">
        <v>2.3999999999999986</v>
      </c>
    </row>
    <row r="1949" spans="1:5" x14ac:dyDescent="0.25">
      <c r="A1949" s="58">
        <v>45014</v>
      </c>
      <c r="B1949" s="59" t="s">
        <v>78</v>
      </c>
      <c r="C1949" s="59" t="str">
        <f t="shared" si="30"/>
        <v>QUARTER1</v>
      </c>
      <c r="D1949" s="59">
        <v>38</v>
      </c>
      <c r="E1949" s="59">
        <v>72</v>
      </c>
    </row>
    <row r="1950" spans="1:5" x14ac:dyDescent="0.25">
      <c r="A1950" s="58">
        <v>45014</v>
      </c>
      <c r="B1950" s="59" t="s">
        <v>62</v>
      </c>
      <c r="C1950" s="59" t="str">
        <f t="shared" si="30"/>
        <v>QUARTER1</v>
      </c>
      <c r="D1950" s="59">
        <v>6.15</v>
      </c>
      <c r="E1950" s="59">
        <v>1.5</v>
      </c>
    </row>
    <row r="1951" spans="1:5" x14ac:dyDescent="0.25">
      <c r="A1951" s="58">
        <v>45014</v>
      </c>
      <c r="B1951" s="59" t="s">
        <v>61</v>
      </c>
      <c r="C1951" s="59" t="str">
        <f t="shared" si="30"/>
        <v>QUARTER1</v>
      </c>
      <c r="D1951" s="59">
        <v>16.7</v>
      </c>
      <c r="E1951" s="59">
        <v>18.000000000000004</v>
      </c>
    </row>
    <row r="1952" spans="1:5" x14ac:dyDescent="0.25">
      <c r="A1952" s="58">
        <v>45014</v>
      </c>
      <c r="B1952" s="59" t="s">
        <v>67</v>
      </c>
      <c r="C1952" s="59" t="str">
        <f t="shared" si="30"/>
        <v>QUARTER1</v>
      </c>
      <c r="D1952" s="59">
        <v>6.8</v>
      </c>
      <c r="E1952" s="59">
        <v>12.899999999999999</v>
      </c>
    </row>
    <row r="1953" spans="1:5" x14ac:dyDescent="0.25">
      <c r="A1953" s="58">
        <v>45014</v>
      </c>
      <c r="B1953" s="59" t="s">
        <v>71</v>
      </c>
      <c r="C1953" s="59" t="str">
        <f t="shared" si="30"/>
        <v>QUARTER1</v>
      </c>
      <c r="D1953" s="59">
        <v>11.15</v>
      </c>
      <c r="E1953" s="59">
        <v>6.5499999999999989</v>
      </c>
    </row>
    <row r="1954" spans="1:5" x14ac:dyDescent="0.25">
      <c r="A1954" s="58">
        <v>45014</v>
      </c>
      <c r="B1954" s="59" t="s">
        <v>73</v>
      </c>
      <c r="C1954" s="59" t="str">
        <f t="shared" si="30"/>
        <v>QUARTER1</v>
      </c>
      <c r="D1954" s="59">
        <v>31</v>
      </c>
      <c r="E1954" s="59">
        <v>-1.5</v>
      </c>
    </row>
    <row r="1955" spans="1:5" x14ac:dyDescent="0.25">
      <c r="A1955" s="58">
        <v>45014</v>
      </c>
      <c r="B1955" s="59" t="s">
        <v>55</v>
      </c>
      <c r="C1955" s="59" t="str">
        <f t="shared" si="30"/>
        <v>QUARTER1</v>
      </c>
      <c r="D1955" s="59">
        <v>25.2</v>
      </c>
      <c r="E1955" s="59">
        <v>12.3</v>
      </c>
    </row>
    <row r="1956" spans="1:5" x14ac:dyDescent="0.25">
      <c r="A1956" s="58">
        <v>45014</v>
      </c>
      <c r="B1956" s="59" t="s">
        <v>76</v>
      </c>
      <c r="C1956" s="59" t="str">
        <f t="shared" si="30"/>
        <v>QUARTER1</v>
      </c>
      <c r="D1956" s="59">
        <v>1.1100000000000001</v>
      </c>
      <c r="E1956" s="59">
        <v>1.51</v>
      </c>
    </row>
    <row r="1957" spans="1:5" x14ac:dyDescent="0.25">
      <c r="A1957" s="58">
        <v>45014</v>
      </c>
      <c r="B1957" s="59" t="s">
        <v>77</v>
      </c>
      <c r="C1957" s="59" t="str">
        <f t="shared" si="30"/>
        <v>QUARTER1</v>
      </c>
      <c r="D1957" s="59">
        <v>1.92</v>
      </c>
      <c r="E1957" s="59">
        <v>2.08</v>
      </c>
    </row>
    <row r="1958" spans="1:5" x14ac:dyDescent="0.25">
      <c r="A1958" s="58">
        <v>45014</v>
      </c>
      <c r="B1958" s="59" t="s">
        <v>72</v>
      </c>
      <c r="C1958" s="59" t="str">
        <f t="shared" si="30"/>
        <v>QUARTER1</v>
      </c>
      <c r="D1958" s="59">
        <v>27.95</v>
      </c>
      <c r="E1958" s="59">
        <v>81.5</v>
      </c>
    </row>
    <row r="1959" spans="1:5" x14ac:dyDescent="0.25">
      <c r="A1959" s="58">
        <v>45014</v>
      </c>
      <c r="B1959" s="59" t="s">
        <v>59</v>
      </c>
      <c r="C1959" s="59" t="str">
        <f t="shared" si="30"/>
        <v>QUARTER1</v>
      </c>
      <c r="D1959" s="59">
        <v>220.4</v>
      </c>
      <c r="E1959" s="59">
        <v>55.599999999999994</v>
      </c>
    </row>
    <row r="1960" spans="1:5" x14ac:dyDescent="0.25">
      <c r="A1960" s="58">
        <v>45014</v>
      </c>
      <c r="B1960" s="59" t="s">
        <v>60</v>
      </c>
      <c r="C1960" s="59" t="str">
        <f t="shared" si="30"/>
        <v>QUARTER1</v>
      </c>
      <c r="D1960" s="59">
        <v>37</v>
      </c>
      <c r="E1960" s="59">
        <v>5.5</v>
      </c>
    </row>
    <row r="1961" spans="1:5" x14ac:dyDescent="0.25">
      <c r="A1961" s="58">
        <v>45014</v>
      </c>
      <c r="B1961" s="59" t="s">
        <v>74</v>
      </c>
      <c r="C1961" s="59" t="str">
        <f t="shared" si="30"/>
        <v>QUARTER1</v>
      </c>
      <c r="D1961" s="59">
        <v>4.91</v>
      </c>
      <c r="E1961" s="59">
        <v>0.6899999999999995</v>
      </c>
    </row>
    <row r="1962" spans="1:5" x14ac:dyDescent="0.25">
      <c r="A1962" s="58">
        <v>45014</v>
      </c>
      <c r="B1962" s="59" t="s">
        <v>63</v>
      </c>
      <c r="C1962" s="59" t="str">
        <f t="shared" si="30"/>
        <v>QUARTER1</v>
      </c>
      <c r="D1962" s="59">
        <v>37.6</v>
      </c>
      <c r="E1962" s="59">
        <v>26.4</v>
      </c>
    </row>
    <row r="1963" spans="1:5" x14ac:dyDescent="0.25">
      <c r="A1963" s="58">
        <v>45014</v>
      </c>
      <c r="B1963" s="59" t="s">
        <v>69</v>
      </c>
      <c r="C1963" s="59" t="str">
        <f t="shared" si="30"/>
        <v>QUARTER1</v>
      </c>
      <c r="D1963" s="59">
        <v>218.8</v>
      </c>
      <c r="E1963" s="59">
        <v>166.2</v>
      </c>
    </row>
    <row r="1964" spans="1:5" x14ac:dyDescent="0.25">
      <c r="A1964" s="58">
        <v>45014</v>
      </c>
      <c r="B1964" s="59" t="s">
        <v>64</v>
      </c>
      <c r="C1964" s="59" t="str">
        <f t="shared" si="30"/>
        <v>QUARTER1</v>
      </c>
      <c r="D1964" s="59">
        <v>8</v>
      </c>
      <c r="E1964" s="59">
        <v>6.4</v>
      </c>
    </row>
    <row r="1965" spans="1:5" x14ac:dyDescent="0.25">
      <c r="A1965" s="58">
        <v>45014</v>
      </c>
      <c r="B1965" s="59" t="s">
        <v>58</v>
      </c>
      <c r="C1965" s="59" t="str">
        <f t="shared" si="30"/>
        <v>QUARTER1</v>
      </c>
      <c r="D1965" s="59">
        <v>11.55</v>
      </c>
      <c r="E1965" s="59">
        <v>3.4499999999999993</v>
      </c>
    </row>
    <row r="1966" spans="1:5" x14ac:dyDescent="0.25">
      <c r="A1966" s="58">
        <v>45014</v>
      </c>
      <c r="B1966" s="59" t="s">
        <v>56</v>
      </c>
      <c r="C1966" s="59" t="str">
        <f t="shared" si="30"/>
        <v>QUARTER1</v>
      </c>
      <c r="D1966" s="59">
        <v>18</v>
      </c>
      <c r="E1966" s="59">
        <v>2.8999999999999986</v>
      </c>
    </row>
    <row r="1967" spans="1:5" x14ac:dyDescent="0.25">
      <c r="A1967" s="58">
        <v>45014</v>
      </c>
      <c r="B1967" s="59" t="s">
        <v>65</v>
      </c>
      <c r="C1967" s="59" t="str">
        <f t="shared" si="30"/>
        <v>QUARTER1</v>
      </c>
      <c r="D1967" s="59">
        <v>25.75</v>
      </c>
      <c r="E1967" s="59">
        <v>2.25</v>
      </c>
    </row>
    <row r="1968" spans="1:5" x14ac:dyDescent="0.25">
      <c r="A1968" s="58">
        <v>45014</v>
      </c>
      <c r="B1968" s="59" t="s">
        <v>75</v>
      </c>
      <c r="C1968" s="59" t="str">
        <f t="shared" si="30"/>
        <v>QUARTER1</v>
      </c>
      <c r="D1968" s="59">
        <v>4</v>
      </c>
      <c r="E1968" s="59">
        <v>0.65000000000000036</v>
      </c>
    </row>
    <row r="1969" spans="1:5" x14ac:dyDescent="0.25">
      <c r="A1969" s="58">
        <v>45014</v>
      </c>
      <c r="B1969" s="59" t="s">
        <v>57</v>
      </c>
      <c r="C1969" s="59" t="str">
        <f t="shared" si="30"/>
        <v>QUARTER1</v>
      </c>
      <c r="D1969" s="59">
        <v>25.7</v>
      </c>
      <c r="E1969" s="59">
        <v>9.3000000000000007</v>
      </c>
    </row>
    <row r="1970" spans="1:5" x14ac:dyDescent="0.25">
      <c r="A1970" s="58">
        <v>45013</v>
      </c>
      <c r="B1970" s="59" t="s">
        <v>68</v>
      </c>
      <c r="C1970" s="59" t="str">
        <f t="shared" si="30"/>
        <v>QUARTER1</v>
      </c>
      <c r="D1970" s="59">
        <v>8.6999999999999993</v>
      </c>
      <c r="E1970" s="59">
        <v>8.75</v>
      </c>
    </row>
    <row r="1971" spans="1:5" x14ac:dyDescent="0.25">
      <c r="A1971" s="58">
        <v>45013</v>
      </c>
      <c r="B1971" s="59" t="s">
        <v>66</v>
      </c>
      <c r="C1971" s="59" t="str">
        <f t="shared" si="30"/>
        <v>QUARTER1</v>
      </c>
      <c r="D1971" s="59">
        <v>5.75</v>
      </c>
      <c r="E1971" s="59">
        <v>0.45000000000000018</v>
      </c>
    </row>
    <row r="1972" spans="1:5" x14ac:dyDescent="0.25">
      <c r="A1972" s="58">
        <v>45013</v>
      </c>
      <c r="B1972" s="59" t="s">
        <v>70</v>
      </c>
      <c r="C1972" s="59" t="str">
        <f t="shared" si="30"/>
        <v>QUARTER1</v>
      </c>
      <c r="D1972" s="59">
        <v>11.3</v>
      </c>
      <c r="E1972" s="59">
        <v>2.3999999999999986</v>
      </c>
    </row>
    <row r="1973" spans="1:5" x14ac:dyDescent="0.25">
      <c r="A1973" s="58">
        <v>45013</v>
      </c>
      <c r="B1973" s="59" t="s">
        <v>78</v>
      </c>
      <c r="C1973" s="59" t="str">
        <f t="shared" si="30"/>
        <v>QUARTER1</v>
      </c>
      <c r="D1973" s="59">
        <v>38</v>
      </c>
      <c r="E1973" s="59">
        <v>72</v>
      </c>
    </row>
    <row r="1974" spans="1:5" x14ac:dyDescent="0.25">
      <c r="A1974" s="58">
        <v>45013</v>
      </c>
      <c r="B1974" s="59" t="s">
        <v>62</v>
      </c>
      <c r="C1974" s="59" t="str">
        <f t="shared" si="30"/>
        <v>QUARTER1</v>
      </c>
      <c r="D1974" s="59">
        <v>6.1</v>
      </c>
      <c r="E1974" s="59">
        <v>1.5500000000000007</v>
      </c>
    </row>
    <row r="1975" spans="1:5" x14ac:dyDescent="0.25">
      <c r="A1975" s="58">
        <v>45013</v>
      </c>
      <c r="B1975" s="59" t="s">
        <v>61</v>
      </c>
      <c r="C1975" s="59" t="str">
        <f t="shared" si="30"/>
        <v>QUARTER1</v>
      </c>
      <c r="D1975" s="59">
        <v>16.7</v>
      </c>
      <c r="E1975" s="59">
        <v>18.000000000000004</v>
      </c>
    </row>
    <row r="1976" spans="1:5" x14ac:dyDescent="0.25">
      <c r="A1976" s="58">
        <v>45013</v>
      </c>
      <c r="B1976" s="59" t="s">
        <v>67</v>
      </c>
      <c r="C1976" s="59" t="str">
        <f t="shared" si="30"/>
        <v>QUARTER1</v>
      </c>
      <c r="D1976" s="59">
        <v>6.8</v>
      </c>
      <c r="E1976" s="59">
        <v>12.899999999999999</v>
      </c>
    </row>
    <row r="1977" spans="1:5" x14ac:dyDescent="0.25">
      <c r="A1977" s="58">
        <v>45013</v>
      </c>
      <c r="B1977" s="59" t="s">
        <v>71</v>
      </c>
      <c r="C1977" s="59" t="str">
        <f t="shared" si="30"/>
        <v>QUARTER1</v>
      </c>
      <c r="D1977" s="59">
        <v>11</v>
      </c>
      <c r="E1977" s="59">
        <v>6.6999999999999993</v>
      </c>
    </row>
    <row r="1978" spans="1:5" x14ac:dyDescent="0.25">
      <c r="A1978" s="58">
        <v>45013</v>
      </c>
      <c r="B1978" s="59" t="s">
        <v>73</v>
      </c>
      <c r="C1978" s="59" t="str">
        <f t="shared" si="30"/>
        <v>QUARTER1</v>
      </c>
      <c r="D1978" s="59">
        <v>31</v>
      </c>
      <c r="E1978" s="59">
        <v>-1.5</v>
      </c>
    </row>
    <row r="1979" spans="1:5" x14ac:dyDescent="0.25">
      <c r="A1979" s="58">
        <v>45013</v>
      </c>
      <c r="B1979" s="59" t="s">
        <v>55</v>
      </c>
      <c r="C1979" s="59" t="str">
        <f t="shared" si="30"/>
        <v>QUARTER1</v>
      </c>
      <c r="D1979" s="59">
        <v>24.8</v>
      </c>
      <c r="E1979" s="59">
        <v>12.7</v>
      </c>
    </row>
    <row r="1980" spans="1:5" x14ac:dyDescent="0.25">
      <c r="A1980" s="58">
        <v>45013</v>
      </c>
      <c r="B1980" s="59" t="s">
        <v>76</v>
      </c>
      <c r="C1980" s="59" t="str">
        <f t="shared" si="30"/>
        <v>QUARTER1</v>
      </c>
      <c r="D1980" s="59">
        <v>1.03</v>
      </c>
      <c r="E1980" s="59">
        <v>1.59</v>
      </c>
    </row>
    <row r="1981" spans="1:5" x14ac:dyDescent="0.25">
      <c r="A1981" s="58">
        <v>45013</v>
      </c>
      <c r="B1981" s="59" t="s">
        <v>77</v>
      </c>
      <c r="C1981" s="59" t="str">
        <f t="shared" si="30"/>
        <v>QUARTER1</v>
      </c>
      <c r="D1981" s="59">
        <v>1.91</v>
      </c>
      <c r="E1981" s="59">
        <v>2.09</v>
      </c>
    </row>
    <row r="1982" spans="1:5" x14ac:dyDescent="0.25">
      <c r="A1982" s="58">
        <v>45013</v>
      </c>
      <c r="B1982" s="59" t="s">
        <v>72</v>
      </c>
      <c r="C1982" s="59" t="str">
        <f t="shared" si="30"/>
        <v>QUARTER1</v>
      </c>
      <c r="D1982" s="59">
        <v>27.95</v>
      </c>
      <c r="E1982" s="59">
        <v>81.5</v>
      </c>
    </row>
    <row r="1983" spans="1:5" x14ac:dyDescent="0.25">
      <c r="A1983" s="58">
        <v>45013</v>
      </c>
      <c r="B1983" s="59" t="s">
        <v>59</v>
      </c>
      <c r="C1983" s="59" t="str">
        <f t="shared" si="30"/>
        <v>QUARTER1</v>
      </c>
      <c r="D1983" s="59">
        <v>223</v>
      </c>
      <c r="E1983" s="59">
        <v>53</v>
      </c>
    </row>
    <row r="1984" spans="1:5" x14ac:dyDescent="0.25">
      <c r="A1984" s="58">
        <v>45013</v>
      </c>
      <c r="B1984" s="59" t="s">
        <v>60</v>
      </c>
      <c r="C1984" s="59" t="str">
        <f t="shared" si="30"/>
        <v>QUARTER1</v>
      </c>
      <c r="D1984" s="59">
        <v>37</v>
      </c>
      <c r="E1984" s="59">
        <v>5.5</v>
      </c>
    </row>
    <row r="1985" spans="1:5" x14ac:dyDescent="0.25">
      <c r="A1985" s="58">
        <v>45013</v>
      </c>
      <c r="B1985" s="59" t="s">
        <v>74</v>
      </c>
      <c r="C1985" s="59" t="str">
        <f t="shared" si="30"/>
        <v>QUARTER1</v>
      </c>
      <c r="D1985" s="59">
        <v>4.47</v>
      </c>
      <c r="E1985" s="59">
        <v>1.1299999999999999</v>
      </c>
    </row>
    <row r="1986" spans="1:5" x14ac:dyDescent="0.25">
      <c r="A1986" s="58">
        <v>45013</v>
      </c>
      <c r="B1986" s="59" t="s">
        <v>63</v>
      </c>
      <c r="C1986" s="59" t="str">
        <f t="shared" ref="C1986:C2049" si="31">"QUARTER"&amp;ROUNDUP(MONTH(A1986)/3,0)</f>
        <v>QUARTER1</v>
      </c>
      <c r="D1986" s="59">
        <v>37.6</v>
      </c>
      <c r="E1986" s="59">
        <v>26.4</v>
      </c>
    </row>
    <row r="1987" spans="1:5" x14ac:dyDescent="0.25">
      <c r="A1987" s="58">
        <v>45013</v>
      </c>
      <c r="B1987" s="59" t="s">
        <v>69</v>
      </c>
      <c r="C1987" s="59" t="str">
        <f t="shared" si="31"/>
        <v>QUARTER1</v>
      </c>
      <c r="D1987" s="59">
        <v>218.8</v>
      </c>
      <c r="E1987" s="59">
        <v>166.2</v>
      </c>
    </row>
    <row r="1988" spans="1:5" x14ac:dyDescent="0.25">
      <c r="A1988" s="58">
        <v>45013</v>
      </c>
      <c r="B1988" s="59" t="s">
        <v>64</v>
      </c>
      <c r="C1988" s="59" t="str">
        <f t="shared" si="31"/>
        <v>QUARTER1</v>
      </c>
      <c r="D1988" s="59">
        <v>8</v>
      </c>
      <c r="E1988" s="59">
        <v>6.4</v>
      </c>
    </row>
    <row r="1989" spans="1:5" x14ac:dyDescent="0.25">
      <c r="A1989" s="58">
        <v>45013</v>
      </c>
      <c r="B1989" s="59" t="s">
        <v>58</v>
      </c>
      <c r="C1989" s="59" t="str">
        <f t="shared" si="31"/>
        <v>QUARTER1</v>
      </c>
      <c r="D1989" s="59">
        <v>11.6</v>
      </c>
      <c r="E1989" s="59">
        <v>3.4000000000000004</v>
      </c>
    </row>
    <row r="1990" spans="1:5" x14ac:dyDescent="0.25">
      <c r="A1990" s="58">
        <v>45013</v>
      </c>
      <c r="B1990" s="59" t="s">
        <v>56</v>
      </c>
      <c r="C1990" s="59" t="str">
        <f t="shared" si="31"/>
        <v>QUARTER1</v>
      </c>
      <c r="D1990" s="59">
        <v>18.600000000000001</v>
      </c>
      <c r="E1990" s="59">
        <v>2.2999999999999972</v>
      </c>
    </row>
    <row r="1991" spans="1:5" x14ac:dyDescent="0.25">
      <c r="A1991" s="58">
        <v>45013</v>
      </c>
      <c r="B1991" s="59" t="s">
        <v>65</v>
      </c>
      <c r="C1991" s="59" t="str">
        <f t="shared" si="31"/>
        <v>QUARTER1</v>
      </c>
      <c r="D1991" s="59">
        <v>25.25</v>
      </c>
      <c r="E1991" s="59">
        <v>2.75</v>
      </c>
    </row>
    <row r="1992" spans="1:5" x14ac:dyDescent="0.25">
      <c r="A1992" s="58">
        <v>45013</v>
      </c>
      <c r="B1992" s="59" t="s">
        <v>75</v>
      </c>
      <c r="C1992" s="59" t="str">
        <f t="shared" si="31"/>
        <v>QUARTER1</v>
      </c>
      <c r="D1992" s="59">
        <v>4</v>
      </c>
      <c r="E1992" s="59">
        <v>0.65000000000000036</v>
      </c>
    </row>
    <row r="1993" spans="1:5" x14ac:dyDescent="0.25">
      <c r="A1993" s="58">
        <v>45013</v>
      </c>
      <c r="B1993" s="59" t="s">
        <v>57</v>
      </c>
      <c r="C1993" s="59" t="str">
        <f t="shared" si="31"/>
        <v>QUARTER1</v>
      </c>
      <c r="D1993" s="59">
        <v>25</v>
      </c>
      <c r="E1993" s="59">
        <v>10</v>
      </c>
    </row>
    <row r="1994" spans="1:5" x14ac:dyDescent="0.25">
      <c r="A1994" s="58">
        <v>45012</v>
      </c>
      <c r="B1994" s="59" t="s">
        <v>68</v>
      </c>
      <c r="C1994" s="59" t="str">
        <f t="shared" si="31"/>
        <v>QUARTER1</v>
      </c>
      <c r="D1994" s="59">
        <v>8.65</v>
      </c>
      <c r="E1994" s="59">
        <v>8.7999999999999989</v>
      </c>
    </row>
    <row r="1995" spans="1:5" x14ac:dyDescent="0.25">
      <c r="A1995" s="58">
        <v>45012</v>
      </c>
      <c r="B1995" s="59" t="s">
        <v>66</v>
      </c>
      <c r="C1995" s="59" t="str">
        <f t="shared" si="31"/>
        <v>QUARTER1</v>
      </c>
      <c r="D1995" s="59">
        <v>5.75</v>
      </c>
      <c r="E1995" s="59">
        <v>0.45000000000000018</v>
      </c>
    </row>
    <row r="1996" spans="1:5" x14ac:dyDescent="0.25">
      <c r="A1996" s="58">
        <v>45012</v>
      </c>
      <c r="B1996" s="59" t="s">
        <v>70</v>
      </c>
      <c r="C1996" s="59" t="str">
        <f t="shared" si="31"/>
        <v>QUARTER1</v>
      </c>
      <c r="D1996" s="59">
        <v>11.3</v>
      </c>
      <c r="E1996" s="59">
        <v>2.3999999999999986</v>
      </c>
    </row>
    <row r="1997" spans="1:5" x14ac:dyDescent="0.25">
      <c r="A1997" s="58">
        <v>45012</v>
      </c>
      <c r="B1997" s="59" t="s">
        <v>78</v>
      </c>
      <c r="C1997" s="59" t="str">
        <f t="shared" si="31"/>
        <v>QUARTER1</v>
      </c>
      <c r="D1997" s="59">
        <v>38</v>
      </c>
      <c r="E1997" s="59">
        <v>72</v>
      </c>
    </row>
    <row r="1998" spans="1:5" x14ac:dyDescent="0.25">
      <c r="A1998" s="58">
        <v>45012</v>
      </c>
      <c r="B1998" s="59" t="s">
        <v>62</v>
      </c>
      <c r="C1998" s="59" t="str">
        <f t="shared" si="31"/>
        <v>QUARTER1</v>
      </c>
      <c r="D1998" s="59">
        <v>6.1</v>
      </c>
      <c r="E1998" s="59">
        <v>1.5500000000000007</v>
      </c>
    </row>
    <row r="1999" spans="1:5" x14ac:dyDescent="0.25">
      <c r="A1999" s="58">
        <v>45012</v>
      </c>
      <c r="B1999" s="59" t="s">
        <v>61</v>
      </c>
      <c r="C1999" s="59" t="str">
        <f t="shared" si="31"/>
        <v>QUARTER1</v>
      </c>
      <c r="D1999" s="59">
        <v>16.8</v>
      </c>
      <c r="E1999" s="59">
        <v>17.900000000000002</v>
      </c>
    </row>
    <row r="2000" spans="1:5" x14ac:dyDescent="0.25">
      <c r="A2000" s="58">
        <v>45012</v>
      </c>
      <c r="B2000" s="59" t="s">
        <v>67</v>
      </c>
      <c r="C2000" s="59" t="str">
        <f t="shared" si="31"/>
        <v>QUARTER1</v>
      </c>
      <c r="D2000" s="59">
        <v>6.8</v>
      </c>
      <c r="E2000" s="59">
        <v>12.899999999999999</v>
      </c>
    </row>
    <row r="2001" spans="1:5" x14ac:dyDescent="0.25">
      <c r="A2001" s="58">
        <v>45012</v>
      </c>
      <c r="B2001" s="59" t="s">
        <v>71</v>
      </c>
      <c r="C2001" s="59" t="str">
        <f t="shared" si="31"/>
        <v>QUARTER1</v>
      </c>
      <c r="D2001" s="59">
        <v>11</v>
      </c>
      <c r="E2001" s="59">
        <v>6.6999999999999993</v>
      </c>
    </row>
    <row r="2002" spans="1:5" x14ac:dyDescent="0.25">
      <c r="A2002" s="58">
        <v>45012</v>
      </c>
      <c r="B2002" s="59" t="s">
        <v>73</v>
      </c>
      <c r="C2002" s="59" t="str">
        <f t="shared" si="31"/>
        <v>QUARTER1</v>
      </c>
      <c r="D2002" s="59">
        <v>31</v>
      </c>
      <c r="E2002" s="59">
        <v>-1.5</v>
      </c>
    </row>
    <row r="2003" spans="1:5" x14ac:dyDescent="0.25">
      <c r="A2003" s="58">
        <v>45012</v>
      </c>
      <c r="B2003" s="59" t="s">
        <v>55</v>
      </c>
      <c r="C2003" s="59" t="str">
        <f t="shared" si="31"/>
        <v>QUARTER1</v>
      </c>
      <c r="D2003" s="59">
        <v>24.8</v>
      </c>
      <c r="E2003" s="59">
        <v>12.7</v>
      </c>
    </row>
    <row r="2004" spans="1:5" x14ac:dyDescent="0.25">
      <c r="A2004" s="58">
        <v>45012</v>
      </c>
      <c r="B2004" s="59" t="s">
        <v>76</v>
      </c>
      <c r="C2004" s="59" t="str">
        <f t="shared" si="31"/>
        <v>QUARTER1</v>
      </c>
      <c r="D2004" s="59">
        <v>1.03</v>
      </c>
      <c r="E2004" s="59">
        <v>1.59</v>
      </c>
    </row>
    <row r="2005" spans="1:5" x14ac:dyDescent="0.25">
      <c r="A2005" s="58">
        <v>45012</v>
      </c>
      <c r="B2005" s="59" t="s">
        <v>77</v>
      </c>
      <c r="C2005" s="59" t="str">
        <f t="shared" si="31"/>
        <v>QUARTER1</v>
      </c>
      <c r="D2005" s="59">
        <v>1.91</v>
      </c>
      <c r="E2005" s="59">
        <v>2.09</v>
      </c>
    </row>
    <row r="2006" spans="1:5" x14ac:dyDescent="0.25">
      <c r="A2006" s="58">
        <v>45012</v>
      </c>
      <c r="B2006" s="59" t="s">
        <v>72</v>
      </c>
      <c r="C2006" s="59" t="str">
        <f t="shared" si="31"/>
        <v>QUARTER1</v>
      </c>
      <c r="D2006" s="59">
        <v>27.95</v>
      </c>
      <c r="E2006" s="59">
        <v>81.5</v>
      </c>
    </row>
    <row r="2007" spans="1:5" x14ac:dyDescent="0.25">
      <c r="A2007" s="58">
        <v>45012</v>
      </c>
      <c r="B2007" s="59" t="s">
        <v>59</v>
      </c>
      <c r="C2007" s="59" t="str">
        <f t="shared" si="31"/>
        <v>QUARTER1</v>
      </c>
      <c r="D2007" s="59">
        <v>233</v>
      </c>
      <c r="E2007" s="59">
        <v>43</v>
      </c>
    </row>
    <row r="2008" spans="1:5" x14ac:dyDescent="0.25">
      <c r="A2008" s="58">
        <v>45012</v>
      </c>
      <c r="B2008" s="59" t="s">
        <v>60</v>
      </c>
      <c r="C2008" s="59" t="str">
        <f t="shared" si="31"/>
        <v>QUARTER1</v>
      </c>
      <c r="D2008" s="59">
        <v>37</v>
      </c>
      <c r="E2008" s="59">
        <v>5.5</v>
      </c>
    </row>
    <row r="2009" spans="1:5" x14ac:dyDescent="0.25">
      <c r="A2009" s="58">
        <v>45012</v>
      </c>
      <c r="B2009" s="59" t="s">
        <v>74</v>
      </c>
      <c r="C2009" s="59" t="str">
        <f t="shared" si="31"/>
        <v>QUARTER1</v>
      </c>
      <c r="D2009" s="59">
        <v>4.25</v>
      </c>
      <c r="E2009" s="59">
        <v>1.3499999999999996</v>
      </c>
    </row>
    <row r="2010" spans="1:5" x14ac:dyDescent="0.25">
      <c r="A2010" s="58">
        <v>45012</v>
      </c>
      <c r="B2010" s="59" t="s">
        <v>63</v>
      </c>
      <c r="C2010" s="59" t="str">
        <f t="shared" si="31"/>
        <v>QUARTER1</v>
      </c>
      <c r="D2010" s="59">
        <v>37.6</v>
      </c>
      <c r="E2010" s="59">
        <v>26.4</v>
      </c>
    </row>
    <row r="2011" spans="1:5" x14ac:dyDescent="0.25">
      <c r="A2011" s="58">
        <v>45012</v>
      </c>
      <c r="B2011" s="59" t="s">
        <v>69</v>
      </c>
      <c r="C2011" s="59" t="str">
        <f t="shared" si="31"/>
        <v>QUARTER1</v>
      </c>
      <c r="D2011" s="59">
        <v>218.8</v>
      </c>
      <c r="E2011" s="59">
        <v>166.2</v>
      </c>
    </row>
    <row r="2012" spans="1:5" x14ac:dyDescent="0.25">
      <c r="A2012" s="58">
        <v>45012</v>
      </c>
      <c r="B2012" s="59" t="s">
        <v>64</v>
      </c>
      <c r="C2012" s="59" t="str">
        <f t="shared" si="31"/>
        <v>QUARTER1</v>
      </c>
      <c r="D2012" s="59">
        <v>8</v>
      </c>
      <c r="E2012" s="59">
        <v>6.4</v>
      </c>
    </row>
    <row r="2013" spans="1:5" x14ac:dyDescent="0.25">
      <c r="A2013" s="58">
        <v>45012</v>
      </c>
      <c r="B2013" s="59" t="s">
        <v>58</v>
      </c>
      <c r="C2013" s="59" t="str">
        <f t="shared" si="31"/>
        <v>QUARTER1</v>
      </c>
      <c r="D2013" s="59">
        <v>11.8</v>
      </c>
      <c r="E2013" s="59">
        <v>3.1999999999999993</v>
      </c>
    </row>
    <row r="2014" spans="1:5" x14ac:dyDescent="0.25">
      <c r="A2014" s="58">
        <v>45012</v>
      </c>
      <c r="B2014" s="59" t="s">
        <v>56</v>
      </c>
      <c r="C2014" s="59" t="str">
        <f t="shared" si="31"/>
        <v>QUARTER1</v>
      </c>
      <c r="D2014" s="59">
        <v>18.600000000000001</v>
      </c>
      <c r="E2014" s="59">
        <v>2.2999999999999972</v>
      </c>
    </row>
    <row r="2015" spans="1:5" x14ac:dyDescent="0.25">
      <c r="A2015" s="58">
        <v>45012</v>
      </c>
      <c r="B2015" s="59" t="s">
        <v>65</v>
      </c>
      <c r="C2015" s="59" t="str">
        <f t="shared" si="31"/>
        <v>QUARTER1</v>
      </c>
      <c r="D2015" s="59">
        <v>25.25</v>
      </c>
      <c r="E2015" s="59">
        <v>2.75</v>
      </c>
    </row>
    <row r="2016" spans="1:5" x14ac:dyDescent="0.25">
      <c r="A2016" s="58">
        <v>45012</v>
      </c>
      <c r="B2016" s="59" t="s">
        <v>75</v>
      </c>
      <c r="C2016" s="59" t="str">
        <f t="shared" si="31"/>
        <v>QUARTER1</v>
      </c>
      <c r="D2016" s="59">
        <v>4</v>
      </c>
      <c r="E2016" s="59">
        <v>0.65000000000000036</v>
      </c>
    </row>
    <row r="2017" spans="1:5" x14ac:dyDescent="0.25">
      <c r="A2017" s="58">
        <v>45012</v>
      </c>
      <c r="B2017" s="59" t="s">
        <v>57</v>
      </c>
      <c r="C2017" s="59" t="str">
        <f t="shared" si="31"/>
        <v>QUARTER1</v>
      </c>
      <c r="D2017" s="59">
        <v>25</v>
      </c>
      <c r="E2017" s="59">
        <v>10</v>
      </c>
    </row>
    <row r="2018" spans="1:5" x14ac:dyDescent="0.25">
      <c r="A2018" s="58">
        <v>45009</v>
      </c>
      <c r="B2018" s="59" t="s">
        <v>68</v>
      </c>
      <c r="C2018" s="59" t="str">
        <f t="shared" si="31"/>
        <v>QUARTER1</v>
      </c>
      <c r="D2018" s="59">
        <v>8.65</v>
      </c>
      <c r="E2018" s="59">
        <v>8.7999999999999989</v>
      </c>
    </row>
    <row r="2019" spans="1:5" x14ac:dyDescent="0.25">
      <c r="A2019" s="58">
        <v>45009</v>
      </c>
      <c r="B2019" s="59" t="s">
        <v>66</v>
      </c>
      <c r="C2019" s="59" t="str">
        <f t="shared" si="31"/>
        <v>QUARTER1</v>
      </c>
      <c r="D2019" s="59">
        <v>5.75</v>
      </c>
      <c r="E2019" s="59">
        <v>0.45000000000000018</v>
      </c>
    </row>
    <row r="2020" spans="1:5" x14ac:dyDescent="0.25">
      <c r="A2020" s="58">
        <v>45009</v>
      </c>
      <c r="B2020" s="59" t="s">
        <v>70</v>
      </c>
      <c r="C2020" s="59" t="str">
        <f t="shared" si="31"/>
        <v>QUARTER1</v>
      </c>
      <c r="D2020" s="59">
        <v>11.3</v>
      </c>
      <c r="E2020" s="59">
        <v>2.3999999999999986</v>
      </c>
    </row>
    <row r="2021" spans="1:5" x14ac:dyDescent="0.25">
      <c r="A2021" s="58">
        <v>45009</v>
      </c>
      <c r="B2021" s="59" t="s">
        <v>78</v>
      </c>
      <c r="C2021" s="59" t="str">
        <f t="shared" si="31"/>
        <v>QUARTER1</v>
      </c>
      <c r="D2021" s="59">
        <v>38</v>
      </c>
      <c r="E2021" s="59">
        <v>72</v>
      </c>
    </row>
    <row r="2022" spans="1:5" x14ac:dyDescent="0.25">
      <c r="A2022" s="58">
        <v>45009</v>
      </c>
      <c r="B2022" s="59" t="s">
        <v>62</v>
      </c>
      <c r="C2022" s="59" t="str">
        <f t="shared" si="31"/>
        <v>QUARTER1</v>
      </c>
      <c r="D2022" s="59">
        <v>6.1</v>
      </c>
      <c r="E2022" s="59">
        <v>1.5500000000000007</v>
      </c>
    </row>
    <row r="2023" spans="1:5" x14ac:dyDescent="0.25">
      <c r="A2023" s="58">
        <v>45009</v>
      </c>
      <c r="B2023" s="59" t="s">
        <v>61</v>
      </c>
      <c r="C2023" s="59" t="str">
        <f t="shared" si="31"/>
        <v>QUARTER1</v>
      </c>
      <c r="D2023" s="59">
        <v>18.3</v>
      </c>
      <c r="E2023" s="59">
        <v>16.400000000000002</v>
      </c>
    </row>
    <row r="2024" spans="1:5" x14ac:dyDescent="0.25">
      <c r="A2024" s="58">
        <v>45009</v>
      </c>
      <c r="B2024" s="59" t="s">
        <v>67</v>
      </c>
      <c r="C2024" s="59" t="str">
        <f t="shared" si="31"/>
        <v>QUARTER1</v>
      </c>
      <c r="D2024" s="59">
        <v>6.8</v>
      </c>
      <c r="E2024" s="59">
        <v>12.899999999999999</v>
      </c>
    </row>
    <row r="2025" spans="1:5" x14ac:dyDescent="0.25">
      <c r="A2025" s="58">
        <v>45009</v>
      </c>
      <c r="B2025" s="59" t="s">
        <v>71</v>
      </c>
      <c r="C2025" s="59" t="str">
        <f t="shared" si="31"/>
        <v>QUARTER1</v>
      </c>
      <c r="D2025" s="59">
        <v>10.9</v>
      </c>
      <c r="E2025" s="59">
        <v>6.7999999999999989</v>
      </c>
    </row>
    <row r="2026" spans="1:5" x14ac:dyDescent="0.25">
      <c r="A2026" s="58">
        <v>45009</v>
      </c>
      <c r="B2026" s="59" t="s">
        <v>73</v>
      </c>
      <c r="C2026" s="59" t="str">
        <f t="shared" si="31"/>
        <v>QUARTER1</v>
      </c>
      <c r="D2026" s="59">
        <v>31</v>
      </c>
      <c r="E2026" s="59">
        <v>-1.5</v>
      </c>
    </row>
    <row r="2027" spans="1:5" x14ac:dyDescent="0.25">
      <c r="A2027" s="58">
        <v>45009</v>
      </c>
      <c r="B2027" s="59" t="s">
        <v>55</v>
      </c>
      <c r="C2027" s="59" t="str">
        <f t="shared" si="31"/>
        <v>QUARTER1</v>
      </c>
      <c r="D2027" s="59">
        <v>24.9</v>
      </c>
      <c r="E2027" s="59">
        <v>12.600000000000001</v>
      </c>
    </row>
    <row r="2028" spans="1:5" x14ac:dyDescent="0.25">
      <c r="A2028" s="58">
        <v>45009</v>
      </c>
      <c r="B2028" s="59" t="s">
        <v>76</v>
      </c>
      <c r="C2028" s="59" t="str">
        <f t="shared" si="31"/>
        <v>QUARTER1</v>
      </c>
      <c r="D2028" s="59">
        <v>1.03</v>
      </c>
      <c r="E2028" s="59">
        <v>1.59</v>
      </c>
    </row>
    <row r="2029" spans="1:5" x14ac:dyDescent="0.25">
      <c r="A2029" s="58">
        <v>45009</v>
      </c>
      <c r="B2029" s="59" t="s">
        <v>77</v>
      </c>
      <c r="C2029" s="59" t="str">
        <f t="shared" si="31"/>
        <v>QUARTER1</v>
      </c>
      <c r="D2029" s="59">
        <v>1.91</v>
      </c>
      <c r="E2029" s="59">
        <v>2.09</v>
      </c>
    </row>
    <row r="2030" spans="1:5" x14ac:dyDescent="0.25">
      <c r="A2030" s="58">
        <v>45009</v>
      </c>
      <c r="B2030" s="59" t="s">
        <v>72</v>
      </c>
      <c r="C2030" s="59" t="str">
        <f t="shared" si="31"/>
        <v>QUARTER1</v>
      </c>
      <c r="D2030" s="59">
        <v>27.95</v>
      </c>
      <c r="E2030" s="59">
        <v>81.5</v>
      </c>
    </row>
    <row r="2031" spans="1:5" x14ac:dyDescent="0.25">
      <c r="A2031" s="58">
        <v>45009</v>
      </c>
      <c r="B2031" s="59" t="s">
        <v>59</v>
      </c>
      <c r="C2031" s="59" t="str">
        <f t="shared" si="31"/>
        <v>QUARTER1</v>
      </c>
      <c r="D2031" s="59">
        <v>236</v>
      </c>
      <c r="E2031" s="59">
        <v>40</v>
      </c>
    </row>
    <row r="2032" spans="1:5" x14ac:dyDescent="0.25">
      <c r="A2032" s="58">
        <v>45009</v>
      </c>
      <c r="B2032" s="59" t="s">
        <v>60</v>
      </c>
      <c r="C2032" s="59" t="str">
        <f t="shared" si="31"/>
        <v>QUARTER1</v>
      </c>
      <c r="D2032" s="59">
        <v>38</v>
      </c>
      <c r="E2032" s="59">
        <v>4.5</v>
      </c>
    </row>
    <row r="2033" spans="1:5" x14ac:dyDescent="0.25">
      <c r="A2033" s="58">
        <v>45009</v>
      </c>
      <c r="B2033" s="59" t="s">
        <v>74</v>
      </c>
      <c r="C2033" s="59" t="str">
        <f t="shared" si="31"/>
        <v>QUARTER1</v>
      </c>
      <c r="D2033" s="59">
        <v>4.25</v>
      </c>
      <c r="E2033" s="59">
        <v>1.3499999999999996</v>
      </c>
    </row>
    <row r="2034" spans="1:5" x14ac:dyDescent="0.25">
      <c r="A2034" s="58">
        <v>45009</v>
      </c>
      <c r="B2034" s="59" t="s">
        <v>63</v>
      </c>
      <c r="C2034" s="59" t="str">
        <f t="shared" si="31"/>
        <v>QUARTER1</v>
      </c>
      <c r="D2034" s="59">
        <v>37.6</v>
      </c>
      <c r="E2034" s="59">
        <v>26.4</v>
      </c>
    </row>
    <row r="2035" spans="1:5" x14ac:dyDescent="0.25">
      <c r="A2035" s="58">
        <v>45009</v>
      </c>
      <c r="B2035" s="59" t="s">
        <v>69</v>
      </c>
      <c r="C2035" s="59" t="str">
        <f t="shared" si="31"/>
        <v>QUARTER1</v>
      </c>
      <c r="D2035" s="59">
        <v>218.8</v>
      </c>
      <c r="E2035" s="59">
        <v>166.2</v>
      </c>
    </row>
    <row r="2036" spans="1:5" x14ac:dyDescent="0.25">
      <c r="A2036" s="58">
        <v>45009</v>
      </c>
      <c r="B2036" s="59" t="s">
        <v>64</v>
      </c>
      <c r="C2036" s="59" t="str">
        <f t="shared" si="31"/>
        <v>QUARTER1</v>
      </c>
      <c r="D2036" s="59">
        <v>8</v>
      </c>
      <c r="E2036" s="59">
        <v>6.4</v>
      </c>
    </row>
    <row r="2037" spans="1:5" x14ac:dyDescent="0.25">
      <c r="A2037" s="58">
        <v>45009</v>
      </c>
      <c r="B2037" s="59" t="s">
        <v>58</v>
      </c>
      <c r="C2037" s="59" t="str">
        <f t="shared" si="31"/>
        <v>QUARTER1</v>
      </c>
      <c r="D2037" s="59">
        <v>12</v>
      </c>
      <c r="E2037" s="59">
        <v>3</v>
      </c>
    </row>
    <row r="2038" spans="1:5" x14ac:dyDescent="0.25">
      <c r="A2038" s="58">
        <v>45009</v>
      </c>
      <c r="B2038" s="59" t="s">
        <v>56</v>
      </c>
      <c r="C2038" s="59" t="str">
        <f t="shared" si="31"/>
        <v>QUARTER1</v>
      </c>
      <c r="D2038" s="59">
        <v>18.600000000000001</v>
      </c>
      <c r="E2038" s="59">
        <v>2.2999999999999972</v>
      </c>
    </row>
    <row r="2039" spans="1:5" x14ac:dyDescent="0.25">
      <c r="A2039" s="58">
        <v>45009</v>
      </c>
      <c r="B2039" s="59" t="s">
        <v>65</v>
      </c>
      <c r="C2039" s="59" t="str">
        <f t="shared" si="31"/>
        <v>QUARTER1</v>
      </c>
      <c r="D2039" s="59">
        <v>25.95</v>
      </c>
      <c r="E2039" s="59">
        <v>2.0500000000000007</v>
      </c>
    </row>
    <row r="2040" spans="1:5" x14ac:dyDescent="0.25">
      <c r="A2040" s="58">
        <v>45009</v>
      </c>
      <c r="B2040" s="59" t="s">
        <v>75</v>
      </c>
      <c r="C2040" s="59" t="str">
        <f t="shared" si="31"/>
        <v>QUARTER1</v>
      </c>
      <c r="D2040" s="59">
        <v>4</v>
      </c>
      <c r="E2040" s="59">
        <v>0.65000000000000036</v>
      </c>
    </row>
    <row r="2041" spans="1:5" x14ac:dyDescent="0.25">
      <c r="A2041" s="58">
        <v>45009</v>
      </c>
      <c r="B2041" s="59" t="s">
        <v>57</v>
      </c>
      <c r="C2041" s="59" t="str">
        <f t="shared" si="31"/>
        <v>QUARTER1</v>
      </c>
      <c r="D2041" s="59">
        <v>24.95</v>
      </c>
      <c r="E2041" s="59">
        <v>10.050000000000001</v>
      </c>
    </row>
    <row r="2042" spans="1:5" x14ac:dyDescent="0.25">
      <c r="A2042" s="58">
        <v>45008</v>
      </c>
      <c r="B2042" s="59" t="s">
        <v>68</v>
      </c>
      <c r="C2042" s="59" t="str">
        <f t="shared" si="31"/>
        <v>QUARTER1</v>
      </c>
      <c r="D2042" s="59">
        <v>8.6999999999999993</v>
      </c>
      <c r="E2042" s="59">
        <v>8.75</v>
      </c>
    </row>
    <row r="2043" spans="1:5" x14ac:dyDescent="0.25">
      <c r="A2043" s="58">
        <v>45008</v>
      </c>
      <c r="B2043" s="59" t="s">
        <v>66</v>
      </c>
      <c r="C2043" s="59" t="str">
        <f t="shared" si="31"/>
        <v>QUARTER1</v>
      </c>
      <c r="D2043" s="59">
        <v>5.75</v>
      </c>
      <c r="E2043" s="59">
        <v>0.45000000000000018</v>
      </c>
    </row>
    <row r="2044" spans="1:5" x14ac:dyDescent="0.25">
      <c r="A2044" s="58">
        <v>45008</v>
      </c>
      <c r="B2044" s="59" t="s">
        <v>70</v>
      </c>
      <c r="C2044" s="59" t="str">
        <f t="shared" si="31"/>
        <v>QUARTER1</v>
      </c>
      <c r="D2044" s="59">
        <v>11.3</v>
      </c>
      <c r="E2044" s="59">
        <v>2.3999999999999986</v>
      </c>
    </row>
    <row r="2045" spans="1:5" x14ac:dyDescent="0.25">
      <c r="A2045" s="58">
        <v>45008</v>
      </c>
      <c r="B2045" s="59" t="s">
        <v>78</v>
      </c>
      <c r="C2045" s="59" t="str">
        <f t="shared" si="31"/>
        <v>QUARTER1</v>
      </c>
      <c r="D2045" s="59">
        <v>38</v>
      </c>
      <c r="E2045" s="59">
        <v>72</v>
      </c>
    </row>
    <row r="2046" spans="1:5" x14ac:dyDescent="0.25">
      <c r="A2046" s="58">
        <v>45008</v>
      </c>
      <c r="B2046" s="59" t="s">
        <v>62</v>
      </c>
      <c r="C2046" s="59" t="str">
        <f t="shared" si="31"/>
        <v>QUARTER1</v>
      </c>
      <c r="D2046" s="59">
        <v>6.1</v>
      </c>
      <c r="E2046" s="59">
        <v>1.5500000000000007</v>
      </c>
    </row>
    <row r="2047" spans="1:5" x14ac:dyDescent="0.25">
      <c r="A2047" s="58">
        <v>45008</v>
      </c>
      <c r="B2047" s="59" t="s">
        <v>61</v>
      </c>
      <c r="C2047" s="59" t="str">
        <f t="shared" si="31"/>
        <v>QUARTER1</v>
      </c>
      <c r="D2047" s="59">
        <v>18.3</v>
      </c>
      <c r="E2047" s="59">
        <v>16.400000000000002</v>
      </c>
    </row>
    <row r="2048" spans="1:5" x14ac:dyDescent="0.25">
      <c r="A2048" s="58">
        <v>45008</v>
      </c>
      <c r="B2048" s="59" t="s">
        <v>67</v>
      </c>
      <c r="C2048" s="59" t="str">
        <f t="shared" si="31"/>
        <v>QUARTER1</v>
      </c>
      <c r="D2048" s="59">
        <v>6.8</v>
      </c>
      <c r="E2048" s="59">
        <v>12.899999999999999</v>
      </c>
    </row>
    <row r="2049" spans="1:5" x14ac:dyDescent="0.25">
      <c r="A2049" s="58">
        <v>45008</v>
      </c>
      <c r="B2049" s="59" t="s">
        <v>71</v>
      </c>
      <c r="C2049" s="59" t="str">
        <f t="shared" si="31"/>
        <v>QUARTER1</v>
      </c>
      <c r="D2049" s="59">
        <v>10.95</v>
      </c>
      <c r="E2049" s="59">
        <v>6.75</v>
      </c>
    </row>
    <row r="2050" spans="1:5" x14ac:dyDescent="0.25">
      <c r="A2050" s="58">
        <v>45008</v>
      </c>
      <c r="B2050" s="59" t="s">
        <v>73</v>
      </c>
      <c r="C2050" s="59" t="str">
        <f t="shared" ref="C2050:C2113" si="32">"QUARTER"&amp;ROUNDUP(MONTH(A2050)/3,0)</f>
        <v>QUARTER1</v>
      </c>
      <c r="D2050" s="59">
        <v>31</v>
      </c>
      <c r="E2050" s="59">
        <v>-1.5</v>
      </c>
    </row>
    <row r="2051" spans="1:5" x14ac:dyDescent="0.25">
      <c r="A2051" s="58">
        <v>45008</v>
      </c>
      <c r="B2051" s="59" t="s">
        <v>55</v>
      </c>
      <c r="C2051" s="59" t="str">
        <f t="shared" si="32"/>
        <v>QUARTER1</v>
      </c>
      <c r="D2051" s="59">
        <v>25.15</v>
      </c>
      <c r="E2051" s="59">
        <v>12.350000000000001</v>
      </c>
    </row>
    <row r="2052" spans="1:5" x14ac:dyDescent="0.25">
      <c r="A2052" s="58">
        <v>45008</v>
      </c>
      <c r="B2052" s="59" t="s">
        <v>76</v>
      </c>
      <c r="C2052" s="59" t="str">
        <f t="shared" si="32"/>
        <v>QUARTER1</v>
      </c>
      <c r="D2052" s="59">
        <v>1.03</v>
      </c>
      <c r="E2052" s="59">
        <v>1.59</v>
      </c>
    </row>
    <row r="2053" spans="1:5" x14ac:dyDescent="0.25">
      <c r="A2053" s="58">
        <v>45008</v>
      </c>
      <c r="B2053" s="59" t="s">
        <v>77</v>
      </c>
      <c r="C2053" s="59" t="str">
        <f t="shared" si="32"/>
        <v>QUARTER1</v>
      </c>
      <c r="D2053" s="59">
        <v>1.85</v>
      </c>
      <c r="E2053" s="59">
        <v>2.15</v>
      </c>
    </row>
    <row r="2054" spans="1:5" x14ac:dyDescent="0.25">
      <c r="A2054" s="58">
        <v>45008</v>
      </c>
      <c r="B2054" s="59" t="s">
        <v>72</v>
      </c>
      <c r="C2054" s="59" t="str">
        <f t="shared" si="32"/>
        <v>QUARTER1</v>
      </c>
      <c r="D2054" s="59">
        <v>27.95</v>
      </c>
      <c r="E2054" s="59">
        <v>81.5</v>
      </c>
    </row>
    <row r="2055" spans="1:5" x14ac:dyDescent="0.25">
      <c r="A2055" s="58">
        <v>45008</v>
      </c>
      <c r="B2055" s="59" t="s">
        <v>59</v>
      </c>
      <c r="C2055" s="59" t="str">
        <f t="shared" si="32"/>
        <v>QUARTER1</v>
      </c>
      <c r="D2055" s="59">
        <v>236</v>
      </c>
      <c r="E2055" s="59">
        <v>40</v>
      </c>
    </row>
    <row r="2056" spans="1:5" x14ac:dyDescent="0.25">
      <c r="A2056" s="58">
        <v>45008</v>
      </c>
      <c r="B2056" s="59" t="s">
        <v>60</v>
      </c>
      <c r="C2056" s="59" t="str">
        <f t="shared" si="32"/>
        <v>QUARTER1</v>
      </c>
      <c r="D2056" s="59">
        <v>38.549999999999997</v>
      </c>
      <c r="E2056" s="59">
        <v>3.9500000000000028</v>
      </c>
    </row>
    <row r="2057" spans="1:5" x14ac:dyDescent="0.25">
      <c r="A2057" s="58">
        <v>45008</v>
      </c>
      <c r="B2057" s="59" t="s">
        <v>74</v>
      </c>
      <c r="C2057" s="59" t="str">
        <f t="shared" si="32"/>
        <v>QUARTER1</v>
      </c>
      <c r="D2057" s="59">
        <v>4.2</v>
      </c>
      <c r="E2057" s="59">
        <v>1.3999999999999995</v>
      </c>
    </row>
    <row r="2058" spans="1:5" x14ac:dyDescent="0.25">
      <c r="A2058" s="58">
        <v>45008</v>
      </c>
      <c r="B2058" s="59" t="s">
        <v>63</v>
      </c>
      <c r="C2058" s="59" t="str">
        <f t="shared" si="32"/>
        <v>QUARTER1</v>
      </c>
      <c r="D2058" s="59">
        <v>36.75</v>
      </c>
      <c r="E2058" s="59">
        <v>27.25</v>
      </c>
    </row>
    <row r="2059" spans="1:5" x14ac:dyDescent="0.25">
      <c r="A2059" s="58">
        <v>45008</v>
      </c>
      <c r="B2059" s="59" t="s">
        <v>69</v>
      </c>
      <c r="C2059" s="59" t="str">
        <f t="shared" si="32"/>
        <v>QUARTER1</v>
      </c>
      <c r="D2059" s="59">
        <v>218.8</v>
      </c>
      <c r="E2059" s="59">
        <v>166.2</v>
      </c>
    </row>
    <row r="2060" spans="1:5" x14ac:dyDescent="0.25">
      <c r="A2060" s="58">
        <v>45008</v>
      </c>
      <c r="B2060" s="59" t="s">
        <v>64</v>
      </c>
      <c r="C2060" s="59" t="str">
        <f t="shared" si="32"/>
        <v>QUARTER1</v>
      </c>
      <c r="D2060" s="59">
        <v>8</v>
      </c>
      <c r="E2060" s="59">
        <v>6.4</v>
      </c>
    </row>
    <row r="2061" spans="1:5" x14ac:dyDescent="0.25">
      <c r="A2061" s="58">
        <v>45008</v>
      </c>
      <c r="B2061" s="59" t="s">
        <v>58</v>
      </c>
      <c r="C2061" s="59" t="str">
        <f t="shared" si="32"/>
        <v>QUARTER1</v>
      </c>
      <c r="D2061" s="59">
        <v>11.7</v>
      </c>
      <c r="E2061" s="59">
        <v>3.3000000000000007</v>
      </c>
    </row>
    <row r="2062" spans="1:5" x14ac:dyDescent="0.25">
      <c r="A2062" s="58">
        <v>45008</v>
      </c>
      <c r="B2062" s="59" t="s">
        <v>56</v>
      </c>
      <c r="C2062" s="59" t="str">
        <f t="shared" si="32"/>
        <v>QUARTER1</v>
      </c>
      <c r="D2062" s="59">
        <v>18.600000000000001</v>
      </c>
      <c r="E2062" s="59">
        <v>2.2999999999999972</v>
      </c>
    </row>
    <row r="2063" spans="1:5" x14ac:dyDescent="0.25">
      <c r="A2063" s="58">
        <v>45008</v>
      </c>
      <c r="B2063" s="59" t="s">
        <v>65</v>
      </c>
      <c r="C2063" s="59" t="str">
        <f t="shared" si="32"/>
        <v>QUARTER1</v>
      </c>
      <c r="D2063" s="59">
        <v>25.95</v>
      </c>
      <c r="E2063" s="59">
        <v>2.0500000000000007</v>
      </c>
    </row>
    <row r="2064" spans="1:5" x14ac:dyDescent="0.25">
      <c r="A2064" s="58">
        <v>45008</v>
      </c>
      <c r="B2064" s="59" t="s">
        <v>75</v>
      </c>
      <c r="C2064" s="59" t="str">
        <f t="shared" si="32"/>
        <v>QUARTER1</v>
      </c>
      <c r="D2064" s="59">
        <v>4</v>
      </c>
      <c r="E2064" s="59">
        <v>0.65000000000000036</v>
      </c>
    </row>
    <row r="2065" spans="1:5" x14ac:dyDescent="0.25">
      <c r="A2065" s="58">
        <v>45008</v>
      </c>
      <c r="B2065" s="59" t="s">
        <v>57</v>
      </c>
      <c r="C2065" s="59" t="str">
        <f t="shared" si="32"/>
        <v>QUARTER1</v>
      </c>
      <c r="D2065" s="59">
        <v>25.1</v>
      </c>
      <c r="E2065" s="59">
        <v>9.8999999999999986</v>
      </c>
    </row>
    <row r="2066" spans="1:5" x14ac:dyDescent="0.25">
      <c r="A2066" s="58">
        <v>45007</v>
      </c>
      <c r="B2066" s="59" t="s">
        <v>68</v>
      </c>
      <c r="C2066" s="59" t="str">
        <f t="shared" si="32"/>
        <v>QUARTER1</v>
      </c>
      <c r="D2066" s="59">
        <v>8.9</v>
      </c>
      <c r="E2066" s="59">
        <v>8.5499999999999989</v>
      </c>
    </row>
    <row r="2067" spans="1:5" x14ac:dyDescent="0.25">
      <c r="A2067" s="58">
        <v>45007</v>
      </c>
      <c r="B2067" s="59" t="s">
        <v>66</v>
      </c>
      <c r="C2067" s="59" t="str">
        <f t="shared" si="32"/>
        <v>QUARTER1</v>
      </c>
      <c r="D2067" s="59">
        <v>5.8</v>
      </c>
      <c r="E2067" s="59">
        <v>0.40000000000000036</v>
      </c>
    </row>
    <row r="2068" spans="1:5" x14ac:dyDescent="0.25">
      <c r="A2068" s="58">
        <v>45007</v>
      </c>
      <c r="B2068" s="59" t="s">
        <v>70</v>
      </c>
      <c r="C2068" s="59" t="str">
        <f t="shared" si="32"/>
        <v>QUARTER1</v>
      </c>
      <c r="D2068" s="59">
        <v>11.3</v>
      </c>
      <c r="E2068" s="59">
        <v>2.3999999999999986</v>
      </c>
    </row>
    <row r="2069" spans="1:5" x14ac:dyDescent="0.25">
      <c r="A2069" s="58">
        <v>45007</v>
      </c>
      <c r="B2069" s="59" t="s">
        <v>78</v>
      </c>
      <c r="C2069" s="59" t="str">
        <f t="shared" si="32"/>
        <v>QUARTER1</v>
      </c>
      <c r="D2069" s="59">
        <v>38</v>
      </c>
      <c r="E2069" s="59">
        <v>72</v>
      </c>
    </row>
    <row r="2070" spans="1:5" x14ac:dyDescent="0.25">
      <c r="A2070" s="58">
        <v>45007</v>
      </c>
      <c r="B2070" s="59" t="s">
        <v>62</v>
      </c>
      <c r="C2070" s="59" t="str">
        <f t="shared" si="32"/>
        <v>QUARTER1</v>
      </c>
      <c r="D2070" s="59">
        <v>6.1</v>
      </c>
      <c r="E2070" s="59">
        <v>1.5500000000000007</v>
      </c>
    </row>
    <row r="2071" spans="1:5" x14ac:dyDescent="0.25">
      <c r="A2071" s="58">
        <v>45007</v>
      </c>
      <c r="B2071" s="59" t="s">
        <v>61</v>
      </c>
      <c r="C2071" s="59" t="str">
        <f t="shared" si="32"/>
        <v>QUARTER1</v>
      </c>
      <c r="D2071" s="59">
        <v>18.399999999999999</v>
      </c>
      <c r="E2071" s="59">
        <v>16.300000000000004</v>
      </c>
    </row>
    <row r="2072" spans="1:5" x14ac:dyDescent="0.25">
      <c r="A2072" s="58">
        <v>45007</v>
      </c>
      <c r="B2072" s="59" t="s">
        <v>67</v>
      </c>
      <c r="C2072" s="59" t="str">
        <f t="shared" si="32"/>
        <v>QUARTER1</v>
      </c>
      <c r="D2072" s="59">
        <v>6.8</v>
      </c>
      <c r="E2072" s="59">
        <v>12.899999999999999</v>
      </c>
    </row>
    <row r="2073" spans="1:5" x14ac:dyDescent="0.25">
      <c r="A2073" s="58">
        <v>45007</v>
      </c>
      <c r="B2073" s="59" t="s">
        <v>71</v>
      </c>
      <c r="C2073" s="59" t="str">
        <f t="shared" si="32"/>
        <v>QUARTER1</v>
      </c>
      <c r="D2073" s="59">
        <v>10.95</v>
      </c>
      <c r="E2073" s="59">
        <v>6.75</v>
      </c>
    </row>
    <row r="2074" spans="1:5" x14ac:dyDescent="0.25">
      <c r="A2074" s="58">
        <v>45007</v>
      </c>
      <c r="B2074" s="59" t="s">
        <v>73</v>
      </c>
      <c r="C2074" s="59" t="str">
        <f t="shared" si="32"/>
        <v>QUARTER1</v>
      </c>
      <c r="D2074" s="59">
        <v>31</v>
      </c>
      <c r="E2074" s="59">
        <v>-1.5</v>
      </c>
    </row>
    <row r="2075" spans="1:5" x14ac:dyDescent="0.25">
      <c r="A2075" s="58">
        <v>45007</v>
      </c>
      <c r="B2075" s="59" t="s">
        <v>55</v>
      </c>
      <c r="C2075" s="59" t="str">
        <f t="shared" si="32"/>
        <v>QUARTER1</v>
      </c>
      <c r="D2075" s="59">
        <v>25.2</v>
      </c>
      <c r="E2075" s="59">
        <v>12.3</v>
      </c>
    </row>
    <row r="2076" spans="1:5" x14ac:dyDescent="0.25">
      <c r="A2076" s="58">
        <v>45007</v>
      </c>
      <c r="B2076" s="59" t="s">
        <v>76</v>
      </c>
      <c r="C2076" s="59" t="str">
        <f t="shared" si="32"/>
        <v>QUARTER1</v>
      </c>
      <c r="D2076" s="59">
        <v>1.03</v>
      </c>
      <c r="E2076" s="59">
        <v>1.59</v>
      </c>
    </row>
    <row r="2077" spans="1:5" x14ac:dyDescent="0.25">
      <c r="A2077" s="58">
        <v>45007</v>
      </c>
      <c r="B2077" s="59" t="s">
        <v>77</v>
      </c>
      <c r="C2077" s="59" t="str">
        <f t="shared" si="32"/>
        <v>QUARTER1</v>
      </c>
      <c r="D2077" s="59">
        <v>2</v>
      </c>
      <c r="E2077" s="59">
        <v>2</v>
      </c>
    </row>
    <row r="2078" spans="1:5" x14ac:dyDescent="0.25">
      <c r="A2078" s="58">
        <v>45007</v>
      </c>
      <c r="B2078" s="59" t="s">
        <v>72</v>
      </c>
      <c r="C2078" s="59" t="str">
        <f t="shared" si="32"/>
        <v>QUARTER1</v>
      </c>
      <c r="D2078" s="59">
        <v>27.95</v>
      </c>
      <c r="E2078" s="59">
        <v>81.5</v>
      </c>
    </row>
    <row r="2079" spans="1:5" x14ac:dyDescent="0.25">
      <c r="A2079" s="58">
        <v>45007</v>
      </c>
      <c r="B2079" s="59" t="s">
        <v>59</v>
      </c>
      <c r="C2079" s="59" t="str">
        <f t="shared" si="32"/>
        <v>QUARTER1</v>
      </c>
      <c r="D2079" s="59">
        <v>236</v>
      </c>
      <c r="E2079" s="59">
        <v>40</v>
      </c>
    </row>
    <row r="2080" spans="1:5" x14ac:dyDescent="0.25">
      <c r="A2080" s="58">
        <v>45007</v>
      </c>
      <c r="B2080" s="59" t="s">
        <v>60</v>
      </c>
      <c r="C2080" s="59" t="str">
        <f t="shared" si="32"/>
        <v>QUARTER1</v>
      </c>
      <c r="D2080" s="59">
        <v>38.549999999999997</v>
      </c>
      <c r="E2080" s="59">
        <v>3.9500000000000028</v>
      </c>
    </row>
    <row r="2081" spans="1:5" x14ac:dyDescent="0.25">
      <c r="A2081" s="58">
        <v>45007</v>
      </c>
      <c r="B2081" s="59" t="s">
        <v>74</v>
      </c>
      <c r="C2081" s="59" t="str">
        <f t="shared" si="32"/>
        <v>QUARTER1</v>
      </c>
      <c r="D2081" s="59">
        <v>4.2</v>
      </c>
      <c r="E2081" s="59">
        <v>1.3999999999999995</v>
      </c>
    </row>
    <row r="2082" spans="1:5" x14ac:dyDescent="0.25">
      <c r="A2082" s="58">
        <v>45007</v>
      </c>
      <c r="B2082" s="59" t="s">
        <v>63</v>
      </c>
      <c r="C2082" s="59" t="str">
        <f t="shared" si="32"/>
        <v>QUARTER1</v>
      </c>
      <c r="D2082" s="59">
        <v>36.75</v>
      </c>
      <c r="E2082" s="59">
        <v>27.25</v>
      </c>
    </row>
    <row r="2083" spans="1:5" x14ac:dyDescent="0.25">
      <c r="A2083" s="58">
        <v>45007</v>
      </c>
      <c r="B2083" s="59" t="s">
        <v>69</v>
      </c>
      <c r="C2083" s="59" t="str">
        <f t="shared" si="32"/>
        <v>QUARTER1</v>
      </c>
      <c r="D2083" s="59">
        <v>218.8</v>
      </c>
      <c r="E2083" s="59">
        <v>166.2</v>
      </c>
    </row>
    <row r="2084" spans="1:5" x14ac:dyDescent="0.25">
      <c r="A2084" s="58">
        <v>45007</v>
      </c>
      <c r="B2084" s="59" t="s">
        <v>64</v>
      </c>
      <c r="C2084" s="59" t="str">
        <f t="shared" si="32"/>
        <v>QUARTER1</v>
      </c>
      <c r="D2084" s="59">
        <v>8</v>
      </c>
      <c r="E2084" s="59">
        <v>6.4</v>
      </c>
    </row>
    <row r="2085" spans="1:5" x14ac:dyDescent="0.25">
      <c r="A2085" s="58">
        <v>45007</v>
      </c>
      <c r="B2085" s="59" t="s">
        <v>58</v>
      </c>
      <c r="C2085" s="59" t="str">
        <f t="shared" si="32"/>
        <v>QUARTER1</v>
      </c>
      <c r="D2085" s="59">
        <v>11.9</v>
      </c>
      <c r="E2085" s="59">
        <v>3.0999999999999996</v>
      </c>
    </row>
    <row r="2086" spans="1:5" x14ac:dyDescent="0.25">
      <c r="A2086" s="58">
        <v>45007</v>
      </c>
      <c r="B2086" s="59" t="s">
        <v>56</v>
      </c>
      <c r="C2086" s="59" t="str">
        <f t="shared" si="32"/>
        <v>QUARTER1</v>
      </c>
      <c r="D2086" s="59">
        <v>18.600000000000001</v>
      </c>
      <c r="E2086" s="59">
        <v>2.2999999999999972</v>
      </c>
    </row>
    <row r="2087" spans="1:5" x14ac:dyDescent="0.25">
      <c r="A2087" s="58">
        <v>45007</v>
      </c>
      <c r="B2087" s="59" t="s">
        <v>65</v>
      </c>
      <c r="C2087" s="59" t="str">
        <f t="shared" si="32"/>
        <v>QUARTER1</v>
      </c>
      <c r="D2087" s="59">
        <v>25.95</v>
      </c>
      <c r="E2087" s="59">
        <v>2.0500000000000007</v>
      </c>
    </row>
    <row r="2088" spans="1:5" x14ac:dyDescent="0.25">
      <c r="A2088" s="58">
        <v>45007</v>
      </c>
      <c r="B2088" s="59" t="s">
        <v>75</v>
      </c>
      <c r="C2088" s="59" t="str">
        <f t="shared" si="32"/>
        <v>QUARTER1</v>
      </c>
      <c r="D2088" s="59">
        <v>4</v>
      </c>
      <c r="E2088" s="59">
        <v>0.65000000000000036</v>
      </c>
    </row>
    <row r="2089" spans="1:5" x14ac:dyDescent="0.25">
      <c r="A2089" s="58">
        <v>45007</v>
      </c>
      <c r="B2089" s="59" t="s">
        <v>57</v>
      </c>
      <c r="C2089" s="59" t="str">
        <f t="shared" si="32"/>
        <v>QUARTER1</v>
      </c>
      <c r="D2089" s="59">
        <v>25.05</v>
      </c>
      <c r="E2089" s="59">
        <v>9.9499999999999993</v>
      </c>
    </row>
    <row r="2090" spans="1:5" x14ac:dyDescent="0.25">
      <c r="A2090" s="58">
        <v>45006</v>
      </c>
      <c r="B2090" s="59" t="s">
        <v>68</v>
      </c>
      <c r="C2090" s="59" t="str">
        <f t="shared" si="32"/>
        <v>QUARTER1</v>
      </c>
      <c r="D2090" s="59">
        <v>8.9</v>
      </c>
      <c r="E2090" s="59">
        <v>8.5499999999999989</v>
      </c>
    </row>
    <row r="2091" spans="1:5" x14ac:dyDescent="0.25">
      <c r="A2091" s="58">
        <v>45006</v>
      </c>
      <c r="B2091" s="59" t="s">
        <v>66</v>
      </c>
      <c r="C2091" s="59" t="str">
        <f t="shared" si="32"/>
        <v>QUARTER1</v>
      </c>
      <c r="D2091" s="59">
        <v>5.9</v>
      </c>
      <c r="E2091" s="59">
        <v>0.29999999999999982</v>
      </c>
    </row>
    <row r="2092" spans="1:5" x14ac:dyDescent="0.25">
      <c r="A2092" s="58">
        <v>45006</v>
      </c>
      <c r="B2092" s="59" t="s">
        <v>70</v>
      </c>
      <c r="C2092" s="59" t="str">
        <f t="shared" si="32"/>
        <v>QUARTER1</v>
      </c>
      <c r="D2092" s="59">
        <v>11.3</v>
      </c>
      <c r="E2092" s="59">
        <v>2.3999999999999986</v>
      </c>
    </row>
    <row r="2093" spans="1:5" x14ac:dyDescent="0.25">
      <c r="A2093" s="58">
        <v>45006</v>
      </c>
      <c r="B2093" s="59" t="s">
        <v>78</v>
      </c>
      <c r="C2093" s="59" t="str">
        <f t="shared" si="32"/>
        <v>QUARTER1</v>
      </c>
      <c r="D2093" s="59">
        <v>38</v>
      </c>
      <c r="E2093" s="59">
        <v>72</v>
      </c>
    </row>
    <row r="2094" spans="1:5" x14ac:dyDescent="0.25">
      <c r="A2094" s="58">
        <v>45006</v>
      </c>
      <c r="B2094" s="59" t="s">
        <v>62</v>
      </c>
      <c r="C2094" s="59" t="str">
        <f t="shared" si="32"/>
        <v>QUARTER1</v>
      </c>
      <c r="D2094" s="59">
        <v>6.1</v>
      </c>
      <c r="E2094" s="59">
        <v>1.5500000000000007</v>
      </c>
    </row>
    <row r="2095" spans="1:5" x14ac:dyDescent="0.25">
      <c r="A2095" s="58">
        <v>45006</v>
      </c>
      <c r="B2095" s="59" t="s">
        <v>61</v>
      </c>
      <c r="C2095" s="59" t="str">
        <f t="shared" si="32"/>
        <v>QUARTER1</v>
      </c>
      <c r="D2095" s="59">
        <v>18.399999999999999</v>
      </c>
      <c r="E2095" s="59">
        <v>16.300000000000004</v>
      </c>
    </row>
    <row r="2096" spans="1:5" x14ac:dyDescent="0.25">
      <c r="A2096" s="58">
        <v>45006</v>
      </c>
      <c r="B2096" s="59" t="s">
        <v>67</v>
      </c>
      <c r="C2096" s="59" t="str">
        <f t="shared" si="32"/>
        <v>QUARTER1</v>
      </c>
      <c r="D2096" s="59">
        <v>6.8</v>
      </c>
      <c r="E2096" s="59">
        <v>12.899999999999999</v>
      </c>
    </row>
    <row r="2097" spans="1:5" x14ac:dyDescent="0.25">
      <c r="A2097" s="58">
        <v>45006</v>
      </c>
      <c r="B2097" s="59" t="s">
        <v>71</v>
      </c>
      <c r="C2097" s="59" t="str">
        <f t="shared" si="32"/>
        <v>QUARTER1</v>
      </c>
      <c r="D2097" s="59">
        <v>10.9</v>
      </c>
      <c r="E2097" s="59">
        <v>6.7999999999999989</v>
      </c>
    </row>
    <row r="2098" spans="1:5" x14ac:dyDescent="0.25">
      <c r="A2098" s="58">
        <v>45006</v>
      </c>
      <c r="B2098" s="59" t="s">
        <v>73</v>
      </c>
      <c r="C2098" s="59" t="str">
        <f t="shared" si="32"/>
        <v>QUARTER1</v>
      </c>
      <c r="D2098" s="59">
        <v>31</v>
      </c>
      <c r="E2098" s="59">
        <v>-1.5</v>
      </c>
    </row>
    <row r="2099" spans="1:5" x14ac:dyDescent="0.25">
      <c r="A2099" s="58">
        <v>45006</v>
      </c>
      <c r="B2099" s="59" t="s">
        <v>55</v>
      </c>
      <c r="C2099" s="59" t="str">
        <f t="shared" si="32"/>
        <v>QUARTER1</v>
      </c>
      <c r="D2099" s="59">
        <v>24.6</v>
      </c>
      <c r="E2099" s="59">
        <v>12.899999999999999</v>
      </c>
    </row>
    <row r="2100" spans="1:5" x14ac:dyDescent="0.25">
      <c r="A2100" s="58">
        <v>45006</v>
      </c>
      <c r="B2100" s="59" t="s">
        <v>76</v>
      </c>
      <c r="C2100" s="59" t="str">
        <f t="shared" si="32"/>
        <v>QUARTER1</v>
      </c>
      <c r="D2100" s="59">
        <v>1.03</v>
      </c>
      <c r="E2100" s="59">
        <v>1.59</v>
      </c>
    </row>
    <row r="2101" spans="1:5" x14ac:dyDescent="0.25">
      <c r="A2101" s="58">
        <v>45006</v>
      </c>
      <c r="B2101" s="59" t="s">
        <v>77</v>
      </c>
      <c r="C2101" s="59" t="str">
        <f t="shared" si="32"/>
        <v>QUARTER1</v>
      </c>
      <c r="D2101" s="59">
        <v>2</v>
      </c>
      <c r="E2101" s="59">
        <v>2</v>
      </c>
    </row>
    <row r="2102" spans="1:5" x14ac:dyDescent="0.25">
      <c r="A2102" s="58">
        <v>45006</v>
      </c>
      <c r="B2102" s="59" t="s">
        <v>72</v>
      </c>
      <c r="C2102" s="59" t="str">
        <f t="shared" si="32"/>
        <v>QUARTER1</v>
      </c>
      <c r="D2102" s="59">
        <v>27.95</v>
      </c>
      <c r="E2102" s="59">
        <v>81.5</v>
      </c>
    </row>
    <row r="2103" spans="1:5" x14ac:dyDescent="0.25">
      <c r="A2103" s="58">
        <v>45006</v>
      </c>
      <c r="B2103" s="59" t="s">
        <v>59</v>
      </c>
      <c r="C2103" s="59" t="str">
        <f t="shared" si="32"/>
        <v>QUARTER1</v>
      </c>
      <c r="D2103" s="59">
        <v>236</v>
      </c>
      <c r="E2103" s="59">
        <v>40</v>
      </c>
    </row>
    <row r="2104" spans="1:5" x14ac:dyDescent="0.25">
      <c r="A2104" s="58">
        <v>45006</v>
      </c>
      <c r="B2104" s="59" t="s">
        <v>60</v>
      </c>
      <c r="C2104" s="59" t="str">
        <f t="shared" si="32"/>
        <v>QUARTER1</v>
      </c>
      <c r="D2104" s="59">
        <v>38.549999999999997</v>
      </c>
      <c r="E2104" s="59">
        <v>3.9500000000000028</v>
      </c>
    </row>
    <row r="2105" spans="1:5" x14ac:dyDescent="0.25">
      <c r="A2105" s="58">
        <v>45006</v>
      </c>
      <c r="B2105" s="59" t="s">
        <v>74</v>
      </c>
      <c r="C2105" s="59" t="str">
        <f t="shared" si="32"/>
        <v>QUARTER1</v>
      </c>
      <c r="D2105" s="59">
        <v>4.2</v>
      </c>
      <c r="E2105" s="59">
        <v>1.3999999999999995</v>
      </c>
    </row>
    <row r="2106" spans="1:5" x14ac:dyDescent="0.25">
      <c r="A2106" s="58">
        <v>45006</v>
      </c>
      <c r="B2106" s="59" t="s">
        <v>63</v>
      </c>
      <c r="C2106" s="59" t="str">
        <f t="shared" si="32"/>
        <v>QUARTER1</v>
      </c>
      <c r="D2106" s="59">
        <v>36.75</v>
      </c>
      <c r="E2106" s="59">
        <v>27.25</v>
      </c>
    </row>
    <row r="2107" spans="1:5" x14ac:dyDescent="0.25">
      <c r="A2107" s="58">
        <v>45006</v>
      </c>
      <c r="B2107" s="59" t="s">
        <v>69</v>
      </c>
      <c r="C2107" s="59" t="str">
        <f t="shared" si="32"/>
        <v>QUARTER1</v>
      </c>
      <c r="D2107" s="59">
        <v>218.8</v>
      </c>
      <c r="E2107" s="59">
        <v>166.2</v>
      </c>
    </row>
    <row r="2108" spans="1:5" x14ac:dyDescent="0.25">
      <c r="A2108" s="58">
        <v>45006</v>
      </c>
      <c r="B2108" s="59" t="s">
        <v>64</v>
      </c>
      <c r="C2108" s="59" t="str">
        <f t="shared" si="32"/>
        <v>QUARTER1</v>
      </c>
      <c r="D2108" s="59">
        <v>8</v>
      </c>
      <c r="E2108" s="59">
        <v>6.4</v>
      </c>
    </row>
    <row r="2109" spans="1:5" x14ac:dyDescent="0.25">
      <c r="A2109" s="58">
        <v>45006</v>
      </c>
      <c r="B2109" s="59" t="s">
        <v>58</v>
      </c>
      <c r="C2109" s="59" t="str">
        <f t="shared" si="32"/>
        <v>QUARTER1</v>
      </c>
      <c r="D2109" s="59">
        <v>12.2</v>
      </c>
      <c r="E2109" s="59">
        <v>2.8000000000000007</v>
      </c>
    </row>
    <row r="2110" spans="1:5" x14ac:dyDescent="0.25">
      <c r="A2110" s="58">
        <v>45006</v>
      </c>
      <c r="B2110" s="59" t="s">
        <v>56</v>
      </c>
      <c r="C2110" s="59" t="str">
        <f t="shared" si="32"/>
        <v>QUARTER1</v>
      </c>
      <c r="D2110" s="59">
        <v>18.8</v>
      </c>
      <c r="E2110" s="59">
        <v>2.0999999999999979</v>
      </c>
    </row>
    <row r="2111" spans="1:5" x14ac:dyDescent="0.25">
      <c r="A2111" s="58">
        <v>45006</v>
      </c>
      <c r="B2111" s="59" t="s">
        <v>65</v>
      </c>
      <c r="C2111" s="59" t="str">
        <f t="shared" si="32"/>
        <v>QUARTER1</v>
      </c>
      <c r="D2111" s="59">
        <v>25.95</v>
      </c>
      <c r="E2111" s="59">
        <v>2.0500000000000007</v>
      </c>
    </row>
    <row r="2112" spans="1:5" x14ac:dyDescent="0.25">
      <c r="A2112" s="58">
        <v>45006</v>
      </c>
      <c r="B2112" s="59" t="s">
        <v>75</v>
      </c>
      <c r="C2112" s="59" t="str">
        <f t="shared" si="32"/>
        <v>QUARTER1</v>
      </c>
      <c r="D2112" s="59">
        <v>4.05</v>
      </c>
      <c r="E2112" s="59">
        <v>0.60000000000000053</v>
      </c>
    </row>
    <row r="2113" spans="1:5" x14ac:dyDescent="0.25">
      <c r="A2113" s="58">
        <v>45006</v>
      </c>
      <c r="B2113" s="59" t="s">
        <v>57</v>
      </c>
      <c r="C2113" s="59" t="str">
        <f t="shared" si="32"/>
        <v>QUARTER1</v>
      </c>
      <c r="D2113" s="59">
        <v>25.1</v>
      </c>
      <c r="E2113" s="59">
        <v>9.8999999999999986</v>
      </c>
    </row>
    <row r="2114" spans="1:5" x14ac:dyDescent="0.25">
      <c r="A2114" s="58">
        <v>45005</v>
      </c>
      <c r="B2114" s="59" t="s">
        <v>68</v>
      </c>
      <c r="C2114" s="59" t="str">
        <f t="shared" ref="C2114:C2177" si="33">"QUARTER"&amp;ROUNDUP(MONTH(A2114)/3,0)</f>
        <v>QUARTER1</v>
      </c>
      <c r="D2114" s="59">
        <v>9</v>
      </c>
      <c r="E2114" s="59">
        <v>8.4499999999999993</v>
      </c>
    </row>
    <row r="2115" spans="1:5" x14ac:dyDescent="0.25">
      <c r="A2115" s="58">
        <v>45005</v>
      </c>
      <c r="B2115" s="59" t="s">
        <v>66</v>
      </c>
      <c r="C2115" s="59" t="str">
        <f t="shared" si="33"/>
        <v>QUARTER1</v>
      </c>
      <c r="D2115" s="59">
        <v>6</v>
      </c>
      <c r="E2115" s="59">
        <v>0.20000000000000018</v>
      </c>
    </row>
    <row r="2116" spans="1:5" x14ac:dyDescent="0.25">
      <c r="A2116" s="58">
        <v>45005</v>
      </c>
      <c r="B2116" s="59" t="s">
        <v>70</v>
      </c>
      <c r="C2116" s="59" t="str">
        <f t="shared" si="33"/>
        <v>QUARTER1</v>
      </c>
      <c r="D2116" s="59">
        <v>12</v>
      </c>
      <c r="E2116" s="59">
        <v>1.6999999999999993</v>
      </c>
    </row>
    <row r="2117" spans="1:5" x14ac:dyDescent="0.25">
      <c r="A2117" s="58">
        <v>45005</v>
      </c>
      <c r="B2117" s="59" t="s">
        <v>78</v>
      </c>
      <c r="C2117" s="59" t="str">
        <f t="shared" si="33"/>
        <v>QUARTER1</v>
      </c>
      <c r="D2117" s="59">
        <v>38</v>
      </c>
      <c r="E2117" s="59">
        <v>72</v>
      </c>
    </row>
    <row r="2118" spans="1:5" x14ac:dyDescent="0.25">
      <c r="A2118" s="58">
        <v>45005</v>
      </c>
      <c r="B2118" s="59" t="s">
        <v>62</v>
      </c>
      <c r="C2118" s="59" t="str">
        <f t="shared" si="33"/>
        <v>QUARTER1</v>
      </c>
      <c r="D2118" s="59">
        <v>6.1</v>
      </c>
      <c r="E2118" s="59">
        <v>1.5500000000000007</v>
      </c>
    </row>
    <row r="2119" spans="1:5" x14ac:dyDescent="0.25">
      <c r="A2119" s="58">
        <v>45005</v>
      </c>
      <c r="B2119" s="59" t="s">
        <v>61</v>
      </c>
      <c r="C2119" s="59" t="str">
        <f t="shared" si="33"/>
        <v>QUARTER1</v>
      </c>
      <c r="D2119" s="59">
        <v>18.399999999999999</v>
      </c>
      <c r="E2119" s="59">
        <v>16.300000000000004</v>
      </c>
    </row>
    <row r="2120" spans="1:5" x14ac:dyDescent="0.25">
      <c r="A2120" s="58">
        <v>45005</v>
      </c>
      <c r="B2120" s="59" t="s">
        <v>67</v>
      </c>
      <c r="C2120" s="59" t="str">
        <f t="shared" si="33"/>
        <v>QUARTER1</v>
      </c>
      <c r="D2120" s="59">
        <v>6.8</v>
      </c>
      <c r="E2120" s="59">
        <v>12.899999999999999</v>
      </c>
    </row>
    <row r="2121" spans="1:5" x14ac:dyDescent="0.25">
      <c r="A2121" s="58">
        <v>45005</v>
      </c>
      <c r="B2121" s="59" t="s">
        <v>71</v>
      </c>
      <c r="C2121" s="59" t="str">
        <f t="shared" si="33"/>
        <v>QUARTER1</v>
      </c>
      <c r="D2121" s="59">
        <v>10.95</v>
      </c>
      <c r="E2121" s="59">
        <v>6.75</v>
      </c>
    </row>
    <row r="2122" spans="1:5" x14ac:dyDescent="0.25">
      <c r="A2122" s="58">
        <v>45005</v>
      </c>
      <c r="B2122" s="59" t="s">
        <v>73</v>
      </c>
      <c r="C2122" s="59" t="str">
        <f t="shared" si="33"/>
        <v>QUARTER1</v>
      </c>
      <c r="D2122" s="59">
        <v>31</v>
      </c>
      <c r="E2122" s="59">
        <v>-1.5</v>
      </c>
    </row>
    <row r="2123" spans="1:5" x14ac:dyDescent="0.25">
      <c r="A2123" s="58">
        <v>45005</v>
      </c>
      <c r="B2123" s="59" t="s">
        <v>55</v>
      </c>
      <c r="C2123" s="59" t="str">
        <f t="shared" si="33"/>
        <v>QUARTER1</v>
      </c>
      <c r="D2123" s="59">
        <v>24.7</v>
      </c>
      <c r="E2123" s="59">
        <v>12.8</v>
      </c>
    </row>
    <row r="2124" spans="1:5" x14ac:dyDescent="0.25">
      <c r="A2124" s="58">
        <v>45005</v>
      </c>
      <c r="B2124" s="59" t="s">
        <v>76</v>
      </c>
      <c r="C2124" s="59" t="str">
        <f t="shared" si="33"/>
        <v>QUARTER1</v>
      </c>
      <c r="D2124" s="59">
        <v>1.1399999999999999</v>
      </c>
      <c r="E2124" s="59">
        <v>1.4800000000000002</v>
      </c>
    </row>
    <row r="2125" spans="1:5" x14ac:dyDescent="0.25">
      <c r="A2125" s="58">
        <v>45005</v>
      </c>
      <c r="B2125" s="59" t="s">
        <v>77</v>
      </c>
      <c r="C2125" s="59" t="str">
        <f t="shared" si="33"/>
        <v>QUARTER1</v>
      </c>
      <c r="D2125" s="59">
        <v>2</v>
      </c>
      <c r="E2125" s="59">
        <v>2</v>
      </c>
    </row>
    <row r="2126" spans="1:5" x14ac:dyDescent="0.25">
      <c r="A2126" s="58">
        <v>45005</v>
      </c>
      <c r="B2126" s="59" t="s">
        <v>72</v>
      </c>
      <c r="C2126" s="59" t="str">
        <f t="shared" si="33"/>
        <v>QUARTER1</v>
      </c>
      <c r="D2126" s="59">
        <v>27.95</v>
      </c>
      <c r="E2126" s="59">
        <v>81.5</v>
      </c>
    </row>
    <row r="2127" spans="1:5" x14ac:dyDescent="0.25">
      <c r="A2127" s="58">
        <v>45005</v>
      </c>
      <c r="B2127" s="59" t="s">
        <v>59</v>
      </c>
      <c r="C2127" s="59" t="str">
        <f t="shared" si="33"/>
        <v>QUARTER1</v>
      </c>
      <c r="D2127" s="59">
        <v>236</v>
      </c>
      <c r="E2127" s="59">
        <v>40</v>
      </c>
    </row>
    <row r="2128" spans="1:5" x14ac:dyDescent="0.25">
      <c r="A2128" s="58">
        <v>45005</v>
      </c>
      <c r="B2128" s="59" t="s">
        <v>60</v>
      </c>
      <c r="C2128" s="59" t="str">
        <f t="shared" si="33"/>
        <v>QUARTER1</v>
      </c>
      <c r="D2128" s="59">
        <v>38.549999999999997</v>
      </c>
      <c r="E2128" s="59">
        <v>3.9500000000000028</v>
      </c>
    </row>
    <row r="2129" spans="1:5" x14ac:dyDescent="0.25">
      <c r="A2129" s="58">
        <v>45005</v>
      </c>
      <c r="B2129" s="59" t="s">
        <v>74</v>
      </c>
      <c r="C2129" s="59" t="str">
        <f t="shared" si="33"/>
        <v>QUARTER1</v>
      </c>
      <c r="D2129" s="59">
        <v>4.2</v>
      </c>
      <c r="E2129" s="59">
        <v>1.3999999999999995</v>
      </c>
    </row>
    <row r="2130" spans="1:5" x14ac:dyDescent="0.25">
      <c r="A2130" s="58">
        <v>45005</v>
      </c>
      <c r="B2130" s="59" t="s">
        <v>63</v>
      </c>
      <c r="C2130" s="59" t="str">
        <f t="shared" si="33"/>
        <v>QUARTER1</v>
      </c>
      <c r="D2130" s="59">
        <v>36.5</v>
      </c>
      <c r="E2130" s="59">
        <v>27.5</v>
      </c>
    </row>
    <row r="2131" spans="1:5" x14ac:dyDescent="0.25">
      <c r="A2131" s="58">
        <v>45005</v>
      </c>
      <c r="B2131" s="59" t="s">
        <v>69</v>
      </c>
      <c r="C2131" s="59" t="str">
        <f t="shared" si="33"/>
        <v>QUARTER1</v>
      </c>
      <c r="D2131" s="59">
        <v>218.8</v>
      </c>
      <c r="E2131" s="59">
        <v>166.2</v>
      </c>
    </row>
    <row r="2132" spans="1:5" x14ac:dyDescent="0.25">
      <c r="A2132" s="58">
        <v>45005</v>
      </c>
      <c r="B2132" s="59" t="s">
        <v>64</v>
      </c>
      <c r="C2132" s="59" t="str">
        <f t="shared" si="33"/>
        <v>QUARTER1</v>
      </c>
      <c r="D2132" s="59">
        <v>8.1</v>
      </c>
      <c r="E2132" s="59">
        <v>6.3000000000000007</v>
      </c>
    </row>
    <row r="2133" spans="1:5" x14ac:dyDescent="0.25">
      <c r="A2133" s="58">
        <v>45005</v>
      </c>
      <c r="B2133" s="59" t="s">
        <v>58</v>
      </c>
      <c r="C2133" s="59" t="str">
        <f t="shared" si="33"/>
        <v>QUARTER1</v>
      </c>
      <c r="D2133" s="59">
        <v>12.2</v>
      </c>
      <c r="E2133" s="59">
        <v>2.8000000000000007</v>
      </c>
    </row>
    <row r="2134" spans="1:5" x14ac:dyDescent="0.25">
      <c r="A2134" s="58">
        <v>45005</v>
      </c>
      <c r="B2134" s="59" t="s">
        <v>56</v>
      </c>
      <c r="C2134" s="59" t="str">
        <f t="shared" si="33"/>
        <v>QUARTER1</v>
      </c>
      <c r="D2134" s="59">
        <v>18.600000000000001</v>
      </c>
      <c r="E2134" s="59">
        <v>2.2999999999999972</v>
      </c>
    </row>
    <row r="2135" spans="1:5" x14ac:dyDescent="0.25">
      <c r="A2135" s="58">
        <v>45005</v>
      </c>
      <c r="B2135" s="59" t="s">
        <v>65</v>
      </c>
      <c r="C2135" s="59" t="str">
        <f t="shared" si="33"/>
        <v>QUARTER1</v>
      </c>
      <c r="D2135" s="59">
        <v>25.4</v>
      </c>
      <c r="E2135" s="59">
        <v>2.6000000000000014</v>
      </c>
    </row>
    <row r="2136" spans="1:5" x14ac:dyDescent="0.25">
      <c r="A2136" s="58">
        <v>45005</v>
      </c>
      <c r="B2136" s="59" t="s">
        <v>75</v>
      </c>
      <c r="C2136" s="59" t="str">
        <f t="shared" si="33"/>
        <v>QUARTER1</v>
      </c>
      <c r="D2136" s="59">
        <v>4.05</v>
      </c>
      <c r="E2136" s="59">
        <v>0.60000000000000053</v>
      </c>
    </row>
    <row r="2137" spans="1:5" x14ac:dyDescent="0.25">
      <c r="A2137" s="58">
        <v>45005</v>
      </c>
      <c r="B2137" s="59" t="s">
        <v>57</v>
      </c>
      <c r="C2137" s="59" t="str">
        <f t="shared" si="33"/>
        <v>QUARTER1</v>
      </c>
      <c r="D2137" s="59">
        <v>24.75</v>
      </c>
      <c r="E2137" s="59">
        <v>10.25</v>
      </c>
    </row>
    <row r="2138" spans="1:5" x14ac:dyDescent="0.25">
      <c r="A2138" s="58">
        <v>45002</v>
      </c>
      <c r="B2138" s="59" t="s">
        <v>68</v>
      </c>
      <c r="C2138" s="59" t="str">
        <f t="shared" si="33"/>
        <v>QUARTER1</v>
      </c>
      <c r="D2138" s="59">
        <v>8.4</v>
      </c>
      <c r="E2138" s="59">
        <v>9.0499999999999989</v>
      </c>
    </row>
    <row r="2139" spans="1:5" x14ac:dyDescent="0.25">
      <c r="A2139" s="58">
        <v>45002</v>
      </c>
      <c r="B2139" s="59" t="s">
        <v>66</v>
      </c>
      <c r="C2139" s="59" t="str">
        <f t="shared" si="33"/>
        <v>QUARTER1</v>
      </c>
      <c r="D2139" s="59">
        <v>6</v>
      </c>
      <c r="E2139" s="59">
        <v>0.20000000000000018</v>
      </c>
    </row>
    <row r="2140" spans="1:5" x14ac:dyDescent="0.25">
      <c r="A2140" s="58">
        <v>45002</v>
      </c>
      <c r="B2140" s="59" t="s">
        <v>70</v>
      </c>
      <c r="C2140" s="59" t="str">
        <f t="shared" si="33"/>
        <v>QUARTER1</v>
      </c>
      <c r="D2140" s="59">
        <v>12</v>
      </c>
      <c r="E2140" s="59">
        <v>1.6999999999999993</v>
      </c>
    </row>
    <row r="2141" spans="1:5" x14ac:dyDescent="0.25">
      <c r="A2141" s="58">
        <v>45002</v>
      </c>
      <c r="B2141" s="59" t="s">
        <v>78</v>
      </c>
      <c r="C2141" s="59" t="str">
        <f t="shared" si="33"/>
        <v>QUARTER1</v>
      </c>
      <c r="D2141" s="59">
        <v>38</v>
      </c>
      <c r="E2141" s="59">
        <v>72</v>
      </c>
    </row>
    <row r="2142" spans="1:5" x14ac:dyDescent="0.25">
      <c r="A2142" s="58">
        <v>45002</v>
      </c>
      <c r="B2142" s="59" t="s">
        <v>62</v>
      </c>
      <c r="C2142" s="59" t="str">
        <f t="shared" si="33"/>
        <v>QUARTER1</v>
      </c>
      <c r="D2142" s="59">
        <v>5.8</v>
      </c>
      <c r="E2142" s="59">
        <v>1.8500000000000005</v>
      </c>
    </row>
    <row r="2143" spans="1:5" x14ac:dyDescent="0.25">
      <c r="A2143" s="58">
        <v>45002</v>
      </c>
      <c r="B2143" s="59" t="s">
        <v>61</v>
      </c>
      <c r="C2143" s="59" t="str">
        <f t="shared" si="33"/>
        <v>QUARTER1</v>
      </c>
      <c r="D2143" s="59">
        <v>18.5</v>
      </c>
      <c r="E2143" s="59">
        <v>16.200000000000003</v>
      </c>
    </row>
    <row r="2144" spans="1:5" x14ac:dyDescent="0.25">
      <c r="A2144" s="58">
        <v>45002</v>
      </c>
      <c r="B2144" s="59" t="s">
        <v>67</v>
      </c>
      <c r="C2144" s="59" t="str">
        <f t="shared" si="33"/>
        <v>QUARTER1</v>
      </c>
      <c r="D2144" s="59">
        <v>6.8</v>
      </c>
      <c r="E2144" s="59">
        <v>12.899999999999999</v>
      </c>
    </row>
    <row r="2145" spans="1:5" x14ac:dyDescent="0.25">
      <c r="A2145" s="58">
        <v>45002</v>
      </c>
      <c r="B2145" s="59" t="s">
        <v>71</v>
      </c>
      <c r="C2145" s="59" t="str">
        <f t="shared" si="33"/>
        <v>QUARTER1</v>
      </c>
      <c r="D2145" s="59">
        <v>10.7</v>
      </c>
      <c r="E2145" s="59">
        <v>7</v>
      </c>
    </row>
    <row r="2146" spans="1:5" x14ac:dyDescent="0.25">
      <c r="A2146" s="58">
        <v>45002</v>
      </c>
      <c r="B2146" s="59" t="s">
        <v>73</v>
      </c>
      <c r="C2146" s="59" t="str">
        <f t="shared" si="33"/>
        <v>QUARTER1</v>
      </c>
      <c r="D2146" s="59">
        <v>31</v>
      </c>
      <c r="E2146" s="59">
        <v>-1.5</v>
      </c>
    </row>
    <row r="2147" spans="1:5" x14ac:dyDescent="0.25">
      <c r="A2147" s="58">
        <v>45002</v>
      </c>
      <c r="B2147" s="59" t="s">
        <v>55</v>
      </c>
      <c r="C2147" s="59" t="str">
        <f t="shared" si="33"/>
        <v>QUARTER1</v>
      </c>
      <c r="D2147" s="59">
        <v>24.6</v>
      </c>
      <c r="E2147" s="59">
        <v>12.899999999999999</v>
      </c>
    </row>
    <row r="2148" spans="1:5" x14ac:dyDescent="0.25">
      <c r="A2148" s="58">
        <v>45002</v>
      </c>
      <c r="B2148" s="59" t="s">
        <v>76</v>
      </c>
      <c r="C2148" s="59" t="str">
        <f t="shared" si="33"/>
        <v>QUARTER1</v>
      </c>
      <c r="D2148" s="59">
        <v>1.26</v>
      </c>
      <c r="E2148" s="59">
        <v>1.36</v>
      </c>
    </row>
    <row r="2149" spans="1:5" x14ac:dyDescent="0.25">
      <c r="A2149" s="58">
        <v>45002</v>
      </c>
      <c r="B2149" s="59" t="s">
        <v>77</v>
      </c>
      <c r="C2149" s="59" t="str">
        <f t="shared" si="33"/>
        <v>QUARTER1</v>
      </c>
      <c r="D2149" s="59">
        <v>2</v>
      </c>
      <c r="E2149" s="59">
        <v>2</v>
      </c>
    </row>
    <row r="2150" spans="1:5" x14ac:dyDescent="0.25">
      <c r="A2150" s="58">
        <v>45002</v>
      </c>
      <c r="B2150" s="59" t="s">
        <v>72</v>
      </c>
      <c r="C2150" s="59" t="str">
        <f t="shared" si="33"/>
        <v>QUARTER1</v>
      </c>
      <c r="D2150" s="59">
        <v>27.95</v>
      </c>
      <c r="E2150" s="59">
        <v>81.5</v>
      </c>
    </row>
    <row r="2151" spans="1:5" x14ac:dyDescent="0.25">
      <c r="A2151" s="58">
        <v>45002</v>
      </c>
      <c r="B2151" s="59" t="s">
        <v>59</v>
      </c>
      <c r="C2151" s="59" t="str">
        <f t="shared" si="33"/>
        <v>QUARTER1</v>
      </c>
      <c r="D2151" s="59">
        <v>236</v>
      </c>
      <c r="E2151" s="59">
        <v>40</v>
      </c>
    </row>
    <row r="2152" spans="1:5" x14ac:dyDescent="0.25">
      <c r="A2152" s="58">
        <v>45002</v>
      </c>
      <c r="B2152" s="59" t="s">
        <v>60</v>
      </c>
      <c r="C2152" s="59" t="str">
        <f t="shared" si="33"/>
        <v>QUARTER1</v>
      </c>
      <c r="D2152" s="59">
        <v>39.799999999999997</v>
      </c>
      <c r="E2152" s="59">
        <v>2.7000000000000028</v>
      </c>
    </row>
    <row r="2153" spans="1:5" x14ac:dyDescent="0.25">
      <c r="A2153" s="58">
        <v>45002</v>
      </c>
      <c r="B2153" s="59" t="s">
        <v>74</v>
      </c>
      <c r="C2153" s="59" t="str">
        <f t="shared" si="33"/>
        <v>QUARTER1</v>
      </c>
      <c r="D2153" s="59">
        <v>4.0999999999999996</v>
      </c>
      <c r="E2153" s="59">
        <v>1.5</v>
      </c>
    </row>
    <row r="2154" spans="1:5" x14ac:dyDescent="0.25">
      <c r="A2154" s="58">
        <v>45002</v>
      </c>
      <c r="B2154" s="59" t="s">
        <v>63</v>
      </c>
      <c r="C2154" s="59" t="str">
        <f t="shared" si="33"/>
        <v>QUARTER1</v>
      </c>
      <c r="D2154" s="59">
        <v>39.9</v>
      </c>
      <c r="E2154" s="59">
        <v>24.1</v>
      </c>
    </row>
    <row r="2155" spans="1:5" x14ac:dyDescent="0.25">
      <c r="A2155" s="58">
        <v>45002</v>
      </c>
      <c r="B2155" s="59" t="s">
        <v>69</v>
      </c>
      <c r="C2155" s="59" t="str">
        <f t="shared" si="33"/>
        <v>QUARTER1</v>
      </c>
      <c r="D2155" s="59">
        <v>218.8</v>
      </c>
      <c r="E2155" s="59">
        <v>166.2</v>
      </c>
    </row>
    <row r="2156" spans="1:5" x14ac:dyDescent="0.25">
      <c r="A2156" s="58">
        <v>45002</v>
      </c>
      <c r="B2156" s="59" t="s">
        <v>64</v>
      </c>
      <c r="C2156" s="59" t="str">
        <f t="shared" si="33"/>
        <v>QUARTER1</v>
      </c>
      <c r="D2156" s="59">
        <v>8.0500000000000007</v>
      </c>
      <c r="E2156" s="59">
        <v>6.35</v>
      </c>
    </row>
    <row r="2157" spans="1:5" x14ac:dyDescent="0.25">
      <c r="A2157" s="58">
        <v>45002</v>
      </c>
      <c r="B2157" s="59" t="s">
        <v>58</v>
      </c>
      <c r="C2157" s="59" t="str">
        <f t="shared" si="33"/>
        <v>QUARTER1</v>
      </c>
      <c r="D2157" s="59">
        <v>12.2</v>
      </c>
      <c r="E2157" s="59">
        <v>2.8000000000000007</v>
      </c>
    </row>
    <row r="2158" spans="1:5" x14ac:dyDescent="0.25">
      <c r="A2158" s="58">
        <v>45002</v>
      </c>
      <c r="B2158" s="59" t="s">
        <v>56</v>
      </c>
      <c r="C2158" s="59" t="str">
        <f t="shared" si="33"/>
        <v>QUARTER1</v>
      </c>
      <c r="D2158" s="59">
        <v>18.600000000000001</v>
      </c>
      <c r="E2158" s="59">
        <v>2.2999999999999972</v>
      </c>
    </row>
    <row r="2159" spans="1:5" x14ac:dyDescent="0.25">
      <c r="A2159" s="58">
        <v>45002</v>
      </c>
      <c r="B2159" s="59" t="s">
        <v>65</v>
      </c>
      <c r="C2159" s="59" t="str">
        <f t="shared" si="33"/>
        <v>QUARTER1</v>
      </c>
      <c r="D2159" s="59">
        <v>25.1</v>
      </c>
      <c r="E2159" s="59">
        <v>2.8999999999999986</v>
      </c>
    </row>
    <row r="2160" spans="1:5" x14ac:dyDescent="0.25">
      <c r="A2160" s="58">
        <v>45002</v>
      </c>
      <c r="B2160" s="59" t="s">
        <v>75</v>
      </c>
      <c r="C2160" s="59" t="str">
        <f t="shared" si="33"/>
        <v>QUARTER1</v>
      </c>
      <c r="D2160" s="59">
        <v>4</v>
      </c>
      <c r="E2160" s="59">
        <v>0.65000000000000036</v>
      </c>
    </row>
    <row r="2161" spans="1:5" x14ac:dyDescent="0.25">
      <c r="A2161" s="58">
        <v>45002</v>
      </c>
      <c r="B2161" s="59" t="s">
        <v>57</v>
      </c>
      <c r="C2161" s="59" t="str">
        <f t="shared" si="33"/>
        <v>QUARTER1</v>
      </c>
      <c r="D2161" s="59">
        <v>24.6</v>
      </c>
      <c r="E2161" s="59">
        <v>10.399999999999999</v>
      </c>
    </row>
    <row r="2162" spans="1:5" x14ac:dyDescent="0.25">
      <c r="A2162" s="58">
        <v>45001</v>
      </c>
      <c r="B2162" s="59" t="s">
        <v>68</v>
      </c>
      <c r="C2162" s="59" t="str">
        <f t="shared" si="33"/>
        <v>QUARTER1</v>
      </c>
      <c r="D2162" s="59">
        <v>8.6</v>
      </c>
      <c r="E2162" s="59">
        <v>8.85</v>
      </c>
    </row>
    <row r="2163" spans="1:5" x14ac:dyDescent="0.25">
      <c r="A2163" s="58">
        <v>45001</v>
      </c>
      <c r="B2163" s="59" t="s">
        <v>66</v>
      </c>
      <c r="C2163" s="59" t="str">
        <f t="shared" si="33"/>
        <v>QUARTER1</v>
      </c>
      <c r="D2163" s="59">
        <v>6</v>
      </c>
      <c r="E2163" s="59">
        <v>0.20000000000000018</v>
      </c>
    </row>
    <row r="2164" spans="1:5" x14ac:dyDescent="0.25">
      <c r="A2164" s="58">
        <v>45001</v>
      </c>
      <c r="B2164" s="59" t="s">
        <v>70</v>
      </c>
      <c r="C2164" s="59" t="str">
        <f t="shared" si="33"/>
        <v>QUARTER1</v>
      </c>
      <c r="D2164" s="59">
        <v>12</v>
      </c>
      <c r="E2164" s="59">
        <v>1.6999999999999993</v>
      </c>
    </row>
    <row r="2165" spans="1:5" x14ac:dyDescent="0.25">
      <c r="A2165" s="58">
        <v>45001</v>
      </c>
      <c r="B2165" s="59" t="s">
        <v>78</v>
      </c>
      <c r="C2165" s="59" t="str">
        <f t="shared" si="33"/>
        <v>QUARTER1</v>
      </c>
      <c r="D2165" s="59">
        <v>38</v>
      </c>
      <c r="E2165" s="59">
        <v>72</v>
      </c>
    </row>
    <row r="2166" spans="1:5" x14ac:dyDescent="0.25">
      <c r="A2166" s="58">
        <v>45001</v>
      </c>
      <c r="B2166" s="59" t="s">
        <v>62</v>
      </c>
      <c r="C2166" s="59" t="str">
        <f t="shared" si="33"/>
        <v>QUARTER1</v>
      </c>
      <c r="D2166" s="59">
        <v>5.8</v>
      </c>
      <c r="E2166" s="59">
        <v>1.8500000000000005</v>
      </c>
    </row>
    <row r="2167" spans="1:5" x14ac:dyDescent="0.25">
      <c r="A2167" s="58">
        <v>45001</v>
      </c>
      <c r="B2167" s="59" t="s">
        <v>61</v>
      </c>
      <c r="C2167" s="59" t="str">
        <f t="shared" si="33"/>
        <v>QUARTER1</v>
      </c>
      <c r="D2167" s="59">
        <v>18.45</v>
      </c>
      <c r="E2167" s="59">
        <v>16.250000000000004</v>
      </c>
    </row>
    <row r="2168" spans="1:5" x14ac:dyDescent="0.25">
      <c r="A2168" s="58">
        <v>45001</v>
      </c>
      <c r="B2168" s="59" t="s">
        <v>67</v>
      </c>
      <c r="C2168" s="59" t="str">
        <f t="shared" si="33"/>
        <v>QUARTER1</v>
      </c>
      <c r="D2168" s="59">
        <v>6.8</v>
      </c>
      <c r="E2168" s="59">
        <v>12.899999999999999</v>
      </c>
    </row>
    <row r="2169" spans="1:5" x14ac:dyDescent="0.25">
      <c r="A2169" s="58">
        <v>45001</v>
      </c>
      <c r="B2169" s="59" t="s">
        <v>71</v>
      </c>
      <c r="C2169" s="59" t="str">
        <f t="shared" si="33"/>
        <v>QUARTER1</v>
      </c>
      <c r="D2169" s="59">
        <v>10.7</v>
      </c>
      <c r="E2169" s="59">
        <v>7</v>
      </c>
    </row>
    <row r="2170" spans="1:5" x14ac:dyDescent="0.25">
      <c r="A2170" s="58">
        <v>45001</v>
      </c>
      <c r="B2170" s="59" t="s">
        <v>73</v>
      </c>
      <c r="C2170" s="59" t="str">
        <f t="shared" si="33"/>
        <v>QUARTER1</v>
      </c>
      <c r="D2170" s="59">
        <v>31</v>
      </c>
      <c r="E2170" s="59">
        <v>-1.5</v>
      </c>
    </row>
    <row r="2171" spans="1:5" x14ac:dyDescent="0.25">
      <c r="A2171" s="58">
        <v>45001</v>
      </c>
      <c r="B2171" s="59" t="s">
        <v>55</v>
      </c>
      <c r="C2171" s="59" t="str">
        <f t="shared" si="33"/>
        <v>QUARTER1</v>
      </c>
      <c r="D2171" s="59">
        <v>24.7</v>
      </c>
      <c r="E2171" s="59">
        <v>12.8</v>
      </c>
    </row>
    <row r="2172" spans="1:5" x14ac:dyDescent="0.25">
      <c r="A2172" s="58">
        <v>45001</v>
      </c>
      <c r="B2172" s="59" t="s">
        <v>77</v>
      </c>
      <c r="C2172" s="59" t="str">
        <f t="shared" si="33"/>
        <v>QUARTER1</v>
      </c>
      <c r="D2172" s="59">
        <v>2</v>
      </c>
      <c r="E2172" s="59">
        <v>2</v>
      </c>
    </row>
    <row r="2173" spans="1:5" x14ac:dyDescent="0.25">
      <c r="A2173" s="58">
        <v>45001</v>
      </c>
      <c r="B2173" s="59" t="s">
        <v>72</v>
      </c>
      <c r="C2173" s="59" t="str">
        <f t="shared" si="33"/>
        <v>QUARTER1</v>
      </c>
      <c r="D2173" s="59">
        <v>27.95</v>
      </c>
      <c r="E2173" s="59">
        <v>81.5</v>
      </c>
    </row>
    <row r="2174" spans="1:5" x14ac:dyDescent="0.25">
      <c r="A2174" s="58">
        <v>45001</v>
      </c>
      <c r="B2174" s="59" t="s">
        <v>59</v>
      </c>
      <c r="C2174" s="59" t="str">
        <f t="shared" si="33"/>
        <v>QUARTER1</v>
      </c>
      <c r="D2174" s="59">
        <v>236</v>
      </c>
      <c r="E2174" s="59">
        <v>40</v>
      </c>
    </row>
    <row r="2175" spans="1:5" x14ac:dyDescent="0.25">
      <c r="A2175" s="58">
        <v>45001</v>
      </c>
      <c r="B2175" s="59" t="s">
        <v>60</v>
      </c>
      <c r="C2175" s="59" t="str">
        <f t="shared" si="33"/>
        <v>QUARTER1</v>
      </c>
      <c r="D2175" s="59">
        <v>40.85</v>
      </c>
      <c r="E2175" s="59">
        <v>1.6499999999999986</v>
      </c>
    </row>
    <row r="2176" spans="1:5" x14ac:dyDescent="0.25">
      <c r="A2176" s="58">
        <v>45001</v>
      </c>
      <c r="B2176" s="59" t="s">
        <v>74</v>
      </c>
      <c r="C2176" s="59" t="str">
        <f t="shared" si="33"/>
        <v>QUARTER1</v>
      </c>
      <c r="D2176" s="59">
        <v>4.0999999999999996</v>
      </c>
      <c r="E2176" s="59">
        <v>1.5</v>
      </c>
    </row>
    <row r="2177" spans="1:5" x14ac:dyDescent="0.25">
      <c r="A2177" s="58">
        <v>45001</v>
      </c>
      <c r="B2177" s="59" t="s">
        <v>63</v>
      </c>
      <c r="C2177" s="59" t="str">
        <f t="shared" si="33"/>
        <v>QUARTER1</v>
      </c>
      <c r="D2177" s="59">
        <v>39.950000000000003</v>
      </c>
      <c r="E2177" s="59">
        <v>24.049999999999997</v>
      </c>
    </row>
    <row r="2178" spans="1:5" x14ac:dyDescent="0.25">
      <c r="A2178" s="58">
        <v>45001</v>
      </c>
      <c r="B2178" s="59" t="s">
        <v>69</v>
      </c>
      <c r="C2178" s="59" t="str">
        <f t="shared" ref="C2178:C2241" si="34">"QUARTER"&amp;ROUNDUP(MONTH(A2178)/3,0)</f>
        <v>QUARTER1</v>
      </c>
      <c r="D2178" s="59">
        <v>218.8</v>
      </c>
      <c r="E2178" s="59">
        <v>166.2</v>
      </c>
    </row>
    <row r="2179" spans="1:5" x14ac:dyDescent="0.25">
      <c r="A2179" s="58">
        <v>45001</v>
      </c>
      <c r="B2179" s="59" t="s">
        <v>64</v>
      </c>
      <c r="C2179" s="59" t="str">
        <f t="shared" si="34"/>
        <v>QUARTER1</v>
      </c>
      <c r="D2179" s="59">
        <v>8</v>
      </c>
      <c r="E2179" s="59">
        <v>6.4</v>
      </c>
    </row>
    <row r="2180" spans="1:5" x14ac:dyDescent="0.25">
      <c r="A2180" s="58">
        <v>45001</v>
      </c>
      <c r="B2180" s="59" t="s">
        <v>58</v>
      </c>
      <c r="C2180" s="59" t="str">
        <f t="shared" si="34"/>
        <v>QUARTER1</v>
      </c>
      <c r="D2180" s="59">
        <v>11.1</v>
      </c>
      <c r="E2180" s="59">
        <v>3.9000000000000004</v>
      </c>
    </row>
    <row r="2181" spans="1:5" x14ac:dyDescent="0.25">
      <c r="A2181" s="58">
        <v>45001</v>
      </c>
      <c r="B2181" s="59" t="s">
        <v>56</v>
      </c>
      <c r="C2181" s="59" t="str">
        <f t="shared" si="34"/>
        <v>QUARTER1</v>
      </c>
      <c r="D2181" s="59">
        <v>18.600000000000001</v>
      </c>
      <c r="E2181" s="59">
        <v>2.2999999999999972</v>
      </c>
    </row>
    <row r="2182" spans="1:5" x14ac:dyDescent="0.25">
      <c r="A2182" s="58">
        <v>45001</v>
      </c>
      <c r="B2182" s="59" t="s">
        <v>65</v>
      </c>
      <c r="C2182" s="59" t="str">
        <f t="shared" si="34"/>
        <v>QUARTER1</v>
      </c>
      <c r="D2182" s="59">
        <v>25</v>
      </c>
      <c r="E2182" s="59">
        <v>3</v>
      </c>
    </row>
    <row r="2183" spans="1:5" x14ac:dyDescent="0.25">
      <c r="A2183" s="58">
        <v>45001</v>
      </c>
      <c r="B2183" s="59" t="s">
        <v>75</v>
      </c>
      <c r="C2183" s="59" t="str">
        <f t="shared" si="34"/>
        <v>QUARTER1</v>
      </c>
      <c r="D2183" s="59">
        <v>4</v>
      </c>
      <c r="E2183" s="59">
        <v>0.65000000000000036</v>
      </c>
    </row>
    <row r="2184" spans="1:5" x14ac:dyDescent="0.25">
      <c r="A2184" s="58">
        <v>45001</v>
      </c>
      <c r="B2184" s="59" t="s">
        <v>57</v>
      </c>
      <c r="C2184" s="59" t="str">
        <f t="shared" si="34"/>
        <v>QUARTER1</v>
      </c>
      <c r="D2184" s="59">
        <v>24.45</v>
      </c>
      <c r="E2184" s="59">
        <v>10.55</v>
      </c>
    </row>
    <row r="2185" spans="1:5" x14ac:dyDescent="0.25">
      <c r="A2185" s="58">
        <v>45000</v>
      </c>
      <c r="B2185" s="59" t="s">
        <v>68</v>
      </c>
      <c r="C2185" s="59" t="str">
        <f t="shared" si="34"/>
        <v>QUARTER1</v>
      </c>
      <c r="D2185" s="59">
        <v>9</v>
      </c>
      <c r="E2185" s="59">
        <v>8.4499999999999993</v>
      </c>
    </row>
    <row r="2186" spans="1:5" x14ac:dyDescent="0.25">
      <c r="A2186" s="58">
        <v>45000</v>
      </c>
      <c r="B2186" s="59" t="s">
        <v>66</v>
      </c>
      <c r="C2186" s="59" t="str">
        <f t="shared" si="34"/>
        <v>QUARTER1</v>
      </c>
      <c r="D2186" s="59">
        <v>6</v>
      </c>
      <c r="E2186" s="59">
        <v>0.20000000000000018</v>
      </c>
    </row>
    <row r="2187" spans="1:5" x14ac:dyDescent="0.25">
      <c r="A2187" s="58">
        <v>45000</v>
      </c>
      <c r="B2187" s="59" t="s">
        <v>70</v>
      </c>
      <c r="C2187" s="59" t="str">
        <f t="shared" si="34"/>
        <v>QUARTER1</v>
      </c>
      <c r="D2187" s="59">
        <v>12</v>
      </c>
      <c r="E2187" s="59">
        <v>1.6999999999999993</v>
      </c>
    </row>
    <row r="2188" spans="1:5" x14ac:dyDescent="0.25">
      <c r="A2188" s="58">
        <v>45000</v>
      </c>
      <c r="B2188" s="59" t="s">
        <v>78</v>
      </c>
      <c r="C2188" s="59" t="str">
        <f t="shared" si="34"/>
        <v>QUARTER1</v>
      </c>
      <c r="D2188" s="59">
        <v>38</v>
      </c>
      <c r="E2188" s="59">
        <v>72</v>
      </c>
    </row>
    <row r="2189" spans="1:5" x14ac:dyDescent="0.25">
      <c r="A2189" s="58">
        <v>45000</v>
      </c>
      <c r="B2189" s="59" t="s">
        <v>62</v>
      </c>
      <c r="C2189" s="59" t="str">
        <f t="shared" si="34"/>
        <v>QUARTER1</v>
      </c>
      <c r="D2189" s="59">
        <v>5.8</v>
      </c>
      <c r="E2189" s="59">
        <v>1.8500000000000005</v>
      </c>
    </row>
    <row r="2190" spans="1:5" x14ac:dyDescent="0.25">
      <c r="A2190" s="58">
        <v>45000</v>
      </c>
      <c r="B2190" s="59" t="s">
        <v>61</v>
      </c>
      <c r="C2190" s="59" t="str">
        <f t="shared" si="34"/>
        <v>QUARTER1</v>
      </c>
      <c r="D2190" s="59">
        <v>19</v>
      </c>
      <c r="E2190" s="59">
        <v>15.700000000000003</v>
      </c>
    </row>
    <row r="2191" spans="1:5" x14ac:dyDescent="0.25">
      <c r="A2191" s="58">
        <v>45000</v>
      </c>
      <c r="B2191" s="59" t="s">
        <v>67</v>
      </c>
      <c r="C2191" s="59" t="str">
        <f t="shared" si="34"/>
        <v>QUARTER1</v>
      </c>
      <c r="D2191" s="59">
        <v>6.8</v>
      </c>
      <c r="E2191" s="59">
        <v>12.899999999999999</v>
      </c>
    </row>
    <row r="2192" spans="1:5" x14ac:dyDescent="0.25">
      <c r="A2192" s="58">
        <v>45000</v>
      </c>
      <c r="B2192" s="59" t="s">
        <v>71</v>
      </c>
      <c r="C2192" s="59" t="str">
        <f t="shared" si="34"/>
        <v>QUARTER1</v>
      </c>
      <c r="D2192" s="59">
        <v>11</v>
      </c>
      <c r="E2192" s="59">
        <v>6.6999999999999993</v>
      </c>
    </row>
    <row r="2193" spans="1:5" x14ac:dyDescent="0.25">
      <c r="A2193" s="58">
        <v>45000</v>
      </c>
      <c r="B2193" s="59" t="s">
        <v>73</v>
      </c>
      <c r="C2193" s="59" t="str">
        <f t="shared" si="34"/>
        <v>QUARTER1</v>
      </c>
      <c r="D2193" s="59">
        <v>31</v>
      </c>
      <c r="E2193" s="59">
        <v>-1.5</v>
      </c>
    </row>
    <row r="2194" spans="1:5" x14ac:dyDescent="0.25">
      <c r="A2194" s="58">
        <v>45000</v>
      </c>
      <c r="B2194" s="59" t="s">
        <v>55</v>
      </c>
      <c r="C2194" s="59" t="str">
        <f t="shared" si="34"/>
        <v>QUARTER1</v>
      </c>
      <c r="D2194" s="59">
        <v>25</v>
      </c>
      <c r="E2194" s="59">
        <v>12.5</v>
      </c>
    </row>
    <row r="2195" spans="1:5" x14ac:dyDescent="0.25">
      <c r="A2195" s="58">
        <v>45000</v>
      </c>
      <c r="B2195" s="59" t="s">
        <v>77</v>
      </c>
      <c r="C2195" s="59" t="str">
        <f t="shared" si="34"/>
        <v>QUARTER1</v>
      </c>
      <c r="D2195" s="59">
        <v>2</v>
      </c>
      <c r="E2195" s="59">
        <v>2</v>
      </c>
    </row>
    <row r="2196" spans="1:5" x14ac:dyDescent="0.25">
      <c r="A2196" s="58">
        <v>45000</v>
      </c>
      <c r="B2196" s="59" t="s">
        <v>72</v>
      </c>
      <c r="C2196" s="59" t="str">
        <f t="shared" si="34"/>
        <v>QUARTER1</v>
      </c>
      <c r="D2196" s="59">
        <v>27.95</v>
      </c>
      <c r="E2196" s="59">
        <v>81.5</v>
      </c>
    </row>
    <row r="2197" spans="1:5" x14ac:dyDescent="0.25">
      <c r="A2197" s="58">
        <v>45000</v>
      </c>
      <c r="B2197" s="59" t="s">
        <v>59</v>
      </c>
      <c r="C2197" s="59" t="str">
        <f t="shared" si="34"/>
        <v>QUARTER1</v>
      </c>
      <c r="D2197" s="59">
        <v>248.3</v>
      </c>
      <c r="E2197" s="59">
        <v>27.699999999999989</v>
      </c>
    </row>
    <row r="2198" spans="1:5" x14ac:dyDescent="0.25">
      <c r="A2198" s="58">
        <v>45000</v>
      </c>
      <c r="B2198" s="59" t="s">
        <v>60</v>
      </c>
      <c r="C2198" s="59" t="str">
        <f t="shared" si="34"/>
        <v>QUARTER1</v>
      </c>
      <c r="D2198" s="59">
        <v>40.85</v>
      </c>
      <c r="E2198" s="59">
        <v>1.6499999999999986</v>
      </c>
    </row>
    <row r="2199" spans="1:5" x14ac:dyDescent="0.25">
      <c r="A2199" s="58">
        <v>45000</v>
      </c>
      <c r="B2199" s="59" t="s">
        <v>74</v>
      </c>
      <c r="C2199" s="59" t="str">
        <f t="shared" si="34"/>
        <v>QUARTER1</v>
      </c>
      <c r="D2199" s="59">
        <v>4.01</v>
      </c>
      <c r="E2199" s="59">
        <v>1.5899999999999999</v>
      </c>
    </row>
    <row r="2200" spans="1:5" x14ac:dyDescent="0.25">
      <c r="A2200" s="58">
        <v>45000</v>
      </c>
      <c r="B2200" s="59" t="s">
        <v>63</v>
      </c>
      <c r="C2200" s="59" t="str">
        <f t="shared" si="34"/>
        <v>QUARTER1</v>
      </c>
      <c r="D2200" s="59">
        <v>40</v>
      </c>
      <c r="E2200" s="59">
        <v>24</v>
      </c>
    </row>
    <row r="2201" spans="1:5" x14ac:dyDescent="0.25">
      <c r="A2201" s="58">
        <v>45000</v>
      </c>
      <c r="B2201" s="59" t="s">
        <v>69</v>
      </c>
      <c r="C2201" s="59" t="str">
        <f t="shared" si="34"/>
        <v>QUARTER1</v>
      </c>
      <c r="D2201" s="59">
        <v>218.8</v>
      </c>
      <c r="E2201" s="59">
        <v>166.2</v>
      </c>
    </row>
    <row r="2202" spans="1:5" x14ac:dyDescent="0.25">
      <c r="A2202" s="58">
        <v>45000</v>
      </c>
      <c r="B2202" s="59" t="s">
        <v>64</v>
      </c>
      <c r="C2202" s="59" t="str">
        <f t="shared" si="34"/>
        <v>QUARTER1</v>
      </c>
      <c r="D2202" s="59">
        <v>8</v>
      </c>
      <c r="E2202" s="59">
        <v>6.4</v>
      </c>
    </row>
    <row r="2203" spans="1:5" x14ac:dyDescent="0.25">
      <c r="A2203" s="58">
        <v>45000</v>
      </c>
      <c r="B2203" s="59" t="s">
        <v>58</v>
      </c>
      <c r="C2203" s="59" t="str">
        <f t="shared" si="34"/>
        <v>QUARTER1</v>
      </c>
      <c r="D2203" s="59">
        <v>11.7</v>
      </c>
      <c r="E2203" s="59">
        <v>3.3000000000000007</v>
      </c>
    </row>
    <row r="2204" spans="1:5" x14ac:dyDescent="0.25">
      <c r="A2204" s="58">
        <v>45000</v>
      </c>
      <c r="B2204" s="59" t="s">
        <v>56</v>
      </c>
      <c r="C2204" s="59" t="str">
        <f t="shared" si="34"/>
        <v>QUARTER1</v>
      </c>
      <c r="D2204" s="59">
        <v>18.600000000000001</v>
      </c>
      <c r="E2204" s="59">
        <v>2.2999999999999972</v>
      </c>
    </row>
    <row r="2205" spans="1:5" x14ac:dyDescent="0.25">
      <c r="A2205" s="58">
        <v>45000</v>
      </c>
      <c r="B2205" s="59" t="s">
        <v>65</v>
      </c>
      <c r="C2205" s="59" t="str">
        <f t="shared" si="34"/>
        <v>QUARTER1</v>
      </c>
      <c r="D2205" s="59">
        <v>25.5</v>
      </c>
      <c r="E2205" s="59">
        <v>2.5</v>
      </c>
    </row>
    <row r="2206" spans="1:5" x14ac:dyDescent="0.25">
      <c r="A2206" s="58">
        <v>45000</v>
      </c>
      <c r="B2206" s="59" t="s">
        <v>75</v>
      </c>
      <c r="C2206" s="59" t="str">
        <f t="shared" si="34"/>
        <v>QUARTER1</v>
      </c>
      <c r="D2206" s="59">
        <v>4.04</v>
      </c>
      <c r="E2206" s="59">
        <v>0.61000000000000032</v>
      </c>
    </row>
    <row r="2207" spans="1:5" x14ac:dyDescent="0.25">
      <c r="A2207" s="58">
        <v>45000</v>
      </c>
      <c r="B2207" s="59" t="s">
        <v>57</v>
      </c>
      <c r="C2207" s="59" t="str">
        <f t="shared" si="34"/>
        <v>QUARTER1</v>
      </c>
      <c r="D2207" s="59">
        <v>23.85</v>
      </c>
      <c r="E2207" s="59">
        <v>11.149999999999999</v>
      </c>
    </row>
    <row r="2208" spans="1:5" x14ac:dyDescent="0.25">
      <c r="A2208" s="58">
        <v>44999</v>
      </c>
      <c r="B2208" s="59" t="s">
        <v>68</v>
      </c>
      <c r="C2208" s="59" t="str">
        <f t="shared" si="34"/>
        <v>QUARTER1</v>
      </c>
      <c r="D2208" s="59">
        <v>9</v>
      </c>
      <c r="E2208" s="59">
        <v>8.4499999999999993</v>
      </c>
    </row>
    <row r="2209" spans="1:5" x14ac:dyDescent="0.25">
      <c r="A2209" s="58">
        <v>44999</v>
      </c>
      <c r="B2209" s="59" t="s">
        <v>66</v>
      </c>
      <c r="C2209" s="59" t="str">
        <f t="shared" si="34"/>
        <v>QUARTER1</v>
      </c>
      <c r="D2209" s="59">
        <v>5.9</v>
      </c>
      <c r="E2209" s="59">
        <v>0.29999999999999982</v>
      </c>
    </row>
    <row r="2210" spans="1:5" x14ac:dyDescent="0.25">
      <c r="A2210" s="58">
        <v>44999</v>
      </c>
      <c r="B2210" s="59" t="s">
        <v>70</v>
      </c>
      <c r="C2210" s="59" t="str">
        <f t="shared" si="34"/>
        <v>QUARTER1</v>
      </c>
      <c r="D2210" s="59">
        <v>12</v>
      </c>
      <c r="E2210" s="59">
        <v>1.6999999999999993</v>
      </c>
    </row>
    <row r="2211" spans="1:5" x14ac:dyDescent="0.25">
      <c r="A2211" s="58">
        <v>44999</v>
      </c>
      <c r="B2211" s="59" t="s">
        <v>78</v>
      </c>
      <c r="C2211" s="59" t="str">
        <f t="shared" si="34"/>
        <v>QUARTER1</v>
      </c>
      <c r="D2211" s="59">
        <v>38</v>
      </c>
      <c r="E2211" s="59">
        <v>72</v>
      </c>
    </row>
    <row r="2212" spans="1:5" x14ac:dyDescent="0.25">
      <c r="A2212" s="58">
        <v>44999</v>
      </c>
      <c r="B2212" s="59" t="s">
        <v>62</v>
      </c>
      <c r="C2212" s="59" t="str">
        <f t="shared" si="34"/>
        <v>QUARTER1</v>
      </c>
      <c r="D2212" s="59">
        <v>5.9</v>
      </c>
      <c r="E2212" s="59">
        <v>1.75</v>
      </c>
    </row>
    <row r="2213" spans="1:5" x14ac:dyDescent="0.25">
      <c r="A2213" s="58">
        <v>44999</v>
      </c>
      <c r="B2213" s="59" t="s">
        <v>61</v>
      </c>
      <c r="C2213" s="59" t="str">
        <f t="shared" si="34"/>
        <v>QUARTER1</v>
      </c>
      <c r="D2213" s="59">
        <v>19</v>
      </c>
      <c r="E2213" s="59">
        <v>15.700000000000003</v>
      </c>
    </row>
    <row r="2214" spans="1:5" x14ac:dyDescent="0.25">
      <c r="A2214" s="58">
        <v>44999</v>
      </c>
      <c r="B2214" s="59" t="s">
        <v>67</v>
      </c>
      <c r="C2214" s="59" t="str">
        <f t="shared" si="34"/>
        <v>QUARTER1</v>
      </c>
      <c r="D2214" s="59">
        <v>6.8</v>
      </c>
      <c r="E2214" s="59">
        <v>12.899999999999999</v>
      </c>
    </row>
    <row r="2215" spans="1:5" x14ac:dyDescent="0.25">
      <c r="A2215" s="58">
        <v>44999</v>
      </c>
      <c r="B2215" s="59" t="s">
        <v>71</v>
      </c>
      <c r="C2215" s="59" t="str">
        <f t="shared" si="34"/>
        <v>QUARTER1</v>
      </c>
      <c r="D2215" s="59">
        <v>10.9</v>
      </c>
      <c r="E2215" s="59">
        <v>6.7999999999999989</v>
      </c>
    </row>
    <row r="2216" spans="1:5" x14ac:dyDescent="0.25">
      <c r="A2216" s="58">
        <v>44999</v>
      </c>
      <c r="B2216" s="59" t="s">
        <v>73</v>
      </c>
      <c r="C2216" s="59" t="str">
        <f t="shared" si="34"/>
        <v>QUARTER1</v>
      </c>
      <c r="D2216" s="59">
        <v>32.950000000000003</v>
      </c>
      <c r="E2216" s="59">
        <v>-3.4500000000000028</v>
      </c>
    </row>
    <row r="2217" spans="1:5" x14ac:dyDescent="0.25">
      <c r="A2217" s="58">
        <v>44999</v>
      </c>
      <c r="B2217" s="59" t="s">
        <v>55</v>
      </c>
      <c r="C2217" s="59" t="str">
        <f t="shared" si="34"/>
        <v>QUARTER1</v>
      </c>
      <c r="D2217" s="59">
        <v>25.2</v>
      </c>
      <c r="E2217" s="59">
        <v>12.3</v>
      </c>
    </row>
    <row r="2218" spans="1:5" x14ac:dyDescent="0.25">
      <c r="A2218" s="58">
        <v>44999</v>
      </c>
      <c r="B2218" s="59" t="s">
        <v>76</v>
      </c>
      <c r="C2218" s="59" t="str">
        <f t="shared" si="34"/>
        <v>QUARTER1</v>
      </c>
      <c r="D2218" s="59">
        <v>1.26</v>
      </c>
      <c r="E2218" s="59">
        <v>1.36</v>
      </c>
    </row>
    <row r="2219" spans="1:5" x14ac:dyDescent="0.25">
      <c r="A2219" s="58">
        <v>44999</v>
      </c>
      <c r="B2219" s="59" t="s">
        <v>77</v>
      </c>
      <c r="C2219" s="59" t="str">
        <f t="shared" si="34"/>
        <v>QUARTER1</v>
      </c>
      <c r="D2219" s="59">
        <v>2</v>
      </c>
      <c r="E2219" s="59">
        <v>2</v>
      </c>
    </row>
    <row r="2220" spans="1:5" x14ac:dyDescent="0.25">
      <c r="A2220" s="58">
        <v>44999</v>
      </c>
      <c r="B2220" s="59" t="s">
        <v>72</v>
      </c>
      <c r="C2220" s="59" t="str">
        <f t="shared" si="34"/>
        <v>QUARTER1</v>
      </c>
      <c r="D2220" s="59">
        <v>27.95</v>
      </c>
      <c r="E2220" s="59">
        <v>81.5</v>
      </c>
    </row>
    <row r="2221" spans="1:5" x14ac:dyDescent="0.25">
      <c r="A2221" s="58">
        <v>44999</v>
      </c>
      <c r="B2221" s="59" t="s">
        <v>59</v>
      </c>
      <c r="C2221" s="59" t="str">
        <f t="shared" si="34"/>
        <v>QUARTER1</v>
      </c>
      <c r="D2221" s="59">
        <v>248.3</v>
      </c>
      <c r="E2221" s="59">
        <v>27.699999999999989</v>
      </c>
    </row>
    <row r="2222" spans="1:5" x14ac:dyDescent="0.25">
      <c r="A2222" s="58">
        <v>44999</v>
      </c>
      <c r="B2222" s="59" t="s">
        <v>60</v>
      </c>
      <c r="C2222" s="59" t="str">
        <f t="shared" si="34"/>
        <v>QUARTER1</v>
      </c>
      <c r="D2222" s="59">
        <v>40.85</v>
      </c>
      <c r="E2222" s="59">
        <v>1.6499999999999986</v>
      </c>
    </row>
    <row r="2223" spans="1:5" x14ac:dyDescent="0.25">
      <c r="A2223" s="58">
        <v>44999</v>
      </c>
      <c r="B2223" s="59" t="s">
        <v>74</v>
      </c>
      <c r="C2223" s="59" t="str">
        <f t="shared" si="34"/>
        <v>QUARTER1</v>
      </c>
      <c r="D2223" s="59">
        <v>4.3</v>
      </c>
      <c r="E2223" s="59">
        <v>1.2999999999999998</v>
      </c>
    </row>
    <row r="2224" spans="1:5" x14ac:dyDescent="0.25">
      <c r="A2224" s="58">
        <v>44999</v>
      </c>
      <c r="B2224" s="59" t="s">
        <v>63</v>
      </c>
      <c r="C2224" s="59" t="str">
        <f t="shared" si="34"/>
        <v>QUARTER1</v>
      </c>
      <c r="D2224" s="59">
        <v>40</v>
      </c>
      <c r="E2224" s="59">
        <v>24</v>
      </c>
    </row>
    <row r="2225" spans="1:5" x14ac:dyDescent="0.25">
      <c r="A2225" s="58">
        <v>44999</v>
      </c>
      <c r="B2225" s="59" t="s">
        <v>69</v>
      </c>
      <c r="C2225" s="59" t="str">
        <f t="shared" si="34"/>
        <v>QUARTER1</v>
      </c>
      <c r="D2225" s="59">
        <v>218.8</v>
      </c>
      <c r="E2225" s="59">
        <v>166.2</v>
      </c>
    </row>
    <row r="2226" spans="1:5" x14ac:dyDescent="0.25">
      <c r="A2226" s="58">
        <v>44999</v>
      </c>
      <c r="B2226" s="59" t="s">
        <v>64</v>
      </c>
      <c r="C2226" s="59" t="str">
        <f t="shared" si="34"/>
        <v>QUARTER1</v>
      </c>
      <c r="D2226" s="59">
        <v>8.0500000000000007</v>
      </c>
      <c r="E2226" s="59">
        <v>6.35</v>
      </c>
    </row>
    <row r="2227" spans="1:5" x14ac:dyDescent="0.25">
      <c r="A2227" s="58">
        <v>44999</v>
      </c>
      <c r="B2227" s="59" t="s">
        <v>58</v>
      </c>
      <c r="C2227" s="59" t="str">
        <f t="shared" si="34"/>
        <v>QUARTER1</v>
      </c>
      <c r="D2227" s="59">
        <v>14.4</v>
      </c>
      <c r="E2227" s="59">
        <v>0.59999999999999964</v>
      </c>
    </row>
    <row r="2228" spans="1:5" x14ac:dyDescent="0.25">
      <c r="A2228" s="58">
        <v>44999</v>
      </c>
      <c r="B2228" s="59" t="s">
        <v>56</v>
      </c>
      <c r="C2228" s="59" t="str">
        <f t="shared" si="34"/>
        <v>QUARTER1</v>
      </c>
      <c r="D2228" s="59">
        <v>19.399999999999999</v>
      </c>
      <c r="E2228" s="59">
        <v>1.5</v>
      </c>
    </row>
    <row r="2229" spans="1:5" x14ac:dyDescent="0.25">
      <c r="A2229" s="58">
        <v>44999</v>
      </c>
      <c r="B2229" s="59" t="s">
        <v>65</v>
      </c>
      <c r="C2229" s="59" t="str">
        <f t="shared" si="34"/>
        <v>QUARTER1</v>
      </c>
      <c r="D2229" s="59">
        <v>25.5</v>
      </c>
      <c r="E2229" s="59">
        <v>2.5</v>
      </c>
    </row>
    <row r="2230" spans="1:5" x14ac:dyDescent="0.25">
      <c r="A2230" s="58">
        <v>44999</v>
      </c>
      <c r="B2230" s="59" t="s">
        <v>75</v>
      </c>
      <c r="C2230" s="59" t="str">
        <f t="shared" si="34"/>
        <v>QUARTER1</v>
      </c>
      <c r="D2230" s="59">
        <v>4.04</v>
      </c>
      <c r="E2230" s="59">
        <v>0.61000000000000032</v>
      </c>
    </row>
    <row r="2231" spans="1:5" x14ac:dyDescent="0.25">
      <c r="A2231" s="58">
        <v>44999</v>
      </c>
      <c r="B2231" s="59" t="s">
        <v>57</v>
      </c>
      <c r="C2231" s="59" t="str">
        <f t="shared" si="34"/>
        <v>QUARTER1</v>
      </c>
      <c r="D2231" s="59">
        <v>25</v>
      </c>
      <c r="E2231" s="59">
        <v>10</v>
      </c>
    </row>
    <row r="2232" spans="1:5" x14ac:dyDescent="0.25">
      <c r="A2232" s="58">
        <v>44998</v>
      </c>
      <c r="B2232" s="59" t="s">
        <v>68</v>
      </c>
      <c r="C2232" s="59" t="str">
        <f t="shared" si="34"/>
        <v>QUARTER1</v>
      </c>
      <c r="D2232" s="59">
        <v>9.0500000000000007</v>
      </c>
      <c r="E2232" s="59">
        <v>8.3999999999999986</v>
      </c>
    </row>
    <row r="2233" spans="1:5" x14ac:dyDescent="0.25">
      <c r="A2233" s="58">
        <v>44998</v>
      </c>
      <c r="B2233" s="59" t="s">
        <v>66</v>
      </c>
      <c r="C2233" s="59" t="str">
        <f t="shared" si="34"/>
        <v>QUARTER1</v>
      </c>
      <c r="D2233" s="59">
        <v>5.9</v>
      </c>
      <c r="E2233" s="59">
        <v>0.29999999999999982</v>
      </c>
    </row>
    <row r="2234" spans="1:5" x14ac:dyDescent="0.25">
      <c r="A2234" s="58">
        <v>44998</v>
      </c>
      <c r="B2234" s="59" t="s">
        <v>70</v>
      </c>
      <c r="C2234" s="59" t="str">
        <f t="shared" si="34"/>
        <v>QUARTER1</v>
      </c>
      <c r="D2234" s="59">
        <v>12</v>
      </c>
      <c r="E2234" s="59">
        <v>1.6999999999999993</v>
      </c>
    </row>
    <row r="2235" spans="1:5" x14ac:dyDescent="0.25">
      <c r="A2235" s="58">
        <v>44998</v>
      </c>
      <c r="B2235" s="59" t="s">
        <v>78</v>
      </c>
      <c r="C2235" s="59" t="str">
        <f t="shared" si="34"/>
        <v>QUARTER1</v>
      </c>
      <c r="D2235" s="59">
        <v>38</v>
      </c>
      <c r="E2235" s="59">
        <v>72</v>
      </c>
    </row>
    <row r="2236" spans="1:5" x14ac:dyDescent="0.25">
      <c r="A2236" s="58">
        <v>44998</v>
      </c>
      <c r="B2236" s="59" t="s">
        <v>62</v>
      </c>
      <c r="C2236" s="59" t="str">
        <f t="shared" si="34"/>
        <v>QUARTER1</v>
      </c>
      <c r="D2236" s="59">
        <v>5.9</v>
      </c>
      <c r="E2236" s="59">
        <v>1.75</v>
      </c>
    </row>
    <row r="2237" spans="1:5" x14ac:dyDescent="0.25">
      <c r="A2237" s="58">
        <v>44998</v>
      </c>
      <c r="B2237" s="59" t="s">
        <v>61</v>
      </c>
      <c r="C2237" s="59" t="str">
        <f t="shared" si="34"/>
        <v>QUARTER1</v>
      </c>
      <c r="D2237" s="59">
        <v>19</v>
      </c>
      <c r="E2237" s="59">
        <v>15.700000000000003</v>
      </c>
    </row>
    <row r="2238" spans="1:5" x14ac:dyDescent="0.25">
      <c r="A2238" s="58">
        <v>44998</v>
      </c>
      <c r="B2238" s="59" t="s">
        <v>67</v>
      </c>
      <c r="C2238" s="59" t="str">
        <f t="shared" si="34"/>
        <v>QUARTER1</v>
      </c>
      <c r="D2238" s="59">
        <v>6.8</v>
      </c>
      <c r="E2238" s="59">
        <v>12.899999999999999</v>
      </c>
    </row>
    <row r="2239" spans="1:5" x14ac:dyDescent="0.25">
      <c r="A2239" s="58">
        <v>44998</v>
      </c>
      <c r="B2239" s="59" t="s">
        <v>71</v>
      </c>
      <c r="C2239" s="59" t="str">
        <f t="shared" si="34"/>
        <v>QUARTER1</v>
      </c>
      <c r="D2239" s="59">
        <v>10.75</v>
      </c>
      <c r="E2239" s="59">
        <v>6.9499999999999993</v>
      </c>
    </row>
    <row r="2240" spans="1:5" x14ac:dyDescent="0.25">
      <c r="A2240" s="58">
        <v>44998</v>
      </c>
      <c r="B2240" s="59" t="s">
        <v>73</v>
      </c>
      <c r="C2240" s="59" t="str">
        <f t="shared" si="34"/>
        <v>QUARTER1</v>
      </c>
      <c r="D2240" s="59">
        <v>32.950000000000003</v>
      </c>
      <c r="E2240" s="59">
        <v>-3.4500000000000028</v>
      </c>
    </row>
    <row r="2241" spans="1:5" x14ac:dyDescent="0.25">
      <c r="A2241" s="58">
        <v>44998</v>
      </c>
      <c r="B2241" s="59" t="s">
        <v>55</v>
      </c>
      <c r="C2241" s="59" t="str">
        <f t="shared" si="34"/>
        <v>QUARTER1</v>
      </c>
      <c r="D2241" s="59">
        <v>26</v>
      </c>
      <c r="E2241" s="59">
        <v>11.5</v>
      </c>
    </row>
    <row r="2242" spans="1:5" x14ac:dyDescent="0.25">
      <c r="A2242" s="58">
        <v>44998</v>
      </c>
      <c r="B2242" s="59" t="s">
        <v>77</v>
      </c>
      <c r="C2242" s="59" t="str">
        <f t="shared" ref="C2242:C2305" si="35">"QUARTER"&amp;ROUNDUP(MONTH(A2242)/3,0)</f>
        <v>QUARTER1</v>
      </c>
      <c r="D2242" s="59">
        <v>2.1</v>
      </c>
      <c r="E2242" s="59">
        <v>1.9</v>
      </c>
    </row>
    <row r="2243" spans="1:5" x14ac:dyDescent="0.25">
      <c r="A2243" s="58">
        <v>44998</v>
      </c>
      <c r="B2243" s="59" t="s">
        <v>72</v>
      </c>
      <c r="C2243" s="59" t="str">
        <f t="shared" si="35"/>
        <v>QUARTER1</v>
      </c>
      <c r="D2243" s="59">
        <v>27.95</v>
      </c>
      <c r="E2243" s="59">
        <v>81.5</v>
      </c>
    </row>
    <row r="2244" spans="1:5" x14ac:dyDescent="0.25">
      <c r="A2244" s="58">
        <v>44998</v>
      </c>
      <c r="B2244" s="59" t="s">
        <v>59</v>
      </c>
      <c r="C2244" s="59" t="str">
        <f t="shared" si="35"/>
        <v>QUARTER1</v>
      </c>
      <c r="D2244" s="59">
        <v>248.3</v>
      </c>
      <c r="E2244" s="59">
        <v>27.699999999999989</v>
      </c>
    </row>
    <row r="2245" spans="1:5" x14ac:dyDescent="0.25">
      <c r="A2245" s="58">
        <v>44998</v>
      </c>
      <c r="B2245" s="59" t="s">
        <v>60</v>
      </c>
      <c r="C2245" s="59" t="str">
        <f t="shared" si="35"/>
        <v>QUARTER1</v>
      </c>
      <c r="D2245" s="59">
        <v>40.85</v>
      </c>
      <c r="E2245" s="59">
        <v>1.6499999999999986</v>
      </c>
    </row>
    <row r="2246" spans="1:5" x14ac:dyDescent="0.25">
      <c r="A2246" s="58">
        <v>44998</v>
      </c>
      <c r="B2246" s="59" t="s">
        <v>74</v>
      </c>
      <c r="C2246" s="59" t="str">
        <f t="shared" si="35"/>
        <v>QUARTER1</v>
      </c>
      <c r="D2246" s="59">
        <v>4.3</v>
      </c>
      <c r="E2246" s="59">
        <v>1.2999999999999998</v>
      </c>
    </row>
    <row r="2247" spans="1:5" x14ac:dyDescent="0.25">
      <c r="A2247" s="58">
        <v>44998</v>
      </c>
      <c r="B2247" s="59" t="s">
        <v>63</v>
      </c>
      <c r="C2247" s="59" t="str">
        <f t="shared" si="35"/>
        <v>QUARTER1</v>
      </c>
      <c r="D2247" s="59">
        <v>40</v>
      </c>
      <c r="E2247" s="59">
        <v>24</v>
      </c>
    </row>
    <row r="2248" spans="1:5" x14ac:dyDescent="0.25">
      <c r="A2248" s="58">
        <v>44998</v>
      </c>
      <c r="B2248" s="59" t="s">
        <v>69</v>
      </c>
      <c r="C2248" s="59" t="str">
        <f t="shared" si="35"/>
        <v>QUARTER1</v>
      </c>
      <c r="D2248" s="59">
        <v>218.8</v>
      </c>
      <c r="E2248" s="59">
        <v>166.2</v>
      </c>
    </row>
    <row r="2249" spans="1:5" x14ac:dyDescent="0.25">
      <c r="A2249" s="58">
        <v>44998</v>
      </c>
      <c r="B2249" s="59" t="s">
        <v>64</v>
      </c>
      <c r="C2249" s="59" t="str">
        <f t="shared" si="35"/>
        <v>QUARTER1</v>
      </c>
      <c r="D2249" s="59">
        <v>8.15</v>
      </c>
      <c r="E2249" s="59">
        <v>6.25</v>
      </c>
    </row>
    <row r="2250" spans="1:5" x14ac:dyDescent="0.25">
      <c r="A2250" s="58">
        <v>44998</v>
      </c>
      <c r="B2250" s="59" t="s">
        <v>58</v>
      </c>
      <c r="C2250" s="59" t="str">
        <f t="shared" si="35"/>
        <v>QUARTER1</v>
      </c>
      <c r="D2250" s="59">
        <v>14.7</v>
      </c>
      <c r="E2250" s="59">
        <v>0.30000000000000071</v>
      </c>
    </row>
    <row r="2251" spans="1:5" x14ac:dyDescent="0.25">
      <c r="A2251" s="58">
        <v>44998</v>
      </c>
      <c r="B2251" s="59" t="s">
        <v>56</v>
      </c>
      <c r="C2251" s="59" t="str">
        <f t="shared" si="35"/>
        <v>QUARTER1</v>
      </c>
      <c r="D2251" s="59">
        <v>19.399999999999999</v>
      </c>
      <c r="E2251" s="59">
        <v>1.5</v>
      </c>
    </row>
    <row r="2252" spans="1:5" x14ac:dyDescent="0.25">
      <c r="A2252" s="58">
        <v>44998</v>
      </c>
      <c r="B2252" s="59" t="s">
        <v>65</v>
      </c>
      <c r="C2252" s="59" t="str">
        <f t="shared" si="35"/>
        <v>QUARTER1</v>
      </c>
      <c r="D2252" s="59">
        <v>26</v>
      </c>
      <c r="E2252" s="59">
        <v>2</v>
      </c>
    </row>
    <row r="2253" spans="1:5" x14ac:dyDescent="0.25">
      <c r="A2253" s="58">
        <v>44998</v>
      </c>
      <c r="B2253" s="59" t="s">
        <v>75</v>
      </c>
      <c r="C2253" s="59" t="str">
        <f t="shared" si="35"/>
        <v>QUARTER1</v>
      </c>
      <c r="D2253" s="59">
        <v>4.3</v>
      </c>
      <c r="E2253" s="59">
        <v>0.35000000000000053</v>
      </c>
    </row>
    <row r="2254" spans="1:5" x14ac:dyDescent="0.25">
      <c r="A2254" s="58">
        <v>44998</v>
      </c>
      <c r="B2254" s="59" t="s">
        <v>57</v>
      </c>
      <c r="C2254" s="59" t="str">
        <f t="shared" si="35"/>
        <v>QUARTER1</v>
      </c>
      <c r="D2254" s="59">
        <v>25</v>
      </c>
      <c r="E2254" s="59">
        <v>10</v>
      </c>
    </row>
    <row r="2255" spans="1:5" x14ac:dyDescent="0.25">
      <c r="A2255" s="58">
        <v>44995</v>
      </c>
      <c r="B2255" s="59" t="s">
        <v>68</v>
      </c>
      <c r="C2255" s="59" t="str">
        <f t="shared" si="35"/>
        <v>QUARTER1</v>
      </c>
      <c r="D2255" s="59">
        <v>9.15</v>
      </c>
      <c r="E2255" s="59">
        <v>8.2999999999999989</v>
      </c>
    </row>
    <row r="2256" spans="1:5" x14ac:dyDescent="0.25">
      <c r="A2256" s="58">
        <v>44995</v>
      </c>
      <c r="B2256" s="59" t="s">
        <v>66</v>
      </c>
      <c r="C2256" s="59" t="str">
        <f t="shared" si="35"/>
        <v>QUARTER1</v>
      </c>
      <c r="D2256" s="59">
        <v>5.9</v>
      </c>
      <c r="E2256" s="59">
        <v>0.29999999999999982</v>
      </c>
    </row>
    <row r="2257" spans="1:5" x14ac:dyDescent="0.25">
      <c r="A2257" s="58">
        <v>44995</v>
      </c>
      <c r="B2257" s="59" t="s">
        <v>70</v>
      </c>
      <c r="C2257" s="59" t="str">
        <f t="shared" si="35"/>
        <v>QUARTER1</v>
      </c>
      <c r="D2257" s="59">
        <v>12</v>
      </c>
      <c r="E2257" s="59">
        <v>1.6999999999999993</v>
      </c>
    </row>
    <row r="2258" spans="1:5" x14ac:dyDescent="0.25">
      <c r="A2258" s="58">
        <v>44995</v>
      </c>
      <c r="B2258" s="59" t="s">
        <v>78</v>
      </c>
      <c r="C2258" s="59" t="str">
        <f t="shared" si="35"/>
        <v>QUARTER1</v>
      </c>
      <c r="D2258" s="59">
        <v>38</v>
      </c>
      <c r="E2258" s="59">
        <v>72</v>
      </c>
    </row>
    <row r="2259" spans="1:5" x14ac:dyDescent="0.25">
      <c r="A2259" s="58">
        <v>44995</v>
      </c>
      <c r="B2259" s="59" t="s">
        <v>62</v>
      </c>
      <c r="C2259" s="59" t="str">
        <f t="shared" si="35"/>
        <v>QUARTER1</v>
      </c>
      <c r="D2259" s="59">
        <v>5.9</v>
      </c>
      <c r="E2259" s="59">
        <v>1.75</v>
      </c>
    </row>
    <row r="2260" spans="1:5" x14ac:dyDescent="0.25">
      <c r="A2260" s="58">
        <v>44995</v>
      </c>
      <c r="B2260" s="59" t="s">
        <v>61</v>
      </c>
      <c r="C2260" s="59" t="str">
        <f t="shared" si="35"/>
        <v>QUARTER1</v>
      </c>
      <c r="D2260" s="59">
        <v>19.149999999999999</v>
      </c>
      <c r="E2260" s="59">
        <v>15.550000000000004</v>
      </c>
    </row>
    <row r="2261" spans="1:5" x14ac:dyDescent="0.25">
      <c r="A2261" s="58">
        <v>44995</v>
      </c>
      <c r="B2261" s="59" t="s">
        <v>67</v>
      </c>
      <c r="C2261" s="59" t="str">
        <f t="shared" si="35"/>
        <v>QUARTER1</v>
      </c>
      <c r="D2261" s="59">
        <v>6.8</v>
      </c>
      <c r="E2261" s="59">
        <v>12.899999999999999</v>
      </c>
    </row>
    <row r="2262" spans="1:5" x14ac:dyDescent="0.25">
      <c r="A2262" s="58">
        <v>44995</v>
      </c>
      <c r="B2262" s="59" t="s">
        <v>71</v>
      </c>
      <c r="C2262" s="59" t="str">
        <f t="shared" si="35"/>
        <v>QUARTER1</v>
      </c>
      <c r="D2262" s="59">
        <v>11</v>
      </c>
      <c r="E2262" s="59">
        <v>6.6999999999999993</v>
      </c>
    </row>
    <row r="2263" spans="1:5" x14ac:dyDescent="0.25">
      <c r="A2263" s="58">
        <v>44995</v>
      </c>
      <c r="B2263" s="59" t="s">
        <v>73</v>
      </c>
      <c r="C2263" s="59" t="str">
        <f t="shared" si="35"/>
        <v>QUARTER1</v>
      </c>
      <c r="D2263" s="59">
        <v>32.950000000000003</v>
      </c>
      <c r="E2263" s="59">
        <v>-3.4500000000000028</v>
      </c>
    </row>
    <row r="2264" spans="1:5" x14ac:dyDescent="0.25">
      <c r="A2264" s="58">
        <v>44995</v>
      </c>
      <c r="B2264" s="59" t="s">
        <v>55</v>
      </c>
      <c r="C2264" s="59" t="str">
        <f t="shared" si="35"/>
        <v>QUARTER1</v>
      </c>
      <c r="D2264" s="59">
        <v>26.5</v>
      </c>
      <c r="E2264" s="59">
        <v>11</v>
      </c>
    </row>
    <row r="2265" spans="1:5" x14ac:dyDescent="0.25">
      <c r="A2265" s="58">
        <v>44995</v>
      </c>
      <c r="B2265" s="59" t="s">
        <v>76</v>
      </c>
      <c r="C2265" s="59" t="str">
        <f t="shared" si="35"/>
        <v>QUARTER1</v>
      </c>
      <c r="D2265" s="59">
        <v>1.26</v>
      </c>
      <c r="E2265" s="59">
        <v>1.36</v>
      </c>
    </row>
    <row r="2266" spans="1:5" x14ac:dyDescent="0.25">
      <c r="A2266" s="58">
        <v>44995</v>
      </c>
      <c r="B2266" s="59" t="s">
        <v>77</v>
      </c>
      <c r="C2266" s="59" t="str">
        <f t="shared" si="35"/>
        <v>QUARTER1</v>
      </c>
      <c r="D2266" s="59">
        <v>2.1</v>
      </c>
      <c r="E2266" s="59">
        <v>1.9</v>
      </c>
    </row>
    <row r="2267" spans="1:5" x14ac:dyDescent="0.25">
      <c r="A2267" s="58">
        <v>44995</v>
      </c>
      <c r="B2267" s="59" t="s">
        <v>72</v>
      </c>
      <c r="C2267" s="59" t="str">
        <f t="shared" si="35"/>
        <v>QUARTER1</v>
      </c>
      <c r="D2267" s="59">
        <v>27.95</v>
      </c>
      <c r="E2267" s="59">
        <v>81.5</v>
      </c>
    </row>
    <row r="2268" spans="1:5" x14ac:dyDescent="0.25">
      <c r="A2268" s="58">
        <v>44995</v>
      </c>
      <c r="B2268" s="59" t="s">
        <v>59</v>
      </c>
      <c r="C2268" s="59" t="str">
        <f t="shared" si="35"/>
        <v>QUARTER1</v>
      </c>
      <c r="D2268" s="59">
        <v>248.3</v>
      </c>
      <c r="E2268" s="59">
        <v>27.699999999999989</v>
      </c>
    </row>
    <row r="2269" spans="1:5" x14ac:dyDescent="0.25">
      <c r="A2269" s="58">
        <v>44995</v>
      </c>
      <c r="B2269" s="59" t="s">
        <v>60</v>
      </c>
      <c r="C2269" s="59" t="str">
        <f t="shared" si="35"/>
        <v>QUARTER1</v>
      </c>
      <c r="D2269" s="59">
        <v>40.85</v>
      </c>
      <c r="E2269" s="59">
        <v>1.6499999999999986</v>
      </c>
    </row>
    <row r="2270" spans="1:5" x14ac:dyDescent="0.25">
      <c r="A2270" s="58">
        <v>44995</v>
      </c>
      <c r="B2270" s="59" t="s">
        <v>74</v>
      </c>
      <c r="C2270" s="59" t="str">
        <f t="shared" si="35"/>
        <v>QUARTER1</v>
      </c>
      <c r="D2270" s="59">
        <v>4.42</v>
      </c>
      <c r="E2270" s="59">
        <v>1.1799999999999997</v>
      </c>
    </row>
    <row r="2271" spans="1:5" x14ac:dyDescent="0.25">
      <c r="A2271" s="58">
        <v>44995</v>
      </c>
      <c r="B2271" s="59" t="s">
        <v>63</v>
      </c>
      <c r="C2271" s="59" t="str">
        <f t="shared" si="35"/>
        <v>QUARTER1</v>
      </c>
      <c r="D2271" s="59">
        <v>40</v>
      </c>
      <c r="E2271" s="59">
        <v>24</v>
      </c>
    </row>
    <row r="2272" spans="1:5" x14ac:dyDescent="0.25">
      <c r="A2272" s="58">
        <v>44995</v>
      </c>
      <c r="B2272" s="59" t="s">
        <v>69</v>
      </c>
      <c r="C2272" s="59" t="str">
        <f t="shared" si="35"/>
        <v>QUARTER1</v>
      </c>
      <c r="D2272" s="59">
        <v>218.8</v>
      </c>
      <c r="E2272" s="59">
        <v>166.2</v>
      </c>
    </row>
    <row r="2273" spans="1:5" x14ac:dyDescent="0.25">
      <c r="A2273" s="58">
        <v>44995</v>
      </c>
      <c r="B2273" s="59" t="s">
        <v>64</v>
      </c>
      <c r="C2273" s="59" t="str">
        <f t="shared" si="35"/>
        <v>QUARTER1</v>
      </c>
      <c r="D2273" s="59">
        <v>8.25</v>
      </c>
      <c r="E2273" s="59">
        <v>6.15</v>
      </c>
    </row>
    <row r="2274" spans="1:5" x14ac:dyDescent="0.25">
      <c r="A2274" s="58">
        <v>44995</v>
      </c>
      <c r="B2274" s="59" t="s">
        <v>58</v>
      </c>
      <c r="C2274" s="59" t="str">
        <f t="shared" si="35"/>
        <v>QUARTER1</v>
      </c>
      <c r="D2274" s="59">
        <v>14.65</v>
      </c>
      <c r="E2274" s="59">
        <v>0.34999999999999964</v>
      </c>
    </row>
    <row r="2275" spans="1:5" x14ac:dyDescent="0.25">
      <c r="A2275" s="58">
        <v>44995</v>
      </c>
      <c r="B2275" s="59" t="s">
        <v>56</v>
      </c>
      <c r="C2275" s="59" t="str">
        <f t="shared" si="35"/>
        <v>QUARTER1</v>
      </c>
      <c r="D2275" s="59">
        <v>19.399999999999999</v>
      </c>
      <c r="E2275" s="59">
        <v>1.5</v>
      </c>
    </row>
    <row r="2276" spans="1:5" x14ac:dyDescent="0.25">
      <c r="A2276" s="58">
        <v>44995</v>
      </c>
      <c r="B2276" s="59" t="s">
        <v>65</v>
      </c>
      <c r="C2276" s="59" t="str">
        <f t="shared" si="35"/>
        <v>QUARTER1</v>
      </c>
      <c r="D2276" s="59">
        <v>26.4</v>
      </c>
      <c r="E2276" s="59">
        <v>1.6000000000000014</v>
      </c>
    </row>
    <row r="2277" spans="1:5" x14ac:dyDescent="0.25">
      <c r="A2277" s="58">
        <v>44995</v>
      </c>
      <c r="B2277" s="59" t="s">
        <v>75</v>
      </c>
      <c r="C2277" s="59" t="str">
        <f t="shared" si="35"/>
        <v>QUARTER1</v>
      </c>
      <c r="D2277" s="59">
        <v>4.3</v>
      </c>
      <c r="E2277" s="59">
        <v>0.35000000000000053</v>
      </c>
    </row>
    <row r="2278" spans="1:5" x14ac:dyDescent="0.25">
      <c r="A2278" s="58">
        <v>44995</v>
      </c>
      <c r="B2278" s="59" t="s">
        <v>57</v>
      </c>
      <c r="C2278" s="59" t="str">
        <f t="shared" si="35"/>
        <v>QUARTER1</v>
      </c>
      <c r="D2278" s="59">
        <v>25.8</v>
      </c>
      <c r="E2278" s="59">
        <v>9.1999999999999993</v>
      </c>
    </row>
    <row r="2279" spans="1:5" x14ac:dyDescent="0.25">
      <c r="A2279" s="58">
        <v>44994</v>
      </c>
      <c r="B2279" s="59" t="s">
        <v>68</v>
      </c>
      <c r="C2279" s="59" t="str">
        <f t="shared" si="35"/>
        <v>QUARTER1</v>
      </c>
      <c r="D2279" s="59">
        <v>9.15</v>
      </c>
      <c r="E2279" s="59">
        <v>8.2999999999999989</v>
      </c>
    </row>
    <row r="2280" spans="1:5" x14ac:dyDescent="0.25">
      <c r="A2280" s="58">
        <v>44994</v>
      </c>
      <c r="B2280" s="59" t="s">
        <v>66</v>
      </c>
      <c r="C2280" s="59" t="str">
        <f t="shared" si="35"/>
        <v>QUARTER1</v>
      </c>
      <c r="D2280" s="59">
        <v>5.9</v>
      </c>
      <c r="E2280" s="59">
        <v>0.29999999999999982</v>
      </c>
    </row>
    <row r="2281" spans="1:5" x14ac:dyDescent="0.25">
      <c r="A2281" s="58">
        <v>44994</v>
      </c>
      <c r="B2281" s="59" t="s">
        <v>70</v>
      </c>
      <c r="C2281" s="59" t="str">
        <f t="shared" si="35"/>
        <v>QUARTER1</v>
      </c>
      <c r="D2281" s="59">
        <v>12</v>
      </c>
      <c r="E2281" s="59">
        <v>1.6999999999999993</v>
      </c>
    </row>
    <row r="2282" spans="1:5" x14ac:dyDescent="0.25">
      <c r="A2282" s="58">
        <v>44994</v>
      </c>
      <c r="B2282" s="59" t="s">
        <v>78</v>
      </c>
      <c r="C2282" s="59" t="str">
        <f t="shared" si="35"/>
        <v>QUARTER1</v>
      </c>
      <c r="D2282" s="59">
        <v>42.2</v>
      </c>
      <c r="E2282" s="59">
        <v>67.8</v>
      </c>
    </row>
    <row r="2283" spans="1:5" x14ac:dyDescent="0.25">
      <c r="A2283" s="58">
        <v>44994</v>
      </c>
      <c r="B2283" s="59" t="s">
        <v>62</v>
      </c>
      <c r="C2283" s="59" t="str">
        <f t="shared" si="35"/>
        <v>QUARTER1</v>
      </c>
      <c r="D2283" s="59">
        <v>5.9</v>
      </c>
      <c r="E2283" s="59">
        <v>1.75</v>
      </c>
    </row>
    <row r="2284" spans="1:5" x14ac:dyDescent="0.25">
      <c r="A2284" s="58">
        <v>44994</v>
      </c>
      <c r="B2284" s="59" t="s">
        <v>61</v>
      </c>
      <c r="C2284" s="59" t="str">
        <f t="shared" si="35"/>
        <v>QUARTER1</v>
      </c>
      <c r="D2284" s="59">
        <v>19.149999999999999</v>
      </c>
      <c r="E2284" s="59">
        <v>15.550000000000004</v>
      </c>
    </row>
    <row r="2285" spans="1:5" x14ac:dyDescent="0.25">
      <c r="A2285" s="58">
        <v>44994</v>
      </c>
      <c r="B2285" s="59" t="s">
        <v>67</v>
      </c>
      <c r="C2285" s="59" t="str">
        <f t="shared" si="35"/>
        <v>QUARTER1</v>
      </c>
      <c r="D2285" s="59">
        <v>6.8</v>
      </c>
      <c r="E2285" s="59">
        <v>12.899999999999999</v>
      </c>
    </row>
    <row r="2286" spans="1:5" x14ac:dyDescent="0.25">
      <c r="A2286" s="58">
        <v>44994</v>
      </c>
      <c r="B2286" s="59" t="s">
        <v>71</v>
      </c>
      <c r="C2286" s="59" t="str">
        <f t="shared" si="35"/>
        <v>QUARTER1</v>
      </c>
      <c r="D2286" s="59">
        <v>11</v>
      </c>
      <c r="E2286" s="59">
        <v>6.6999999999999993</v>
      </c>
    </row>
    <row r="2287" spans="1:5" x14ac:dyDescent="0.25">
      <c r="A2287" s="58">
        <v>44994</v>
      </c>
      <c r="B2287" s="59" t="s">
        <v>73</v>
      </c>
      <c r="C2287" s="59" t="str">
        <f t="shared" si="35"/>
        <v>QUARTER1</v>
      </c>
      <c r="D2287" s="59">
        <v>32.950000000000003</v>
      </c>
      <c r="E2287" s="59">
        <v>-3.4500000000000028</v>
      </c>
    </row>
    <row r="2288" spans="1:5" x14ac:dyDescent="0.25">
      <c r="A2288" s="58">
        <v>44994</v>
      </c>
      <c r="B2288" s="59" t="s">
        <v>55</v>
      </c>
      <c r="C2288" s="59" t="str">
        <f t="shared" si="35"/>
        <v>QUARTER1</v>
      </c>
      <c r="D2288" s="59">
        <v>26.55</v>
      </c>
      <c r="E2288" s="59">
        <v>10.95</v>
      </c>
    </row>
    <row r="2289" spans="1:5" x14ac:dyDescent="0.25">
      <c r="A2289" s="58">
        <v>44994</v>
      </c>
      <c r="B2289" s="59" t="s">
        <v>76</v>
      </c>
      <c r="C2289" s="59" t="str">
        <f t="shared" si="35"/>
        <v>QUARTER1</v>
      </c>
      <c r="D2289" s="59">
        <v>1.26</v>
      </c>
      <c r="E2289" s="59">
        <v>1.36</v>
      </c>
    </row>
    <row r="2290" spans="1:5" x14ac:dyDescent="0.25">
      <c r="A2290" s="58">
        <v>44994</v>
      </c>
      <c r="B2290" s="59" t="s">
        <v>77</v>
      </c>
      <c r="C2290" s="59" t="str">
        <f t="shared" si="35"/>
        <v>QUARTER1</v>
      </c>
      <c r="D2290" s="59">
        <v>2</v>
      </c>
      <c r="E2290" s="59">
        <v>2</v>
      </c>
    </row>
    <row r="2291" spans="1:5" x14ac:dyDescent="0.25">
      <c r="A2291" s="58">
        <v>44994</v>
      </c>
      <c r="B2291" s="59" t="s">
        <v>72</v>
      </c>
      <c r="C2291" s="59" t="str">
        <f t="shared" si="35"/>
        <v>QUARTER1</v>
      </c>
      <c r="D2291" s="59">
        <v>27.95</v>
      </c>
      <c r="E2291" s="59">
        <v>81.5</v>
      </c>
    </row>
    <row r="2292" spans="1:5" x14ac:dyDescent="0.25">
      <c r="A2292" s="58">
        <v>44994</v>
      </c>
      <c r="B2292" s="59" t="s">
        <v>59</v>
      </c>
      <c r="C2292" s="59" t="str">
        <f t="shared" si="35"/>
        <v>QUARTER1</v>
      </c>
      <c r="D2292" s="59">
        <v>248.3</v>
      </c>
      <c r="E2292" s="59">
        <v>27.699999999999989</v>
      </c>
    </row>
    <row r="2293" spans="1:5" x14ac:dyDescent="0.25">
      <c r="A2293" s="58">
        <v>44994</v>
      </c>
      <c r="B2293" s="59" t="s">
        <v>60</v>
      </c>
      <c r="C2293" s="59" t="str">
        <f t="shared" si="35"/>
        <v>QUARTER1</v>
      </c>
      <c r="D2293" s="59">
        <v>40.85</v>
      </c>
      <c r="E2293" s="59">
        <v>1.6499999999999986</v>
      </c>
    </row>
    <row r="2294" spans="1:5" x14ac:dyDescent="0.25">
      <c r="A2294" s="58">
        <v>44994</v>
      </c>
      <c r="B2294" s="59" t="s">
        <v>74</v>
      </c>
      <c r="C2294" s="59" t="str">
        <f t="shared" si="35"/>
        <v>QUARTER1</v>
      </c>
      <c r="D2294" s="59">
        <v>4.4800000000000004</v>
      </c>
      <c r="E2294" s="59">
        <v>1.1199999999999992</v>
      </c>
    </row>
    <row r="2295" spans="1:5" x14ac:dyDescent="0.25">
      <c r="A2295" s="58">
        <v>44994</v>
      </c>
      <c r="B2295" s="59" t="s">
        <v>63</v>
      </c>
      <c r="C2295" s="59" t="str">
        <f t="shared" si="35"/>
        <v>QUARTER1</v>
      </c>
      <c r="D2295" s="59">
        <v>40</v>
      </c>
      <c r="E2295" s="59">
        <v>24</v>
      </c>
    </row>
    <row r="2296" spans="1:5" x14ac:dyDescent="0.25">
      <c r="A2296" s="58">
        <v>44994</v>
      </c>
      <c r="B2296" s="59" t="s">
        <v>69</v>
      </c>
      <c r="C2296" s="59" t="str">
        <f t="shared" si="35"/>
        <v>QUARTER1</v>
      </c>
      <c r="D2296" s="59">
        <v>218.8</v>
      </c>
      <c r="E2296" s="59">
        <v>166.2</v>
      </c>
    </row>
    <row r="2297" spans="1:5" x14ac:dyDescent="0.25">
      <c r="A2297" s="58">
        <v>44994</v>
      </c>
      <c r="B2297" s="59" t="s">
        <v>64</v>
      </c>
      <c r="C2297" s="59" t="str">
        <f t="shared" si="35"/>
        <v>QUARTER1</v>
      </c>
      <c r="D2297" s="59">
        <v>8.4</v>
      </c>
      <c r="E2297" s="59">
        <v>6</v>
      </c>
    </row>
    <row r="2298" spans="1:5" x14ac:dyDescent="0.25">
      <c r="A2298" s="58">
        <v>44994</v>
      </c>
      <c r="B2298" s="59" t="s">
        <v>58</v>
      </c>
      <c r="C2298" s="59" t="str">
        <f t="shared" si="35"/>
        <v>QUARTER1</v>
      </c>
      <c r="D2298" s="59">
        <v>14.75</v>
      </c>
      <c r="E2298" s="59">
        <v>0.25</v>
      </c>
    </row>
    <row r="2299" spans="1:5" x14ac:dyDescent="0.25">
      <c r="A2299" s="58">
        <v>44994</v>
      </c>
      <c r="B2299" s="59" t="s">
        <v>56</v>
      </c>
      <c r="C2299" s="59" t="str">
        <f t="shared" si="35"/>
        <v>QUARTER1</v>
      </c>
      <c r="D2299" s="59">
        <v>19.399999999999999</v>
      </c>
      <c r="E2299" s="59">
        <v>1.5</v>
      </c>
    </row>
    <row r="2300" spans="1:5" x14ac:dyDescent="0.25">
      <c r="A2300" s="58">
        <v>44994</v>
      </c>
      <c r="B2300" s="59" t="s">
        <v>65</v>
      </c>
      <c r="C2300" s="59" t="str">
        <f t="shared" si="35"/>
        <v>QUARTER1</v>
      </c>
      <c r="D2300" s="59">
        <v>26.45</v>
      </c>
      <c r="E2300" s="59">
        <v>1.5500000000000007</v>
      </c>
    </row>
    <row r="2301" spans="1:5" x14ac:dyDescent="0.25">
      <c r="A2301" s="58">
        <v>44994</v>
      </c>
      <c r="B2301" s="59" t="s">
        <v>75</v>
      </c>
      <c r="C2301" s="59" t="str">
        <f t="shared" si="35"/>
        <v>QUARTER1</v>
      </c>
      <c r="D2301" s="59">
        <v>4.3</v>
      </c>
      <c r="E2301" s="59">
        <v>0.35000000000000053</v>
      </c>
    </row>
    <row r="2302" spans="1:5" x14ac:dyDescent="0.25">
      <c r="A2302" s="58">
        <v>44994</v>
      </c>
      <c r="B2302" s="59" t="s">
        <v>57</v>
      </c>
      <c r="C2302" s="59" t="str">
        <f t="shared" si="35"/>
        <v>QUARTER1</v>
      </c>
      <c r="D2302" s="59">
        <v>26</v>
      </c>
      <c r="E2302" s="59">
        <v>9</v>
      </c>
    </row>
    <row r="2303" spans="1:5" x14ac:dyDescent="0.25">
      <c r="A2303" s="58">
        <v>44993</v>
      </c>
      <c r="B2303" s="59" t="s">
        <v>68</v>
      </c>
      <c r="C2303" s="59" t="str">
        <f t="shared" si="35"/>
        <v>QUARTER1</v>
      </c>
      <c r="D2303" s="59">
        <v>9.15</v>
      </c>
      <c r="E2303" s="59">
        <v>8.2999999999999989</v>
      </c>
    </row>
    <row r="2304" spans="1:5" x14ac:dyDescent="0.25">
      <c r="A2304" s="58">
        <v>44993</v>
      </c>
      <c r="B2304" s="59" t="s">
        <v>66</v>
      </c>
      <c r="C2304" s="59" t="str">
        <f t="shared" si="35"/>
        <v>QUARTER1</v>
      </c>
      <c r="D2304" s="59">
        <v>6</v>
      </c>
      <c r="E2304" s="59">
        <v>0.20000000000000018</v>
      </c>
    </row>
    <row r="2305" spans="1:5" x14ac:dyDescent="0.25">
      <c r="A2305" s="58">
        <v>44993</v>
      </c>
      <c r="B2305" s="59" t="s">
        <v>70</v>
      </c>
      <c r="C2305" s="59" t="str">
        <f t="shared" si="35"/>
        <v>QUARTER1</v>
      </c>
      <c r="D2305" s="59">
        <v>12</v>
      </c>
      <c r="E2305" s="59">
        <v>1.6999999999999993</v>
      </c>
    </row>
    <row r="2306" spans="1:5" x14ac:dyDescent="0.25">
      <c r="A2306" s="58">
        <v>44993</v>
      </c>
      <c r="B2306" s="59" t="s">
        <v>78</v>
      </c>
      <c r="C2306" s="59" t="str">
        <f t="shared" ref="C2306:C2369" si="36">"QUARTER"&amp;ROUNDUP(MONTH(A2306)/3,0)</f>
        <v>QUARTER1</v>
      </c>
      <c r="D2306" s="59">
        <v>46.85</v>
      </c>
      <c r="E2306" s="59">
        <v>63.15</v>
      </c>
    </row>
    <row r="2307" spans="1:5" x14ac:dyDescent="0.25">
      <c r="A2307" s="58">
        <v>44993</v>
      </c>
      <c r="B2307" s="59" t="s">
        <v>62</v>
      </c>
      <c r="C2307" s="59" t="str">
        <f t="shared" si="36"/>
        <v>QUARTER1</v>
      </c>
      <c r="D2307" s="59">
        <v>5.9</v>
      </c>
      <c r="E2307" s="59">
        <v>1.75</v>
      </c>
    </row>
    <row r="2308" spans="1:5" x14ac:dyDescent="0.25">
      <c r="A2308" s="58">
        <v>44993</v>
      </c>
      <c r="B2308" s="59" t="s">
        <v>61</v>
      </c>
      <c r="C2308" s="59" t="str">
        <f t="shared" si="36"/>
        <v>QUARTER1</v>
      </c>
      <c r="D2308" s="59">
        <v>19.149999999999999</v>
      </c>
      <c r="E2308" s="59">
        <v>15.550000000000004</v>
      </c>
    </row>
    <row r="2309" spans="1:5" x14ac:dyDescent="0.25">
      <c r="A2309" s="58">
        <v>44993</v>
      </c>
      <c r="B2309" s="59" t="s">
        <v>67</v>
      </c>
      <c r="C2309" s="59" t="str">
        <f t="shared" si="36"/>
        <v>QUARTER1</v>
      </c>
      <c r="D2309" s="59">
        <v>7.2</v>
      </c>
      <c r="E2309" s="59">
        <v>12.5</v>
      </c>
    </row>
    <row r="2310" spans="1:5" x14ac:dyDescent="0.25">
      <c r="A2310" s="58">
        <v>44993</v>
      </c>
      <c r="B2310" s="59" t="s">
        <v>71</v>
      </c>
      <c r="C2310" s="59" t="str">
        <f t="shared" si="36"/>
        <v>QUARTER1</v>
      </c>
      <c r="D2310" s="59">
        <v>11.1</v>
      </c>
      <c r="E2310" s="59">
        <v>6.6</v>
      </c>
    </row>
    <row r="2311" spans="1:5" x14ac:dyDescent="0.25">
      <c r="A2311" s="58">
        <v>44993</v>
      </c>
      <c r="B2311" s="59" t="s">
        <v>73</v>
      </c>
      <c r="C2311" s="59" t="str">
        <f t="shared" si="36"/>
        <v>QUARTER1</v>
      </c>
      <c r="D2311" s="59">
        <v>32.950000000000003</v>
      </c>
      <c r="E2311" s="59">
        <v>-3.4500000000000028</v>
      </c>
    </row>
    <row r="2312" spans="1:5" x14ac:dyDescent="0.25">
      <c r="A2312" s="58">
        <v>44993</v>
      </c>
      <c r="B2312" s="59" t="s">
        <v>55</v>
      </c>
      <c r="C2312" s="59" t="str">
        <f t="shared" si="36"/>
        <v>QUARTER1</v>
      </c>
      <c r="D2312" s="59">
        <v>26.4</v>
      </c>
      <c r="E2312" s="59">
        <v>11.100000000000001</v>
      </c>
    </row>
    <row r="2313" spans="1:5" x14ac:dyDescent="0.25">
      <c r="A2313" s="58">
        <v>44993</v>
      </c>
      <c r="B2313" s="59" t="s">
        <v>77</v>
      </c>
      <c r="C2313" s="59" t="str">
        <f t="shared" si="36"/>
        <v>QUARTER1</v>
      </c>
      <c r="D2313" s="59">
        <v>2</v>
      </c>
      <c r="E2313" s="59">
        <v>2</v>
      </c>
    </row>
    <row r="2314" spans="1:5" x14ac:dyDescent="0.25">
      <c r="A2314" s="58">
        <v>44993</v>
      </c>
      <c r="B2314" s="59" t="s">
        <v>72</v>
      </c>
      <c r="C2314" s="59" t="str">
        <f t="shared" si="36"/>
        <v>QUARTER1</v>
      </c>
      <c r="D2314" s="59">
        <v>27.95</v>
      </c>
      <c r="E2314" s="59">
        <v>81.5</v>
      </c>
    </row>
    <row r="2315" spans="1:5" x14ac:dyDescent="0.25">
      <c r="A2315" s="58">
        <v>44993</v>
      </c>
      <c r="B2315" s="59" t="s">
        <v>59</v>
      </c>
      <c r="C2315" s="59" t="str">
        <f t="shared" si="36"/>
        <v>QUARTER1</v>
      </c>
      <c r="D2315" s="59">
        <v>249.5</v>
      </c>
      <c r="E2315" s="59">
        <v>26.5</v>
      </c>
    </row>
    <row r="2316" spans="1:5" x14ac:dyDescent="0.25">
      <c r="A2316" s="58">
        <v>44993</v>
      </c>
      <c r="B2316" s="59" t="s">
        <v>60</v>
      </c>
      <c r="C2316" s="59" t="str">
        <f t="shared" si="36"/>
        <v>QUARTER1</v>
      </c>
      <c r="D2316" s="59">
        <v>40.85</v>
      </c>
      <c r="E2316" s="59">
        <v>1.6499999999999986</v>
      </c>
    </row>
    <row r="2317" spans="1:5" x14ac:dyDescent="0.25">
      <c r="A2317" s="58">
        <v>44993</v>
      </c>
      <c r="B2317" s="59" t="s">
        <v>74</v>
      </c>
      <c r="C2317" s="59" t="str">
        <f t="shared" si="36"/>
        <v>QUARTER1</v>
      </c>
      <c r="D2317" s="59">
        <v>4.4800000000000004</v>
      </c>
      <c r="E2317" s="59">
        <v>1.1199999999999992</v>
      </c>
    </row>
    <row r="2318" spans="1:5" x14ac:dyDescent="0.25">
      <c r="A2318" s="58">
        <v>44993</v>
      </c>
      <c r="B2318" s="59" t="s">
        <v>63</v>
      </c>
      <c r="C2318" s="59" t="str">
        <f t="shared" si="36"/>
        <v>QUARTER1</v>
      </c>
      <c r="D2318" s="59">
        <v>41</v>
      </c>
      <c r="E2318" s="59">
        <v>23</v>
      </c>
    </row>
    <row r="2319" spans="1:5" x14ac:dyDescent="0.25">
      <c r="A2319" s="58">
        <v>44993</v>
      </c>
      <c r="B2319" s="59" t="s">
        <v>69</v>
      </c>
      <c r="C2319" s="59" t="str">
        <f t="shared" si="36"/>
        <v>QUARTER1</v>
      </c>
      <c r="D2319" s="59">
        <v>218.8</v>
      </c>
      <c r="E2319" s="59">
        <v>166.2</v>
      </c>
    </row>
    <row r="2320" spans="1:5" x14ac:dyDescent="0.25">
      <c r="A2320" s="58">
        <v>44993</v>
      </c>
      <c r="B2320" s="59" t="s">
        <v>64</v>
      </c>
      <c r="C2320" s="59" t="str">
        <f t="shared" si="36"/>
        <v>QUARTER1</v>
      </c>
      <c r="D2320" s="59">
        <v>8.4</v>
      </c>
      <c r="E2320" s="59">
        <v>6</v>
      </c>
    </row>
    <row r="2321" spans="1:5" x14ac:dyDescent="0.25">
      <c r="A2321" s="58">
        <v>44993</v>
      </c>
      <c r="B2321" s="59" t="s">
        <v>58</v>
      </c>
      <c r="C2321" s="59" t="str">
        <f t="shared" si="36"/>
        <v>QUARTER1</v>
      </c>
      <c r="D2321" s="59">
        <v>14.7</v>
      </c>
      <c r="E2321" s="59">
        <v>0.30000000000000071</v>
      </c>
    </row>
    <row r="2322" spans="1:5" x14ac:dyDescent="0.25">
      <c r="A2322" s="58">
        <v>44993</v>
      </c>
      <c r="B2322" s="59" t="s">
        <v>56</v>
      </c>
      <c r="C2322" s="59" t="str">
        <f t="shared" si="36"/>
        <v>QUARTER1</v>
      </c>
      <c r="D2322" s="59">
        <v>19.399999999999999</v>
      </c>
      <c r="E2322" s="59">
        <v>1.5</v>
      </c>
    </row>
    <row r="2323" spans="1:5" x14ac:dyDescent="0.25">
      <c r="A2323" s="58">
        <v>44993</v>
      </c>
      <c r="B2323" s="59" t="s">
        <v>65</v>
      </c>
      <c r="C2323" s="59" t="str">
        <f t="shared" si="36"/>
        <v>QUARTER1</v>
      </c>
      <c r="D2323" s="59">
        <v>26.5</v>
      </c>
      <c r="E2323" s="59">
        <v>1.5</v>
      </c>
    </row>
    <row r="2324" spans="1:5" x14ac:dyDescent="0.25">
      <c r="A2324" s="58">
        <v>44993</v>
      </c>
      <c r="B2324" s="59" t="s">
        <v>75</v>
      </c>
      <c r="C2324" s="59" t="str">
        <f t="shared" si="36"/>
        <v>QUARTER1</v>
      </c>
      <c r="D2324" s="59">
        <v>4.3</v>
      </c>
      <c r="E2324" s="59">
        <v>0.35000000000000053</v>
      </c>
    </row>
    <row r="2325" spans="1:5" x14ac:dyDescent="0.25">
      <c r="A2325" s="58">
        <v>44993</v>
      </c>
      <c r="B2325" s="59" t="s">
        <v>57</v>
      </c>
      <c r="C2325" s="59" t="str">
        <f t="shared" si="36"/>
        <v>QUARTER1</v>
      </c>
      <c r="D2325" s="59">
        <v>26</v>
      </c>
      <c r="E2325" s="59">
        <v>9</v>
      </c>
    </row>
    <row r="2326" spans="1:5" x14ac:dyDescent="0.25">
      <c r="A2326" s="58">
        <v>44992</v>
      </c>
      <c r="B2326" s="59" t="s">
        <v>68</v>
      </c>
      <c r="C2326" s="59" t="str">
        <f t="shared" si="36"/>
        <v>QUARTER1</v>
      </c>
      <c r="D2326" s="59">
        <v>9.15</v>
      </c>
      <c r="E2326" s="59">
        <v>8.2999999999999989</v>
      </c>
    </row>
    <row r="2327" spans="1:5" x14ac:dyDescent="0.25">
      <c r="A2327" s="58">
        <v>44992</v>
      </c>
      <c r="B2327" s="59" t="s">
        <v>66</v>
      </c>
      <c r="C2327" s="59" t="str">
        <f t="shared" si="36"/>
        <v>QUARTER1</v>
      </c>
      <c r="D2327" s="59">
        <v>6.2</v>
      </c>
      <c r="E2327" s="59">
        <v>0</v>
      </c>
    </row>
    <row r="2328" spans="1:5" x14ac:dyDescent="0.25">
      <c r="A2328" s="58">
        <v>44992</v>
      </c>
      <c r="B2328" s="59" t="s">
        <v>70</v>
      </c>
      <c r="C2328" s="59" t="str">
        <f t="shared" si="36"/>
        <v>QUARTER1</v>
      </c>
      <c r="D2328" s="59">
        <v>12</v>
      </c>
      <c r="E2328" s="59">
        <v>1.6999999999999993</v>
      </c>
    </row>
    <row r="2329" spans="1:5" x14ac:dyDescent="0.25">
      <c r="A2329" s="58">
        <v>44992</v>
      </c>
      <c r="B2329" s="59" t="s">
        <v>78</v>
      </c>
      <c r="C2329" s="59" t="str">
        <f t="shared" si="36"/>
        <v>QUARTER1</v>
      </c>
      <c r="D2329" s="59">
        <v>46.85</v>
      </c>
      <c r="E2329" s="59">
        <v>63.15</v>
      </c>
    </row>
    <row r="2330" spans="1:5" x14ac:dyDescent="0.25">
      <c r="A2330" s="58">
        <v>44992</v>
      </c>
      <c r="B2330" s="59" t="s">
        <v>62</v>
      </c>
      <c r="C2330" s="59" t="str">
        <f t="shared" si="36"/>
        <v>QUARTER1</v>
      </c>
      <c r="D2330" s="59">
        <v>5.7</v>
      </c>
      <c r="E2330" s="59">
        <v>1.9500000000000002</v>
      </c>
    </row>
    <row r="2331" spans="1:5" x14ac:dyDescent="0.25">
      <c r="A2331" s="58">
        <v>44992</v>
      </c>
      <c r="B2331" s="59" t="s">
        <v>61</v>
      </c>
      <c r="C2331" s="59" t="str">
        <f t="shared" si="36"/>
        <v>QUARTER1</v>
      </c>
      <c r="D2331" s="59">
        <v>19.25</v>
      </c>
      <c r="E2331" s="59">
        <v>15.450000000000003</v>
      </c>
    </row>
    <row r="2332" spans="1:5" x14ac:dyDescent="0.25">
      <c r="A2332" s="58">
        <v>44992</v>
      </c>
      <c r="B2332" s="59" t="s">
        <v>67</v>
      </c>
      <c r="C2332" s="59" t="str">
        <f t="shared" si="36"/>
        <v>QUARTER1</v>
      </c>
      <c r="D2332" s="59">
        <v>7.2</v>
      </c>
      <c r="E2332" s="59">
        <v>12.5</v>
      </c>
    </row>
    <row r="2333" spans="1:5" x14ac:dyDescent="0.25">
      <c r="A2333" s="58">
        <v>44992</v>
      </c>
      <c r="B2333" s="59" t="s">
        <v>71</v>
      </c>
      <c r="C2333" s="59" t="str">
        <f t="shared" si="36"/>
        <v>QUARTER1</v>
      </c>
      <c r="D2333" s="59">
        <v>11.2</v>
      </c>
      <c r="E2333" s="59">
        <v>6.5</v>
      </c>
    </row>
    <row r="2334" spans="1:5" x14ac:dyDescent="0.25">
      <c r="A2334" s="58">
        <v>44992</v>
      </c>
      <c r="B2334" s="59" t="s">
        <v>73</v>
      </c>
      <c r="C2334" s="59" t="str">
        <f t="shared" si="36"/>
        <v>QUARTER1</v>
      </c>
      <c r="D2334" s="59">
        <v>32.950000000000003</v>
      </c>
      <c r="E2334" s="59">
        <v>-3.4500000000000028</v>
      </c>
    </row>
    <row r="2335" spans="1:5" x14ac:dyDescent="0.25">
      <c r="A2335" s="58">
        <v>44992</v>
      </c>
      <c r="B2335" s="59" t="s">
        <v>55</v>
      </c>
      <c r="C2335" s="59" t="str">
        <f t="shared" si="36"/>
        <v>QUARTER1</v>
      </c>
      <c r="D2335" s="59">
        <v>26.2</v>
      </c>
      <c r="E2335" s="59">
        <v>11.3</v>
      </c>
    </row>
    <row r="2336" spans="1:5" x14ac:dyDescent="0.25">
      <c r="A2336" s="58">
        <v>44992</v>
      </c>
      <c r="B2336" s="59" t="s">
        <v>77</v>
      </c>
      <c r="C2336" s="59" t="str">
        <f t="shared" si="36"/>
        <v>QUARTER1</v>
      </c>
      <c r="D2336" s="59">
        <v>2.09</v>
      </c>
      <c r="E2336" s="59">
        <v>1.9100000000000001</v>
      </c>
    </row>
    <row r="2337" spans="1:5" x14ac:dyDescent="0.25">
      <c r="A2337" s="58">
        <v>44992</v>
      </c>
      <c r="B2337" s="59" t="s">
        <v>72</v>
      </c>
      <c r="C2337" s="59" t="str">
        <f t="shared" si="36"/>
        <v>QUARTER1</v>
      </c>
      <c r="D2337" s="59">
        <v>31.05</v>
      </c>
      <c r="E2337" s="59">
        <v>78.400000000000006</v>
      </c>
    </row>
    <row r="2338" spans="1:5" x14ac:dyDescent="0.25">
      <c r="A2338" s="58">
        <v>44992</v>
      </c>
      <c r="B2338" s="59" t="s">
        <v>59</v>
      </c>
      <c r="C2338" s="59" t="str">
        <f t="shared" si="36"/>
        <v>QUARTER1</v>
      </c>
      <c r="D2338" s="59">
        <v>248</v>
      </c>
      <c r="E2338" s="59">
        <v>28</v>
      </c>
    </row>
    <row r="2339" spans="1:5" x14ac:dyDescent="0.25">
      <c r="A2339" s="58">
        <v>44992</v>
      </c>
      <c r="B2339" s="59" t="s">
        <v>60</v>
      </c>
      <c r="C2339" s="59" t="str">
        <f t="shared" si="36"/>
        <v>QUARTER1</v>
      </c>
      <c r="D2339" s="59">
        <v>40.85</v>
      </c>
      <c r="E2339" s="59">
        <v>1.6499999999999986</v>
      </c>
    </row>
    <row r="2340" spans="1:5" x14ac:dyDescent="0.25">
      <c r="A2340" s="58">
        <v>44992</v>
      </c>
      <c r="B2340" s="59" t="s">
        <v>74</v>
      </c>
      <c r="C2340" s="59" t="str">
        <f t="shared" si="36"/>
        <v>QUARTER1</v>
      </c>
      <c r="D2340" s="59">
        <v>4.4800000000000004</v>
      </c>
      <c r="E2340" s="59">
        <v>1.1199999999999992</v>
      </c>
    </row>
    <row r="2341" spans="1:5" x14ac:dyDescent="0.25">
      <c r="A2341" s="58">
        <v>44992</v>
      </c>
      <c r="B2341" s="59" t="s">
        <v>63</v>
      </c>
      <c r="C2341" s="59" t="str">
        <f t="shared" si="36"/>
        <v>QUARTER1</v>
      </c>
      <c r="D2341" s="59">
        <v>41</v>
      </c>
      <c r="E2341" s="59">
        <v>23</v>
      </c>
    </row>
    <row r="2342" spans="1:5" x14ac:dyDescent="0.25">
      <c r="A2342" s="58">
        <v>44992</v>
      </c>
      <c r="B2342" s="59" t="s">
        <v>69</v>
      </c>
      <c r="C2342" s="59" t="str">
        <f t="shared" si="36"/>
        <v>QUARTER1</v>
      </c>
      <c r="D2342" s="59">
        <v>218.8</v>
      </c>
      <c r="E2342" s="59">
        <v>166.2</v>
      </c>
    </row>
    <row r="2343" spans="1:5" x14ac:dyDescent="0.25">
      <c r="A2343" s="58">
        <v>44992</v>
      </c>
      <c r="B2343" s="59" t="s">
        <v>64</v>
      </c>
      <c r="C2343" s="59" t="str">
        <f t="shared" si="36"/>
        <v>QUARTER1</v>
      </c>
      <c r="D2343" s="59">
        <v>8.5500000000000007</v>
      </c>
      <c r="E2343" s="59">
        <v>5.85</v>
      </c>
    </row>
    <row r="2344" spans="1:5" x14ac:dyDescent="0.25">
      <c r="A2344" s="58">
        <v>44992</v>
      </c>
      <c r="B2344" s="59" t="s">
        <v>58</v>
      </c>
      <c r="C2344" s="59" t="str">
        <f t="shared" si="36"/>
        <v>QUARTER1</v>
      </c>
      <c r="D2344" s="59">
        <v>14.9</v>
      </c>
      <c r="E2344" s="59">
        <v>9.9999999999999645E-2</v>
      </c>
    </row>
    <row r="2345" spans="1:5" x14ac:dyDescent="0.25">
      <c r="A2345" s="58">
        <v>44992</v>
      </c>
      <c r="B2345" s="59" t="s">
        <v>56</v>
      </c>
      <c r="C2345" s="59" t="str">
        <f t="shared" si="36"/>
        <v>QUARTER1</v>
      </c>
      <c r="D2345" s="59">
        <v>19.399999999999999</v>
      </c>
      <c r="E2345" s="59">
        <v>1.5</v>
      </c>
    </row>
    <row r="2346" spans="1:5" x14ac:dyDescent="0.25">
      <c r="A2346" s="58">
        <v>44992</v>
      </c>
      <c r="B2346" s="59" t="s">
        <v>65</v>
      </c>
      <c r="C2346" s="59" t="str">
        <f t="shared" si="36"/>
        <v>QUARTER1</v>
      </c>
      <c r="D2346" s="59">
        <v>26.9</v>
      </c>
      <c r="E2346" s="59">
        <v>1.1000000000000014</v>
      </c>
    </row>
    <row r="2347" spans="1:5" x14ac:dyDescent="0.25">
      <c r="A2347" s="58">
        <v>44992</v>
      </c>
      <c r="B2347" s="59" t="s">
        <v>75</v>
      </c>
      <c r="C2347" s="59" t="str">
        <f t="shared" si="36"/>
        <v>QUARTER1</v>
      </c>
      <c r="D2347" s="59">
        <v>4.3</v>
      </c>
      <c r="E2347" s="59">
        <v>0.35000000000000053</v>
      </c>
    </row>
    <row r="2348" spans="1:5" x14ac:dyDescent="0.25">
      <c r="A2348" s="58">
        <v>44992</v>
      </c>
      <c r="B2348" s="59" t="s">
        <v>57</v>
      </c>
      <c r="C2348" s="59" t="str">
        <f t="shared" si="36"/>
        <v>QUARTER1</v>
      </c>
      <c r="D2348" s="59">
        <v>25.95</v>
      </c>
      <c r="E2348" s="59">
        <v>9.0500000000000007</v>
      </c>
    </row>
    <row r="2349" spans="1:5" x14ac:dyDescent="0.25">
      <c r="A2349" s="58">
        <v>44991</v>
      </c>
      <c r="B2349" s="59" t="s">
        <v>68</v>
      </c>
      <c r="C2349" s="59" t="str">
        <f t="shared" si="36"/>
        <v>QUARTER1</v>
      </c>
      <c r="D2349" s="59">
        <v>9.3000000000000007</v>
      </c>
      <c r="E2349" s="59">
        <v>8.1499999999999986</v>
      </c>
    </row>
    <row r="2350" spans="1:5" x14ac:dyDescent="0.25">
      <c r="A2350" s="58">
        <v>44991</v>
      </c>
      <c r="B2350" s="59" t="s">
        <v>66</v>
      </c>
      <c r="C2350" s="59" t="str">
        <f t="shared" si="36"/>
        <v>QUARTER1</v>
      </c>
      <c r="D2350" s="59">
        <v>6.2</v>
      </c>
      <c r="E2350" s="59">
        <v>0</v>
      </c>
    </row>
    <row r="2351" spans="1:5" x14ac:dyDescent="0.25">
      <c r="A2351" s="58">
        <v>44991</v>
      </c>
      <c r="B2351" s="59" t="s">
        <v>70</v>
      </c>
      <c r="C2351" s="59" t="str">
        <f t="shared" si="36"/>
        <v>QUARTER1</v>
      </c>
      <c r="D2351" s="59">
        <v>12</v>
      </c>
      <c r="E2351" s="59">
        <v>1.6999999999999993</v>
      </c>
    </row>
    <row r="2352" spans="1:5" x14ac:dyDescent="0.25">
      <c r="A2352" s="58">
        <v>44991</v>
      </c>
      <c r="B2352" s="59" t="s">
        <v>78</v>
      </c>
      <c r="C2352" s="59" t="str">
        <f t="shared" si="36"/>
        <v>QUARTER1</v>
      </c>
      <c r="D2352" s="59">
        <v>46.85</v>
      </c>
      <c r="E2352" s="59">
        <v>63.15</v>
      </c>
    </row>
    <row r="2353" spans="1:5" x14ac:dyDescent="0.25">
      <c r="A2353" s="58">
        <v>44991</v>
      </c>
      <c r="B2353" s="59" t="s">
        <v>62</v>
      </c>
      <c r="C2353" s="59" t="str">
        <f t="shared" si="36"/>
        <v>QUARTER1</v>
      </c>
      <c r="D2353" s="59">
        <v>5.8</v>
      </c>
      <c r="E2353" s="59">
        <v>1.8500000000000005</v>
      </c>
    </row>
    <row r="2354" spans="1:5" x14ac:dyDescent="0.25">
      <c r="A2354" s="58">
        <v>44991</v>
      </c>
      <c r="B2354" s="59" t="s">
        <v>61</v>
      </c>
      <c r="C2354" s="59" t="str">
        <f t="shared" si="36"/>
        <v>QUARTER1</v>
      </c>
      <c r="D2354" s="59">
        <v>19.3</v>
      </c>
      <c r="E2354" s="59">
        <v>15.400000000000002</v>
      </c>
    </row>
    <row r="2355" spans="1:5" x14ac:dyDescent="0.25">
      <c r="A2355" s="58">
        <v>44991</v>
      </c>
      <c r="B2355" s="59" t="s">
        <v>67</v>
      </c>
      <c r="C2355" s="59" t="str">
        <f t="shared" si="36"/>
        <v>QUARTER1</v>
      </c>
      <c r="D2355" s="59">
        <v>7.2</v>
      </c>
      <c r="E2355" s="59">
        <v>12.5</v>
      </c>
    </row>
    <row r="2356" spans="1:5" x14ac:dyDescent="0.25">
      <c r="A2356" s="58">
        <v>44991</v>
      </c>
      <c r="B2356" s="59" t="s">
        <v>71</v>
      </c>
      <c r="C2356" s="59" t="str">
        <f t="shared" si="36"/>
        <v>QUARTER1</v>
      </c>
      <c r="D2356" s="59">
        <v>11.5</v>
      </c>
      <c r="E2356" s="59">
        <v>6.1999999999999993</v>
      </c>
    </row>
    <row r="2357" spans="1:5" x14ac:dyDescent="0.25">
      <c r="A2357" s="58">
        <v>44991</v>
      </c>
      <c r="B2357" s="59" t="s">
        <v>73</v>
      </c>
      <c r="C2357" s="59" t="str">
        <f t="shared" si="36"/>
        <v>QUARTER1</v>
      </c>
      <c r="D2357" s="59">
        <v>32.950000000000003</v>
      </c>
      <c r="E2357" s="59">
        <v>-3.4500000000000028</v>
      </c>
    </row>
    <row r="2358" spans="1:5" x14ac:dyDescent="0.25">
      <c r="A2358" s="58">
        <v>44991</v>
      </c>
      <c r="B2358" s="59" t="s">
        <v>55</v>
      </c>
      <c r="C2358" s="59" t="str">
        <f t="shared" si="36"/>
        <v>QUARTER1</v>
      </c>
      <c r="D2358" s="59">
        <v>26.3</v>
      </c>
      <c r="E2358" s="59">
        <v>11.2</v>
      </c>
    </row>
    <row r="2359" spans="1:5" x14ac:dyDescent="0.25">
      <c r="A2359" s="58">
        <v>44991</v>
      </c>
      <c r="B2359" s="59" t="s">
        <v>76</v>
      </c>
      <c r="C2359" s="59" t="str">
        <f t="shared" si="36"/>
        <v>QUARTER1</v>
      </c>
      <c r="D2359" s="59">
        <v>1.26</v>
      </c>
      <c r="E2359" s="59">
        <v>1.36</v>
      </c>
    </row>
    <row r="2360" spans="1:5" x14ac:dyDescent="0.25">
      <c r="A2360" s="58">
        <v>44991</v>
      </c>
      <c r="B2360" s="59" t="s">
        <v>77</v>
      </c>
      <c r="C2360" s="59" t="str">
        <f t="shared" si="36"/>
        <v>QUARTER1</v>
      </c>
      <c r="D2360" s="59">
        <v>2</v>
      </c>
      <c r="E2360" s="59">
        <v>2</v>
      </c>
    </row>
    <row r="2361" spans="1:5" x14ac:dyDescent="0.25">
      <c r="A2361" s="58">
        <v>44991</v>
      </c>
      <c r="B2361" s="59" t="s">
        <v>72</v>
      </c>
      <c r="C2361" s="59" t="str">
        <f t="shared" si="36"/>
        <v>QUARTER1</v>
      </c>
      <c r="D2361" s="59">
        <v>34.5</v>
      </c>
      <c r="E2361" s="59">
        <v>74.95</v>
      </c>
    </row>
    <row r="2362" spans="1:5" x14ac:dyDescent="0.25">
      <c r="A2362" s="58">
        <v>44991</v>
      </c>
      <c r="B2362" s="59" t="s">
        <v>59</v>
      </c>
      <c r="C2362" s="59" t="str">
        <f t="shared" si="36"/>
        <v>QUARTER1</v>
      </c>
      <c r="D2362" s="59">
        <v>248</v>
      </c>
      <c r="E2362" s="59">
        <v>28</v>
      </c>
    </row>
    <row r="2363" spans="1:5" x14ac:dyDescent="0.25">
      <c r="A2363" s="58">
        <v>44991</v>
      </c>
      <c r="B2363" s="59" t="s">
        <v>60</v>
      </c>
      <c r="C2363" s="59" t="str">
        <f t="shared" si="36"/>
        <v>QUARTER1</v>
      </c>
      <c r="D2363" s="59">
        <v>40.85</v>
      </c>
      <c r="E2363" s="59">
        <v>1.6499999999999986</v>
      </c>
    </row>
    <row r="2364" spans="1:5" x14ac:dyDescent="0.25">
      <c r="A2364" s="58">
        <v>44991</v>
      </c>
      <c r="B2364" s="59" t="s">
        <v>74</v>
      </c>
      <c r="C2364" s="59" t="str">
        <f t="shared" si="36"/>
        <v>QUARTER1</v>
      </c>
      <c r="D2364" s="59">
        <v>4.3600000000000003</v>
      </c>
      <c r="E2364" s="59">
        <v>1.2399999999999993</v>
      </c>
    </row>
    <row r="2365" spans="1:5" x14ac:dyDescent="0.25">
      <c r="A2365" s="58">
        <v>44991</v>
      </c>
      <c r="B2365" s="59" t="s">
        <v>63</v>
      </c>
      <c r="C2365" s="59" t="str">
        <f t="shared" si="36"/>
        <v>QUARTER1</v>
      </c>
      <c r="D2365" s="59">
        <v>41</v>
      </c>
      <c r="E2365" s="59">
        <v>23</v>
      </c>
    </row>
    <row r="2366" spans="1:5" x14ac:dyDescent="0.25">
      <c r="A2366" s="58">
        <v>44991</v>
      </c>
      <c r="B2366" s="59" t="s">
        <v>69</v>
      </c>
      <c r="C2366" s="59" t="str">
        <f t="shared" si="36"/>
        <v>QUARTER1</v>
      </c>
      <c r="D2366" s="59">
        <v>218.8</v>
      </c>
      <c r="E2366" s="59">
        <v>166.2</v>
      </c>
    </row>
    <row r="2367" spans="1:5" x14ac:dyDescent="0.25">
      <c r="A2367" s="58">
        <v>44991</v>
      </c>
      <c r="B2367" s="59" t="s">
        <v>64</v>
      </c>
      <c r="C2367" s="59" t="str">
        <f t="shared" si="36"/>
        <v>QUARTER1</v>
      </c>
      <c r="D2367" s="59">
        <v>8.6999999999999993</v>
      </c>
      <c r="E2367" s="59">
        <v>5.7000000000000011</v>
      </c>
    </row>
    <row r="2368" spans="1:5" x14ac:dyDescent="0.25">
      <c r="A2368" s="58">
        <v>44991</v>
      </c>
      <c r="B2368" s="59" t="s">
        <v>58</v>
      </c>
      <c r="C2368" s="59" t="str">
        <f t="shared" si="36"/>
        <v>QUARTER1</v>
      </c>
      <c r="D2368" s="59">
        <v>14.8</v>
      </c>
      <c r="E2368" s="59">
        <v>0.19999999999999929</v>
      </c>
    </row>
    <row r="2369" spans="1:5" x14ac:dyDescent="0.25">
      <c r="A2369" s="58">
        <v>44991</v>
      </c>
      <c r="B2369" s="59" t="s">
        <v>56</v>
      </c>
      <c r="C2369" s="59" t="str">
        <f t="shared" si="36"/>
        <v>QUARTER1</v>
      </c>
      <c r="D2369" s="59">
        <v>19.399999999999999</v>
      </c>
      <c r="E2369" s="59">
        <v>1.5</v>
      </c>
    </row>
    <row r="2370" spans="1:5" x14ac:dyDescent="0.25">
      <c r="A2370" s="58">
        <v>44991</v>
      </c>
      <c r="B2370" s="59" t="s">
        <v>65</v>
      </c>
      <c r="C2370" s="59" t="str">
        <f t="shared" ref="C2370:C2433" si="37">"QUARTER"&amp;ROUNDUP(MONTH(A2370)/3,0)</f>
        <v>QUARTER1</v>
      </c>
      <c r="D2370" s="59">
        <v>27.05</v>
      </c>
      <c r="E2370" s="59">
        <v>0.94999999999999929</v>
      </c>
    </row>
    <row r="2371" spans="1:5" x14ac:dyDescent="0.25">
      <c r="A2371" s="58">
        <v>44991</v>
      </c>
      <c r="B2371" s="59" t="s">
        <v>75</v>
      </c>
      <c r="C2371" s="59" t="str">
        <f t="shared" si="37"/>
        <v>QUARTER1</v>
      </c>
      <c r="D2371" s="59">
        <v>4.3499999999999996</v>
      </c>
      <c r="E2371" s="59">
        <v>0.30000000000000071</v>
      </c>
    </row>
    <row r="2372" spans="1:5" x14ac:dyDescent="0.25">
      <c r="A2372" s="58">
        <v>44991</v>
      </c>
      <c r="B2372" s="59" t="s">
        <v>57</v>
      </c>
      <c r="C2372" s="59" t="str">
        <f t="shared" si="37"/>
        <v>QUARTER1</v>
      </c>
      <c r="D2372" s="59">
        <v>26.3</v>
      </c>
      <c r="E2372" s="59">
        <v>8.6999999999999993</v>
      </c>
    </row>
    <row r="2373" spans="1:5" x14ac:dyDescent="0.25">
      <c r="A2373" s="58">
        <v>44988</v>
      </c>
      <c r="B2373" s="59" t="s">
        <v>68</v>
      </c>
      <c r="C2373" s="59" t="str">
        <f t="shared" si="37"/>
        <v>QUARTER1</v>
      </c>
      <c r="D2373" s="59">
        <v>9.35</v>
      </c>
      <c r="E2373" s="59">
        <v>8.1</v>
      </c>
    </row>
    <row r="2374" spans="1:5" x14ac:dyDescent="0.25">
      <c r="A2374" s="58">
        <v>44988</v>
      </c>
      <c r="B2374" s="59" t="s">
        <v>66</v>
      </c>
      <c r="C2374" s="59" t="str">
        <f t="shared" si="37"/>
        <v>QUARTER1</v>
      </c>
      <c r="D2374" s="59">
        <v>6.25</v>
      </c>
      <c r="E2374" s="59">
        <v>-4.9999999999999822E-2</v>
      </c>
    </row>
    <row r="2375" spans="1:5" x14ac:dyDescent="0.25">
      <c r="A2375" s="58">
        <v>44988</v>
      </c>
      <c r="B2375" s="59" t="s">
        <v>70</v>
      </c>
      <c r="C2375" s="59" t="str">
        <f t="shared" si="37"/>
        <v>QUARTER1</v>
      </c>
      <c r="D2375" s="59">
        <v>12</v>
      </c>
      <c r="E2375" s="59">
        <v>1.6999999999999993</v>
      </c>
    </row>
    <row r="2376" spans="1:5" x14ac:dyDescent="0.25">
      <c r="A2376" s="58">
        <v>44988</v>
      </c>
      <c r="B2376" s="59" t="s">
        <v>78</v>
      </c>
      <c r="C2376" s="59" t="str">
        <f t="shared" si="37"/>
        <v>QUARTER1</v>
      </c>
      <c r="D2376" s="59">
        <v>46.85</v>
      </c>
      <c r="E2376" s="59">
        <v>63.15</v>
      </c>
    </row>
    <row r="2377" spans="1:5" x14ac:dyDescent="0.25">
      <c r="A2377" s="58">
        <v>44988</v>
      </c>
      <c r="B2377" s="59" t="s">
        <v>62</v>
      </c>
      <c r="C2377" s="59" t="str">
        <f t="shared" si="37"/>
        <v>QUARTER1</v>
      </c>
      <c r="D2377" s="59">
        <v>5.9</v>
      </c>
      <c r="E2377" s="59">
        <v>1.75</v>
      </c>
    </row>
    <row r="2378" spans="1:5" x14ac:dyDescent="0.25">
      <c r="A2378" s="58">
        <v>44988</v>
      </c>
      <c r="B2378" s="59" t="s">
        <v>61</v>
      </c>
      <c r="C2378" s="59" t="str">
        <f t="shared" si="37"/>
        <v>QUARTER1</v>
      </c>
      <c r="D2378" s="59">
        <v>19.2</v>
      </c>
      <c r="E2378" s="59">
        <v>15.500000000000004</v>
      </c>
    </row>
    <row r="2379" spans="1:5" x14ac:dyDescent="0.25">
      <c r="A2379" s="58">
        <v>44988</v>
      </c>
      <c r="B2379" s="59" t="s">
        <v>67</v>
      </c>
      <c r="C2379" s="59" t="str">
        <f t="shared" si="37"/>
        <v>QUARTER1</v>
      </c>
      <c r="D2379" s="59">
        <v>7.2</v>
      </c>
      <c r="E2379" s="59">
        <v>12.5</v>
      </c>
    </row>
    <row r="2380" spans="1:5" x14ac:dyDescent="0.25">
      <c r="A2380" s="58">
        <v>44988</v>
      </c>
      <c r="B2380" s="59" t="s">
        <v>71</v>
      </c>
      <c r="C2380" s="59" t="str">
        <f t="shared" si="37"/>
        <v>QUARTER1</v>
      </c>
      <c r="D2380" s="59">
        <v>11.65</v>
      </c>
      <c r="E2380" s="59">
        <v>6.0499999999999989</v>
      </c>
    </row>
    <row r="2381" spans="1:5" x14ac:dyDescent="0.25">
      <c r="A2381" s="58">
        <v>44988</v>
      </c>
      <c r="B2381" s="59" t="s">
        <v>73</v>
      </c>
      <c r="C2381" s="59" t="str">
        <f t="shared" si="37"/>
        <v>QUARTER1</v>
      </c>
      <c r="D2381" s="59">
        <v>33.5</v>
      </c>
      <c r="E2381" s="59">
        <v>-4</v>
      </c>
    </row>
    <row r="2382" spans="1:5" x14ac:dyDescent="0.25">
      <c r="A2382" s="58">
        <v>44988</v>
      </c>
      <c r="B2382" s="59" t="s">
        <v>55</v>
      </c>
      <c r="C2382" s="59" t="str">
        <f t="shared" si="37"/>
        <v>QUARTER1</v>
      </c>
      <c r="D2382" s="59">
        <v>26.5</v>
      </c>
      <c r="E2382" s="59">
        <v>11</v>
      </c>
    </row>
    <row r="2383" spans="1:5" x14ac:dyDescent="0.25">
      <c r="A2383" s="58">
        <v>44988</v>
      </c>
      <c r="B2383" s="59" t="s">
        <v>76</v>
      </c>
      <c r="C2383" s="59" t="str">
        <f t="shared" si="37"/>
        <v>QUARTER1</v>
      </c>
      <c r="D2383" s="59">
        <v>1.26</v>
      </c>
      <c r="E2383" s="59">
        <v>1.36</v>
      </c>
    </row>
    <row r="2384" spans="1:5" x14ac:dyDescent="0.25">
      <c r="A2384" s="58">
        <v>44988</v>
      </c>
      <c r="B2384" s="59" t="s">
        <v>77</v>
      </c>
      <c r="C2384" s="59" t="str">
        <f t="shared" si="37"/>
        <v>QUARTER1</v>
      </c>
      <c r="D2384" s="59">
        <v>2</v>
      </c>
      <c r="E2384" s="59">
        <v>2</v>
      </c>
    </row>
    <row r="2385" spans="1:5" x14ac:dyDescent="0.25">
      <c r="A2385" s="58">
        <v>44988</v>
      </c>
      <c r="B2385" s="59" t="s">
        <v>72</v>
      </c>
      <c r="C2385" s="59" t="str">
        <f t="shared" si="37"/>
        <v>QUARTER1</v>
      </c>
      <c r="D2385" s="59">
        <v>34.5</v>
      </c>
      <c r="E2385" s="59">
        <v>74.95</v>
      </c>
    </row>
    <row r="2386" spans="1:5" x14ac:dyDescent="0.25">
      <c r="A2386" s="58">
        <v>44988</v>
      </c>
      <c r="B2386" s="59" t="s">
        <v>59</v>
      </c>
      <c r="C2386" s="59" t="str">
        <f t="shared" si="37"/>
        <v>QUARTER1</v>
      </c>
      <c r="D2386" s="59">
        <v>245</v>
      </c>
      <c r="E2386" s="59">
        <v>31</v>
      </c>
    </row>
    <row r="2387" spans="1:5" x14ac:dyDescent="0.25">
      <c r="A2387" s="58">
        <v>44988</v>
      </c>
      <c r="B2387" s="59" t="s">
        <v>60</v>
      </c>
      <c r="C2387" s="59" t="str">
        <f t="shared" si="37"/>
        <v>QUARTER1</v>
      </c>
      <c r="D2387" s="59">
        <v>41.25</v>
      </c>
      <c r="E2387" s="59">
        <v>1.25</v>
      </c>
    </row>
    <row r="2388" spans="1:5" x14ac:dyDescent="0.25">
      <c r="A2388" s="58">
        <v>44988</v>
      </c>
      <c r="B2388" s="59" t="s">
        <v>74</v>
      </c>
      <c r="C2388" s="59" t="str">
        <f t="shared" si="37"/>
        <v>QUARTER1</v>
      </c>
      <c r="D2388" s="59">
        <v>4.5599999999999996</v>
      </c>
      <c r="E2388" s="59">
        <v>1.04</v>
      </c>
    </row>
    <row r="2389" spans="1:5" x14ac:dyDescent="0.25">
      <c r="A2389" s="58">
        <v>44988</v>
      </c>
      <c r="B2389" s="59" t="s">
        <v>63</v>
      </c>
      <c r="C2389" s="59" t="str">
        <f t="shared" si="37"/>
        <v>QUARTER1</v>
      </c>
      <c r="D2389" s="59">
        <v>41</v>
      </c>
      <c r="E2389" s="59">
        <v>23</v>
      </c>
    </row>
    <row r="2390" spans="1:5" x14ac:dyDescent="0.25">
      <c r="A2390" s="58">
        <v>44988</v>
      </c>
      <c r="B2390" s="59" t="s">
        <v>69</v>
      </c>
      <c r="C2390" s="59" t="str">
        <f t="shared" si="37"/>
        <v>QUARTER1</v>
      </c>
      <c r="D2390" s="59">
        <v>218.8</v>
      </c>
      <c r="E2390" s="59">
        <v>166.2</v>
      </c>
    </row>
    <row r="2391" spans="1:5" x14ac:dyDescent="0.25">
      <c r="A2391" s="58">
        <v>44988</v>
      </c>
      <c r="B2391" s="59" t="s">
        <v>64</v>
      </c>
      <c r="C2391" s="59" t="str">
        <f t="shared" si="37"/>
        <v>QUARTER1</v>
      </c>
      <c r="D2391" s="59">
        <v>8.6</v>
      </c>
      <c r="E2391" s="59">
        <v>5.8000000000000007</v>
      </c>
    </row>
    <row r="2392" spans="1:5" x14ac:dyDescent="0.25">
      <c r="A2392" s="58">
        <v>44988</v>
      </c>
      <c r="B2392" s="59" t="s">
        <v>58</v>
      </c>
      <c r="C2392" s="59" t="str">
        <f t="shared" si="37"/>
        <v>QUARTER1</v>
      </c>
      <c r="D2392" s="59">
        <v>14.6</v>
      </c>
      <c r="E2392" s="59">
        <v>0.40000000000000036</v>
      </c>
    </row>
    <row r="2393" spans="1:5" x14ac:dyDescent="0.25">
      <c r="A2393" s="58">
        <v>44988</v>
      </c>
      <c r="B2393" s="59" t="s">
        <v>56</v>
      </c>
      <c r="C2393" s="59" t="str">
        <f t="shared" si="37"/>
        <v>QUARTER1</v>
      </c>
      <c r="D2393" s="59">
        <v>19.399999999999999</v>
      </c>
      <c r="E2393" s="59">
        <v>1.5</v>
      </c>
    </row>
    <row r="2394" spans="1:5" x14ac:dyDescent="0.25">
      <c r="A2394" s="58">
        <v>44988</v>
      </c>
      <c r="B2394" s="59" t="s">
        <v>65</v>
      </c>
      <c r="C2394" s="59" t="str">
        <f t="shared" si="37"/>
        <v>QUARTER1</v>
      </c>
      <c r="D2394" s="59">
        <v>27</v>
      </c>
      <c r="E2394" s="59">
        <v>1</v>
      </c>
    </row>
    <row r="2395" spans="1:5" x14ac:dyDescent="0.25">
      <c r="A2395" s="58">
        <v>44988</v>
      </c>
      <c r="B2395" s="59" t="s">
        <v>75</v>
      </c>
      <c r="C2395" s="59" t="str">
        <f t="shared" si="37"/>
        <v>QUARTER1</v>
      </c>
      <c r="D2395" s="59">
        <v>4.3499999999999996</v>
      </c>
      <c r="E2395" s="59">
        <v>0.30000000000000071</v>
      </c>
    </row>
    <row r="2396" spans="1:5" x14ac:dyDescent="0.25">
      <c r="A2396" s="58">
        <v>44988</v>
      </c>
      <c r="B2396" s="59" t="s">
        <v>57</v>
      </c>
      <c r="C2396" s="59" t="str">
        <f t="shared" si="37"/>
        <v>QUARTER1</v>
      </c>
      <c r="D2396" s="59">
        <v>26.6</v>
      </c>
      <c r="E2396" s="59">
        <v>8.3999999999999986</v>
      </c>
    </row>
    <row r="2397" spans="1:5" x14ac:dyDescent="0.25">
      <c r="A2397" s="58">
        <v>44987</v>
      </c>
      <c r="B2397" s="59" t="s">
        <v>68</v>
      </c>
      <c r="C2397" s="59" t="str">
        <f t="shared" si="37"/>
        <v>QUARTER1</v>
      </c>
      <c r="D2397" s="59">
        <v>9.3000000000000007</v>
      </c>
      <c r="E2397" s="59">
        <v>8.1499999999999986</v>
      </c>
    </row>
    <row r="2398" spans="1:5" x14ac:dyDescent="0.25">
      <c r="A2398" s="58">
        <v>44987</v>
      </c>
      <c r="B2398" s="59" t="s">
        <v>66</v>
      </c>
      <c r="C2398" s="59" t="str">
        <f t="shared" si="37"/>
        <v>QUARTER1</v>
      </c>
      <c r="D2398" s="59">
        <v>6.2</v>
      </c>
      <c r="E2398" s="59">
        <v>0</v>
      </c>
    </row>
    <row r="2399" spans="1:5" x14ac:dyDescent="0.25">
      <c r="A2399" s="58">
        <v>44987</v>
      </c>
      <c r="B2399" s="59" t="s">
        <v>70</v>
      </c>
      <c r="C2399" s="59" t="str">
        <f t="shared" si="37"/>
        <v>QUARTER1</v>
      </c>
      <c r="D2399" s="59">
        <v>12</v>
      </c>
      <c r="E2399" s="59">
        <v>1.6999999999999993</v>
      </c>
    </row>
    <row r="2400" spans="1:5" x14ac:dyDescent="0.25">
      <c r="A2400" s="58">
        <v>44987</v>
      </c>
      <c r="B2400" s="59" t="s">
        <v>78</v>
      </c>
      <c r="C2400" s="59" t="str">
        <f t="shared" si="37"/>
        <v>QUARTER1</v>
      </c>
      <c r="D2400" s="59">
        <v>46.85</v>
      </c>
      <c r="E2400" s="59">
        <v>63.15</v>
      </c>
    </row>
    <row r="2401" spans="1:5" x14ac:dyDescent="0.25">
      <c r="A2401" s="58">
        <v>44987</v>
      </c>
      <c r="B2401" s="59" t="s">
        <v>62</v>
      </c>
      <c r="C2401" s="59" t="str">
        <f t="shared" si="37"/>
        <v>QUARTER1</v>
      </c>
      <c r="D2401" s="59">
        <v>5.9</v>
      </c>
      <c r="E2401" s="59">
        <v>1.75</v>
      </c>
    </row>
    <row r="2402" spans="1:5" x14ac:dyDescent="0.25">
      <c r="A2402" s="58">
        <v>44987</v>
      </c>
      <c r="B2402" s="59" t="s">
        <v>61</v>
      </c>
      <c r="C2402" s="59" t="str">
        <f t="shared" si="37"/>
        <v>QUARTER1</v>
      </c>
      <c r="D2402" s="59">
        <v>19.350000000000001</v>
      </c>
      <c r="E2402" s="59">
        <v>15.350000000000001</v>
      </c>
    </row>
    <row r="2403" spans="1:5" x14ac:dyDescent="0.25">
      <c r="A2403" s="58">
        <v>44987</v>
      </c>
      <c r="B2403" s="59" t="s">
        <v>67</v>
      </c>
      <c r="C2403" s="59" t="str">
        <f t="shared" si="37"/>
        <v>QUARTER1</v>
      </c>
      <c r="D2403" s="59">
        <v>7.2</v>
      </c>
      <c r="E2403" s="59">
        <v>12.5</v>
      </c>
    </row>
    <row r="2404" spans="1:5" x14ac:dyDescent="0.25">
      <c r="A2404" s="58">
        <v>44987</v>
      </c>
      <c r="B2404" s="59" t="s">
        <v>71</v>
      </c>
      <c r="C2404" s="59" t="str">
        <f t="shared" si="37"/>
        <v>QUARTER1</v>
      </c>
      <c r="D2404" s="59">
        <v>11.65</v>
      </c>
      <c r="E2404" s="59">
        <v>6.0499999999999989</v>
      </c>
    </row>
    <row r="2405" spans="1:5" x14ac:dyDescent="0.25">
      <c r="A2405" s="58">
        <v>44987</v>
      </c>
      <c r="B2405" s="59" t="s">
        <v>73</v>
      </c>
      <c r="C2405" s="59" t="str">
        <f t="shared" si="37"/>
        <v>QUARTER1</v>
      </c>
      <c r="D2405" s="59">
        <v>32</v>
      </c>
      <c r="E2405" s="59">
        <v>-2.5</v>
      </c>
    </row>
    <row r="2406" spans="1:5" x14ac:dyDescent="0.25">
      <c r="A2406" s="58">
        <v>44987</v>
      </c>
      <c r="B2406" s="59" t="s">
        <v>55</v>
      </c>
      <c r="C2406" s="59" t="str">
        <f t="shared" si="37"/>
        <v>QUARTER1</v>
      </c>
      <c r="D2406" s="59">
        <v>26.7</v>
      </c>
      <c r="E2406" s="59">
        <v>10.8</v>
      </c>
    </row>
    <row r="2407" spans="1:5" x14ac:dyDescent="0.25">
      <c r="A2407" s="58">
        <v>44987</v>
      </c>
      <c r="B2407" s="59" t="s">
        <v>76</v>
      </c>
      <c r="C2407" s="59" t="str">
        <f t="shared" si="37"/>
        <v>QUARTER1</v>
      </c>
      <c r="D2407" s="59">
        <v>1.26</v>
      </c>
      <c r="E2407" s="59">
        <v>1.36</v>
      </c>
    </row>
    <row r="2408" spans="1:5" x14ac:dyDescent="0.25">
      <c r="A2408" s="58">
        <v>44987</v>
      </c>
      <c r="B2408" s="59" t="s">
        <v>77</v>
      </c>
      <c r="C2408" s="59" t="str">
        <f t="shared" si="37"/>
        <v>QUARTER1</v>
      </c>
      <c r="D2408" s="59">
        <v>2</v>
      </c>
      <c r="E2408" s="59">
        <v>2</v>
      </c>
    </row>
    <row r="2409" spans="1:5" x14ac:dyDescent="0.25">
      <c r="A2409" s="58">
        <v>44987</v>
      </c>
      <c r="B2409" s="59" t="s">
        <v>72</v>
      </c>
      <c r="C2409" s="59" t="str">
        <f t="shared" si="37"/>
        <v>QUARTER1</v>
      </c>
      <c r="D2409" s="59">
        <v>34.5</v>
      </c>
      <c r="E2409" s="59">
        <v>74.95</v>
      </c>
    </row>
    <row r="2410" spans="1:5" x14ac:dyDescent="0.25">
      <c r="A2410" s="58">
        <v>44987</v>
      </c>
      <c r="B2410" s="59" t="s">
        <v>59</v>
      </c>
      <c r="C2410" s="59" t="str">
        <f t="shared" si="37"/>
        <v>QUARTER1</v>
      </c>
      <c r="D2410" s="59">
        <v>245</v>
      </c>
      <c r="E2410" s="59">
        <v>31</v>
      </c>
    </row>
    <row r="2411" spans="1:5" x14ac:dyDescent="0.25">
      <c r="A2411" s="58">
        <v>44987</v>
      </c>
      <c r="B2411" s="59" t="s">
        <v>60</v>
      </c>
      <c r="C2411" s="59" t="str">
        <f t="shared" si="37"/>
        <v>QUARTER1</v>
      </c>
      <c r="D2411" s="59">
        <v>41.25</v>
      </c>
      <c r="E2411" s="59">
        <v>1.25</v>
      </c>
    </row>
    <row r="2412" spans="1:5" x14ac:dyDescent="0.25">
      <c r="A2412" s="58">
        <v>44987</v>
      </c>
      <c r="B2412" s="59" t="s">
        <v>74</v>
      </c>
      <c r="C2412" s="59" t="str">
        <f t="shared" si="37"/>
        <v>QUARTER1</v>
      </c>
      <c r="D2412" s="59">
        <v>4.99</v>
      </c>
      <c r="E2412" s="59">
        <v>0.60999999999999943</v>
      </c>
    </row>
    <row r="2413" spans="1:5" x14ac:dyDescent="0.25">
      <c r="A2413" s="58">
        <v>44987</v>
      </c>
      <c r="B2413" s="59" t="s">
        <v>63</v>
      </c>
      <c r="C2413" s="59" t="str">
        <f t="shared" si="37"/>
        <v>QUARTER1</v>
      </c>
      <c r="D2413" s="59">
        <v>41</v>
      </c>
      <c r="E2413" s="59">
        <v>23</v>
      </c>
    </row>
    <row r="2414" spans="1:5" x14ac:dyDescent="0.25">
      <c r="A2414" s="58">
        <v>44987</v>
      </c>
      <c r="B2414" s="59" t="s">
        <v>69</v>
      </c>
      <c r="C2414" s="59" t="str">
        <f t="shared" si="37"/>
        <v>QUARTER1</v>
      </c>
      <c r="D2414" s="59">
        <v>218.8</v>
      </c>
      <c r="E2414" s="59">
        <v>166.2</v>
      </c>
    </row>
    <row r="2415" spans="1:5" x14ac:dyDescent="0.25">
      <c r="A2415" s="58">
        <v>44987</v>
      </c>
      <c r="B2415" s="59" t="s">
        <v>64</v>
      </c>
      <c r="C2415" s="59" t="str">
        <f t="shared" si="37"/>
        <v>QUARTER1</v>
      </c>
      <c r="D2415" s="59">
        <v>8.6999999999999993</v>
      </c>
      <c r="E2415" s="59">
        <v>5.7000000000000011</v>
      </c>
    </row>
    <row r="2416" spans="1:5" x14ac:dyDescent="0.25">
      <c r="A2416" s="58">
        <v>44987</v>
      </c>
      <c r="B2416" s="59" t="s">
        <v>58</v>
      </c>
      <c r="C2416" s="59" t="str">
        <f t="shared" si="37"/>
        <v>QUARTER1</v>
      </c>
      <c r="D2416" s="59">
        <v>14.6</v>
      </c>
      <c r="E2416" s="59">
        <v>0.40000000000000036</v>
      </c>
    </row>
    <row r="2417" spans="1:5" x14ac:dyDescent="0.25">
      <c r="A2417" s="58">
        <v>44987</v>
      </c>
      <c r="B2417" s="59" t="s">
        <v>56</v>
      </c>
      <c r="C2417" s="59" t="str">
        <f t="shared" si="37"/>
        <v>QUARTER1</v>
      </c>
      <c r="D2417" s="59">
        <v>19.399999999999999</v>
      </c>
      <c r="E2417" s="59">
        <v>1.5</v>
      </c>
    </row>
    <row r="2418" spans="1:5" x14ac:dyDescent="0.25">
      <c r="A2418" s="58">
        <v>44987</v>
      </c>
      <c r="B2418" s="59" t="s">
        <v>65</v>
      </c>
      <c r="C2418" s="59" t="str">
        <f t="shared" si="37"/>
        <v>QUARTER1</v>
      </c>
      <c r="D2418" s="59">
        <v>27</v>
      </c>
      <c r="E2418" s="59">
        <v>1</v>
      </c>
    </row>
    <row r="2419" spans="1:5" x14ac:dyDescent="0.25">
      <c r="A2419" s="58">
        <v>44987</v>
      </c>
      <c r="B2419" s="59" t="s">
        <v>75</v>
      </c>
      <c r="C2419" s="59" t="str">
        <f t="shared" si="37"/>
        <v>QUARTER1</v>
      </c>
      <c r="D2419" s="59">
        <v>4.3499999999999996</v>
      </c>
      <c r="E2419" s="59">
        <v>0.30000000000000071</v>
      </c>
    </row>
    <row r="2420" spans="1:5" x14ac:dyDescent="0.25">
      <c r="A2420" s="58">
        <v>44987</v>
      </c>
      <c r="B2420" s="59" t="s">
        <v>57</v>
      </c>
      <c r="C2420" s="59" t="str">
        <f t="shared" si="37"/>
        <v>QUARTER1</v>
      </c>
      <c r="D2420" s="59">
        <v>26.4</v>
      </c>
      <c r="E2420" s="59">
        <v>8.6000000000000014</v>
      </c>
    </row>
    <row r="2421" spans="1:5" x14ac:dyDescent="0.25">
      <c r="A2421" s="58">
        <v>44986</v>
      </c>
      <c r="B2421" s="59" t="s">
        <v>68</v>
      </c>
      <c r="C2421" s="59" t="str">
        <f t="shared" si="37"/>
        <v>QUARTER1</v>
      </c>
      <c r="D2421" s="59">
        <v>9.6</v>
      </c>
      <c r="E2421" s="59">
        <v>7.85</v>
      </c>
    </row>
    <row r="2422" spans="1:5" x14ac:dyDescent="0.25">
      <c r="A2422" s="58">
        <v>44986</v>
      </c>
      <c r="B2422" s="59" t="s">
        <v>66</v>
      </c>
      <c r="C2422" s="59" t="str">
        <f t="shared" si="37"/>
        <v>QUARTER1</v>
      </c>
      <c r="D2422" s="59">
        <v>6.35</v>
      </c>
      <c r="E2422" s="59">
        <v>-0.14999999999999947</v>
      </c>
    </row>
    <row r="2423" spans="1:5" x14ac:dyDescent="0.25">
      <c r="A2423" s="58">
        <v>44986</v>
      </c>
      <c r="B2423" s="59" t="s">
        <v>70</v>
      </c>
      <c r="C2423" s="59" t="str">
        <f t="shared" si="37"/>
        <v>QUARTER1</v>
      </c>
      <c r="D2423" s="59">
        <v>12</v>
      </c>
      <c r="E2423" s="59">
        <v>1.6999999999999993</v>
      </c>
    </row>
    <row r="2424" spans="1:5" x14ac:dyDescent="0.25">
      <c r="A2424" s="58">
        <v>44986</v>
      </c>
      <c r="B2424" s="59" t="s">
        <v>78</v>
      </c>
      <c r="C2424" s="59" t="str">
        <f t="shared" si="37"/>
        <v>QUARTER1</v>
      </c>
      <c r="D2424" s="59">
        <v>46.85</v>
      </c>
      <c r="E2424" s="59">
        <v>63.15</v>
      </c>
    </row>
    <row r="2425" spans="1:5" x14ac:dyDescent="0.25">
      <c r="A2425" s="58">
        <v>44986</v>
      </c>
      <c r="B2425" s="59" t="s">
        <v>62</v>
      </c>
      <c r="C2425" s="59" t="str">
        <f t="shared" si="37"/>
        <v>QUARTER1</v>
      </c>
      <c r="D2425" s="59">
        <v>5.95</v>
      </c>
      <c r="E2425" s="59">
        <v>1.7000000000000002</v>
      </c>
    </row>
    <row r="2426" spans="1:5" x14ac:dyDescent="0.25">
      <c r="A2426" s="58">
        <v>44986</v>
      </c>
      <c r="B2426" s="59" t="s">
        <v>61</v>
      </c>
      <c r="C2426" s="59" t="str">
        <f t="shared" si="37"/>
        <v>QUARTER1</v>
      </c>
      <c r="D2426" s="59">
        <v>17.600000000000001</v>
      </c>
      <c r="E2426" s="59">
        <v>17.100000000000001</v>
      </c>
    </row>
    <row r="2427" spans="1:5" x14ac:dyDescent="0.25">
      <c r="A2427" s="58">
        <v>44986</v>
      </c>
      <c r="B2427" s="59" t="s">
        <v>67</v>
      </c>
      <c r="C2427" s="59" t="str">
        <f t="shared" si="37"/>
        <v>QUARTER1</v>
      </c>
      <c r="D2427" s="59">
        <v>7.15</v>
      </c>
      <c r="E2427" s="59">
        <v>12.549999999999999</v>
      </c>
    </row>
    <row r="2428" spans="1:5" x14ac:dyDescent="0.25">
      <c r="A2428" s="58">
        <v>44986</v>
      </c>
      <c r="B2428" s="59" t="s">
        <v>71</v>
      </c>
      <c r="C2428" s="59" t="str">
        <f t="shared" si="37"/>
        <v>QUARTER1</v>
      </c>
      <c r="D2428" s="59">
        <v>11.65</v>
      </c>
      <c r="E2428" s="59">
        <v>6.0499999999999989</v>
      </c>
    </row>
    <row r="2429" spans="1:5" x14ac:dyDescent="0.25">
      <c r="A2429" s="58">
        <v>44986</v>
      </c>
      <c r="B2429" s="59" t="s">
        <v>73</v>
      </c>
      <c r="C2429" s="59" t="str">
        <f t="shared" si="37"/>
        <v>QUARTER1</v>
      </c>
      <c r="D2429" s="59">
        <v>32</v>
      </c>
      <c r="E2429" s="59">
        <v>-2.5</v>
      </c>
    </row>
    <row r="2430" spans="1:5" x14ac:dyDescent="0.25">
      <c r="A2430" s="58">
        <v>44986</v>
      </c>
      <c r="B2430" s="59" t="s">
        <v>55</v>
      </c>
      <c r="C2430" s="59" t="str">
        <f t="shared" si="37"/>
        <v>QUARTER1</v>
      </c>
      <c r="D2430" s="59">
        <v>26.9</v>
      </c>
      <c r="E2430" s="59">
        <v>10.600000000000001</v>
      </c>
    </row>
    <row r="2431" spans="1:5" x14ac:dyDescent="0.25">
      <c r="A2431" s="58">
        <v>44986</v>
      </c>
      <c r="B2431" s="59" t="s">
        <v>76</v>
      </c>
      <c r="C2431" s="59" t="str">
        <f t="shared" si="37"/>
        <v>QUARTER1</v>
      </c>
      <c r="D2431" s="59">
        <v>1.26</v>
      </c>
      <c r="E2431" s="59">
        <v>1.36</v>
      </c>
    </row>
    <row r="2432" spans="1:5" x14ac:dyDescent="0.25">
      <c r="A2432" s="58">
        <v>44986</v>
      </c>
      <c r="B2432" s="59" t="s">
        <v>77</v>
      </c>
      <c r="C2432" s="59" t="str">
        <f t="shared" si="37"/>
        <v>QUARTER1</v>
      </c>
      <c r="D2432" s="59">
        <v>2</v>
      </c>
      <c r="E2432" s="59">
        <v>2</v>
      </c>
    </row>
    <row r="2433" spans="1:5" x14ac:dyDescent="0.25">
      <c r="A2433" s="58">
        <v>44986</v>
      </c>
      <c r="B2433" s="59" t="s">
        <v>72</v>
      </c>
      <c r="C2433" s="59" t="str">
        <f t="shared" si="37"/>
        <v>QUARTER1</v>
      </c>
      <c r="D2433" s="59">
        <v>36.85</v>
      </c>
      <c r="E2433" s="59">
        <v>72.599999999999994</v>
      </c>
    </row>
    <row r="2434" spans="1:5" x14ac:dyDescent="0.25">
      <c r="A2434" s="58">
        <v>44986</v>
      </c>
      <c r="B2434" s="59" t="s">
        <v>59</v>
      </c>
      <c r="C2434" s="59" t="str">
        <f t="shared" ref="C2434:C2497" si="38">"QUARTER"&amp;ROUNDUP(MONTH(A2434)/3,0)</f>
        <v>QUARTER1</v>
      </c>
      <c r="D2434" s="59">
        <v>245</v>
      </c>
      <c r="E2434" s="59">
        <v>31</v>
      </c>
    </row>
    <row r="2435" spans="1:5" x14ac:dyDescent="0.25">
      <c r="A2435" s="58">
        <v>44986</v>
      </c>
      <c r="B2435" s="59" t="s">
        <v>60</v>
      </c>
      <c r="C2435" s="59" t="str">
        <f t="shared" si="38"/>
        <v>QUARTER1</v>
      </c>
      <c r="D2435" s="59">
        <v>41.25</v>
      </c>
      <c r="E2435" s="59">
        <v>1.25</v>
      </c>
    </row>
    <row r="2436" spans="1:5" x14ac:dyDescent="0.25">
      <c r="A2436" s="58">
        <v>44986</v>
      </c>
      <c r="B2436" s="59" t="s">
        <v>74</v>
      </c>
      <c r="C2436" s="59" t="str">
        <f t="shared" si="38"/>
        <v>QUARTER1</v>
      </c>
      <c r="D2436" s="59">
        <v>5.0999999999999996</v>
      </c>
      <c r="E2436" s="59">
        <v>0.5</v>
      </c>
    </row>
    <row r="2437" spans="1:5" x14ac:dyDescent="0.25">
      <c r="A2437" s="58">
        <v>44986</v>
      </c>
      <c r="B2437" s="59" t="s">
        <v>63</v>
      </c>
      <c r="C2437" s="59" t="str">
        <f t="shared" si="38"/>
        <v>QUARTER1</v>
      </c>
      <c r="D2437" s="59">
        <v>41.7</v>
      </c>
      <c r="E2437" s="59">
        <v>22.299999999999997</v>
      </c>
    </row>
    <row r="2438" spans="1:5" x14ac:dyDescent="0.25">
      <c r="A2438" s="58">
        <v>44986</v>
      </c>
      <c r="B2438" s="59" t="s">
        <v>69</v>
      </c>
      <c r="C2438" s="59" t="str">
        <f t="shared" si="38"/>
        <v>QUARTER1</v>
      </c>
      <c r="D2438" s="59">
        <v>218.8</v>
      </c>
      <c r="E2438" s="59">
        <v>166.2</v>
      </c>
    </row>
    <row r="2439" spans="1:5" x14ac:dyDescent="0.25">
      <c r="A2439" s="58">
        <v>44986</v>
      </c>
      <c r="B2439" s="59" t="s">
        <v>64</v>
      </c>
      <c r="C2439" s="59" t="str">
        <f t="shared" si="38"/>
        <v>QUARTER1</v>
      </c>
      <c r="D2439" s="59">
        <v>8.8000000000000007</v>
      </c>
      <c r="E2439" s="59">
        <v>5.6</v>
      </c>
    </row>
    <row r="2440" spans="1:5" x14ac:dyDescent="0.25">
      <c r="A2440" s="58">
        <v>44986</v>
      </c>
      <c r="B2440" s="59" t="s">
        <v>58</v>
      </c>
      <c r="C2440" s="59" t="str">
        <f t="shared" si="38"/>
        <v>QUARTER1</v>
      </c>
      <c r="D2440" s="59">
        <v>14.75</v>
      </c>
      <c r="E2440" s="59">
        <v>0.25</v>
      </c>
    </row>
    <row r="2441" spans="1:5" x14ac:dyDescent="0.25">
      <c r="A2441" s="58">
        <v>44986</v>
      </c>
      <c r="B2441" s="59" t="s">
        <v>56</v>
      </c>
      <c r="C2441" s="59" t="str">
        <f t="shared" si="38"/>
        <v>QUARTER1</v>
      </c>
      <c r="D2441" s="59">
        <v>19.399999999999999</v>
      </c>
      <c r="E2441" s="59">
        <v>1.5</v>
      </c>
    </row>
    <row r="2442" spans="1:5" x14ac:dyDescent="0.25">
      <c r="A2442" s="58">
        <v>44986</v>
      </c>
      <c r="B2442" s="59" t="s">
        <v>65</v>
      </c>
      <c r="C2442" s="59" t="str">
        <f t="shared" si="38"/>
        <v>QUARTER1</v>
      </c>
      <c r="D2442" s="59">
        <v>27</v>
      </c>
      <c r="E2442" s="59">
        <v>1</v>
      </c>
    </row>
    <row r="2443" spans="1:5" x14ac:dyDescent="0.25">
      <c r="A2443" s="58">
        <v>44986</v>
      </c>
      <c r="B2443" s="59" t="s">
        <v>75</v>
      </c>
      <c r="C2443" s="59" t="str">
        <f t="shared" si="38"/>
        <v>QUARTER1</v>
      </c>
      <c r="D2443" s="59">
        <v>4.3499999999999996</v>
      </c>
      <c r="E2443" s="59">
        <v>0.30000000000000071</v>
      </c>
    </row>
    <row r="2444" spans="1:5" x14ac:dyDescent="0.25">
      <c r="A2444" s="58">
        <v>44986</v>
      </c>
      <c r="B2444" s="59" t="s">
        <v>57</v>
      </c>
      <c r="C2444" s="59" t="str">
        <f t="shared" si="38"/>
        <v>QUARTER1</v>
      </c>
      <c r="D2444" s="59">
        <v>26.65</v>
      </c>
      <c r="E2444" s="59">
        <v>8.3500000000000014</v>
      </c>
    </row>
    <row r="2445" spans="1:5" x14ac:dyDescent="0.25">
      <c r="A2445" s="58">
        <v>44985</v>
      </c>
      <c r="B2445" s="59" t="s">
        <v>68</v>
      </c>
      <c r="C2445" s="59" t="str">
        <f t="shared" si="38"/>
        <v>QUARTER1</v>
      </c>
      <c r="D2445" s="59">
        <v>9.5500000000000007</v>
      </c>
      <c r="E2445" s="59">
        <v>7.8999999999999986</v>
      </c>
    </row>
    <row r="2446" spans="1:5" x14ac:dyDescent="0.25">
      <c r="A2446" s="58">
        <v>44985</v>
      </c>
      <c r="B2446" s="59" t="s">
        <v>66</v>
      </c>
      <c r="C2446" s="59" t="str">
        <f t="shared" si="38"/>
        <v>QUARTER1</v>
      </c>
      <c r="D2446" s="59">
        <v>6.3</v>
      </c>
      <c r="E2446" s="59">
        <v>-9.9999999999999645E-2</v>
      </c>
    </row>
    <row r="2447" spans="1:5" x14ac:dyDescent="0.25">
      <c r="A2447" s="58">
        <v>44985</v>
      </c>
      <c r="B2447" s="59" t="s">
        <v>70</v>
      </c>
      <c r="C2447" s="59" t="str">
        <f t="shared" si="38"/>
        <v>QUARTER1</v>
      </c>
      <c r="D2447" s="59">
        <v>12</v>
      </c>
      <c r="E2447" s="59">
        <v>1.6999999999999993</v>
      </c>
    </row>
    <row r="2448" spans="1:5" x14ac:dyDescent="0.25">
      <c r="A2448" s="58">
        <v>44985</v>
      </c>
      <c r="B2448" s="59" t="s">
        <v>78</v>
      </c>
      <c r="C2448" s="59" t="str">
        <f t="shared" si="38"/>
        <v>QUARTER1</v>
      </c>
      <c r="D2448" s="59">
        <v>46.85</v>
      </c>
      <c r="E2448" s="59">
        <v>63.15</v>
      </c>
    </row>
    <row r="2449" spans="1:5" x14ac:dyDescent="0.25">
      <c r="A2449" s="58">
        <v>44985</v>
      </c>
      <c r="B2449" s="59" t="s">
        <v>62</v>
      </c>
      <c r="C2449" s="59" t="str">
        <f t="shared" si="38"/>
        <v>QUARTER1</v>
      </c>
      <c r="D2449" s="59">
        <v>5.95</v>
      </c>
      <c r="E2449" s="59">
        <v>1.7000000000000002</v>
      </c>
    </row>
    <row r="2450" spans="1:5" x14ac:dyDescent="0.25">
      <c r="A2450" s="58">
        <v>44985</v>
      </c>
      <c r="B2450" s="59" t="s">
        <v>61</v>
      </c>
      <c r="C2450" s="59" t="str">
        <f t="shared" si="38"/>
        <v>QUARTER1</v>
      </c>
      <c r="D2450" s="59">
        <v>17.55</v>
      </c>
      <c r="E2450" s="59">
        <v>17.150000000000002</v>
      </c>
    </row>
    <row r="2451" spans="1:5" x14ac:dyDescent="0.25">
      <c r="A2451" s="58">
        <v>44985</v>
      </c>
      <c r="B2451" s="59" t="s">
        <v>67</v>
      </c>
      <c r="C2451" s="59" t="str">
        <f t="shared" si="38"/>
        <v>QUARTER1</v>
      </c>
      <c r="D2451" s="59">
        <v>7.05</v>
      </c>
      <c r="E2451" s="59">
        <v>12.649999999999999</v>
      </c>
    </row>
    <row r="2452" spans="1:5" x14ac:dyDescent="0.25">
      <c r="A2452" s="58">
        <v>44985</v>
      </c>
      <c r="B2452" s="59" t="s">
        <v>71</v>
      </c>
      <c r="C2452" s="59" t="str">
        <f t="shared" si="38"/>
        <v>QUARTER1</v>
      </c>
      <c r="D2452" s="59">
        <v>11.65</v>
      </c>
      <c r="E2452" s="59">
        <v>6.0499999999999989</v>
      </c>
    </row>
    <row r="2453" spans="1:5" x14ac:dyDescent="0.25">
      <c r="A2453" s="58">
        <v>44985</v>
      </c>
      <c r="B2453" s="59" t="s">
        <v>73</v>
      </c>
      <c r="C2453" s="59" t="str">
        <f t="shared" si="38"/>
        <v>QUARTER1</v>
      </c>
      <c r="D2453" s="59">
        <v>32</v>
      </c>
      <c r="E2453" s="59">
        <v>-2.5</v>
      </c>
    </row>
    <row r="2454" spans="1:5" x14ac:dyDescent="0.25">
      <c r="A2454" s="58">
        <v>44985</v>
      </c>
      <c r="B2454" s="59" t="s">
        <v>55</v>
      </c>
      <c r="C2454" s="59" t="str">
        <f t="shared" si="38"/>
        <v>QUARTER1</v>
      </c>
      <c r="D2454" s="59">
        <v>26.65</v>
      </c>
      <c r="E2454" s="59">
        <v>10.850000000000001</v>
      </c>
    </row>
    <row r="2455" spans="1:5" x14ac:dyDescent="0.25">
      <c r="A2455" s="58">
        <v>44985</v>
      </c>
      <c r="B2455" s="59" t="s">
        <v>76</v>
      </c>
      <c r="C2455" s="59" t="str">
        <f t="shared" si="38"/>
        <v>QUARTER1</v>
      </c>
      <c r="D2455" s="59">
        <v>1.26</v>
      </c>
      <c r="E2455" s="59">
        <v>1.36</v>
      </c>
    </row>
    <row r="2456" spans="1:5" x14ac:dyDescent="0.25">
      <c r="A2456" s="58">
        <v>44985</v>
      </c>
      <c r="B2456" s="59" t="s">
        <v>77</v>
      </c>
      <c r="C2456" s="59" t="str">
        <f t="shared" si="38"/>
        <v>QUARTER1</v>
      </c>
      <c r="D2456" s="59">
        <v>2</v>
      </c>
      <c r="E2456" s="59">
        <v>2</v>
      </c>
    </row>
    <row r="2457" spans="1:5" x14ac:dyDescent="0.25">
      <c r="A2457" s="58">
        <v>44985</v>
      </c>
      <c r="B2457" s="59" t="s">
        <v>72</v>
      </c>
      <c r="C2457" s="59" t="str">
        <f t="shared" si="38"/>
        <v>QUARTER1</v>
      </c>
      <c r="D2457" s="59">
        <v>36.85</v>
      </c>
      <c r="E2457" s="59">
        <v>72.599999999999994</v>
      </c>
    </row>
    <row r="2458" spans="1:5" x14ac:dyDescent="0.25">
      <c r="A2458" s="58">
        <v>44985</v>
      </c>
      <c r="B2458" s="59" t="s">
        <v>59</v>
      </c>
      <c r="C2458" s="59" t="str">
        <f t="shared" si="38"/>
        <v>QUARTER1</v>
      </c>
      <c r="D2458" s="59">
        <v>245</v>
      </c>
      <c r="E2458" s="59">
        <v>31</v>
      </c>
    </row>
    <row r="2459" spans="1:5" x14ac:dyDescent="0.25">
      <c r="A2459" s="58">
        <v>44985</v>
      </c>
      <c r="B2459" s="59" t="s">
        <v>60</v>
      </c>
      <c r="C2459" s="59" t="str">
        <f t="shared" si="38"/>
        <v>QUARTER1</v>
      </c>
      <c r="D2459" s="59">
        <v>41.35</v>
      </c>
      <c r="E2459" s="59">
        <v>1.1499999999999986</v>
      </c>
    </row>
    <row r="2460" spans="1:5" x14ac:dyDescent="0.25">
      <c r="A2460" s="58">
        <v>44985</v>
      </c>
      <c r="B2460" s="59" t="s">
        <v>74</v>
      </c>
      <c r="C2460" s="59" t="str">
        <f t="shared" si="38"/>
        <v>QUARTER1</v>
      </c>
      <c r="D2460" s="59">
        <v>4.8</v>
      </c>
      <c r="E2460" s="59">
        <v>0.79999999999999982</v>
      </c>
    </row>
    <row r="2461" spans="1:5" x14ac:dyDescent="0.25">
      <c r="A2461" s="58">
        <v>44985</v>
      </c>
      <c r="B2461" s="59" t="s">
        <v>63</v>
      </c>
      <c r="C2461" s="59" t="str">
        <f t="shared" si="38"/>
        <v>QUARTER1</v>
      </c>
      <c r="D2461" s="59">
        <v>41.7</v>
      </c>
      <c r="E2461" s="59">
        <v>22.299999999999997</v>
      </c>
    </row>
    <row r="2462" spans="1:5" x14ac:dyDescent="0.25">
      <c r="A2462" s="58">
        <v>44985</v>
      </c>
      <c r="B2462" s="59" t="s">
        <v>69</v>
      </c>
      <c r="C2462" s="59" t="str">
        <f t="shared" si="38"/>
        <v>QUARTER1</v>
      </c>
      <c r="D2462" s="59">
        <v>218.8</v>
      </c>
      <c r="E2462" s="59">
        <v>166.2</v>
      </c>
    </row>
    <row r="2463" spans="1:5" x14ac:dyDescent="0.25">
      <c r="A2463" s="58">
        <v>44985</v>
      </c>
      <c r="B2463" s="59" t="s">
        <v>64</v>
      </c>
      <c r="C2463" s="59" t="str">
        <f t="shared" si="38"/>
        <v>QUARTER1</v>
      </c>
      <c r="D2463" s="59">
        <v>8.6999999999999993</v>
      </c>
      <c r="E2463" s="59">
        <v>5.7000000000000011</v>
      </c>
    </row>
    <row r="2464" spans="1:5" x14ac:dyDescent="0.25">
      <c r="A2464" s="58">
        <v>44985</v>
      </c>
      <c r="B2464" s="59" t="s">
        <v>58</v>
      </c>
      <c r="C2464" s="59" t="str">
        <f t="shared" si="38"/>
        <v>QUARTER1</v>
      </c>
      <c r="D2464" s="59">
        <v>15.35</v>
      </c>
      <c r="E2464" s="59">
        <v>-0.34999999999999964</v>
      </c>
    </row>
    <row r="2465" spans="1:5" x14ac:dyDescent="0.25">
      <c r="A2465" s="58">
        <v>44985</v>
      </c>
      <c r="B2465" s="59" t="s">
        <v>56</v>
      </c>
      <c r="C2465" s="59" t="str">
        <f t="shared" si="38"/>
        <v>QUARTER1</v>
      </c>
      <c r="D2465" s="59">
        <v>19.399999999999999</v>
      </c>
      <c r="E2465" s="59">
        <v>1.5</v>
      </c>
    </row>
    <row r="2466" spans="1:5" x14ac:dyDescent="0.25">
      <c r="A2466" s="58">
        <v>44985</v>
      </c>
      <c r="B2466" s="59" t="s">
        <v>65</v>
      </c>
      <c r="C2466" s="59" t="str">
        <f t="shared" si="38"/>
        <v>QUARTER1</v>
      </c>
      <c r="D2466" s="59">
        <v>27.4</v>
      </c>
      <c r="E2466" s="59">
        <v>0.60000000000000142</v>
      </c>
    </row>
    <row r="2467" spans="1:5" x14ac:dyDescent="0.25">
      <c r="A2467" s="58">
        <v>44985</v>
      </c>
      <c r="B2467" s="59" t="s">
        <v>75</v>
      </c>
      <c r="C2467" s="59" t="str">
        <f t="shared" si="38"/>
        <v>QUARTER1</v>
      </c>
      <c r="D2467" s="59">
        <v>4</v>
      </c>
      <c r="E2467" s="59">
        <v>0.65000000000000036</v>
      </c>
    </row>
    <row r="2468" spans="1:5" x14ac:dyDescent="0.25">
      <c r="A2468" s="58">
        <v>44985</v>
      </c>
      <c r="B2468" s="59" t="s">
        <v>57</v>
      </c>
      <c r="C2468" s="59" t="str">
        <f t="shared" si="38"/>
        <v>QUARTER1</v>
      </c>
      <c r="D2468" s="59">
        <v>26.5</v>
      </c>
      <c r="E2468" s="59">
        <v>8.5</v>
      </c>
    </row>
    <row r="2469" spans="1:5" x14ac:dyDescent="0.25">
      <c r="A2469" s="58">
        <v>44984</v>
      </c>
      <c r="B2469" s="59" t="s">
        <v>68</v>
      </c>
      <c r="C2469" s="59" t="str">
        <f t="shared" si="38"/>
        <v>QUARTER1</v>
      </c>
      <c r="D2469" s="59">
        <v>9.3000000000000007</v>
      </c>
      <c r="E2469" s="59">
        <v>8.1499999999999986</v>
      </c>
    </row>
    <row r="2470" spans="1:5" x14ac:dyDescent="0.25">
      <c r="A2470" s="58">
        <v>44984</v>
      </c>
      <c r="B2470" s="59" t="s">
        <v>66</v>
      </c>
      <c r="C2470" s="59" t="str">
        <f t="shared" si="38"/>
        <v>QUARTER1</v>
      </c>
      <c r="D2470" s="59">
        <v>6.3</v>
      </c>
      <c r="E2470" s="59">
        <v>-9.9999999999999645E-2</v>
      </c>
    </row>
    <row r="2471" spans="1:5" x14ac:dyDescent="0.25">
      <c r="A2471" s="58">
        <v>44984</v>
      </c>
      <c r="B2471" s="59" t="s">
        <v>70</v>
      </c>
      <c r="C2471" s="59" t="str">
        <f t="shared" si="38"/>
        <v>QUARTER1</v>
      </c>
      <c r="D2471" s="59">
        <v>12</v>
      </c>
      <c r="E2471" s="59">
        <v>1.6999999999999993</v>
      </c>
    </row>
    <row r="2472" spans="1:5" x14ac:dyDescent="0.25">
      <c r="A2472" s="58">
        <v>44984</v>
      </c>
      <c r="B2472" s="59" t="s">
        <v>78</v>
      </c>
      <c r="C2472" s="59" t="str">
        <f t="shared" si="38"/>
        <v>QUARTER1</v>
      </c>
      <c r="D2472" s="59">
        <v>46.85</v>
      </c>
      <c r="E2472" s="59">
        <v>63.15</v>
      </c>
    </row>
    <row r="2473" spans="1:5" x14ac:dyDescent="0.25">
      <c r="A2473" s="58">
        <v>44984</v>
      </c>
      <c r="B2473" s="59" t="s">
        <v>62</v>
      </c>
      <c r="C2473" s="59" t="str">
        <f t="shared" si="38"/>
        <v>QUARTER1</v>
      </c>
      <c r="D2473" s="59">
        <v>6</v>
      </c>
      <c r="E2473" s="59">
        <v>1.6500000000000004</v>
      </c>
    </row>
    <row r="2474" spans="1:5" x14ac:dyDescent="0.25">
      <c r="A2474" s="58">
        <v>44984</v>
      </c>
      <c r="B2474" s="59" t="s">
        <v>61</v>
      </c>
      <c r="C2474" s="59" t="str">
        <f t="shared" si="38"/>
        <v>QUARTER1</v>
      </c>
      <c r="D2474" s="59">
        <v>17.45</v>
      </c>
      <c r="E2474" s="59">
        <v>17.250000000000004</v>
      </c>
    </row>
    <row r="2475" spans="1:5" x14ac:dyDescent="0.25">
      <c r="A2475" s="58">
        <v>44984</v>
      </c>
      <c r="B2475" s="59" t="s">
        <v>67</v>
      </c>
      <c r="C2475" s="59" t="str">
        <f t="shared" si="38"/>
        <v>QUARTER1</v>
      </c>
      <c r="D2475" s="59">
        <v>7</v>
      </c>
      <c r="E2475" s="59">
        <v>12.7</v>
      </c>
    </row>
    <row r="2476" spans="1:5" x14ac:dyDescent="0.25">
      <c r="A2476" s="58">
        <v>44984</v>
      </c>
      <c r="B2476" s="59" t="s">
        <v>71</v>
      </c>
      <c r="C2476" s="59" t="str">
        <f t="shared" si="38"/>
        <v>QUARTER1</v>
      </c>
      <c r="D2476" s="59">
        <v>11.6</v>
      </c>
      <c r="E2476" s="59">
        <v>6.1</v>
      </c>
    </row>
    <row r="2477" spans="1:5" x14ac:dyDescent="0.25">
      <c r="A2477" s="58">
        <v>44984</v>
      </c>
      <c r="B2477" s="59" t="s">
        <v>73</v>
      </c>
      <c r="C2477" s="59" t="str">
        <f t="shared" si="38"/>
        <v>QUARTER1</v>
      </c>
      <c r="D2477" s="59">
        <v>34.950000000000003</v>
      </c>
      <c r="E2477" s="59">
        <v>-5.4500000000000028</v>
      </c>
    </row>
    <row r="2478" spans="1:5" x14ac:dyDescent="0.25">
      <c r="A2478" s="58">
        <v>44984</v>
      </c>
      <c r="B2478" s="59" t="s">
        <v>55</v>
      </c>
      <c r="C2478" s="59" t="str">
        <f t="shared" si="38"/>
        <v>QUARTER1</v>
      </c>
      <c r="D2478" s="59">
        <v>26</v>
      </c>
      <c r="E2478" s="59">
        <v>11.5</v>
      </c>
    </row>
    <row r="2479" spans="1:5" x14ac:dyDescent="0.25">
      <c r="A2479" s="58">
        <v>44984</v>
      </c>
      <c r="B2479" s="59" t="s">
        <v>76</v>
      </c>
      <c r="C2479" s="59" t="str">
        <f t="shared" si="38"/>
        <v>QUARTER1</v>
      </c>
      <c r="D2479" s="59">
        <v>1.26</v>
      </c>
      <c r="E2479" s="59">
        <v>1.36</v>
      </c>
    </row>
    <row r="2480" spans="1:5" x14ac:dyDescent="0.25">
      <c r="A2480" s="58">
        <v>44984</v>
      </c>
      <c r="B2480" s="59" t="s">
        <v>77</v>
      </c>
      <c r="C2480" s="59" t="str">
        <f t="shared" si="38"/>
        <v>QUARTER1</v>
      </c>
      <c r="D2480" s="59">
        <v>2</v>
      </c>
      <c r="E2480" s="59">
        <v>2</v>
      </c>
    </row>
    <row r="2481" spans="1:5" x14ac:dyDescent="0.25">
      <c r="A2481" s="58">
        <v>44984</v>
      </c>
      <c r="B2481" s="59" t="s">
        <v>72</v>
      </c>
      <c r="C2481" s="59" t="str">
        <f t="shared" si="38"/>
        <v>QUARTER1</v>
      </c>
      <c r="D2481" s="59">
        <v>33.5</v>
      </c>
      <c r="E2481" s="59">
        <v>75.95</v>
      </c>
    </row>
    <row r="2482" spans="1:5" x14ac:dyDescent="0.25">
      <c r="A2482" s="58">
        <v>44984</v>
      </c>
      <c r="B2482" s="59" t="s">
        <v>59</v>
      </c>
      <c r="C2482" s="59" t="str">
        <f t="shared" si="38"/>
        <v>QUARTER1</v>
      </c>
      <c r="D2482" s="59">
        <v>245</v>
      </c>
      <c r="E2482" s="59">
        <v>31</v>
      </c>
    </row>
    <row r="2483" spans="1:5" x14ac:dyDescent="0.25">
      <c r="A2483" s="58">
        <v>44984</v>
      </c>
      <c r="B2483" s="59" t="s">
        <v>60</v>
      </c>
      <c r="C2483" s="59" t="str">
        <f t="shared" si="38"/>
        <v>QUARTER1</v>
      </c>
      <c r="D2483" s="59">
        <v>41.35</v>
      </c>
      <c r="E2483" s="59">
        <v>1.1499999999999986</v>
      </c>
    </row>
    <row r="2484" spans="1:5" x14ac:dyDescent="0.25">
      <c r="A2484" s="58">
        <v>44984</v>
      </c>
      <c r="B2484" s="59" t="s">
        <v>74</v>
      </c>
      <c r="C2484" s="59" t="str">
        <f t="shared" si="38"/>
        <v>QUARTER1</v>
      </c>
      <c r="D2484" s="59">
        <v>4.4000000000000004</v>
      </c>
      <c r="E2484" s="59">
        <v>1.1999999999999993</v>
      </c>
    </row>
    <row r="2485" spans="1:5" x14ac:dyDescent="0.25">
      <c r="A2485" s="58">
        <v>44984</v>
      </c>
      <c r="B2485" s="59" t="s">
        <v>63</v>
      </c>
      <c r="C2485" s="59" t="str">
        <f t="shared" si="38"/>
        <v>QUARTER1</v>
      </c>
      <c r="D2485" s="59">
        <v>37.950000000000003</v>
      </c>
      <c r="E2485" s="59">
        <v>26.049999999999997</v>
      </c>
    </row>
    <row r="2486" spans="1:5" x14ac:dyDescent="0.25">
      <c r="A2486" s="58">
        <v>44984</v>
      </c>
      <c r="B2486" s="59" t="s">
        <v>69</v>
      </c>
      <c r="C2486" s="59" t="str">
        <f t="shared" si="38"/>
        <v>QUARTER1</v>
      </c>
      <c r="D2486" s="59">
        <v>218.8</v>
      </c>
      <c r="E2486" s="59">
        <v>166.2</v>
      </c>
    </row>
    <row r="2487" spans="1:5" x14ac:dyDescent="0.25">
      <c r="A2487" s="58">
        <v>44984</v>
      </c>
      <c r="B2487" s="59" t="s">
        <v>64</v>
      </c>
      <c r="C2487" s="59" t="str">
        <f t="shared" si="38"/>
        <v>QUARTER1</v>
      </c>
      <c r="D2487" s="59">
        <v>8.5</v>
      </c>
      <c r="E2487" s="59">
        <v>5.9</v>
      </c>
    </row>
    <row r="2488" spans="1:5" x14ac:dyDescent="0.25">
      <c r="A2488" s="58">
        <v>44984</v>
      </c>
      <c r="B2488" s="59" t="s">
        <v>58</v>
      </c>
      <c r="C2488" s="59" t="str">
        <f t="shared" si="38"/>
        <v>QUARTER1</v>
      </c>
      <c r="D2488" s="59">
        <v>15</v>
      </c>
      <c r="E2488" s="59">
        <v>0</v>
      </c>
    </row>
    <row r="2489" spans="1:5" x14ac:dyDescent="0.25">
      <c r="A2489" s="58">
        <v>44984</v>
      </c>
      <c r="B2489" s="59" t="s">
        <v>56</v>
      </c>
      <c r="C2489" s="59" t="str">
        <f t="shared" si="38"/>
        <v>QUARTER1</v>
      </c>
      <c r="D2489" s="59">
        <v>19.399999999999999</v>
      </c>
      <c r="E2489" s="59">
        <v>1.5</v>
      </c>
    </row>
    <row r="2490" spans="1:5" x14ac:dyDescent="0.25">
      <c r="A2490" s="58">
        <v>44984</v>
      </c>
      <c r="B2490" s="59" t="s">
        <v>65</v>
      </c>
      <c r="C2490" s="59" t="str">
        <f t="shared" si="38"/>
        <v>QUARTER1</v>
      </c>
      <c r="D2490" s="59">
        <v>26</v>
      </c>
      <c r="E2490" s="59">
        <v>2</v>
      </c>
    </row>
    <row r="2491" spans="1:5" x14ac:dyDescent="0.25">
      <c r="A2491" s="58">
        <v>44984</v>
      </c>
      <c r="B2491" s="59" t="s">
        <v>75</v>
      </c>
      <c r="C2491" s="59" t="str">
        <f t="shared" si="38"/>
        <v>QUARTER1</v>
      </c>
      <c r="D2491" s="59">
        <v>4</v>
      </c>
      <c r="E2491" s="59">
        <v>0.65000000000000036</v>
      </c>
    </row>
    <row r="2492" spans="1:5" x14ac:dyDescent="0.25">
      <c r="A2492" s="58">
        <v>44984</v>
      </c>
      <c r="B2492" s="59" t="s">
        <v>57</v>
      </c>
      <c r="C2492" s="59" t="str">
        <f t="shared" si="38"/>
        <v>QUARTER1</v>
      </c>
      <c r="D2492" s="59">
        <v>25.95</v>
      </c>
      <c r="E2492" s="59">
        <v>9.0500000000000007</v>
      </c>
    </row>
    <row r="2493" spans="1:5" x14ac:dyDescent="0.25">
      <c r="A2493" s="58">
        <v>44981</v>
      </c>
      <c r="B2493" s="59" t="s">
        <v>68</v>
      </c>
      <c r="C2493" s="59" t="str">
        <f t="shared" si="38"/>
        <v>QUARTER1</v>
      </c>
      <c r="D2493" s="59">
        <v>9.1999999999999993</v>
      </c>
      <c r="E2493" s="59">
        <v>8.25</v>
      </c>
    </row>
    <row r="2494" spans="1:5" x14ac:dyDescent="0.25">
      <c r="A2494" s="58">
        <v>44981</v>
      </c>
      <c r="B2494" s="59" t="s">
        <v>66</v>
      </c>
      <c r="C2494" s="59" t="str">
        <f t="shared" si="38"/>
        <v>QUARTER1</v>
      </c>
      <c r="D2494" s="59">
        <v>6.3</v>
      </c>
      <c r="E2494" s="59">
        <v>-9.9999999999999645E-2</v>
      </c>
    </row>
    <row r="2495" spans="1:5" x14ac:dyDescent="0.25">
      <c r="A2495" s="58">
        <v>44981</v>
      </c>
      <c r="B2495" s="59" t="s">
        <v>70</v>
      </c>
      <c r="C2495" s="59" t="str">
        <f t="shared" si="38"/>
        <v>QUARTER1</v>
      </c>
      <c r="D2495" s="59">
        <v>12</v>
      </c>
      <c r="E2495" s="59">
        <v>1.6999999999999993</v>
      </c>
    </row>
    <row r="2496" spans="1:5" x14ac:dyDescent="0.25">
      <c r="A2496" s="58">
        <v>44981</v>
      </c>
      <c r="B2496" s="59" t="s">
        <v>78</v>
      </c>
      <c r="C2496" s="59" t="str">
        <f t="shared" si="38"/>
        <v>QUARTER1</v>
      </c>
      <c r="D2496" s="59">
        <v>42.6</v>
      </c>
      <c r="E2496" s="59">
        <v>67.400000000000006</v>
      </c>
    </row>
    <row r="2497" spans="1:5" x14ac:dyDescent="0.25">
      <c r="A2497" s="58">
        <v>44981</v>
      </c>
      <c r="B2497" s="59" t="s">
        <v>62</v>
      </c>
      <c r="C2497" s="59" t="str">
        <f t="shared" si="38"/>
        <v>QUARTER1</v>
      </c>
      <c r="D2497" s="59">
        <v>6</v>
      </c>
      <c r="E2497" s="59">
        <v>1.6500000000000004</v>
      </c>
    </row>
    <row r="2498" spans="1:5" x14ac:dyDescent="0.25">
      <c r="A2498" s="58">
        <v>44981</v>
      </c>
      <c r="B2498" s="59" t="s">
        <v>61</v>
      </c>
      <c r="C2498" s="59" t="str">
        <f t="shared" ref="C2498:C2561" si="39">"QUARTER"&amp;ROUNDUP(MONTH(A2498)/3,0)</f>
        <v>QUARTER1</v>
      </c>
      <c r="D2498" s="59">
        <v>17.2</v>
      </c>
      <c r="E2498" s="59">
        <v>17.500000000000004</v>
      </c>
    </row>
    <row r="2499" spans="1:5" x14ac:dyDescent="0.25">
      <c r="A2499" s="58">
        <v>44981</v>
      </c>
      <c r="B2499" s="59" t="s">
        <v>67</v>
      </c>
      <c r="C2499" s="59" t="str">
        <f t="shared" si="39"/>
        <v>QUARTER1</v>
      </c>
      <c r="D2499" s="59">
        <v>6.85</v>
      </c>
      <c r="E2499" s="59">
        <v>12.85</v>
      </c>
    </row>
    <row r="2500" spans="1:5" x14ac:dyDescent="0.25">
      <c r="A2500" s="58">
        <v>44981</v>
      </c>
      <c r="B2500" s="59" t="s">
        <v>71</v>
      </c>
      <c r="C2500" s="59" t="str">
        <f t="shared" si="39"/>
        <v>QUARTER1</v>
      </c>
      <c r="D2500" s="59">
        <v>11.6</v>
      </c>
      <c r="E2500" s="59">
        <v>6.1</v>
      </c>
    </row>
    <row r="2501" spans="1:5" x14ac:dyDescent="0.25">
      <c r="A2501" s="58">
        <v>44981</v>
      </c>
      <c r="B2501" s="59" t="s">
        <v>73</v>
      </c>
      <c r="C2501" s="59" t="str">
        <f t="shared" si="39"/>
        <v>QUARTER1</v>
      </c>
      <c r="D2501" s="59">
        <v>32.049999999999997</v>
      </c>
      <c r="E2501" s="59">
        <v>-2.5499999999999972</v>
      </c>
    </row>
    <row r="2502" spans="1:5" x14ac:dyDescent="0.25">
      <c r="A2502" s="58">
        <v>44981</v>
      </c>
      <c r="B2502" s="59" t="s">
        <v>55</v>
      </c>
      <c r="C2502" s="59" t="str">
        <f t="shared" si="39"/>
        <v>QUARTER1</v>
      </c>
      <c r="D2502" s="59">
        <v>25.5</v>
      </c>
      <c r="E2502" s="59">
        <v>12</v>
      </c>
    </row>
    <row r="2503" spans="1:5" x14ac:dyDescent="0.25">
      <c r="A2503" s="58">
        <v>44981</v>
      </c>
      <c r="B2503" s="59" t="s">
        <v>76</v>
      </c>
      <c r="C2503" s="59" t="str">
        <f t="shared" si="39"/>
        <v>QUARTER1</v>
      </c>
      <c r="D2503" s="59">
        <v>1.2</v>
      </c>
      <c r="E2503" s="59">
        <v>1.4200000000000002</v>
      </c>
    </row>
    <row r="2504" spans="1:5" x14ac:dyDescent="0.25">
      <c r="A2504" s="58">
        <v>44981</v>
      </c>
      <c r="B2504" s="59" t="s">
        <v>77</v>
      </c>
      <c r="C2504" s="59" t="str">
        <f t="shared" si="39"/>
        <v>QUARTER1</v>
      </c>
      <c r="D2504" s="59">
        <v>2</v>
      </c>
      <c r="E2504" s="59">
        <v>2</v>
      </c>
    </row>
    <row r="2505" spans="1:5" x14ac:dyDescent="0.25">
      <c r="A2505" s="58">
        <v>44981</v>
      </c>
      <c r="B2505" s="59" t="s">
        <v>72</v>
      </c>
      <c r="C2505" s="59" t="str">
        <f t="shared" si="39"/>
        <v>QUARTER1</v>
      </c>
      <c r="D2505" s="59">
        <v>30.55</v>
      </c>
      <c r="E2505" s="59">
        <v>78.900000000000006</v>
      </c>
    </row>
    <row r="2506" spans="1:5" x14ac:dyDescent="0.25">
      <c r="A2506" s="58">
        <v>44981</v>
      </c>
      <c r="B2506" s="59" t="s">
        <v>59</v>
      </c>
      <c r="C2506" s="59" t="str">
        <f t="shared" si="39"/>
        <v>QUARTER1</v>
      </c>
      <c r="D2506" s="59">
        <v>245</v>
      </c>
      <c r="E2506" s="59">
        <v>31</v>
      </c>
    </row>
    <row r="2507" spans="1:5" x14ac:dyDescent="0.25">
      <c r="A2507" s="58">
        <v>44981</v>
      </c>
      <c r="B2507" s="59" t="s">
        <v>60</v>
      </c>
      <c r="C2507" s="59" t="str">
        <f t="shared" si="39"/>
        <v>QUARTER1</v>
      </c>
      <c r="D2507" s="59">
        <v>41.5</v>
      </c>
      <c r="E2507" s="59">
        <v>1</v>
      </c>
    </row>
    <row r="2508" spans="1:5" x14ac:dyDescent="0.25">
      <c r="A2508" s="58">
        <v>44981</v>
      </c>
      <c r="B2508" s="59" t="s">
        <v>74</v>
      </c>
      <c r="C2508" s="59" t="str">
        <f t="shared" si="39"/>
        <v>QUARTER1</v>
      </c>
      <c r="D2508" s="59">
        <v>4</v>
      </c>
      <c r="E2508" s="59">
        <v>1.5999999999999996</v>
      </c>
    </row>
    <row r="2509" spans="1:5" x14ac:dyDescent="0.25">
      <c r="A2509" s="58">
        <v>44981</v>
      </c>
      <c r="B2509" s="59" t="s">
        <v>63</v>
      </c>
      <c r="C2509" s="59" t="str">
        <f t="shared" si="39"/>
        <v>QUARTER1</v>
      </c>
      <c r="D2509" s="59">
        <v>34.5</v>
      </c>
      <c r="E2509" s="59">
        <v>29.5</v>
      </c>
    </row>
    <row r="2510" spans="1:5" x14ac:dyDescent="0.25">
      <c r="A2510" s="58">
        <v>44981</v>
      </c>
      <c r="B2510" s="59" t="s">
        <v>69</v>
      </c>
      <c r="C2510" s="59" t="str">
        <f t="shared" si="39"/>
        <v>QUARTER1</v>
      </c>
      <c r="D2510" s="59">
        <v>218.8</v>
      </c>
      <c r="E2510" s="59">
        <v>166.2</v>
      </c>
    </row>
    <row r="2511" spans="1:5" x14ac:dyDescent="0.25">
      <c r="A2511" s="58">
        <v>44981</v>
      </c>
      <c r="B2511" s="59" t="s">
        <v>64</v>
      </c>
      <c r="C2511" s="59" t="str">
        <f t="shared" si="39"/>
        <v>QUARTER1</v>
      </c>
      <c r="D2511" s="59">
        <v>8.5</v>
      </c>
      <c r="E2511" s="59">
        <v>5.9</v>
      </c>
    </row>
    <row r="2512" spans="1:5" x14ac:dyDescent="0.25">
      <c r="A2512" s="58">
        <v>44981</v>
      </c>
      <c r="B2512" s="59" t="s">
        <v>58</v>
      </c>
      <c r="C2512" s="59" t="str">
        <f t="shared" si="39"/>
        <v>QUARTER1</v>
      </c>
      <c r="D2512" s="59">
        <v>15.45</v>
      </c>
      <c r="E2512" s="59">
        <v>-0.44999999999999929</v>
      </c>
    </row>
    <row r="2513" spans="1:5" x14ac:dyDescent="0.25">
      <c r="A2513" s="58">
        <v>44981</v>
      </c>
      <c r="B2513" s="59" t="s">
        <v>56</v>
      </c>
      <c r="C2513" s="59" t="str">
        <f t="shared" si="39"/>
        <v>QUARTER1</v>
      </c>
      <c r="D2513" s="59">
        <v>19.399999999999999</v>
      </c>
      <c r="E2513" s="59">
        <v>1.5</v>
      </c>
    </row>
    <row r="2514" spans="1:5" x14ac:dyDescent="0.25">
      <c r="A2514" s="58">
        <v>44981</v>
      </c>
      <c r="B2514" s="59" t="s">
        <v>65</v>
      </c>
      <c r="C2514" s="59" t="str">
        <f t="shared" si="39"/>
        <v>QUARTER1</v>
      </c>
      <c r="D2514" s="59">
        <v>25.6</v>
      </c>
      <c r="E2514" s="59">
        <v>2.3999999999999986</v>
      </c>
    </row>
    <row r="2515" spans="1:5" x14ac:dyDescent="0.25">
      <c r="A2515" s="58">
        <v>44981</v>
      </c>
      <c r="B2515" s="59" t="s">
        <v>75</v>
      </c>
      <c r="C2515" s="59" t="str">
        <f t="shared" si="39"/>
        <v>QUARTER1</v>
      </c>
      <c r="D2515" s="59">
        <v>4</v>
      </c>
      <c r="E2515" s="59">
        <v>0.65000000000000036</v>
      </c>
    </row>
    <row r="2516" spans="1:5" x14ac:dyDescent="0.25">
      <c r="A2516" s="58">
        <v>44981</v>
      </c>
      <c r="B2516" s="59" t="s">
        <v>57</v>
      </c>
      <c r="C2516" s="59" t="str">
        <f t="shared" si="39"/>
        <v>QUARTER1</v>
      </c>
      <c r="D2516" s="59">
        <v>25.75</v>
      </c>
      <c r="E2516" s="59">
        <v>9.25</v>
      </c>
    </row>
    <row r="2517" spans="1:5" x14ac:dyDescent="0.25">
      <c r="A2517" s="58">
        <v>44980</v>
      </c>
      <c r="B2517" s="59" t="s">
        <v>68</v>
      </c>
      <c r="C2517" s="59" t="str">
        <f t="shared" si="39"/>
        <v>QUARTER1</v>
      </c>
      <c r="D2517" s="59">
        <v>9.15</v>
      </c>
      <c r="E2517" s="59">
        <v>8.2999999999999989</v>
      </c>
    </row>
    <row r="2518" spans="1:5" x14ac:dyDescent="0.25">
      <c r="A2518" s="58">
        <v>44980</v>
      </c>
      <c r="B2518" s="59" t="s">
        <v>66</v>
      </c>
      <c r="C2518" s="59" t="str">
        <f t="shared" si="39"/>
        <v>QUARTER1</v>
      </c>
      <c r="D2518" s="59">
        <v>6.4</v>
      </c>
      <c r="E2518" s="59">
        <v>-0.20000000000000018</v>
      </c>
    </row>
    <row r="2519" spans="1:5" x14ac:dyDescent="0.25">
      <c r="A2519" s="58">
        <v>44980</v>
      </c>
      <c r="B2519" s="59" t="s">
        <v>70</v>
      </c>
      <c r="C2519" s="59" t="str">
        <f t="shared" si="39"/>
        <v>QUARTER1</v>
      </c>
      <c r="D2519" s="59">
        <v>12</v>
      </c>
      <c r="E2519" s="59">
        <v>1.6999999999999993</v>
      </c>
    </row>
    <row r="2520" spans="1:5" x14ac:dyDescent="0.25">
      <c r="A2520" s="58">
        <v>44980</v>
      </c>
      <c r="B2520" s="59" t="s">
        <v>78</v>
      </c>
      <c r="C2520" s="59" t="str">
        <f t="shared" si="39"/>
        <v>QUARTER1</v>
      </c>
      <c r="D2520" s="59">
        <v>38.75</v>
      </c>
      <c r="E2520" s="59">
        <v>71.25</v>
      </c>
    </row>
    <row r="2521" spans="1:5" x14ac:dyDescent="0.25">
      <c r="A2521" s="58">
        <v>44980</v>
      </c>
      <c r="B2521" s="59" t="s">
        <v>62</v>
      </c>
      <c r="C2521" s="59" t="str">
        <f t="shared" si="39"/>
        <v>QUARTER1</v>
      </c>
      <c r="D2521" s="59">
        <v>6</v>
      </c>
      <c r="E2521" s="59">
        <v>1.6500000000000004</v>
      </c>
    </row>
    <row r="2522" spans="1:5" x14ac:dyDescent="0.25">
      <c r="A2522" s="58">
        <v>44980</v>
      </c>
      <c r="B2522" s="59" t="s">
        <v>61</v>
      </c>
      <c r="C2522" s="59" t="str">
        <f t="shared" si="39"/>
        <v>QUARTER1</v>
      </c>
      <c r="D2522" s="59">
        <v>17.2</v>
      </c>
      <c r="E2522" s="59">
        <v>17.500000000000004</v>
      </c>
    </row>
    <row r="2523" spans="1:5" x14ac:dyDescent="0.25">
      <c r="A2523" s="58">
        <v>44980</v>
      </c>
      <c r="B2523" s="59" t="s">
        <v>67</v>
      </c>
      <c r="C2523" s="59" t="str">
        <f t="shared" si="39"/>
        <v>QUARTER1</v>
      </c>
      <c r="D2523" s="59">
        <v>7</v>
      </c>
      <c r="E2523" s="59">
        <v>12.7</v>
      </c>
    </row>
    <row r="2524" spans="1:5" x14ac:dyDescent="0.25">
      <c r="A2524" s="58">
        <v>44980</v>
      </c>
      <c r="B2524" s="59" t="s">
        <v>71</v>
      </c>
      <c r="C2524" s="59" t="str">
        <f t="shared" si="39"/>
        <v>QUARTER1</v>
      </c>
      <c r="D2524" s="59">
        <v>11.6</v>
      </c>
      <c r="E2524" s="59">
        <v>6.1</v>
      </c>
    </row>
    <row r="2525" spans="1:5" x14ac:dyDescent="0.25">
      <c r="A2525" s="58">
        <v>44980</v>
      </c>
      <c r="B2525" s="59" t="s">
        <v>73</v>
      </c>
      <c r="C2525" s="59" t="str">
        <f t="shared" si="39"/>
        <v>QUARTER1</v>
      </c>
      <c r="D2525" s="59">
        <v>31</v>
      </c>
      <c r="E2525" s="59">
        <v>-1.5</v>
      </c>
    </row>
    <row r="2526" spans="1:5" x14ac:dyDescent="0.25">
      <c r="A2526" s="58">
        <v>44980</v>
      </c>
      <c r="B2526" s="59" t="s">
        <v>55</v>
      </c>
      <c r="C2526" s="59" t="str">
        <f t="shared" si="39"/>
        <v>QUARTER1</v>
      </c>
      <c r="D2526" s="59">
        <v>25.3</v>
      </c>
      <c r="E2526" s="59">
        <v>12.2</v>
      </c>
    </row>
    <row r="2527" spans="1:5" x14ac:dyDescent="0.25">
      <c r="A2527" s="58">
        <v>44980</v>
      </c>
      <c r="B2527" s="59" t="s">
        <v>77</v>
      </c>
      <c r="C2527" s="59" t="str">
        <f t="shared" si="39"/>
        <v>QUARTER1</v>
      </c>
      <c r="D2527" s="59">
        <v>2</v>
      </c>
      <c r="E2527" s="59">
        <v>2</v>
      </c>
    </row>
    <row r="2528" spans="1:5" x14ac:dyDescent="0.25">
      <c r="A2528" s="58">
        <v>44980</v>
      </c>
      <c r="B2528" s="59" t="s">
        <v>72</v>
      </c>
      <c r="C2528" s="59" t="str">
        <f t="shared" si="39"/>
        <v>QUARTER1</v>
      </c>
      <c r="D2528" s="59">
        <v>27.8</v>
      </c>
      <c r="E2528" s="59">
        <v>81.650000000000006</v>
      </c>
    </row>
    <row r="2529" spans="1:5" x14ac:dyDescent="0.25">
      <c r="A2529" s="58">
        <v>44980</v>
      </c>
      <c r="B2529" s="59" t="s">
        <v>59</v>
      </c>
      <c r="C2529" s="59" t="str">
        <f t="shared" si="39"/>
        <v>QUARTER1</v>
      </c>
      <c r="D2529" s="59">
        <v>245.5</v>
      </c>
      <c r="E2529" s="59">
        <v>30.5</v>
      </c>
    </row>
    <row r="2530" spans="1:5" x14ac:dyDescent="0.25">
      <c r="A2530" s="58">
        <v>44980</v>
      </c>
      <c r="B2530" s="59" t="s">
        <v>60</v>
      </c>
      <c r="C2530" s="59" t="str">
        <f t="shared" si="39"/>
        <v>QUARTER1</v>
      </c>
      <c r="D2530" s="59">
        <v>42</v>
      </c>
      <c r="E2530" s="59">
        <v>0.5</v>
      </c>
    </row>
    <row r="2531" spans="1:5" x14ac:dyDescent="0.25">
      <c r="A2531" s="58">
        <v>44980</v>
      </c>
      <c r="B2531" s="59" t="s">
        <v>74</v>
      </c>
      <c r="C2531" s="59" t="str">
        <f t="shared" si="39"/>
        <v>QUARTER1</v>
      </c>
      <c r="D2531" s="59">
        <v>3.95</v>
      </c>
      <c r="E2531" s="59">
        <v>1.6499999999999995</v>
      </c>
    </row>
    <row r="2532" spans="1:5" x14ac:dyDescent="0.25">
      <c r="A2532" s="58">
        <v>44980</v>
      </c>
      <c r="B2532" s="59" t="s">
        <v>63</v>
      </c>
      <c r="C2532" s="59" t="str">
        <f t="shared" si="39"/>
        <v>QUARTER1</v>
      </c>
      <c r="D2532" s="59">
        <v>34.5</v>
      </c>
      <c r="E2532" s="59">
        <v>29.5</v>
      </c>
    </row>
    <row r="2533" spans="1:5" x14ac:dyDescent="0.25">
      <c r="A2533" s="58">
        <v>44980</v>
      </c>
      <c r="B2533" s="59" t="s">
        <v>69</v>
      </c>
      <c r="C2533" s="59" t="str">
        <f t="shared" si="39"/>
        <v>QUARTER1</v>
      </c>
      <c r="D2533" s="59">
        <v>218.8</v>
      </c>
      <c r="E2533" s="59">
        <v>166.2</v>
      </c>
    </row>
    <row r="2534" spans="1:5" x14ac:dyDescent="0.25">
      <c r="A2534" s="58">
        <v>44980</v>
      </c>
      <c r="B2534" s="59" t="s">
        <v>64</v>
      </c>
      <c r="C2534" s="59" t="str">
        <f t="shared" si="39"/>
        <v>QUARTER1</v>
      </c>
      <c r="D2534" s="59">
        <v>8.4</v>
      </c>
      <c r="E2534" s="59">
        <v>6</v>
      </c>
    </row>
    <row r="2535" spans="1:5" x14ac:dyDescent="0.25">
      <c r="A2535" s="58">
        <v>44980</v>
      </c>
      <c r="B2535" s="59" t="s">
        <v>58</v>
      </c>
      <c r="C2535" s="59" t="str">
        <f t="shared" si="39"/>
        <v>QUARTER1</v>
      </c>
      <c r="D2535" s="59">
        <v>15.45</v>
      </c>
      <c r="E2535" s="59">
        <v>-0.44999999999999929</v>
      </c>
    </row>
    <row r="2536" spans="1:5" x14ac:dyDescent="0.25">
      <c r="A2536" s="58">
        <v>44980</v>
      </c>
      <c r="B2536" s="59" t="s">
        <v>56</v>
      </c>
      <c r="C2536" s="59" t="str">
        <f t="shared" si="39"/>
        <v>QUARTER1</v>
      </c>
      <c r="D2536" s="59">
        <v>19.399999999999999</v>
      </c>
      <c r="E2536" s="59">
        <v>1.5</v>
      </c>
    </row>
    <row r="2537" spans="1:5" x14ac:dyDescent="0.25">
      <c r="A2537" s="58">
        <v>44980</v>
      </c>
      <c r="B2537" s="59" t="s">
        <v>65</v>
      </c>
      <c r="C2537" s="59" t="str">
        <f t="shared" si="39"/>
        <v>QUARTER1</v>
      </c>
      <c r="D2537" s="59">
        <v>25.8</v>
      </c>
      <c r="E2537" s="59">
        <v>2.1999999999999993</v>
      </c>
    </row>
    <row r="2538" spans="1:5" x14ac:dyDescent="0.25">
      <c r="A2538" s="58">
        <v>44980</v>
      </c>
      <c r="B2538" s="59" t="s">
        <v>75</v>
      </c>
      <c r="C2538" s="59" t="str">
        <f t="shared" si="39"/>
        <v>QUARTER1</v>
      </c>
      <c r="D2538" s="59">
        <v>3.96</v>
      </c>
      <c r="E2538" s="59">
        <v>0.69000000000000039</v>
      </c>
    </row>
    <row r="2539" spans="1:5" x14ac:dyDescent="0.25">
      <c r="A2539" s="58">
        <v>44980</v>
      </c>
      <c r="B2539" s="59" t="s">
        <v>57</v>
      </c>
      <c r="C2539" s="59" t="str">
        <f t="shared" si="39"/>
        <v>QUARTER1</v>
      </c>
      <c r="D2539" s="59">
        <v>25.35</v>
      </c>
      <c r="E2539" s="59">
        <v>9.6499999999999986</v>
      </c>
    </row>
    <row r="2540" spans="1:5" x14ac:dyDescent="0.25">
      <c r="A2540" s="58">
        <v>44978</v>
      </c>
      <c r="B2540" s="59" t="s">
        <v>68</v>
      </c>
      <c r="C2540" s="59" t="str">
        <f t="shared" si="39"/>
        <v>QUARTER1</v>
      </c>
      <c r="D2540" s="59">
        <v>9.0500000000000007</v>
      </c>
      <c r="E2540" s="59">
        <v>8.3999999999999986</v>
      </c>
    </row>
    <row r="2541" spans="1:5" x14ac:dyDescent="0.25">
      <c r="A2541" s="58">
        <v>44978</v>
      </c>
      <c r="B2541" s="59" t="s">
        <v>66</v>
      </c>
      <c r="C2541" s="59" t="str">
        <f t="shared" si="39"/>
        <v>QUARTER1</v>
      </c>
      <c r="D2541" s="59">
        <v>6.2</v>
      </c>
      <c r="E2541" s="59">
        <v>0</v>
      </c>
    </row>
    <row r="2542" spans="1:5" x14ac:dyDescent="0.25">
      <c r="A2542" s="58">
        <v>44978</v>
      </c>
      <c r="B2542" s="59" t="s">
        <v>70</v>
      </c>
      <c r="C2542" s="59" t="str">
        <f t="shared" si="39"/>
        <v>QUARTER1</v>
      </c>
      <c r="D2542" s="59">
        <v>12</v>
      </c>
      <c r="E2542" s="59">
        <v>1.6999999999999993</v>
      </c>
    </row>
    <row r="2543" spans="1:5" x14ac:dyDescent="0.25">
      <c r="A2543" s="58">
        <v>44978</v>
      </c>
      <c r="B2543" s="59" t="s">
        <v>78</v>
      </c>
      <c r="C2543" s="59" t="str">
        <f t="shared" si="39"/>
        <v>QUARTER1</v>
      </c>
      <c r="D2543" s="59">
        <v>38.75</v>
      </c>
      <c r="E2543" s="59">
        <v>71.25</v>
      </c>
    </row>
    <row r="2544" spans="1:5" x14ac:dyDescent="0.25">
      <c r="A2544" s="58">
        <v>44978</v>
      </c>
      <c r="B2544" s="59" t="s">
        <v>62</v>
      </c>
      <c r="C2544" s="59" t="str">
        <f t="shared" si="39"/>
        <v>QUARTER1</v>
      </c>
      <c r="D2544" s="59">
        <v>6</v>
      </c>
      <c r="E2544" s="59">
        <v>1.6500000000000004</v>
      </c>
    </row>
    <row r="2545" spans="1:5" x14ac:dyDescent="0.25">
      <c r="A2545" s="58">
        <v>44978</v>
      </c>
      <c r="B2545" s="59" t="s">
        <v>61</v>
      </c>
      <c r="C2545" s="59" t="str">
        <f t="shared" si="39"/>
        <v>QUARTER1</v>
      </c>
      <c r="D2545" s="59">
        <v>17.149999999999999</v>
      </c>
      <c r="E2545" s="59">
        <v>17.550000000000004</v>
      </c>
    </row>
    <row r="2546" spans="1:5" x14ac:dyDescent="0.25">
      <c r="A2546" s="58">
        <v>44978</v>
      </c>
      <c r="B2546" s="59" t="s">
        <v>67</v>
      </c>
      <c r="C2546" s="59" t="str">
        <f t="shared" si="39"/>
        <v>QUARTER1</v>
      </c>
      <c r="D2546" s="59">
        <v>6.8</v>
      </c>
      <c r="E2546" s="59">
        <v>12.899999999999999</v>
      </c>
    </row>
    <row r="2547" spans="1:5" x14ac:dyDescent="0.25">
      <c r="A2547" s="58">
        <v>44978</v>
      </c>
      <c r="B2547" s="59" t="s">
        <v>71</v>
      </c>
      <c r="C2547" s="59" t="str">
        <f t="shared" si="39"/>
        <v>QUARTER1</v>
      </c>
      <c r="D2547" s="59">
        <v>11.6</v>
      </c>
      <c r="E2547" s="59">
        <v>6.1</v>
      </c>
    </row>
    <row r="2548" spans="1:5" x14ac:dyDescent="0.25">
      <c r="A2548" s="58">
        <v>44978</v>
      </c>
      <c r="B2548" s="59" t="s">
        <v>73</v>
      </c>
      <c r="C2548" s="59" t="str">
        <f t="shared" si="39"/>
        <v>QUARTER1</v>
      </c>
      <c r="D2548" s="59">
        <v>30.9</v>
      </c>
      <c r="E2548" s="59">
        <v>-1.3999999999999986</v>
      </c>
    </row>
    <row r="2549" spans="1:5" x14ac:dyDescent="0.25">
      <c r="A2549" s="58">
        <v>44978</v>
      </c>
      <c r="B2549" s="59" t="s">
        <v>55</v>
      </c>
      <c r="C2549" s="59" t="str">
        <f t="shared" si="39"/>
        <v>QUARTER1</v>
      </c>
      <c r="D2549" s="59">
        <v>25</v>
      </c>
      <c r="E2549" s="59">
        <v>12.5</v>
      </c>
    </row>
    <row r="2550" spans="1:5" x14ac:dyDescent="0.25">
      <c r="A2550" s="58">
        <v>44978</v>
      </c>
      <c r="B2550" s="59" t="s">
        <v>76</v>
      </c>
      <c r="C2550" s="59" t="str">
        <f t="shared" si="39"/>
        <v>QUARTER1</v>
      </c>
      <c r="D2550" s="59">
        <v>1.17</v>
      </c>
      <c r="E2550" s="59">
        <v>1.4500000000000002</v>
      </c>
    </row>
    <row r="2551" spans="1:5" x14ac:dyDescent="0.25">
      <c r="A2551" s="58">
        <v>44978</v>
      </c>
      <c r="B2551" s="59" t="s">
        <v>77</v>
      </c>
      <c r="C2551" s="59" t="str">
        <f t="shared" si="39"/>
        <v>QUARTER1</v>
      </c>
      <c r="D2551" s="59">
        <v>2</v>
      </c>
      <c r="E2551" s="59">
        <v>2</v>
      </c>
    </row>
    <row r="2552" spans="1:5" x14ac:dyDescent="0.25">
      <c r="A2552" s="58">
        <v>44978</v>
      </c>
      <c r="B2552" s="59" t="s">
        <v>72</v>
      </c>
      <c r="C2552" s="59" t="str">
        <f t="shared" si="39"/>
        <v>QUARTER1</v>
      </c>
      <c r="D2552" s="59">
        <v>25.3</v>
      </c>
      <c r="E2552" s="59">
        <v>84.15</v>
      </c>
    </row>
    <row r="2553" spans="1:5" x14ac:dyDescent="0.25">
      <c r="A2553" s="58">
        <v>44978</v>
      </c>
      <c r="B2553" s="59" t="s">
        <v>59</v>
      </c>
      <c r="C2553" s="59" t="str">
        <f t="shared" si="39"/>
        <v>QUARTER1</v>
      </c>
      <c r="D2553" s="59">
        <v>245.5</v>
      </c>
      <c r="E2553" s="59">
        <v>30.5</v>
      </c>
    </row>
    <row r="2554" spans="1:5" x14ac:dyDescent="0.25">
      <c r="A2554" s="58">
        <v>44978</v>
      </c>
      <c r="B2554" s="59" t="s">
        <v>60</v>
      </c>
      <c r="C2554" s="59" t="str">
        <f t="shared" si="39"/>
        <v>QUARTER1</v>
      </c>
      <c r="D2554" s="59">
        <v>41</v>
      </c>
      <c r="E2554" s="59">
        <v>1.5</v>
      </c>
    </row>
    <row r="2555" spans="1:5" x14ac:dyDescent="0.25">
      <c r="A2555" s="58">
        <v>44978</v>
      </c>
      <c r="B2555" s="59" t="s">
        <v>74</v>
      </c>
      <c r="C2555" s="59" t="str">
        <f t="shared" si="39"/>
        <v>QUARTER1</v>
      </c>
      <c r="D2555" s="59">
        <v>3.88</v>
      </c>
      <c r="E2555" s="59">
        <v>1.7199999999999998</v>
      </c>
    </row>
    <row r="2556" spans="1:5" x14ac:dyDescent="0.25">
      <c r="A2556" s="58">
        <v>44978</v>
      </c>
      <c r="B2556" s="59" t="s">
        <v>63</v>
      </c>
      <c r="C2556" s="59" t="str">
        <f t="shared" si="39"/>
        <v>QUARTER1</v>
      </c>
      <c r="D2556" s="59">
        <v>34.5</v>
      </c>
      <c r="E2556" s="59">
        <v>29.5</v>
      </c>
    </row>
    <row r="2557" spans="1:5" x14ac:dyDescent="0.25">
      <c r="A2557" s="58">
        <v>44978</v>
      </c>
      <c r="B2557" s="59" t="s">
        <v>69</v>
      </c>
      <c r="C2557" s="59" t="str">
        <f t="shared" si="39"/>
        <v>QUARTER1</v>
      </c>
      <c r="D2557" s="59">
        <v>218.8</v>
      </c>
      <c r="E2557" s="59">
        <v>166.2</v>
      </c>
    </row>
    <row r="2558" spans="1:5" x14ac:dyDescent="0.25">
      <c r="A2558" s="58">
        <v>44978</v>
      </c>
      <c r="B2558" s="59" t="s">
        <v>64</v>
      </c>
      <c r="C2558" s="59" t="str">
        <f t="shared" si="39"/>
        <v>QUARTER1</v>
      </c>
      <c r="D2558" s="59">
        <v>8.35</v>
      </c>
      <c r="E2558" s="59">
        <v>6.0500000000000007</v>
      </c>
    </row>
    <row r="2559" spans="1:5" x14ac:dyDescent="0.25">
      <c r="A2559" s="58">
        <v>44978</v>
      </c>
      <c r="B2559" s="59" t="s">
        <v>58</v>
      </c>
      <c r="C2559" s="59" t="str">
        <f t="shared" si="39"/>
        <v>QUARTER1</v>
      </c>
      <c r="D2559" s="59">
        <v>15.5</v>
      </c>
      <c r="E2559" s="59">
        <v>-0.5</v>
      </c>
    </row>
    <row r="2560" spans="1:5" x14ac:dyDescent="0.25">
      <c r="A2560" s="58">
        <v>44978</v>
      </c>
      <c r="B2560" s="59" t="s">
        <v>56</v>
      </c>
      <c r="C2560" s="59" t="str">
        <f t="shared" si="39"/>
        <v>QUARTER1</v>
      </c>
      <c r="D2560" s="59">
        <v>19.399999999999999</v>
      </c>
      <c r="E2560" s="59">
        <v>1.5</v>
      </c>
    </row>
    <row r="2561" spans="1:5" x14ac:dyDescent="0.25">
      <c r="A2561" s="58">
        <v>44978</v>
      </c>
      <c r="B2561" s="59" t="s">
        <v>65</v>
      </c>
      <c r="C2561" s="59" t="str">
        <f t="shared" si="39"/>
        <v>QUARTER1</v>
      </c>
      <c r="D2561" s="59">
        <v>25.5</v>
      </c>
      <c r="E2561" s="59">
        <v>2.5</v>
      </c>
    </row>
    <row r="2562" spans="1:5" x14ac:dyDescent="0.25">
      <c r="A2562" s="58">
        <v>44978</v>
      </c>
      <c r="B2562" s="59" t="s">
        <v>75</v>
      </c>
      <c r="C2562" s="59" t="str">
        <f t="shared" ref="C2562:C2625" si="40">"QUARTER"&amp;ROUNDUP(MONTH(A2562)/3,0)</f>
        <v>QUARTER1</v>
      </c>
      <c r="D2562" s="59">
        <v>4</v>
      </c>
      <c r="E2562" s="59">
        <v>0.65000000000000036</v>
      </c>
    </row>
    <row r="2563" spans="1:5" x14ac:dyDescent="0.25">
      <c r="A2563" s="58">
        <v>44978</v>
      </c>
      <c r="B2563" s="59" t="s">
        <v>57</v>
      </c>
      <c r="C2563" s="59" t="str">
        <f t="shared" si="40"/>
        <v>QUARTER1</v>
      </c>
      <c r="D2563" s="59">
        <v>25</v>
      </c>
      <c r="E2563" s="59">
        <v>10</v>
      </c>
    </row>
    <row r="2564" spans="1:5" x14ac:dyDescent="0.25">
      <c r="A2564" s="58">
        <v>44977</v>
      </c>
      <c r="B2564" s="59" t="s">
        <v>68</v>
      </c>
      <c r="C2564" s="59" t="str">
        <f t="shared" si="40"/>
        <v>QUARTER1</v>
      </c>
      <c r="D2564" s="59">
        <v>9.1999999999999993</v>
      </c>
      <c r="E2564" s="59">
        <v>8.25</v>
      </c>
    </row>
    <row r="2565" spans="1:5" x14ac:dyDescent="0.25">
      <c r="A2565" s="58">
        <v>44977</v>
      </c>
      <c r="B2565" s="59" t="s">
        <v>66</v>
      </c>
      <c r="C2565" s="59" t="str">
        <f t="shared" si="40"/>
        <v>QUARTER1</v>
      </c>
      <c r="D2565" s="59">
        <v>6.2</v>
      </c>
      <c r="E2565" s="59">
        <v>0</v>
      </c>
    </row>
    <row r="2566" spans="1:5" x14ac:dyDescent="0.25">
      <c r="A2566" s="58">
        <v>44977</v>
      </c>
      <c r="B2566" s="59" t="s">
        <v>70</v>
      </c>
      <c r="C2566" s="59" t="str">
        <f t="shared" si="40"/>
        <v>QUARTER1</v>
      </c>
      <c r="D2566" s="59">
        <v>12</v>
      </c>
      <c r="E2566" s="59">
        <v>1.6999999999999993</v>
      </c>
    </row>
    <row r="2567" spans="1:5" x14ac:dyDescent="0.25">
      <c r="A2567" s="58">
        <v>44977</v>
      </c>
      <c r="B2567" s="59" t="s">
        <v>78</v>
      </c>
      <c r="C2567" s="59" t="str">
        <f t="shared" si="40"/>
        <v>QUARTER1</v>
      </c>
      <c r="D2567" s="59">
        <v>38.75</v>
      </c>
      <c r="E2567" s="59">
        <v>71.25</v>
      </c>
    </row>
    <row r="2568" spans="1:5" x14ac:dyDescent="0.25">
      <c r="A2568" s="58">
        <v>44977</v>
      </c>
      <c r="B2568" s="59" t="s">
        <v>62</v>
      </c>
      <c r="C2568" s="59" t="str">
        <f t="shared" si="40"/>
        <v>QUARTER1</v>
      </c>
      <c r="D2568" s="59">
        <v>6</v>
      </c>
      <c r="E2568" s="59">
        <v>1.6500000000000004</v>
      </c>
    </row>
    <row r="2569" spans="1:5" x14ac:dyDescent="0.25">
      <c r="A2569" s="58">
        <v>44977</v>
      </c>
      <c r="B2569" s="59" t="s">
        <v>61</v>
      </c>
      <c r="C2569" s="59" t="str">
        <f t="shared" si="40"/>
        <v>QUARTER1</v>
      </c>
      <c r="D2569" s="59">
        <v>17.149999999999999</v>
      </c>
      <c r="E2569" s="59">
        <v>17.550000000000004</v>
      </c>
    </row>
    <row r="2570" spans="1:5" x14ac:dyDescent="0.25">
      <c r="A2570" s="58">
        <v>44977</v>
      </c>
      <c r="B2570" s="59" t="s">
        <v>67</v>
      </c>
      <c r="C2570" s="59" t="str">
        <f t="shared" si="40"/>
        <v>QUARTER1</v>
      </c>
      <c r="D2570" s="59">
        <v>6.8</v>
      </c>
      <c r="E2570" s="59">
        <v>12.899999999999999</v>
      </c>
    </row>
    <row r="2571" spans="1:5" x14ac:dyDescent="0.25">
      <c r="A2571" s="58">
        <v>44977</v>
      </c>
      <c r="B2571" s="59" t="s">
        <v>71</v>
      </c>
      <c r="C2571" s="59" t="str">
        <f t="shared" si="40"/>
        <v>QUARTER1</v>
      </c>
      <c r="D2571" s="59">
        <v>11.65</v>
      </c>
      <c r="E2571" s="59">
        <v>6.0499999999999989</v>
      </c>
    </row>
    <row r="2572" spans="1:5" x14ac:dyDescent="0.25">
      <c r="A2572" s="58">
        <v>44977</v>
      </c>
      <c r="B2572" s="59" t="s">
        <v>73</v>
      </c>
      <c r="C2572" s="59" t="str">
        <f t="shared" si="40"/>
        <v>QUARTER1</v>
      </c>
      <c r="D2572" s="59">
        <v>30.9</v>
      </c>
      <c r="E2572" s="59">
        <v>-1.3999999999999986</v>
      </c>
    </row>
    <row r="2573" spans="1:5" x14ac:dyDescent="0.25">
      <c r="A2573" s="58">
        <v>44977</v>
      </c>
      <c r="B2573" s="59" t="s">
        <v>55</v>
      </c>
      <c r="C2573" s="59" t="str">
        <f t="shared" si="40"/>
        <v>QUARTER1</v>
      </c>
      <c r="D2573" s="59">
        <v>25.1</v>
      </c>
      <c r="E2573" s="59">
        <v>12.399999999999999</v>
      </c>
    </row>
    <row r="2574" spans="1:5" x14ac:dyDescent="0.25">
      <c r="A2574" s="58">
        <v>44977</v>
      </c>
      <c r="B2574" s="59" t="s">
        <v>76</v>
      </c>
      <c r="C2574" s="59" t="str">
        <f t="shared" si="40"/>
        <v>QUARTER1</v>
      </c>
      <c r="D2574" s="59">
        <v>1.17</v>
      </c>
      <c r="E2574" s="59">
        <v>1.4500000000000002</v>
      </c>
    </row>
    <row r="2575" spans="1:5" x14ac:dyDescent="0.25">
      <c r="A2575" s="58">
        <v>44977</v>
      </c>
      <c r="B2575" s="59" t="s">
        <v>77</v>
      </c>
      <c r="C2575" s="59" t="str">
        <f t="shared" si="40"/>
        <v>QUARTER1</v>
      </c>
      <c r="D2575" s="59">
        <v>2</v>
      </c>
      <c r="E2575" s="59">
        <v>2</v>
      </c>
    </row>
    <row r="2576" spans="1:5" x14ac:dyDescent="0.25">
      <c r="A2576" s="58">
        <v>44977</v>
      </c>
      <c r="B2576" s="59" t="s">
        <v>72</v>
      </c>
      <c r="C2576" s="59" t="str">
        <f t="shared" si="40"/>
        <v>QUARTER1</v>
      </c>
      <c r="D2576" s="59">
        <v>23</v>
      </c>
      <c r="E2576" s="59">
        <v>86.45</v>
      </c>
    </row>
    <row r="2577" spans="1:5" x14ac:dyDescent="0.25">
      <c r="A2577" s="58">
        <v>44977</v>
      </c>
      <c r="B2577" s="59" t="s">
        <v>59</v>
      </c>
      <c r="C2577" s="59" t="str">
        <f t="shared" si="40"/>
        <v>QUARTER1</v>
      </c>
      <c r="D2577" s="59">
        <v>245.5</v>
      </c>
      <c r="E2577" s="59">
        <v>30.5</v>
      </c>
    </row>
    <row r="2578" spans="1:5" x14ac:dyDescent="0.25">
      <c r="A2578" s="58">
        <v>44977</v>
      </c>
      <c r="B2578" s="59" t="s">
        <v>60</v>
      </c>
      <c r="C2578" s="59" t="str">
        <f t="shared" si="40"/>
        <v>QUARTER1</v>
      </c>
      <c r="D2578" s="59">
        <v>41</v>
      </c>
      <c r="E2578" s="59">
        <v>1.5</v>
      </c>
    </row>
    <row r="2579" spans="1:5" x14ac:dyDescent="0.25">
      <c r="A2579" s="58">
        <v>44977</v>
      </c>
      <c r="B2579" s="59" t="s">
        <v>74</v>
      </c>
      <c r="C2579" s="59" t="str">
        <f t="shared" si="40"/>
        <v>QUARTER1</v>
      </c>
      <c r="D2579" s="59">
        <v>3.9</v>
      </c>
      <c r="E2579" s="59">
        <v>1.6999999999999997</v>
      </c>
    </row>
    <row r="2580" spans="1:5" x14ac:dyDescent="0.25">
      <c r="A2580" s="58">
        <v>44977</v>
      </c>
      <c r="B2580" s="59" t="s">
        <v>63</v>
      </c>
      <c r="C2580" s="59" t="str">
        <f t="shared" si="40"/>
        <v>QUARTER1</v>
      </c>
      <c r="D2580" s="59">
        <v>34.5</v>
      </c>
      <c r="E2580" s="59">
        <v>29.5</v>
      </c>
    </row>
    <row r="2581" spans="1:5" x14ac:dyDescent="0.25">
      <c r="A2581" s="58">
        <v>44977</v>
      </c>
      <c r="B2581" s="59" t="s">
        <v>69</v>
      </c>
      <c r="C2581" s="59" t="str">
        <f t="shared" si="40"/>
        <v>QUARTER1</v>
      </c>
      <c r="D2581" s="59">
        <v>218.8</v>
      </c>
      <c r="E2581" s="59">
        <v>166.2</v>
      </c>
    </row>
    <row r="2582" spans="1:5" x14ac:dyDescent="0.25">
      <c r="A2582" s="58">
        <v>44977</v>
      </c>
      <c r="B2582" s="59" t="s">
        <v>64</v>
      </c>
      <c r="C2582" s="59" t="str">
        <f t="shared" si="40"/>
        <v>QUARTER1</v>
      </c>
      <c r="D2582" s="59">
        <v>8.4</v>
      </c>
      <c r="E2582" s="59">
        <v>6</v>
      </c>
    </row>
    <row r="2583" spans="1:5" x14ac:dyDescent="0.25">
      <c r="A2583" s="58">
        <v>44977</v>
      </c>
      <c r="B2583" s="59" t="s">
        <v>58</v>
      </c>
      <c r="C2583" s="59" t="str">
        <f t="shared" si="40"/>
        <v>QUARTER1</v>
      </c>
      <c r="D2583" s="59">
        <v>15.5</v>
      </c>
      <c r="E2583" s="59">
        <v>-0.5</v>
      </c>
    </row>
    <row r="2584" spans="1:5" x14ac:dyDescent="0.25">
      <c r="A2584" s="58">
        <v>44977</v>
      </c>
      <c r="B2584" s="59" t="s">
        <v>56</v>
      </c>
      <c r="C2584" s="59" t="str">
        <f t="shared" si="40"/>
        <v>QUARTER1</v>
      </c>
      <c r="D2584" s="59">
        <v>19.399999999999999</v>
      </c>
      <c r="E2584" s="59">
        <v>1.5</v>
      </c>
    </row>
    <row r="2585" spans="1:5" x14ac:dyDescent="0.25">
      <c r="A2585" s="58">
        <v>44977</v>
      </c>
      <c r="B2585" s="59" t="s">
        <v>65</v>
      </c>
      <c r="C2585" s="59" t="str">
        <f t="shared" si="40"/>
        <v>QUARTER1</v>
      </c>
      <c r="D2585" s="59">
        <v>25.5</v>
      </c>
      <c r="E2585" s="59">
        <v>2.5</v>
      </c>
    </row>
    <row r="2586" spans="1:5" x14ac:dyDescent="0.25">
      <c r="A2586" s="58">
        <v>44977</v>
      </c>
      <c r="B2586" s="59" t="s">
        <v>75</v>
      </c>
      <c r="C2586" s="59" t="str">
        <f t="shared" si="40"/>
        <v>QUARTER1</v>
      </c>
      <c r="D2586" s="59">
        <v>4</v>
      </c>
      <c r="E2586" s="59">
        <v>0.65000000000000036</v>
      </c>
    </row>
    <row r="2587" spans="1:5" x14ac:dyDescent="0.25">
      <c r="A2587" s="58">
        <v>44977</v>
      </c>
      <c r="B2587" s="59" t="s">
        <v>57</v>
      </c>
      <c r="C2587" s="59" t="str">
        <f t="shared" si="40"/>
        <v>QUARTER1</v>
      </c>
      <c r="D2587" s="59">
        <v>25</v>
      </c>
      <c r="E2587" s="59">
        <v>10</v>
      </c>
    </row>
    <row r="2588" spans="1:5" x14ac:dyDescent="0.25">
      <c r="A2588" s="58">
        <v>44974</v>
      </c>
      <c r="B2588" s="59" t="s">
        <v>68</v>
      </c>
      <c r="C2588" s="59" t="str">
        <f t="shared" si="40"/>
        <v>QUARTER1</v>
      </c>
      <c r="D2588" s="59">
        <v>9.1999999999999993</v>
      </c>
      <c r="E2588" s="59">
        <v>8.25</v>
      </c>
    </row>
    <row r="2589" spans="1:5" x14ac:dyDescent="0.25">
      <c r="A2589" s="58">
        <v>44974</v>
      </c>
      <c r="B2589" s="59" t="s">
        <v>66</v>
      </c>
      <c r="C2589" s="59" t="str">
        <f t="shared" si="40"/>
        <v>QUARTER1</v>
      </c>
      <c r="D2589" s="59">
        <v>6.2</v>
      </c>
      <c r="E2589" s="59">
        <v>0</v>
      </c>
    </row>
    <row r="2590" spans="1:5" x14ac:dyDescent="0.25">
      <c r="A2590" s="58">
        <v>44974</v>
      </c>
      <c r="B2590" s="59" t="s">
        <v>70</v>
      </c>
      <c r="C2590" s="59" t="str">
        <f t="shared" si="40"/>
        <v>QUARTER1</v>
      </c>
      <c r="D2590" s="59">
        <v>12</v>
      </c>
      <c r="E2590" s="59">
        <v>1.6999999999999993</v>
      </c>
    </row>
    <row r="2591" spans="1:5" x14ac:dyDescent="0.25">
      <c r="A2591" s="58">
        <v>44974</v>
      </c>
      <c r="B2591" s="59" t="s">
        <v>78</v>
      </c>
      <c r="C2591" s="59" t="str">
        <f t="shared" si="40"/>
        <v>QUARTER1</v>
      </c>
      <c r="D2591" s="59">
        <v>35.25</v>
      </c>
      <c r="E2591" s="59">
        <v>74.75</v>
      </c>
    </row>
    <row r="2592" spans="1:5" x14ac:dyDescent="0.25">
      <c r="A2592" s="58">
        <v>44974</v>
      </c>
      <c r="B2592" s="59" t="s">
        <v>62</v>
      </c>
      <c r="C2592" s="59" t="str">
        <f t="shared" si="40"/>
        <v>QUARTER1</v>
      </c>
      <c r="D2592" s="59">
        <v>6</v>
      </c>
      <c r="E2592" s="59">
        <v>1.6500000000000004</v>
      </c>
    </row>
    <row r="2593" spans="1:5" x14ac:dyDescent="0.25">
      <c r="A2593" s="58">
        <v>44974</v>
      </c>
      <c r="B2593" s="59" t="s">
        <v>61</v>
      </c>
      <c r="C2593" s="59" t="str">
        <f t="shared" si="40"/>
        <v>QUARTER1</v>
      </c>
      <c r="D2593" s="59">
        <v>17.149999999999999</v>
      </c>
      <c r="E2593" s="59">
        <v>17.550000000000004</v>
      </c>
    </row>
    <row r="2594" spans="1:5" x14ac:dyDescent="0.25">
      <c r="A2594" s="58">
        <v>44974</v>
      </c>
      <c r="B2594" s="59" t="s">
        <v>67</v>
      </c>
      <c r="C2594" s="59" t="str">
        <f t="shared" si="40"/>
        <v>QUARTER1</v>
      </c>
      <c r="D2594" s="59">
        <v>6.8</v>
      </c>
      <c r="E2594" s="59">
        <v>12.899999999999999</v>
      </c>
    </row>
    <row r="2595" spans="1:5" x14ac:dyDescent="0.25">
      <c r="A2595" s="58">
        <v>44974</v>
      </c>
      <c r="B2595" s="59" t="s">
        <v>71</v>
      </c>
      <c r="C2595" s="59" t="str">
        <f t="shared" si="40"/>
        <v>QUARTER1</v>
      </c>
      <c r="D2595" s="59">
        <v>11.65</v>
      </c>
      <c r="E2595" s="59">
        <v>6.0499999999999989</v>
      </c>
    </row>
    <row r="2596" spans="1:5" x14ac:dyDescent="0.25">
      <c r="A2596" s="58">
        <v>44974</v>
      </c>
      <c r="B2596" s="59" t="s">
        <v>73</v>
      </c>
      <c r="C2596" s="59" t="str">
        <f t="shared" si="40"/>
        <v>QUARTER1</v>
      </c>
      <c r="D2596" s="59">
        <v>30.9</v>
      </c>
      <c r="E2596" s="59">
        <v>-1.3999999999999986</v>
      </c>
    </row>
    <row r="2597" spans="1:5" x14ac:dyDescent="0.25">
      <c r="A2597" s="58">
        <v>44974</v>
      </c>
      <c r="B2597" s="59" t="s">
        <v>55</v>
      </c>
      <c r="C2597" s="59" t="str">
        <f t="shared" si="40"/>
        <v>QUARTER1</v>
      </c>
      <c r="D2597" s="59">
        <v>25.15</v>
      </c>
      <c r="E2597" s="59">
        <v>12.350000000000001</v>
      </c>
    </row>
    <row r="2598" spans="1:5" x14ac:dyDescent="0.25">
      <c r="A2598" s="58">
        <v>44974</v>
      </c>
      <c r="B2598" s="59" t="s">
        <v>76</v>
      </c>
      <c r="C2598" s="59" t="str">
        <f t="shared" si="40"/>
        <v>QUARTER1</v>
      </c>
      <c r="D2598" s="59">
        <v>1.07</v>
      </c>
      <c r="E2598" s="59">
        <v>1.55</v>
      </c>
    </row>
    <row r="2599" spans="1:5" x14ac:dyDescent="0.25">
      <c r="A2599" s="58">
        <v>44974</v>
      </c>
      <c r="B2599" s="59" t="s">
        <v>77</v>
      </c>
      <c r="C2599" s="59" t="str">
        <f t="shared" si="40"/>
        <v>QUARTER1</v>
      </c>
      <c r="D2599" s="59">
        <v>2</v>
      </c>
      <c r="E2599" s="59">
        <v>2</v>
      </c>
    </row>
    <row r="2600" spans="1:5" x14ac:dyDescent="0.25">
      <c r="A2600" s="58">
        <v>44974</v>
      </c>
      <c r="B2600" s="59" t="s">
        <v>72</v>
      </c>
      <c r="C2600" s="59" t="str">
        <f t="shared" si="40"/>
        <v>QUARTER1</v>
      </c>
      <c r="D2600" s="59">
        <v>23</v>
      </c>
      <c r="E2600" s="59">
        <v>86.45</v>
      </c>
    </row>
    <row r="2601" spans="1:5" x14ac:dyDescent="0.25">
      <c r="A2601" s="58">
        <v>44974</v>
      </c>
      <c r="B2601" s="59" t="s">
        <v>59</v>
      </c>
      <c r="C2601" s="59" t="str">
        <f t="shared" si="40"/>
        <v>QUARTER1</v>
      </c>
      <c r="D2601" s="59">
        <v>245.5</v>
      </c>
      <c r="E2601" s="59">
        <v>30.5</v>
      </c>
    </row>
    <row r="2602" spans="1:5" x14ac:dyDescent="0.25">
      <c r="A2602" s="58">
        <v>44974</v>
      </c>
      <c r="B2602" s="59" t="s">
        <v>60</v>
      </c>
      <c r="C2602" s="59" t="str">
        <f t="shared" si="40"/>
        <v>QUARTER1</v>
      </c>
      <c r="D2602" s="59">
        <v>41</v>
      </c>
      <c r="E2602" s="59">
        <v>1.5</v>
      </c>
    </row>
    <row r="2603" spans="1:5" x14ac:dyDescent="0.25">
      <c r="A2603" s="58">
        <v>44974</v>
      </c>
      <c r="B2603" s="59" t="s">
        <v>74</v>
      </c>
      <c r="C2603" s="59" t="str">
        <f t="shared" si="40"/>
        <v>QUARTER1</v>
      </c>
      <c r="D2603" s="59">
        <v>4</v>
      </c>
      <c r="E2603" s="59">
        <v>1.5999999999999996</v>
      </c>
    </row>
    <row r="2604" spans="1:5" x14ac:dyDescent="0.25">
      <c r="A2604" s="58">
        <v>44974</v>
      </c>
      <c r="B2604" s="59" t="s">
        <v>63</v>
      </c>
      <c r="C2604" s="59" t="str">
        <f t="shared" si="40"/>
        <v>QUARTER1</v>
      </c>
      <c r="D2604" s="59">
        <v>34.5</v>
      </c>
      <c r="E2604" s="59">
        <v>29.5</v>
      </c>
    </row>
    <row r="2605" spans="1:5" x14ac:dyDescent="0.25">
      <c r="A2605" s="58">
        <v>44974</v>
      </c>
      <c r="B2605" s="59" t="s">
        <v>69</v>
      </c>
      <c r="C2605" s="59" t="str">
        <f t="shared" si="40"/>
        <v>QUARTER1</v>
      </c>
      <c r="D2605" s="59">
        <v>218.8</v>
      </c>
      <c r="E2605" s="59">
        <v>166.2</v>
      </c>
    </row>
    <row r="2606" spans="1:5" x14ac:dyDescent="0.25">
      <c r="A2606" s="58">
        <v>44974</v>
      </c>
      <c r="B2606" s="59" t="s">
        <v>64</v>
      </c>
      <c r="C2606" s="59" t="str">
        <f t="shared" si="40"/>
        <v>QUARTER1</v>
      </c>
      <c r="D2606" s="59">
        <v>8.35</v>
      </c>
      <c r="E2606" s="59">
        <v>6.0500000000000007</v>
      </c>
    </row>
    <row r="2607" spans="1:5" x14ac:dyDescent="0.25">
      <c r="A2607" s="58">
        <v>44974</v>
      </c>
      <c r="B2607" s="59" t="s">
        <v>58</v>
      </c>
      <c r="C2607" s="59" t="str">
        <f t="shared" si="40"/>
        <v>QUARTER1</v>
      </c>
      <c r="D2607" s="59">
        <v>15.3</v>
      </c>
      <c r="E2607" s="59">
        <v>-0.30000000000000071</v>
      </c>
    </row>
    <row r="2608" spans="1:5" x14ac:dyDescent="0.25">
      <c r="A2608" s="58">
        <v>44974</v>
      </c>
      <c r="B2608" s="59" t="s">
        <v>56</v>
      </c>
      <c r="C2608" s="59" t="str">
        <f t="shared" si="40"/>
        <v>QUARTER1</v>
      </c>
      <c r="D2608" s="59">
        <v>20.9</v>
      </c>
      <c r="E2608" s="59">
        <v>0</v>
      </c>
    </row>
    <row r="2609" spans="1:5" x14ac:dyDescent="0.25">
      <c r="A2609" s="58">
        <v>44974</v>
      </c>
      <c r="B2609" s="59" t="s">
        <v>65</v>
      </c>
      <c r="C2609" s="59" t="str">
        <f t="shared" si="40"/>
        <v>QUARTER1</v>
      </c>
      <c r="D2609" s="59">
        <v>25.75</v>
      </c>
      <c r="E2609" s="59">
        <v>2.25</v>
      </c>
    </row>
    <row r="2610" spans="1:5" x14ac:dyDescent="0.25">
      <c r="A2610" s="58">
        <v>44974</v>
      </c>
      <c r="B2610" s="59" t="s">
        <v>75</v>
      </c>
      <c r="C2610" s="59" t="str">
        <f t="shared" si="40"/>
        <v>QUARTER1</v>
      </c>
      <c r="D2610" s="59">
        <v>4</v>
      </c>
      <c r="E2610" s="59">
        <v>0.65000000000000036</v>
      </c>
    </row>
    <row r="2611" spans="1:5" x14ac:dyDescent="0.25">
      <c r="A2611" s="58">
        <v>44974</v>
      </c>
      <c r="B2611" s="59" t="s">
        <v>57</v>
      </c>
      <c r="C2611" s="59" t="str">
        <f t="shared" si="40"/>
        <v>QUARTER1</v>
      </c>
      <c r="D2611" s="59">
        <v>25</v>
      </c>
      <c r="E2611" s="59">
        <v>10</v>
      </c>
    </row>
    <row r="2612" spans="1:5" x14ac:dyDescent="0.25">
      <c r="A2612" s="58">
        <v>44973</v>
      </c>
      <c r="B2612" s="59" t="s">
        <v>68</v>
      </c>
      <c r="C2612" s="59" t="str">
        <f t="shared" si="40"/>
        <v>QUARTER1</v>
      </c>
      <c r="D2612" s="59">
        <v>9.25</v>
      </c>
      <c r="E2612" s="59">
        <v>8.1999999999999993</v>
      </c>
    </row>
    <row r="2613" spans="1:5" x14ac:dyDescent="0.25">
      <c r="A2613" s="58">
        <v>44973</v>
      </c>
      <c r="B2613" s="59" t="s">
        <v>66</v>
      </c>
      <c r="C2613" s="59" t="str">
        <f t="shared" si="40"/>
        <v>QUARTER1</v>
      </c>
      <c r="D2613" s="59">
        <v>6.3</v>
      </c>
      <c r="E2613" s="59">
        <v>-9.9999999999999645E-2</v>
      </c>
    </row>
    <row r="2614" spans="1:5" x14ac:dyDescent="0.25">
      <c r="A2614" s="58">
        <v>44973</v>
      </c>
      <c r="B2614" s="59" t="s">
        <v>70</v>
      </c>
      <c r="C2614" s="59" t="str">
        <f t="shared" si="40"/>
        <v>QUARTER1</v>
      </c>
      <c r="D2614" s="59">
        <v>12</v>
      </c>
      <c r="E2614" s="59">
        <v>1.6999999999999993</v>
      </c>
    </row>
    <row r="2615" spans="1:5" x14ac:dyDescent="0.25">
      <c r="A2615" s="58">
        <v>44973</v>
      </c>
      <c r="B2615" s="59" t="s">
        <v>78</v>
      </c>
      <c r="C2615" s="59" t="str">
        <f t="shared" si="40"/>
        <v>QUARTER1</v>
      </c>
      <c r="D2615" s="59">
        <v>35.25</v>
      </c>
      <c r="E2615" s="59">
        <v>74.75</v>
      </c>
    </row>
    <row r="2616" spans="1:5" x14ac:dyDescent="0.25">
      <c r="A2616" s="58">
        <v>44973</v>
      </c>
      <c r="B2616" s="59" t="s">
        <v>62</v>
      </c>
      <c r="C2616" s="59" t="str">
        <f t="shared" si="40"/>
        <v>QUARTER1</v>
      </c>
      <c r="D2616" s="59">
        <v>6</v>
      </c>
      <c r="E2616" s="59">
        <v>1.6500000000000004</v>
      </c>
    </row>
    <row r="2617" spans="1:5" x14ac:dyDescent="0.25">
      <c r="A2617" s="58">
        <v>44973</v>
      </c>
      <c r="B2617" s="59" t="s">
        <v>61</v>
      </c>
      <c r="C2617" s="59" t="str">
        <f t="shared" si="40"/>
        <v>QUARTER1</v>
      </c>
      <c r="D2617" s="59">
        <v>17.2</v>
      </c>
      <c r="E2617" s="59">
        <v>17.500000000000004</v>
      </c>
    </row>
    <row r="2618" spans="1:5" x14ac:dyDescent="0.25">
      <c r="A2618" s="58">
        <v>44973</v>
      </c>
      <c r="B2618" s="59" t="s">
        <v>67</v>
      </c>
      <c r="C2618" s="59" t="str">
        <f t="shared" si="40"/>
        <v>QUARTER1</v>
      </c>
      <c r="D2618" s="59">
        <v>6.8</v>
      </c>
      <c r="E2618" s="59">
        <v>12.899999999999999</v>
      </c>
    </row>
    <row r="2619" spans="1:5" x14ac:dyDescent="0.25">
      <c r="A2619" s="58">
        <v>44973</v>
      </c>
      <c r="B2619" s="59" t="s">
        <v>71</v>
      </c>
      <c r="C2619" s="59" t="str">
        <f t="shared" si="40"/>
        <v>QUARTER1</v>
      </c>
      <c r="D2619" s="59">
        <v>11.65</v>
      </c>
      <c r="E2619" s="59">
        <v>6.0499999999999989</v>
      </c>
    </row>
    <row r="2620" spans="1:5" x14ac:dyDescent="0.25">
      <c r="A2620" s="58">
        <v>44973</v>
      </c>
      <c r="B2620" s="59" t="s">
        <v>73</v>
      </c>
      <c r="C2620" s="59" t="str">
        <f t="shared" si="40"/>
        <v>QUARTER1</v>
      </c>
      <c r="D2620" s="59">
        <v>30</v>
      </c>
      <c r="E2620" s="59">
        <v>-0.5</v>
      </c>
    </row>
    <row r="2621" spans="1:5" x14ac:dyDescent="0.25">
      <c r="A2621" s="58">
        <v>44973</v>
      </c>
      <c r="B2621" s="59" t="s">
        <v>55</v>
      </c>
      <c r="C2621" s="59" t="str">
        <f t="shared" si="40"/>
        <v>QUARTER1</v>
      </c>
      <c r="D2621" s="59">
        <v>25.2</v>
      </c>
      <c r="E2621" s="59">
        <v>12.3</v>
      </c>
    </row>
    <row r="2622" spans="1:5" x14ac:dyDescent="0.25">
      <c r="A2622" s="58">
        <v>44973</v>
      </c>
      <c r="B2622" s="59" t="s">
        <v>76</v>
      </c>
      <c r="C2622" s="59" t="str">
        <f t="shared" si="40"/>
        <v>QUARTER1</v>
      </c>
      <c r="D2622" s="59">
        <v>1.07</v>
      </c>
      <c r="E2622" s="59">
        <v>1.55</v>
      </c>
    </row>
    <row r="2623" spans="1:5" x14ac:dyDescent="0.25">
      <c r="A2623" s="58">
        <v>44973</v>
      </c>
      <c r="B2623" s="59" t="s">
        <v>77</v>
      </c>
      <c r="C2623" s="59" t="str">
        <f t="shared" si="40"/>
        <v>QUARTER1</v>
      </c>
      <c r="D2623" s="59">
        <v>2</v>
      </c>
      <c r="E2623" s="59">
        <v>2</v>
      </c>
    </row>
    <row r="2624" spans="1:5" x14ac:dyDescent="0.25">
      <c r="A2624" s="58">
        <v>44973</v>
      </c>
      <c r="B2624" s="59" t="s">
        <v>72</v>
      </c>
      <c r="C2624" s="59" t="str">
        <f t="shared" si="40"/>
        <v>QUARTER1</v>
      </c>
      <c r="D2624" s="59">
        <v>23</v>
      </c>
      <c r="E2624" s="59">
        <v>86.45</v>
      </c>
    </row>
    <row r="2625" spans="1:5" x14ac:dyDescent="0.25">
      <c r="A2625" s="58">
        <v>44973</v>
      </c>
      <c r="B2625" s="59" t="s">
        <v>59</v>
      </c>
      <c r="C2625" s="59" t="str">
        <f t="shared" si="40"/>
        <v>QUARTER1</v>
      </c>
      <c r="D2625" s="59">
        <v>245.5</v>
      </c>
      <c r="E2625" s="59">
        <v>30.5</v>
      </c>
    </row>
    <row r="2626" spans="1:5" x14ac:dyDescent="0.25">
      <c r="A2626" s="58">
        <v>44973</v>
      </c>
      <c r="B2626" s="59" t="s">
        <v>60</v>
      </c>
      <c r="C2626" s="59" t="str">
        <f t="shared" ref="C2626:C2689" si="41">"QUARTER"&amp;ROUNDUP(MONTH(A2626)/3,0)</f>
        <v>QUARTER1</v>
      </c>
      <c r="D2626" s="59">
        <v>41</v>
      </c>
      <c r="E2626" s="59">
        <v>1.5</v>
      </c>
    </row>
    <row r="2627" spans="1:5" x14ac:dyDescent="0.25">
      <c r="A2627" s="58">
        <v>44973</v>
      </c>
      <c r="B2627" s="59" t="s">
        <v>74</v>
      </c>
      <c r="C2627" s="59" t="str">
        <f t="shared" si="41"/>
        <v>QUARTER1</v>
      </c>
      <c r="D2627" s="59">
        <v>3.9</v>
      </c>
      <c r="E2627" s="59">
        <v>1.6999999999999997</v>
      </c>
    </row>
    <row r="2628" spans="1:5" x14ac:dyDescent="0.25">
      <c r="A2628" s="58">
        <v>44973</v>
      </c>
      <c r="B2628" s="59" t="s">
        <v>63</v>
      </c>
      <c r="C2628" s="59" t="str">
        <f t="shared" si="41"/>
        <v>QUARTER1</v>
      </c>
      <c r="D2628" s="59">
        <v>34.5</v>
      </c>
      <c r="E2628" s="59">
        <v>29.5</v>
      </c>
    </row>
    <row r="2629" spans="1:5" x14ac:dyDescent="0.25">
      <c r="A2629" s="58">
        <v>44973</v>
      </c>
      <c r="B2629" s="59" t="s">
        <v>69</v>
      </c>
      <c r="C2629" s="59" t="str">
        <f t="shared" si="41"/>
        <v>QUARTER1</v>
      </c>
      <c r="D2629" s="59">
        <v>218.8</v>
      </c>
      <c r="E2629" s="59">
        <v>166.2</v>
      </c>
    </row>
    <row r="2630" spans="1:5" x14ac:dyDescent="0.25">
      <c r="A2630" s="58">
        <v>44973</v>
      </c>
      <c r="B2630" s="59" t="s">
        <v>64</v>
      </c>
      <c r="C2630" s="59" t="str">
        <f t="shared" si="41"/>
        <v>QUARTER1</v>
      </c>
      <c r="D2630" s="59">
        <v>8.4</v>
      </c>
      <c r="E2630" s="59">
        <v>6</v>
      </c>
    </row>
    <row r="2631" spans="1:5" x14ac:dyDescent="0.25">
      <c r="A2631" s="58">
        <v>44973</v>
      </c>
      <c r="B2631" s="59" t="s">
        <v>58</v>
      </c>
      <c r="C2631" s="59" t="str">
        <f t="shared" si="41"/>
        <v>QUARTER1</v>
      </c>
      <c r="D2631" s="59">
        <v>15.3</v>
      </c>
      <c r="E2631" s="59">
        <v>-0.30000000000000071</v>
      </c>
    </row>
    <row r="2632" spans="1:5" x14ac:dyDescent="0.25">
      <c r="A2632" s="58">
        <v>44973</v>
      </c>
      <c r="B2632" s="59" t="s">
        <v>56</v>
      </c>
      <c r="C2632" s="59" t="str">
        <f t="shared" si="41"/>
        <v>QUARTER1</v>
      </c>
      <c r="D2632" s="59">
        <v>20.9</v>
      </c>
      <c r="E2632" s="59">
        <v>0</v>
      </c>
    </row>
    <row r="2633" spans="1:5" x14ac:dyDescent="0.25">
      <c r="A2633" s="58">
        <v>44973</v>
      </c>
      <c r="B2633" s="59" t="s">
        <v>65</v>
      </c>
      <c r="C2633" s="59" t="str">
        <f t="shared" si="41"/>
        <v>QUARTER1</v>
      </c>
      <c r="D2633" s="59">
        <v>26</v>
      </c>
      <c r="E2633" s="59">
        <v>2</v>
      </c>
    </row>
    <row r="2634" spans="1:5" x14ac:dyDescent="0.25">
      <c r="A2634" s="58">
        <v>44973</v>
      </c>
      <c r="B2634" s="59" t="s">
        <v>75</v>
      </c>
      <c r="C2634" s="59" t="str">
        <f t="shared" si="41"/>
        <v>QUARTER1</v>
      </c>
      <c r="D2634" s="59">
        <v>4</v>
      </c>
      <c r="E2634" s="59">
        <v>0.65000000000000036</v>
      </c>
    </row>
    <row r="2635" spans="1:5" x14ac:dyDescent="0.25">
      <c r="A2635" s="58">
        <v>44973</v>
      </c>
      <c r="B2635" s="59" t="s">
        <v>57</v>
      </c>
      <c r="C2635" s="59" t="str">
        <f t="shared" si="41"/>
        <v>QUARTER1</v>
      </c>
      <c r="D2635" s="59">
        <v>25.5</v>
      </c>
      <c r="E2635" s="59">
        <v>9.5</v>
      </c>
    </row>
    <row r="2636" spans="1:5" x14ac:dyDescent="0.25">
      <c r="A2636" s="58">
        <v>44972</v>
      </c>
      <c r="B2636" s="59" t="s">
        <v>68</v>
      </c>
      <c r="C2636" s="59" t="str">
        <f t="shared" si="41"/>
        <v>QUARTER1</v>
      </c>
      <c r="D2636" s="59">
        <v>9.25</v>
      </c>
      <c r="E2636" s="59">
        <v>8.1999999999999993</v>
      </c>
    </row>
    <row r="2637" spans="1:5" x14ac:dyDescent="0.25">
      <c r="A2637" s="58">
        <v>44972</v>
      </c>
      <c r="B2637" s="59" t="s">
        <v>66</v>
      </c>
      <c r="C2637" s="59" t="str">
        <f t="shared" si="41"/>
        <v>QUARTER1</v>
      </c>
      <c r="D2637" s="59">
        <v>6.3</v>
      </c>
      <c r="E2637" s="59">
        <v>-9.9999999999999645E-2</v>
      </c>
    </row>
    <row r="2638" spans="1:5" x14ac:dyDescent="0.25">
      <c r="A2638" s="58">
        <v>44972</v>
      </c>
      <c r="B2638" s="59" t="s">
        <v>70</v>
      </c>
      <c r="C2638" s="59" t="str">
        <f t="shared" si="41"/>
        <v>QUARTER1</v>
      </c>
      <c r="D2638" s="59">
        <v>12</v>
      </c>
      <c r="E2638" s="59">
        <v>1.6999999999999993</v>
      </c>
    </row>
    <row r="2639" spans="1:5" x14ac:dyDescent="0.25">
      <c r="A2639" s="58">
        <v>44972</v>
      </c>
      <c r="B2639" s="59" t="s">
        <v>78</v>
      </c>
      <c r="C2639" s="59" t="str">
        <f t="shared" si="41"/>
        <v>QUARTER1</v>
      </c>
      <c r="D2639" s="59">
        <v>35.25</v>
      </c>
      <c r="E2639" s="59">
        <v>74.75</v>
      </c>
    </row>
    <row r="2640" spans="1:5" x14ac:dyDescent="0.25">
      <c r="A2640" s="58">
        <v>44972</v>
      </c>
      <c r="B2640" s="59" t="s">
        <v>62</v>
      </c>
      <c r="C2640" s="59" t="str">
        <f t="shared" si="41"/>
        <v>QUARTER1</v>
      </c>
      <c r="D2640" s="59">
        <v>6</v>
      </c>
      <c r="E2640" s="59">
        <v>1.6500000000000004</v>
      </c>
    </row>
    <row r="2641" spans="1:5" x14ac:dyDescent="0.25">
      <c r="A2641" s="58">
        <v>44972</v>
      </c>
      <c r="B2641" s="59" t="s">
        <v>61</v>
      </c>
      <c r="C2641" s="59" t="str">
        <f t="shared" si="41"/>
        <v>QUARTER1</v>
      </c>
      <c r="D2641" s="59">
        <v>17.149999999999999</v>
      </c>
      <c r="E2641" s="59">
        <v>17.550000000000004</v>
      </c>
    </row>
    <row r="2642" spans="1:5" x14ac:dyDescent="0.25">
      <c r="A2642" s="58">
        <v>44972</v>
      </c>
      <c r="B2642" s="59" t="s">
        <v>67</v>
      </c>
      <c r="C2642" s="59" t="str">
        <f t="shared" si="41"/>
        <v>QUARTER1</v>
      </c>
      <c r="D2642" s="59">
        <v>6.85</v>
      </c>
      <c r="E2642" s="59">
        <v>12.85</v>
      </c>
    </row>
    <row r="2643" spans="1:5" x14ac:dyDescent="0.25">
      <c r="A2643" s="58">
        <v>44972</v>
      </c>
      <c r="B2643" s="59" t="s">
        <v>71</v>
      </c>
      <c r="C2643" s="59" t="str">
        <f t="shared" si="41"/>
        <v>QUARTER1</v>
      </c>
      <c r="D2643" s="59">
        <v>11.7</v>
      </c>
      <c r="E2643" s="59">
        <v>6</v>
      </c>
    </row>
    <row r="2644" spans="1:5" x14ac:dyDescent="0.25">
      <c r="A2644" s="58">
        <v>44972</v>
      </c>
      <c r="B2644" s="59" t="s">
        <v>73</v>
      </c>
      <c r="C2644" s="59" t="str">
        <f t="shared" si="41"/>
        <v>QUARTER1</v>
      </c>
      <c r="D2644" s="59">
        <v>30</v>
      </c>
      <c r="E2644" s="59">
        <v>-0.5</v>
      </c>
    </row>
    <row r="2645" spans="1:5" x14ac:dyDescent="0.25">
      <c r="A2645" s="58">
        <v>44972</v>
      </c>
      <c r="B2645" s="59" t="s">
        <v>55</v>
      </c>
      <c r="C2645" s="59" t="str">
        <f t="shared" si="41"/>
        <v>QUARTER1</v>
      </c>
      <c r="D2645" s="59">
        <v>25.15</v>
      </c>
      <c r="E2645" s="59">
        <v>12.350000000000001</v>
      </c>
    </row>
    <row r="2646" spans="1:5" x14ac:dyDescent="0.25">
      <c r="A2646" s="58">
        <v>44972</v>
      </c>
      <c r="B2646" s="59" t="s">
        <v>76</v>
      </c>
      <c r="C2646" s="59" t="str">
        <f t="shared" si="41"/>
        <v>QUARTER1</v>
      </c>
      <c r="D2646" s="59">
        <v>1.04</v>
      </c>
      <c r="E2646" s="59">
        <v>1.58</v>
      </c>
    </row>
    <row r="2647" spans="1:5" x14ac:dyDescent="0.25">
      <c r="A2647" s="58">
        <v>44972</v>
      </c>
      <c r="B2647" s="59" t="s">
        <v>77</v>
      </c>
      <c r="C2647" s="59" t="str">
        <f t="shared" si="41"/>
        <v>QUARTER1</v>
      </c>
      <c r="D2647" s="59">
        <v>2</v>
      </c>
      <c r="E2647" s="59">
        <v>2</v>
      </c>
    </row>
    <row r="2648" spans="1:5" x14ac:dyDescent="0.25">
      <c r="A2648" s="58">
        <v>44972</v>
      </c>
      <c r="B2648" s="59" t="s">
        <v>72</v>
      </c>
      <c r="C2648" s="59" t="str">
        <f t="shared" si="41"/>
        <v>QUARTER1</v>
      </c>
      <c r="D2648" s="59">
        <v>23</v>
      </c>
      <c r="E2648" s="59">
        <v>86.45</v>
      </c>
    </row>
    <row r="2649" spans="1:5" x14ac:dyDescent="0.25">
      <c r="A2649" s="58">
        <v>44972</v>
      </c>
      <c r="B2649" s="59" t="s">
        <v>59</v>
      </c>
      <c r="C2649" s="59" t="str">
        <f t="shared" si="41"/>
        <v>QUARTER1</v>
      </c>
      <c r="D2649" s="59">
        <v>245.5</v>
      </c>
      <c r="E2649" s="59">
        <v>30.5</v>
      </c>
    </row>
    <row r="2650" spans="1:5" x14ac:dyDescent="0.25">
      <c r="A2650" s="58">
        <v>44972</v>
      </c>
      <c r="B2650" s="59" t="s">
        <v>60</v>
      </c>
      <c r="C2650" s="59" t="str">
        <f t="shared" si="41"/>
        <v>QUARTER1</v>
      </c>
      <c r="D2650" s="59">
        <v>40.5</v>
      </c>
      <c r="E2650" s="59">
        <v>2</v>
      </c>
    </row>
    <row r="2651" spans="1:5" x14ac:dyDescent="0.25">
      <c r="A2651" s="58">
        <v>44972</v>
      </c>
      <c r="B2651" s="59" t="s">
        <v>74</v>
      </c>
      <c r="C2651" s="59" t="str">
        <f t="shared" si="41"/>
        <v>QUARTER1</v>
      </c>
      <c r="D2651" s="59">
        <v>3.91</v>
      </c>
      <c r="E2651" s="59">
        <v>1.6899999999999995</v>
      </c>
    </row>
    <row r="2652" spans="1:5" x14ac:dyDescent="0.25">
      <c r="A2652" s="58">
        <v>44972</v>
      </c>
      <c r="B2652" s="59" t="s">
        <v>63</v>
      </c>
      <c r="C2652" s="59" t="str">
        <f t="shared" si="41"/>
        <v>QUARTER1</v>
      </c>
      <c r="D2652" s="59">
        <v>34.5</v>
      </c>
      <c r="E2652" s="59">
        <v>29.5</v>
      </c>
    </row>
    <row r="2653" spans="1:5" x14ac:dyDescent="0.25">
      <c r="A2653" s="58">
        <v>44972</v>
      </c>
      <c r="B2653" s="59" t="s">
        <v>69</v>
      </c>
      <c r="C2653" s="59" t="str">
        <f t="shared" si="41"/>
        <v>QUARTER1</v>
      </c>
      <c r="D2653" s="59">
        <v>218.8</v>
      </c>
      <c r="E2653" s="59">
        <v>166.2</v>
      </c>
    </row>
    <row r="2654" spans="1:5" x14ac:dyDescent="0.25">
      <c r="A2654" s="58">
        <v>44972</v>
      </c>
      <c r="B2654" s="59" t="s">
        <v>64</v>
      </c>
      <c r="C2654" s="59" t="str">
        <f t="shared" si="41"/>
        <v>QUARTER1</v>
      </c>
      <c r="D2654" s="59">
        <v>8.4</v>
      </c>
      <c r="E2654" s="59">
        <v>6</v>
      </c>
    </row>
    <row r="2655" spans="1:5" x14ac:dyDescent="0.25">
      <c r="A2655" s="58">
        <v>44972</v>
      </c>
      <c r="B2655" s="59" t="s">
        <v>58</v>
      </c>
      <c r="C2655" s="59" t="str">
        <f t="shared" si="41"/>
        <v>QUARTER1</v>
      </c>
      <c r="D2655" s="59">
        <v>15.3</v>
      </c>
      <c r="E2655" s="59">
        <v>-0.30000000000000071</v>
      </c>
    </row>
    <row r="2656" spans="1:5" x14ac:dyDescent="0.25">
      <c r="A2656" s="58">
        <v>44972</v>
      </c>
      <c r="B2656" s="59" t="s">
        <v>56</v>
      </c>
      <c r="C2656" s="59" t="str">
        <f t="shared" si="41"/>
        <v>QUARTER1</v>
      </c>
      <c r="D2656" s="59">
        <v>20.9</v>
      </c>
      <c r="E2656" s="59">
        <v>0</v>
      </c>
    </row>
    <row r="2657" spans="1:5" x14ac:dyDescent="0.25">
      <c r="A2657" s="58">
        <v>44972</v>
      </c>
      <c r="B2657" s="59" t="s">
        <v>65</v>
      </c>
      <c r="C2657" s="59" t="str">
        <f t="shared" si="41"/>
        <v>QUARTER1</v>
      </c>
      <c r="D2657" s="59">
        <v>26.65</v>
      </c>
      <c r="E2657" s="59">
        <v>1.3500000000000014</v>
      </c>
    </row>
    <row r="2658" spans="1:5" x14ac:dyDescent="0.25">
      <c r="A2658" s="58">
        <v>44972</v>
      </c>
      <c r="B2658" s="59" t="s">
        <v>75</v>
      </c>
      <c r="C2658" s="59" t="str">
        <f t="shared" si="41"/>
        <v>QUARTER1</v>
      </c>
      <c r="D2658" s="59">
        <v>4.09</v>
      </c>
      <c r="E2658" s="59">
        <v>0.5600000000000005</v>
      </c>
    </row>
    <row r="2659" spans="1:5" x14ac:dyDescent="0.25">
      <c r="A2659" s="58">
        <v>44972</v>
      </c>
      <c r="B2659" s="59" t="s">
        <v>57</v>
      </c>
      <c r="C2659" s="59" t="str">
        <f t="shared" si="41"/>
        <v>QUARTER1</v>
      </c>
      <c r="D2659" s="59">
        <v>25.35</v>
      </c>
      <c r="E2659" s="59">
        <v>9.6499999999999986</v>
      </c>
    </row>
    <row r="2660" spans="1:5" x14ac:dyDescent="0.25">
      <c r="A2660" s="58">
        <v>44971</v>
      </c>
      <c r="B2660" s="59" t="s">
        <v>68</v>
      </c>
      <c r="C2660" s="59" t="str">
        <f t="shared" si="41"/>
        <v>QUARTER1</v>
      </c>
      <c r="D2660" s="59">
        <v>9.25</v>
      </c>
      <c r="E2660" s="59">
        <v>8.1999999999999993</v>
      </c>
    </row>
    <row r="2661" spans="1:5" x14ac:dyDescent="0.25">
      <c r="A2661" s="58">
        <v>44971</v>
      </c>
      <c r="B2661" s="59" t="s">
        <v>66</v>
      </c>
      <c r="C2661" s="59" t="str">
        <f t="shared" si="41"/>
        <v>QUARTER1</v>
      </c>
      <c r="D2661" s="59">
        <v>6.2</v>
      </c>
      <c r="E2661" s="59">
        <v>0</v>
      </c>
    </row>
    <row r="2662" spans="1:5" x14ac:dyDescent="0.25">
      <c r="A2662" s="58">
        <v>44971</v>
      </c>
      <c r="B2662" s="59" t="s">
        <v>70</v>
      </c>
      <c r="C2662" s="59" t="str">
        <f t="shared" si="41"/>
        <v>QUARTER1</v>
      </c>
      <c r="D2662" s="59">
        <v>12</v>
      </c>
      <c r="E2662" s="59">
        <v>1.6999999999999993</v>
      </c>
    </row>
    <row r="2663" spans="1:5" x14ac:dyDescent="0.25">
      <c r="A2663" s="58">
        <v>44971</v>
      </c>
      <c r="B2663" s="59" t="s">
        <v>78</v>
      </c>
      <c r="C2663" s="59" t="str">
        <f t="shared" si="41"/>
        <v>QUARTER1</v>
      </c>
      <c r="D2663" s="59">
        <v>35.25</v>
      </c>
      <c r="E2663" s="59">
        <v>74.75</v>
      </c>
    </row>
    <row r="2664" spans="1:5" x14ac:dyDescent="0.25">
      <c r="A2664" s="58">
        <v>44971</v>
      </c>
      <c r="B2664" s="59" t="s">
        <v>62</v>
      </c>
      <c r="C2664" s="59" t="str">
        <f t="shared" si="41"/>
        <v>QUARTER1</v>
      </c>
      <c r="D2664" s="59">
        <v>6.05</v>
      </c>
      <c r="E2664" s="59">
        <v>1.6000000000000005</v>
      </c>
    </row>
    <row r="2665" spans="1:5" x14ac:dyDescent="0.25">
      <c r="A2665" s="58">
        <v>44971</v>
      </c>
      <c r="B2665" s="59" t="s">
        <v>61</v>
      </c>
      <c r="C2665" s="59" t="str">
        <f t="shared" si="41"/>
        <v>QUARTER1</v>
      </c>
      <c r="D2665" s="59">
        <v>17.25</v>
      </c>
      <c r="E2665" s="59">
        <v>17.450000000000003</v>
      </c>
    </row>
    <row r="2666" spans="1:5" x14ac:dyDescent="0.25">
      <c r="A2666" s="58">
        <v>44971</v>
      </c>
      <c r="B2666" s="59" t="s">
        <v>67</v>
      </c>
      <c r="C2666" s="59" t="str">
        <f t="shared" si="41"/>
        <v>QUARTER1</v>
      </c>
      <c r="D2666" s="59">
        <v>6.95</v>
      </c>
      <c r="E2666" s="59">
        <v>12.75</v>
      </c>
    </row>
    <row r="2667" spans="1:5" x14ac:dyDescent="0.25">
      <c r="A2667" s="58">
        <v>44971</v>
      </c>
      <c r="B2667" s="59" t="s">
        <v>71</v>
      </c>
      <c r="C2667" s="59" t="str">
        <f t="shared" si="41"/>
        <v>QUARTER1</v>
      </c>
      <c r="D2667" s="59">
        <v>11.6</v>
      </c>
      <c r="E2667" s="59">
        <v>6.1</v>
      </c>
    </row>
    <row r="2668" spans="1:5" x14ac:dyDescent="0.25">
      <c r="A2668" s="58">
        <v>44971</v>
      </c>
      <c r="B2668" s="59" t="s">
        <v>73</v>
      </c>
      <c r="C2668" s="59" t="str">
        <f t="shared" si="41"/>
        <v>QUARTER1</v>
      </c>
      <c r="D2668" s="59">
        <v>30</v>
      </c>
      <c r="E2668" s="59">
        <v>-0.5</v>
      </c>
    </row>
    <row r="2669" spans="1:5" x14ac:dyDescent="0.25">
      <c r="A2669" s="58">
        <v>44971</v>
      </c>
      <c r="B2669" s="59" t="s">
        <v>55</v>
      </c>
      <c r="C2669" s="59" t="str">
        <f t="shared" si="41"/>
        <v>QUARTER1</v>
      </c>
      <c r="D2669" s="59">
        <v>25.1</v>
      </c>
      <c r="E2669" s="59">
        <v>12.399999999999999</v>
      </c>
    </row>
    <row r="2670" spans="1:5" x14ac:dyDescent="0.25">
      <c r="A2670" s="58">
        <v>44971</v>
      </c>
      <c r="B2670" s="59" t="s">
        <v>76</v>
      </c>
      <c r="C2670" s="59" t="str">
        <f t="shared" si="41"/>
        <v>QUARTER1</v>
      </c>
      <c r="D2670" s="59">
        <v>1</v>
      </c>
      <c r="E2670" s="59">
        <v>1.62</v>
      </c>
    </row>
    <row r="2671" spans="1:5" x14ac:dyDescent="0.25">
      <c r="A2671" s="58">
        <v>44971</v>
      </c>
      <c r="B2671" s="59" t="s">
        <v>77</v>
      </c>
      <c r="C2671" s="59" t="str">
        <f t="shared" si="41"/>
        <v>QUARTER1</v>
      </c>
      <c r="D2671" s="59">
        <v>2</v>
      </c>
      <c r="E2671" s="59">
        <v>2</v>
      </c>
    </row>
    <row r="2672" spans="1:5" x14ac:dyDescent="0.25">
      <c r="A2672" s="58">
        <v>44971</v>
      </c>
      <c r="B2672" s="59" t="s">
        <v>72</v>
      </c>
      <c r="C2672" s="59" t="str">
        <f t="shared" si="41"/>
        <v>QUARTER1</v>
      </c>
      <c r="D2672" s="59">
        <v>23</v>
      </c>
      <c r="E2672" s="59">
        <v>86.45</v>
      </c>
    </row>
    <row r="2673" spans="1:5" x14ac:dyDescent="0.25">
      <c r="A2673" s="58">
        <v>44971</v>
      </c>
      <c r="B2673" s="59" t="s">
        <v>59</v>
      </c>
      <c r="C2673" s="59" t="str">
        <f t="shared" si="41"/>
        <v>QUARTER1</v>
      </c>
      <c r="D2673" s="59">
        <v>245.5</v>
      </c>
      <c r="E2673" s="59">
        <v>30.5</v>
      </c>
    </row>
    <row r="2674" spans="1:5" x14ac:dyDescent="0.25">
      <c r="A2674" s="58">
        <v>44971</v>
      </c>
      <c r="B2674" s="59" t="s">
        <v>60</v>
      </c>
      <c r="C2674" s="59" t="str">
        <f t="shared" si="41"/>
        <v>QUARTER1</v>
      </c>
      <c r="D2674" s="59">
        <v>40.5</v>
      </c>
      <c r="E2674" s="59">
        <v>2</v>
      </c>
    </row>
    <row r="2675" spans="1:5" x14ac:dyDescent="0.25">
      <c r="A2675" s="58">
        <v>44971</v>
      </c>
      <c r="B2675" s="59" t="s">
        <v>74</v>
      </c>
      <c r="C2675" s="59" t="str">
        <f t="shared" si="41"/>
        <v>QUARTER1</v>
      </c>
      <c r="D2675" s="59">
        <v>3.93</v>
      </c>
      <c r="E2675" s="59">
        <v>1.6699999999999995</v>
      </c>
    </row>
    <row r="2676" spans="1:5" x14ac:dyDescent="0.25">
      <c r="A2676" s="58">
        <v>44971</v>
      </c>
      <c r="B2676" s="59" t="s">
        <v>63</v>
      </c>
      <c r="C2676" s="59" t="str">
        <f t="shared" si="41"/>
        <v>QUARTER1</v>
      </c>
      <c r="D2676" s="59">
        <v>34.5</v>
      </c>
      <c r="E2676" s="59">
        <v>29.5</v>
      </c>
    </row>
    <row r="2677" spans="1:5" x14ac:dyDescent="0.25">
      <c r="A2677" s="58">
        <v>44971</v>
      </c>
      <c r="B2677" s="59" t="s">
        <v>69</v>
      </c>
      <c r="C2677" s="59" t="str">
        <f t="shared" si="41"/>
        <v>QUARTER1</v>
      </c>
      <c r="D2677" s="59">
        <v>218.8</v>
      </c>
      <c r="E2677" s="59">
        <v>166.2</v>
      </c>
    </row>
    <row r="2678" spans="1:5" x14ac:dyDescent="0.25">
      <c r="A2678" s="58">
        <v>44971</v>
      </c>
      <c r="B2678" s="59" t="s">
        <v>64</v>
      </c>
      <c r="C2678" s="59" t="str">
        <f t="shared" si="41"/>
        <v>QUARTER1</v>
      </c>
      <c r="D2678" s="59">
        <v>8.35</v>
      </c>
      <c r="E2678" s="59">
        <v>6.0500000000000007</v>
      </c>
    </row>
    <row r="2679" spans="1:5" x14ac:dyDescent="0.25">
      <c r="A2679" s="58">
        <v>44971</v>
      </c>
      <c r="B2679" s="59" t="s">
        <v>58</v>
      </c>
      <c r="C2679" s="59" t="str">
        <f t="shared" si="41"/>
        <v>QUARTER1</v>
      </c>
      <c r="D2679" s="59">
        <v>15.3</v>
      </c>
      <c r="E2679" s="59">
        <v>-0.30000000000000071</v>
      </c>
    </row>
    <row r="2680" spans="1:5" x14ac:dyDescent="0.25">
      <c r="A2680" s="58">
        <v>44971</v>
      </c>
      <c r="B2680" s="59" t="s">
        <v>56</v>
      </c>
      <c r="C2680" s="59" t="str">
        <f t="shared" si="41"/>
        <v>QUARTER1</v>
      </c>
      <c r="D2680" s="59">
        <v>20.9</v>
      </c>
      <c r="E2680" s="59">
        <v>0</v>
      </c>
    </row>
    <row r="2681" spans="1:5" x14ac:dyDescent="0.25">
      <c r="A2681" s="58">
        <v>44971</v>
      </c>
      <c r="B2681" s="59" t="s">
        <v>65</v>
      </c>
      <c r="C2681" s="59" t="str">
        <f t="shared" si="41"/>
        <v>QUARTER1</v>
      </c>
      <c r="D2681" s="59">
        <v>26.3</v>
      </c>
      <c r="E2681" s="59">
        <v>1.6999999999999993</v>
      </c>
    </row>
    <row r="2682" spans="1:5" x14ac:dyDescent="0.25">
      <c r="A2682" s="58">
        <v>44971</v>
      </c>
      <c r="B2682" s="59" t="s">
        <v>75</v>
      </c>
      <c r="C2682" s="59" t="str">
        <f t="shared" si="41"/>
        <v>QUARTER1</v>
      </c>
      <c r="D2682" s="59">
        <v>4.09</v>
      </c>
      <c r="E2682" s="59">
        <v>0.5600000000000005</v>
      </c>
    </row>
    <row r="2683" spans="1:5" x14ac:dyDescent="0.25">
      <c r="A2683" s="58">
        <v>44971</v>
      </c>
      <c r="B2683" s="59" t="s">
        <v>57</v>
      </c>
      <c r="C2683" s="59" t="str">
        <f t="shared" si="41"/>
        <v>QUARTER1</v>
      </c>
      <c r="D2683" s="59">
        <v>25.3</v>
      </c>
      <c r="E2683" s="59">
        <v>9.6999999999999993</v>
      </c>
    </row>
    <row r="2684" spans="1:5" x14ac:dyDescent="0.25">
      <c r="A2684" s="58">
        <v>44970</v>
      </c>
      <c r="B2684" s="59" t="s">
        <v>68</v>
      </c>
      <c r="C2684" s="59" t="str">
        <f t="shared" si="41"/>
        <v>QUARTER1</v>
      </c>
      <c r="D2684" s="59">
        <v>9.15</v>
      </c>
      <c r="E2684" s="59">
        <v>8.2999999999999989</v>
      </c>
    </row>
    <row r="2685" spans="1:5" x14ac:dyDescent="0.25">
      <c r="A2685" s="58">
        <v>44970</v>
      </c>
      <c r="B2685" s="59" t="s">
        <v>66</v>
      </c>
      <c r="C2685" s="59" t="str">
        <f t="shared" si="41"/>
        <v>QUARTER1</v>
      </c>
      <c r="D2685" s="59">
        <v>6.2</v>
      </c>
      <c r="E2685" s="59">
        <v>0</v>
      </c>
    </row>
    <row r="2686" spans="1:5" x14ac:dyDescent="0.25">
      <c r="A2686" s="58">
        <v>44970</v>
      </c>
      <c r="B2686" s="59" t="s">
        <v>70</v>
      </c>
      <c r="C2686" s="59" t="str">
        <f t="shared" si="41"/>
        <v>QUARTER1</v>
      </c>
      <c r="D2686" s="59">
        <v>11.45</v>
      </c>
      <c r="E2686" s="59">
        <v>2.25</v>
      </c>
    </row>
    <row r="2687" spans="1:5" x14ac:dyDescent="0.25">
      <c r="A2687" s="58">
        <v>44970</v>
      </c>
      <c r="B2687" s="59" t="s">
        <v>78</v>
      </c>
      <c r="C2687" s="59" t="str">
        <f t="shared" si="41"/>
        <v>QUARTER1</v>
      </c>
      <c r="D2687" s="59">
        <v>35.25</v>
      </c>
      <c r="E2687" s="59">
        <v>74.75</v>
      </c>
    </row>
    <row r="2688" spans="1:5" x14ac:dyDescent="0.25">
      <c r="A2688" s="58">
        <v>44970</v>
      </c>
      <c r="B2688" s="59" t="s">
        <v>62</v>
      </c>
      <c r="C2688" s="59" t="str">
        <f t="shared" si="41"/>
        <v>QUARTER1</v>
      </c>
      <c r="D2688" s="59">
        <v>6.05</v>
      </c>
      <c r="E2688" s="59">
        <v>1.6000000000000005</v>
      </c>
    </row>
    <row r="2689" spans="1:5" x14ac:dyDescent="0.25">
      <c r="A2689" s="58">
        <v>44970</v>
      </c>
      <c r="B2689" s="59" t="s">
        <v>61</v>
      </c>
      <c r="C2689" s="59" t="str">
        <f t="shared" si="41"/>
        <v>QUARTER1</v>
      </c>
      <c r="D2689" s="59">
        <v>17.05</v>
      </c>
      <c r="E2689" s="59">
        <v>17.650000000000002</v>
      </c>
    </row>
    <row r="2690" spans="1:5" x14ac:dyDescent="0.25">
      <c r="A2690" s="58">
        <v>44970</v>
      </c>
      <c r="B2690" s="59" t="s">
        <v>67</v>
      </c>
      <c r="C2690" s="59" t="str">
        <f t="shared" ref="C2690:C2753" si="42">"QUARTER"&amp;ROUNDUP(MONTH(A2690)/3,0)</f>
        <v>QUARTER1</v>
      </c>
      <c r="D2690" s="59">
        <v>6.95</v>
      </c>
      <c r="E2690" s="59">
        <v>12.75</v>
      </c>
    </row>
    <row r="2691" spans="1:5" x14ac:dyDescent="0.25">
      <c r="A2691" s="58">
        <v>44970</v>
      </c>
      <c r="B2691" s="59" t="s">
        <v>71</v>
      </c>
      <c r="C2691" s="59" t="str">
        <f t="shared" si="42"/>
        <v>QUARTER1</v>
      </c>
      <c r="D2691" s="59">
        <v>11.65</v>
      </c>
      <c r="E2691" s="59">
        <v>6.0499999999999989</v>
      </c>
    </row>
    <row r="2692" spans="1:5" x14ac:dyDescent="0.25">
      <c r="A2692" s="58">
        <v>44970</v>
      </c>
      <c r="B2692" s="59" t="s">
        <v>73</v>
      </c>
      <c r="C2692" s="59" t="str">
        <f t="shared" si="42"/>
        <v>QUARTER1</v>
      </c>
      <c r="D2692" s="59">
        <v>29.95</v>
      </c>
      <c r="E2692" s="59">
        <v>-0.44999999999999929</v>
      </c>
    </row>
    <row r="2693" spans="1:5" x14ac:dyDescent="0.25">
      <c r="A2693" s="58">
        <v>44970</v>
      </c>
      <c r="B2693" s="59" t="s">
        <v>55</v>
      </c>
      <c r="C2693" s="59" t="str">
        <f t="shared" si="42"/>
        <v>QUARTER1</v>
      </c>
      <c r="D2693" s="59">
        <v>25.15</v>
      </c>
      <c r="E2693" s="59">
        <v>12.350000000000001</v>
      </c>
    </row>
    <row r="2694" spans="1:5" x14ac:dyDescent="0.25">
      <c r="A2694" s="58">
        <v>44970</v>
      </c>
      <c r="B2694" s="59" t="s">
        <v>76</v>
      </c>
      <c r="C2694" s="59" t="str">
        <f t="shared" si="42"/>
        <v>QUARTER1</v>
      </c>
      <c r="D2694" s="59">
        <v>1</v>
      </c>
      <c r="E2694" s="59">
        <v>1.62</v>
      </c>
    </row>
    <row r="2695" spans="1:5" x14ac:dyDescent="0.25">
      <c r="A2695" s="58">
        <v>44970</v>
      </c>
      <c r="B2695" s="59" t="s">
        <v>77</v>
      </c>
      <c r="C2695" s="59" t="str">
        <f t="shared" si="42"/>
        <v>QUARTER1</v>
      </c>
      <c r="D2695" s="59">
        <v>2</v>
      </c>
      <c r="E2695" s="59">
        <v>2</v>
      </c>
    </row>
    <row r="2696" spans="1:5" x14ac:dyDescent="0.25">
      <c r="A2696" s="58">
        <v>44970</v>
      </c>
      <c r="B2696" s="59" t="s">
        <v>72</v>
      </c>
      <c r="C2696" s="59" t="str">
        <f t="shared" si="42"/>
        <v>QUARTER1</v>
      </c>
      <c r="D2696" s="59">
        <v>23</v>
      </c>
      <c r="E2696" s="59">
        <v>86.45</v>
      </c>
    </row>
    <row r="2697" spans="1:5" x14ac:dyDescent="0.25">
      <c r="A2697" s="58">
        <v>44970</v>
      </c>
      <c r="B2697" s="59" t="s">
        <v>59</v>
      </c>
      <c r="C2697" s="59" t="str">
        <f t="shared" si="42"/>
        <v>QUARTER1</v>
      </c>
      <c r="D2697" s="59">
        <v>241.9</v>
      </c>
      <c r="E2697" s="59">
        <v>34.099999999999994</v>
      </c>
    </row>
    <row r="2698" spans="1:5" x14ac:dyDescent="0.25">
      <c r="A2698" s="58">
        <v>44970</v>
      </c>
      <c r="B2698" s="59" t="s">
        <v>60</v>
      </c>
      <c r="C2698" s="59" t="str">
        <f t="shared" si="42"/>
        <v>QUARTER1</v>
      </c>
      <c r="D2698" s="59">
        <v>40.5</v>
      </c>
      <c r="E2698" s="59">
        <v>2</v>
      </c>
    </row>
    <row r="2699" spans="1:5" x14ac:dyDescent="0.25">
      <c r="A2699" s="58">
        <v>44970</v>
      </c>
      <c r="B2699" s="59" t="s">
        <v>74</v>
      </c>
      <c r="C2699" s="59" t="str">
        <f t="shared" si="42"/>
        <v>QUARTER1</v>
      </c>
      <c r="D2699" s="59">
        <v>3.88</v>
      </c>
      <c r="E2699" s="59">
        <v>1.7199999999999998</v>
      </c>
    </row>
    <row r="2700" spans="1:5" x14ac:dyDescent="0.25">
      <c r="A2700" s="58">
        <v>44970</v>
      </c>
      <c r="B2700" s="59" t="s">
        <v>63</v>
      </c>
      <c r="C2700" s="59" t="str">
        <f t="shared" si="42"/>
        <v>QUARTER1</v>
      </c>
      <c r="D2700" s="59">
        <v>34.5</v>
      </c>
      <c r="E2700" s="59">
        <v>29.5</v>
      </c>
    </row>
    <row r="2701" spans="1:5" x14ac:dyDescent="0.25">
      <c r="A2701" s="58">
        <v>44970</v>
      </c>
      <c r="B2701" s="59" t="s">
        <v>69</v>
      </c>
      <c r="C2701" s="59" t="str">
        <f t="shared" si="42"/>
        <v>QUARTER1</v>
      </c>
      <c r="D2701" s="59">
        <v>218.8</v>
      </c>
      <c r="E2701" s="59">
        <v>166.2</v>
      </c>
    </row>
    <row r="2702" spans="1:5" x14ac:dyDescent="0.25">
      <c r="A2702" s="58">
        <v>44970</v>
      </c>
      <c r="B2702" s="59" t="s">
        <v>64</v>
      </c>
      <c r="C2702" s="59" t="str">
        <f t="shared" si="42"/>
        <v>QUARTER1</v>
      </c>
      <c r="D2702" s="59">
        <v>8.4</v>
      </c>
      <c r="E2702" s="59">
        <v>6</v>
      </c>
    </row>
    <row r="2703" spans="1:5" x14ac:dyDescent="0.25">
      <c r="A2703" s="58">
        <v>44970</v>
      </c>
      <c r="B2703" s="59" t="s">
        <v>58</v>
      </c>
      <c r="C2703" s="59" t="str">
        <f t="shared" si="42"/>
        <v>QUARTER1</v>
      </c>
      <c r="D2703" s="59">
        <v>15.2</v>
      </c>
      <c r="E2703" s="59">
        <v>-0.19999999999999929</v>
      </c>
    </row>
    <row r="2704" spans="1:5" x14ac:dyDescent="0.25">
      <c r="A2704" s="58">
        <v>44970</v>
      </c>
      <c r="B2704" s="59" t="s">
        <v>56</v>
      </c>
      <c r="C2704" s="59" t="str">
        <f t="shared" si="42"/>
        <v>QUARTER1</v>
      </c>
      <c r="D2704" s="59">
        <v>20.9</v>
      </c>
      <c r="E2704" s="59">
        <v>0</v>
      </c>
    </row>
    <row r="2705" spans="1:5" x14ac:dyDescent="0.25">
      <c r="A2705" s="58">
        <v>44970</v>
      </c>
      <c r="B2705" s="59" t="s">
        <v>65</v>
      </c>
      <c r="C2705" s="59" t="str">
        <f t="shared" si="42"/>
        <v>QUARTER1</v>
      </c>
      <c r="D2705" s="59">
        <v>26.1</v>
      </c>
      <c r="E2705" s="59">
        <v>1.8999999999999986</v>
      </c>
    </row>
    <row r="2706" spans="1:5" x14ac:dyDescent="0.25">
      <c r="A2706" s="58">
        <v>44970</v>
      </c>
      <c r="B2706" s="59" t="s">
        <v>75</v>
      </c>
      <c r="C2706" s="59" t="str">
        <f t="shared" si="42"/>
        <v>QUARTER1</v>
      </c>
      <c r="D2706" s="59">
        <v>4.13</v>
      </c>
      <c r="E2706" s="59">
        <v>0.52000000000000046</v>
      </c>
    </row>
    <row r="2707" spans="1:5" x14ac:dyDescent="0.25">
      <c r="A2707" s="58">
        <v>44970</v>
      </c>
      <c r="B2707" s="59" t="s">
        <v>57</v>
      </c>
      <c r="C2707" s="59" t="str">
        <f t="shared" si="42"/>
        <v>QUARTER1</v>
      </c>
      <c r="D2707" s="59">
        <v>25.65</v>
      </c>
      <c r="E2707" s="59">
        <v>9.3500000000000014</v>
      </c>
    </row>
    <row r="2708" spans="1:5" x14ac:dyDescent="0.25">
      <c r="A2708" s="58">
        <v>44967</v>
      </c>
      <c r="B2708" s="59" t="s">
        <v>68</v>
      </c>
      <c r="C2708" s="59" t="str">
        <f t="shared" si="42"/>
        <v>QUARTER1</v>
      </c>
      <c r="D2708" s="59">
        <v>9.1</v>
      </c>
      <c r="E2708" s="59">
        <v>8.35</v>
      </c>
    </row>
    <row r="2709" spans="1:5" x14ac:dyDescent="0.25">
      <c r="A2709" s="58">
        <v>44967</v>
      </c>
      <c r="B2709" s="59" t="s">
        <v>66</v>
      </c>
      <c r="C2709" s="59" t="str">
        <f t="shared" si="42"/>
        <v>QUARTER1</v>
      </c>
      <c r="D2709" s="59">
        <v>6.2</v>
      </c>
      <c r="E2709" s="59">
        <v>0</v>
      </c>
    </row>
    <row r="2710" spans="1:5" x14ac:dyDescent="0.25">
      <c r="A2710" s="58">
        <v>44967</v>
      </c>
      <c r="B2710" s="59" t="s">
        <v>70</v>
      </c>
      <c r="C2710" s="59" t="str">
        <f t="shared" si="42"/>
        <v>QUARTER1</v>
      </c>
      <c r="D2710" s="59">
        <v>11.45</v>
      </c>
      <c r="E2710" s="59">
        <v>2.25</v>
      </c>
    </row>
    <row r="2711" spans="1:5" x14ac:dyDescent="0.25">
      <c r="A2711" s="58">
        <v>44967</v>
      </c>
      <c r="B2711" s="59" t="s">
        <v>78</v>
      </c>
      <c r="C2711" s="59" t="str">
        <f t="shared" si="42"/>
        <v>QUARTER1</v>
      </c>
      <c r="D2711" s="59">
        <v>32.049999999999997</v>
      </c>
      <c r="E2711" s="59">
        <v>77.95</v>
      </c>
    </row>
    <row r="2712" spans="1:5" x14ac:dyDescent="0.25">
      <c r="A2712" s="58">
        <v>44967</v>
      </c>
      <c r="B2712" s="59" t="s">
        <v>62</v>
      </c>
      <c r="C2712" s="59" t="str">
        <f t="shared" si="42"/>
        <v>QUARTER1</v>
      </c>
      <c r="D2712" s="59">
        <v>6.05</v>
      </c>
      <c r="E2712" s="59">
        <v>1.6000000000000005</v>
      </c>
    </row>
    <row r="2713" spans="1:5" x14ac:dyDescent="0.25">
      <c r="A2713" s="58">
        <v>44967</v>
      </c>
      <c r="B2713" s="59" t="s">
        <v>61</v>
      </c>
      <c r="C2713" s="59" t="str">
        <f t="shared" si="42"/>
        <v>QUARTER1</v>
      </c>
      <c r="D2713" s="59">
        <v>17.05</v>
      </c>
      <c r="E2713" s="59">
        <v>17.650000000000002</v>
      </c>
    </row>
    <row r="2714" spans="1:5" x14ac:dyDescent="0.25">
      <c r="A2714" s="58">
        <v>44967</v>
      </c>
      <c r="B2714" s="59" t="s">
        <v>67</v>
      </c>
      <c r="C2714" s="59" t="str">
        <f t="shared" si="42"/>
        <v>QUARTER1</v>
      </c>
      <c r="D2714" s="59">
        <v>7</v>
      </c>
      <c r="E2714" s="59">
        <v>12.7</v>
      </c>
    </row>
    <row r="2715" spans="1:5" x14ac:dyDescent="0.25">
      <c r="A2715" s="58">
        <v>44967</v>
      </c>
      <c r="B2715" s="59" t="s">
        <v>71</v>
      </c>
      <c r="C2715" s="59" t="str">
        <f t="shared" si="42"/>
        <v>QUARTER1</v>
      </c>
      <c r="D2715" s="59">
        <v>11.85</v>
      </c>
      <c r="E2715" s="59">
        <v>5.85</v>
      </c>
    </row>
    <row r="2716" spans="1:5" x14ac:dyDescent="0.25">
      <c r="A2716" s="58">
        <v>44967</v>
      </c>
      <c r="B2716" s="59" t="s">
        <v>73</v>
      </c>
      <c r="C2716" s="59" t="str">
        <f t="shared" si="42"/>
        <v>QUARTER1</v>
      </c>
      <c r="D2716" s="59">
        <v>29.95</v>
      </c>
      <c r="E2716" s="59">
        <v>-0.44999999999999929</v>
      </c>
    </row>
    <row r="2717" spans="1:5" x14ac:dyDescent="0.25">
      <c r="A2717" s="58">
        <v>44967</v>
      </c>
      <c r="B2717" s="59" t="s">
        <v>55</v>
      </c>
      <c r="C2717" s="59" t="str">
        <f t="shared" si="42"/>
        <v>QUARTER1</v>
      </c>
      <c r="D2717" s="59">
        <v>25.2</v>
      </c>
      <c r="E2717" s="59">
        <v>12.3</v>
      </c>
    </row>
    <row r="2718" spans="1:5" x14ac:dyDescent="0.25">
      <c r="A2718" s="58">
        <v>44967</v>
      </c>
      <c r="B2718" s="59" t="s">
        <v>76</v>
      </c>
      <c r="C2718" s="59" t="str">
        <f t="shared" si="42"/>
        <v>QUARTER1</v>
      </c>
      <c r="D2718" s="59">
        <v>1</v>
      </c>
      <c r="E2718" s="59">
        <v>1.62</v>
      </c>
    </row>
    <row r="2719" spans="1:5" x14ac:dyDescent="0.25">
      <c r="A2719" s="58">
        <v>44967</v>
      </c>
      <c r="B2719" s="59" t="s">
        <v>77</v>
      </c>
      <c r="C2719" s="59" t="str">
        <f t="shared" si="42"/>
        <v>QUARTER1</v>
      </c>
      <c r="D2719" s="59">
        <v>2</v>
      </c>
      <c r="E2719" s="59">
        <v>2</v>
      </c>
    </row>
    <row r="2720" spans="1:5" x14ac:dyDescent="0.25">
      <c r="A2720" s="58">
        <v>44967</v>
      </c>
      <c r="B2720" s="59" t="s">
        <v>72</v>
      </c>
      <c r="C2720" s="59" t="str">
        <f t="shared" si="42"/>
        <v>QUARTER1</v>
      </c>
      <c r="D2720" s="59">
        <v>21.25</v>
      </c>
      <c r="E2720" s="59">
        <v>88.2</v>
      </c>
    </row>
    <row r="2721" spans="1:5" x14ac:dyDescent="0.25">
      <c r="A2721" s="58">
        <v>44967</v>
      </c>
      <c r="B2721" s="59" t="s">
        <v>59</v>
      </c>
      <c r="C2721" s="59" t="str">
        <f t="shared" si="42"/>
        <v>QUARTER1</v>
      </c>
      <c r="D2721" s="59">
        <v>241.9</v>
      </c>
      <c r="E2721" s="59">
        <v>34.099999999999994</v>
      </c>
    </row>
    <row r="2722" spans="1:5" x14ac:dyDescent="0.25">
      <c r="A2722" s="58">
        <v>44967</v>
      </c>
      <c r="B2722" s="59" t="s">
        <v>60</v>
      </c>
      <c r="C2722" s="59" t="str">
        <f t="shared" si="42"/>
        <v>QUARTER1</v>
      </c>
      <c r="D2722" s="59">
        <v>40.5</v>
      </c>
      <c r="E2722" s="59">
        <v>2</v>
      </c>
    </row>
    <row r="2723" spans="1:5" x14ac:dyDescent="0.25">
      <c r="A2723" s="58">
        <v>44967</v>
      </c>
      <c r="B2723" s="59" t="s">
        <v>74</v>
      </c>
      <c r="C2723" s="59" t="str">
        <f t="shared" si="42"/>
        <v>QUARTER1</v>
      </c>
      <c r="D2723" s="59">
        <v>3.9</v>
      </c>
      <c r="E2723" s="59">
        <v>1.6999999999999997</v>
      </c>
    </row>
    <row r="2724" spans="1:5" x14ac:dyDescent="0.25">
      <c r="A2724" s="58">
        <v>44967</v>
      </c>
      <c r="B2724" s="59" t="s">
        <v>63</v>
      </c>
      <c r="C2724" s="59" t="str">
        <f t="shared" si="42"/>
        <v>QUARTER1</v>
      </c>
      <c r="D2724" s="59">
        <v>34.5</v>
      </c>
      <c r="E2724" s="59">
        <v>29.5</v>
      </c>
    </row>
    <row r="2725" spans="1:5" x14ac:dyDescent="0.25">
      <c r="A2725" s="58">
        <v>44967</v>
      </c>
      <c r="B2725" s="59" t="s">
        <v>69</v>
      </c>
      <c r="C2725" s="59" t="str">
        <f t="shared" si="42"/>
        <v>QUARTER1</v>
      </c>
      <c r="D2725" s="59">
        <v>218.8</v>
      </c>
      <c r="E2725" s="59">
        <v>166.2</v>
      </c>
    </row>
    <row r="2726" spans="1:5" x14ac:dyDescent="0.25">
      <c r="A2726" s="58">
        <v>44967</v>
      </c>
      <c r="B2726" s="59" t="s">
        <v>64</v>
      </c>
      <c r="C2726" s="59" t="str">
        <f t="shared" si="42"/>
        <v>QUARTER1</v>
      </c>
      <c r="D2726" s="59">
        <v>8.35</v>
      </c>
      <c r="E2726" s="59">
        <v>6.0500000000000007</v>
      </c>
    </row>
    <row r="2727" spans="1:5" x14ac:dyDescent="0.25">
      <c r="A2727" s="58">
        <v>44967</v>
      </c>
      <c r="B2727" s="59" t="s">
        <v>58</v>
      </c>
      <c r="C2727" s="59" t="str">
        <f t="shared" si="42"/>
        <v>QUARTER1</v>
      </c>
      <c r="D2727" s="59">
        <v>15.2</v>
      </c>
      <c r="E2727" s="59">
        <v>-0.19999999999999929</v>
      </c>
    </row>
    <row r="2728" spans="1:5" x14ac:dyDescent="0.25">
      <c r="A2728" s="58">
        <v>44967</v>
      </c>
      <c r="B2728" s="59" t="s">
        <v>56</v>
      </c>
      <c r="C2728" s="59" t="str">
        <f t="shared" si="42"/>
        <v>QUARTER1</v>
      </c>
      <c r="D2728" s="59">
        <v>21.2</v>
      </c>
      <c r="E2728" s="59">
        <v>-0.30000000000000071</v>
      </c>
    </row>
    <row r="2729" spans="1:5" x14ac:dyDescent="0.25">
      <c r="A2729" s="58">
        <v>44967</v>
      </c>
      <c r="B2729" s="59" t="s">
        <v>65</v>
      </c>
      <c r="C2729" s="59" t="str">
        <f t="shared" si="42"/>
        <v>QUARTER1</v>
      </c>
      <c r="D2729" s="59">
        <v>25.5</v>
      </c>
      <c r="E2729" s="59">
        <v>2.5</v>
      </c>
    </row>
    <row r="2730" spans="1:5" x14ac:dyDescent="0.25">
      <c r="A2730" s="58">
        <v>44967</v>
      </c>
      <c r="B2730" s="59" t="s">
        <v>75</v>
      </c>
      <c r="C2730" s="59" t="str">
        <f t="shared" si="42"/>
        <v>QUARTER1</v>
      </c>
      <c r="D2730" s="59">
        <v>4.13</v>
      </c>
      <c r="E2730" s="59">
        <v>0.52000000000000046</v>
      </c>
    </row>
    <row r="2731" spans="1:5" x14ac:dyDescent="0.25">
      <c r="A2731" s="58">
        <v>44967</v>
      </c>
      <c r="B2731" s="59" t="s">
        <v>57</v>
      </c>
      <c r="C2731" s="59" t="str">
        <f t="shared" si="42"/>
        <v>QUARTER1</v>
      </c>
      <c r="D2731" s="59">
        <v>25.2</v>
      </c>
      <c r="E2731" s="59">
        <v>9.8000000000000007</v>
      </c>
    </row>
    <row r="2732" spans="1:5" x14ac:dyDescent="0.25">
      <c r="A2732" s="58">
        <v>44966</v>
      </c>
      <c r="B2732" s="59" t="s">
        <v>68</v>
      </c>
      <c r="C2732" s="59" t="str">
        <f t="shared" si="42"/>
        <v>QUARTER1</v>
      </c>
      <c r="D2732" s="59">
        <v>9.1</v>
      </c>
      <c r="E2732" s="59">
        <v>8.35</v>
      </c>
    </row>
    <row r="2733" spans="1:5" x14ac:dyDescent="0.25">
      <c r="A2733" s="58">
        <v>44966</v>
      </c>
      <c r="B2733" s="59" t="s">
        <v>66</v>
      </c>
      <c r="C2733" s="59" t="str">
        <f t="shared" si="42"/>
        <v>QUARTER1</v>
      </c>
      <c r="D2733" s="59">
        <v>6.25</v>
      </c>
      <c r="E2733" s="59">
        <v>-4.9999999999999822E-2</v>
      </c>
    </row>
    <row r="2734" spans="1:5" x14ac:dyDescent="0.25">
      <c r="A2734" s="58">
        <v>44966</v>
      </c>
      <c r="B2734" s="59" t="s">
        <v>70</v>
      </c>
      <c r="C2734" s="59" t="str">
        <f t="shared" si="42"/>
        <v>QUARTER1</v>
      </c>
      <c r="D2734" s="59">
        <v>11.9</v>
      </c>
      <c r="E2734" s="59">
        <v>1.7999999999999989</v>
      </c>
    </row>
    <row r="2735" spans="1:5" x14ac:dyDescent="0.25">
      <c r="A2735" s="58">
        <v>44966</v>
      </c>
      <c r="B2735" s="59" t="s">
        <v>78</v>
      </c>
      <c r="C2735" s="59" t="str">
        <f t="shared" si="42"/>
        <v>QUARTER1</v>
      </c>
      <c r="D2735" s="59">
        <v>29.15</v>
      </c>
      <c r="E2735" s="59">
        <v>80.849999999999994</v>
      </c>
    </row>
    <row r="2736" spans="1:5" x14ac:dyDescent="0.25">
      <c r="A2736" s="58">
        <v>44966</v>
      </c>
      <c r="B2736" s="59" t="s">
        <v>62</v>
      </c>
      <c r="C2736" s="59" t="str">
        <f t="shared" si="42"/>
        <v>QUARTER1</v>
      </c>
      <c r="D2736" s="59">
        <v>6</v>
      </c>
      <c r="E2736" s="59">
        <v>1.6500000000000004</v>
      </c>
    </row>
    <row r="2737" spans="1:5" x14ac:dyDescent="0.25">
      <c r="A2737" s="58">
        <v>44966</v>
      </c>
      <c r="B2737" s="59" t="s">
        <v>61</v>
      </c>
      <c r="C2737" s="59" t="str">
        <f t="shared" si="42"/>
        <v>QUARTER1</v>
      </c>
      <c r="D2737" s="59">
        <v>17.05</v>
      </c>
      <c r="E2737" s="59">
        <v>17.650000000000002</v>
      </c>
    </row>
    <row r="2738" spans="1:5" x14ac:dyDescent="0.25">
      <c r="A2738" s="58">
        <v>44966</v>
      </c>
      <c r="B2738" s="59" t="s">
        <v>67</v>
      </c>
      <c r="C2738" s="59" t="str">
        <f t="shared" si="42"/>
        <v>QUARTER1</v>
      </c>
      <c r="D2738" s="59">
        <v>7</v>
      </c>
      <c r="E2738" s="59">
        <v>12.7</v>
      </c>
    </row>
    <row r="2739" spans="1:5" x14ac:dyDescent="0.25">
      <c r="A2739" s="58">
        <v>44966</v>
      </c>
      <c r="B2739" s="59" t="s">
        <v>71</v>
      </c>
      <c r="C2739" s="59" t="str">
        <f t="shared" si="42"/>
        <v>QUARTER1</v>
      </c>
      <c r="D2739" s="59">
        <v>11.8</v>
      </c>
      <c r="E2739" s="59">
        <v>5.8999999999999986</v>
      </c>
    </row>
    <row r="2740" spans="1:5" x14ac:dyDescent="0.25">
      <c r="A2740" s="58">
        <v>44966</v>
      </c>
      <c r="B2740" s="59" t="s">
        <v>73</v>
      </c>
      <c r="C2740" s="59" t="str">
        <f t="shared" si="42"/>
        <v>QUARTER1</v>
      </c>
      <c r="D2740" s="59">
        <v>29.95</v>
      </c>
      <c r="E2740" s="59">
        <v>-0.44999999999999929</v>
      </c>
    </row>
    <row r="2741" spans="1:5" x14ac:dyDescent="0.25">
      <c r="A2741" s="58">
        <v>44966</v>
      </c>
      <c r="B2741" s="59" t="s">
        <v>55</v>
      </c>
      <c r="C2741" s="59" t="str">
        <f t="shared" si="42"/>
        <v>QUARTER1</v>
      </c>
      <c r="D2741" s="59">
        <v>25.1</v>
      </c>
      <c r="E2741" s="59">
        <v>12.399999999999999</v>
      </c>
    </row>
    <row r="2742" spans="1:5" x14ac:dyDescent="0.25">
      <c r="A2742" s="58">
        <v>44966</v>
      </c>
      <c r="B2742" s="59" t="s">
        <v>76</v>
      </c>
      <c r="C2742" s="59" t="str">
        <f t="shared" si="42"/>
        <v>QUARTER1</v>
      </c>
      <c r="D2742" s="59">
        <v>0.99</v>
      </c>
      <c r="E2742" s="59">
        <v>1.6300000000000001</v>
      </c>
    </row>
    <row r="2743" spans="1:5" x14ac:dyDescent="0.25">
      <c r="A2743" s="58">
        <v>44966</v>
      </c>
      <c r="B2743" s="59" t="s">
        <v>77</v>
      </c>
      <c r="C2743" s="59" t="str">
        <f t="shared" si="42"/>
        <v>QUARTER1</v>
      </c>
      <c r="D2743" s="59">
        <v>2</v>
      </c>
      <c r="E2743" s="59">
        <v>2</v>
      </c>
    </row>
    <row r="2744" spans="1:5" x14ac:dyDescent="0.25">
      <c r="A2744" s="58">
        <v>44966</v>
      </c>
      <c r="B2744" s="59" t="s">
        <v>72</v>
      </c>
      <c r="C2744" s="59" t="str">
        <f t="shared" si="42"/>
        <v>QUARTER1</v>
      </c>
      <c r="D2744" s="59">
        <v>21.25</v>
      </c>
      <c r="E2744" s="59">
        <v>88.2</v>
      </c>
    </row>
    <row r="2745" spans="1:5" x14ac:dyDescent="0.25">
      <c r="A2745" s="58">
        <v>44966</v>
      </c>
      <c r="B2745" s="59" t="s">
        <v>59</v>
      </c>
      <c r="C2745" s="59" t="str">
        <f t="shared" si="42"/>
        <v>QUARTER1</v>
      </c>
      <c r="D2745" s="59">
        <v>243.9</v>
      </c>
      <c r="E2745" s="59">
        <v>32.099999999999994</v>
      </c>
    </row>
    <row r="2746" spans="1:5" x14ac:dyDescent="0.25">
      <c r="A2746" s="58">
        <v>44966</v>
      </c>
      <c r="B2746" s="59" t="s">
        <v>60</v>
      </c>
      <c r="C2746" s="59" t="str">
        <f t="shared" si="42"/>
        <v>QUARTER1</v>
      </c>
      <c r="D2746" s="59">
        <v>40.700000000000003</v>
      </c>
      <c r="E2746" s="59">
        <v>1.7999999999999972</v>
      </c>
    </row>
    <row r="2747" spans="1:5" x14ac:dyDescent="0.25">
      <c r="A2747" s="58">
        <v>44966</v>
      </c>
      <c r="B2747" s="59" t="s">
        <v>74</v>
      </c>
      <c r="C2747" s="59" t="str">
        <f t="shared" si="42"/>
        <v>QUARTER1</v>
      </c>
      <c r="D2747" s="59">
        <v>3.88</v>
      </c>
      <c r="E2747" s="59">
        <v>1.7199999999999998</v>
      </c>
    </row>
    <row r="2748" spans="1:5" x14ac:dyDescent="0.25">
      <c r="A2748" s="58">
        <v>44966</v>
      </c>
      <c r="B2748" s="59" t="s">
        <v>63</v>
      </c>
      <c r="C2748" s="59" t="str">
        <f t="shared" si="42"/>
        <v>QUARTER1</v>
      </c>
      <c r="D2748" s="59">
        <v>34.5</v>
      </c>
      <c r="E2748" s="59">
        <v>29.5</v>
      </c>
    </row>
    <row r="2749" spans="1:5" x14ac:dyDescent="0.25">
      <c r="A2749" s="58">
        <v>44966</v>
      </c>
      <c r="B2749" s="59" t="s">
        <v>69</v>
      </c>
      <c r="C2749" s="59" t="str">
        <f t="shared" si="42"/>
        <v>QUARTER1</v>
      </c>
      <c r="D2749" s="59">
        <v>218.8</v>
      </c>
      <c r="E2749" s="59">
        <v>166.2</v>
      </c>
    </row>
    <row r="2750" spans="1:5" x14ac:dyDescent="0.25">
      <c r="A2750" s="58">
        <v>44966</v>
      </c>
      <c r="B2750" s="59" t="s">
        <v>64</v>
      </c>
      <c r="C2750" s="59" t="str">
        <f t="shared" si="42"/>
        <v>QUARTER1</v>
      </c>
      <c r="D2750" s="59">
        <v>8.35</v>
      </c>
      <c r="E2750" s="59">
        <v>6.0500000000000007</v>
      </c>
    </row>
    <row r="2751" spans="1:5" x14ac:dyDescent="0.25">
      <c r="A2751" s="58">
        <v>44966</v>
      </c>
      <c r="B2751" s="59" t="s">
        <v>58</v>
      </c>
      <c r="C2751" s="59" t="str">
        <f t="shared" si="42"/>
        <v>QUARTER1</v>
      </c>
      <c r="D2751" s="59">
        <v>15.05</v>
      </c>
      <c r="E2751" s="59">
        <v>-5.0000000000000711E-2</v>
      </c>
    </row>
    <row r="2752" spans="1:5" x14ac:dyDescent="0.25">
      <c r="A2752" s="58">
        <v>44966</v>
      </c>
      <c r="B2752" s="59" t="s">
        <v>56</v>
      </c>
      <c r="C2752" s="59" t="str">
        <f t="shared" si="42"/>
        <v>QUARTER1</v>
      </c>
      <c r="D2752" s="59">
        <v>21.2</v>
      </c>
      <c r="E2752" s="59">
        <v>-0.30000000000000071</v>
      </c>
    </row>
    <row r="2753" spans="1:5" x14ac:dyDescent="0.25">
      <c r="A2753" s="58">
        <v>44966</v>
      </c>
      <c r="B2753" s="59" t="s">
        <v>65</v>
      </c>
      <c r="C2753" s="59" t="str">
        <f t="shared" si="42"/>
        <v>QUARTER1</v>
      </c>
      <c r="D2753" s="59">
        <v>25.5</v>
      </c>
      <c r="E2753" s="59">
        <v>2.5</v>
      </c>
    </row>
    <row r="2754" spans="1:5" x14ac:dyDescent="0.25">
      <c r="A2754" s="58">
        <v>44966</v>
      </c>
      <c r="B2754" s="59" t="s">
        <v>75</v>
      </c>
      <c r="C2754" s="59" t="str">
        <f t="shared" ref="C2754:C2817" si="43">"QUARTER"&amp;ROUNDUP(MONTH(A2754)/3,0)</f>
        <v>QUARTER1</v>
      </c>
      <c r="D2754" s="59">
        <v>4.13</v>
      </c>
      <c r="E2754" s="59">
        <v>0.52000000000000046</v>
      </c>
    </row>
    <row r="2755" spans="1:5" x14ac:dyDescent="0.25">
      <c r="A2755" s="58">
        <v>44966</v>
      </c>
      <c r="B2755" s="59" t="s">
        <v>57</v>
      </c>
      <c r="C2755" s="59" t="str">
        <f t="shared" si="43"/>
        <v>QUARTER1</v>
      </c>
      <c r="D2755" s="59">
        <v>25.1</v>
      </c>
      <c r="E2755" s="59">
        <v>9.8999999999999986</v>
      </c>
    </row>
    <row r="2756" spans="1:5" x14ac:dyDescent="0.25">
      <c r="A2756" s="58">
        <v>44965</v>
      </c>
      <c r="B2756" s="59" t="s">
        <v>68</v>
      </c>
      <c r="C2756" s="59" t="str">
        <f t="shared" si="43"/>
        <v>QUARTER1</v>
      </c>
      <c r="D2756" s="59">
        <v>9.1</v>
      </c>
      <c r="E2756" s="59">
        <v>8.35</v>
      </c>
    </row>
    <row r="2757" spans="1:5" x14ac:dyDescent="0.25">
      <c r="A2757" s="58">
        <v>44965</v>
      </c>
      <c r="B2757" s="59" t="s">
        <v>66</v>
      </c>
      <c r="C2757" s="59" t="str">
        <f t="shared" si="43"/>
        <v>QUARTER1</v>
      </c>
      <c r="D2757" s="59">
        <v>6.25</v>
      </c>
      <c r="E2757" s="59">
        <v>-4.9999999999999822E-2</v>
      </c>
    </row>
    <row r="2758" spans="1:5" x14ac:dyDescent="0.25">
      <c r="A2758" s="58">
        <v>44965</v>
      </c>
      <c r="B2758" s="59" t="s">
        <v>70</v>
      </c>
      <c r="C2758" s="59" t="str">
        <f t="shared" si="43"/>
        <v>QUARTER1</v>
      </c>
      <c r="D2758" s="59">
        <v>11.9</v>
      </c>
      <c r="E2758" s="59">
        <v>1.7999999999999989</v>
      </c>
    </row>
    <row r="2759" spans="1:5" x14ac:dyDescent="0.25">
      <c r="A2759" s="58">
        <v>44965</v>
      </c>
      <c r="B2759" s="59" t="s">
        <v>78</v>
      </c>
      <c r="C2759" s="59" t="str">
        <f t="shared" si="43"/>
        <v>QUARTER1</v>
      </c>
      <c r="D2759" s="59">
        <v>29.15</v>
      </c>
      <c r="E2759" s="59">
        <v>80.849999999999994</v>
      </c>
    </row>
    <row r="2760" spans="1:5" x14ac:dyDescent="0.25">
      <c r="A2760" s="58">
        <v>44965</v>
      </c>
      <c r="B2760" s="59" t="s">
        <v>62</v>
      </c>
      <c r="C2760" s="59" t="str">
        <f t="shared" si="43"/>
        <v>QUARTER1</v>
      </c>
      <c r="D2760" s="59">
        <v>6</v>
      </c>
      <c r="E2760" s="59">
        <v>1.6500000000000004</v>
      </c>
    </row>
    <row r="2761" spans="1:5" x14ac:dyDescent="0.25">
      <c r="A2761" s="58">
        <v>44965</v>
      </c>
      <c r="B2761" s="59" t="s">
        <v>61</v>
      </c>
      <c r="C2761" s="59" t="str">
        <f t="shared" si="43"/>
        <v>QUARTER1</v>
      </c>
      <c r="D2761" s="59">
        <v>17.05</v>
      </c>
      <c r="E2761" s="59">
        <v>17.650000000000002</v>
      </c>
    </row>
    <row r="2762" spans="1:5" x14ac:dyDescent="0.25">
      <c r="A2762" s="58">
        <v>44965</v>
      </c>
      <c r="B2762" s="59" t="s">
        <v>67</v>
      </c>
      <c r="C2762" s="59" t="str">
        <f t="shared" si="43"/>
        <v>QUARTER1</v>
      </c>
      <c r="D2762" s="59">
        <v>6.95</v>
      </c>
      <c r="E2762" s="59">
        <v>12.75</v>
      </c>
    </row>
    <row r="2763" spans="1:5" x14ac:dyDescent="0.25">
      <c r="A2763" s="58">
        <v>44965</v>
      </c>
      <c r="B2763" s="59" t="s">
        <v>71</v>
      </c>
      <c r="C2763" s="59" t="str">
        <f t="shared" si="43"/>
        <v>QUARTER1</v>
      </c>
      <c r="D2763" s="59">
        <v>11.8</v>
      </c>
      <c r="E2763" s="59">
        <v>5.8999999999999986</v>
      </c>
    </row>
    <row r="2764" spans="1:5" x14ac:dyDescent="0.25">
      <c r="A2764" s="58">
        <v>44965</v>
      </c>
      <c r="B2764" s="59" t="s">
        <v>73</v>
      </c>
      <c r="C2764" s="59" t="str">
        <f t="shared" si="43"/>
        <v>QUARTER1</v>
      </c>
      <c r="D2764" s="59">
        <v>29.95</v>
      </c>
      <c r="E2764" s="59">
        <v>-0.44999999999999929</v>
      </c>
    </row>
    <row r="2765" spans="1:5" x14ac:dyDescent="0.25">
      <c r="A2765" s="58">
        <v>44965</v>
      </c>
      <c r="B2765" s="59" t="s">
        <v>55</v>
      </c>
      <c r="C2765" s="59" t="str">
        <f t="shared" si="43"/>
        <v>QUARTER1</v>
      </c>
      <c r="D2765" s="59">
        <v>25.15</v>
      </c>
      <c r="E2765" s="59">
        <v>12.350000000000001</v>
      </c>
    </row>
    <row r="2766" spans="1:5" x14ac:dyDescent="0.25">
      <c r="A2766" s="58">
        <v>44965</v>
      </c>
      <c r="B2766" s="59" t="s">
        <v>76</v>
      </c>
      <c r="C2766" s="59" t="str">
        <f t="shared" si="43"/>
        <v>QUARTER1</v>
      </c>
      <c r="D2766" s="59">
        <v>0.99</v>
      </c>
      <c r="E2766" s="59">
        <v>1.6300000000000001</v>
      </c>
    </row>
    <row r="2767" spans="1:5" x14ac:dyDescent="0.25">
      <c r="A2767" s="58">
        <v>44965</v>
      </c>
      <c r="B2767" s="59" t="s">
        <v>77</v>
      </c>
      <c r="C2767" s="59" t="str">
        <f t="shared" si="43"/>
        <v>QUARTER1</v>
      </c>
      <c r="D2767" s="59">
        <v>2.0499999999999998</v>
      </c>
      <c r="E2767" s="59">
        <v>1.9500000000000002</v>
      </c>
    </row>
    <row r="2768" spans="1:5" x14ac:dyDescent="0.25">
      <c r="A2768" s="58">
        <v>44965</v>
      </c>
      <c r="B2768" s="59" t="s">
        <v>72</v>
      </c>
      <c r="C2768" s="59" t="str">
        <f t="shared" si="43"/>
        <v>QUARTER1</v>
      </c>
      <c r="D2768" s="59">
        <v>21.25</v>
      </c>
      <c r="E2768" s="59">
        <v>88.2</v>
      </c>
    </row>
    <row r="2769" spans="1:5" x14ac:dyDescent="0.25">
      <c r="A2769" s="58">
        <v>44965</v>
      </c>
      <c r="B2769" s="59" t="s">
        <v>59</v>
      </c>
      <c r="C2769" s="59" t="str">
        <f t="shared" si="43"/>
        <v>QUARTER1</v>
      </c>
      <c r="D2769" s="59">
        <v>243.9</v>
      </c>
      <c r="E2769" s="59">
        <v>32.099999999999994</v>
      </c>
    </row>
    <row r="2770" spans="1:5" x14ac:dyDescent="0.25">
      <c r="A2770" s="58">
        <v>44965</v>
      </c>
      <c r="B2770" s="59" t="s">
        <v>60</v>
      </c>
      <c r="C2770" s="59" t="str">
        <f t="shared" si="43"/>
        <v>QUARTER1</v>
      </c>
      <c r="D2770" s="59">
        <v>41.8</v>
      </c>
      <c r="E2770" s="59">
        <v>0.70000000000000284</v>
      </c>
    </row>
    <row r="2771" spans="1:5" x14ac:dyDescent="0.25">
      <c r="A2771" s="58">
        <v>44965</v>
      </c>
      <c r="B2771" s="59" t="s">
        <v>74</v>
      </c>
      <c r="C2771" s="59" t="str">
        <f t="shared" si="43"/>
        <v>QUARTER1</v>
      </c>
      <c r="D2771" s="59">
        <v>3.92</v>
      </c>
      <c r="E2771" s="59">
        <v>1.6799999999999997</v>
      </c>
    </row>
    <row r="2772" spans="1:5" x14ac:dyDescent="0.25">
      <c r="A2772" s="58">
        <v>44965</v>
      </c>
      <c r="B2772" s="59" t="s">
        <v>63</v>
      </c>
      <c r="C2772" s="59" t="str">
        <f t="shared" si="43"/>
        <v>QUARTER1</v>
      </c>
      <c r="D2772" s="59">
        <v>34.5</v>
      </c>
      <c r="E2772" s="59">
        <v>29.5</v>
      </c>
    </row>
    <row r="2773" spans="1:5" x14ac:dyDescent="0.25">
      <c r="A2773" s="58">
        <v>44965</v>
      </c>
      <c r="B2773" s="59" t="s">
        <v>69</v>
      </c>
      <c r="C2773" s="59" t="str">
        <f t="shared" si="43"/>
        <v>QUARTER1</v>
      </c>
      <c r="D2773" s="59">
        <v>224</v>
      </c>
      <c r="E2773" s="59">
        <v>161</v>
      </c>
    </row>
    <row r="2774" spans="1:5" x14ac:dyDescent="0.25">
      <c r="A2774" s="58">
        <v>44965</v>
      </c>
      <c r="B2774" s="59" t="s">
        <v>64</v>
      </c>
      <c r="C2774" s="59" t="str">
        <f t="shared" si="43"/>
        <v>QUARTER1</v>
      </c>
      <c r="D2774" s="59">
        <v>8.35</v>
      </c>
      <c r="E2774" s="59">
        <v>6.0500000000000007</v>
      </c>
    </row>
    <row r="2775" spans="1:5" x14ac:dyDescent="0.25">
      <c r="A2775" s="58">
        <v>44965</v>
      </c>
      <c r="B2775" s="59" t="s">
        <v>58</v>
      </c>
      <c r="C2775" s="59" t="str">
        <f t="shared" si="43"/>
        <v>QUARTER1</v>
      </c>
      <c r="D2775" s="59">
        <v>15.2</v>
      </c>
      <c r="E2775" s="59">
        <v>-0.19999999999999929</v>
      </c>
    </row>
    <row r="2776" spans="1:5" x14ac:dyDescent="0.25">
      <c r="A2776" s="58">
        <v>44965</v>
      </c>
      <c r="B2776" s="59" t="s">
        <v>56</v>
      </c>
      <c r="C2776" s="59" t="str">
        <f t="shared" si="43"/>
        <v>QUARTER1</v>
      </c>
      <c r="D2776" s="59">
        <v>21.2</v>
      </c>
      <c r="E2776" s="59">
        <v>-0.30000000000000071</v>
      </c>
    </row>
    <row r="2777" spans="1:5" x14ac:dyDescent="0.25">
      <c r="A2777" s="58">
        <v>44965</v>
      </c>
      <c r="B2777" s="59" t="s">
        <v>65</v>
      </c>
      <c r="C2777" s="59" t="str">
        <f t="shared" si="43"/>
        <v>QUARTER1</v>
      </c>
      <c r="D2777" s="59">
        <v>25.5</v>
      </c>
      <c r="E2777" s="59">
        <v>2.5</v>
      </c>
    </row>
    <row r="2778" spans="1:5" x14ac:dyDescent="0.25">
      <c r="A2778" s="58">
        <v>44965</v>
      </c>
      <c r="B2778" s="59" t="s">
        <v>75</v>
      </c>
      <c r="C2778" s="59" t="str">
        <f t="shared" si="43"/>
        <v>QUARTER1</v>
      </c>
      <c r="D2778" s="59">
        <v>4.0599999999999996</v>
      </c>
      <c r="E2778" s="59">
        <v>0.59000000000000075</v>
      </c>
    </row>
    <row r="2779" spans="1:5" x14ac:dyDescent="0.25">
      <c r="A2779" s="58">
        <v>44965</v>
      </c>
      <c r="B2779" s="59" t="s">
        <v>57</v>
      </c>
      <c r="C2779" s="59" t="str">
        <f t="shared" si="43"/>
        <v>QUARTER1</v>
      </c>
      <c r="D2779" s="59">
        <v>25.2</v>
      </c>
      <c r="E2779" s="59">
        <v>9.8000000000000007</v>
      </c>
    </row>
    <row r="2780" spans="1:5" x14ac:dyDescent="0.25">
      <c r="A2780" s="58">
        <v>44964</v>
      </c>
      <c r="B2780" s="59" t="s">
        <v>68</v>
      </c>
      <c r="C2780" s="59" t="str">
        <f t="shared" si="43"/>
        <v>QUARTER1</v>
      </c>
      <c r="D2780" s="59">
        <v>9.15</v>
      </c>
      <c r="E2780" s="59">
        <v>8.2999999999999989</v>
      </c>
    </row>
    <row r="2781" spans="1:5" x14ac:dyDescent="0.25">
      <c r="A2781" s="58">
        <v>44964</v>
      </c>
      <c r="B2781" s="59" t="s">
        <v>66</v>
      </c>
      <c r="C2781" s="59" t="str">
        <f t="shared" si="43"/>
        <v>QUARTER1</v>
      </c>
      <c r="D2781" s="59">
        <v>6.1</v>
      </c>
      <c r="E2781" s="59">
        <v>0.10000000000000053</v>
      </c>
    </row>
    <row r="2782" spans="1:5" x14ac:dyDescent="0.25">
      <c r="A2782" s="58">
        <v>44964</v>
      </c>
      <c r="B2782" s="59" t="s">
        <v>70</v>
      </c>
      <c r="C2782" s="59" t="str">
        <f t="shared" si="43"/>
        <v>QUARTER1</v>
      </c>
      <c r="D2782" s="59">
        <v>11.9</v>
      </c>
      <c r="E2782" s="59">
        <v>1.7999999999999989</v>
      </c>
    </row>
    <row r="2783" spans="1:5" x14ac:dyDescent="0.25">
      <c r="A2783" s="58">
        <v>44964</v>
      </c>
      <c r="B2783" s="59" t="s">
        <v>78</v>
      </c>
      <c r="C2783" s="59" t="str">
        <f t="shared" si="43"/>
        <v>QUARTER1</v>
      </c>
      <c r="D2783" s="59">
        <v>29.15</v>
      </c>
      <c r="E2783" s="59">
        <v>80.849999999999994</v>
      </c>
    </row>
    <row r="2784" spans="1:5" x14ac:dyDescent="0.25">
      <c r="A2784" s="58">
        <v>44964</v>
      </c>
      <c r="B2784" s="59" t="s">
        <v>62</v>
      </c>
      <c r="C2784" s="59" t="str">
        <f t="shared" si="43"/>
        <v>QUARTER1</v>
      </c>
      <c r="D2784" s="59">
        <v>6</v>
      </c>
      <c r="E2784" s="59">
        <v>1.6500000000000004</v>
      </c>
    </row>
    <row r="2785" spans="1:5" x14ac:dyDescent="0.25">
      <c r="A2785" s="58">
        <v>44964</v>
      </c>
      <c r="B2785" s="59" t="s">
        <v>61</v>
      </c>
      <c r="C2785" s="59" t="str">
        <f t="shared" si="43"/>
        <v>QUARTER1</v>
      </c>
      <c r="D2785" s="59">
        <v>17.05</v>
      </c>
      <c r="E2785" s="59">
        <v>17.650000000000002</v>
      </c>
    </row>
    <row r="2786" spans="1:5" x14ac:dyDescent="0.25">
      <c r="A2786" s="58">
        <v>44964</v>
      </c>
      <c r="B2786" s="59" t="s">
        <v>67</v>
      </c>
      <c r="C2786" s="59" t="str">
        <f t="shared" si="43"/>
        <v>QUARTER1</v>
      </c>
      <c r="D2786" s="59">
        <v>6.95</v>
      </c>
      <c r="E2786" s="59">
        <v>12.75</v>
      </c>
    </row>
    <row r="2787" spans="1:5" x14ac:dyDescent="0.25">
      <c r="A2787" s="58">
        <v>44964</v>
      </c>
      <c r="B2787" s="59" t="s">
        <v>71</v>
      </c>
      <c r="C2787" s="59" t="str">
        <f t="shared" si="43"/>
        <v>QUARTER1</v>
      </c>
      <c r="D2787" s="59">
        <v>11.9</v>
      </c>
      <c r="E2787" s="59">
        <v>5.7999999999999989</v>
      </c>
    </row>
    <row r="2788" spans="1:5" x14ac:dyDescent="0.25">
      <c r="A2788" s="58">
        <v>44964</v>
      </c>
      <c r="B2788" s="59" t="s">
        <v>73</v>
      </c>
      <c r="C2788" s="59" t="str">
        <f t="shared" si="43"/>
        <v>QUARTER1</v>
      </c>
      <c r="D2788" s="59">
        <v>29.95</v>
      </c>
      <c r="E2788" s="59">
        <v>-0.44999999999999929</v>
      </c>
    </row>
    <row r="2789" spans="1:5" x14ac:dyDescent="0.25">
      <c r="A2789" s="58">
        <v>44964</v>
      </c>
      <c r="B2789" s="59" t="s">
        <v>55</v>
      </c>
      <c r="C2789" s="59" t="str">
        <f t="shared" si="43"/>
        <v>QUARTER1</v>
      </c>
      <c r="D2789" s="59">
        <v>25.25</v>
      </c>
      <c r="E2789" s="59">
        <v>12.25</v>
      </c>
    </row>
    <row r="2790" spans="1:5" x14ac:dyDescent="0.25">
      <c r="A2790" s="58">
        <v>44964</v>
      </c>
      <c r="B2790" s="59" t="s">
        <v>77</v>
      </c>
      <c r="C2790" s="59" t="str">
        <f t="shared" si="43"/>
        <v>QUARTER1</v>
      </c>
      <c r="D2790" s="59">
        <v>2</v>
      </c>
      <c r="E2790" s="59">
        <v>2</v>
      </c>
    </row>
    <row r="2791" spans="1:5" x14ac:dyDescent="0.25">
      <c r="A2791" s="58">
        <v>44964</v>
      </c>
      <c r="B2791" s="59" t="s">
        <v>72</v>
      </c>
      <c r="C2791" s="59" t="str">
        <f t="shared" si="43"/>
        <v>QUARTER1</v>
      </c>
      <c r="D2791" s="59">
        <v>21.25</v>
      </c>
      <c r="E2791" s="59">
        <v>88.2</v>
      </c>
    </row>
    <row r="2792" spans="1:5" x14ac:dyDescent="0.25">
      <c r="A2792" s="58">
        <v>44964</v>
      </c>
      <c r="B2792" s="59" t="s">
        <v>59</v>
      </c>
      <c r="C2792" s="59" t="str">
        <f t="shared" si="43"/>
        <v>QUARTER1</v>
      </c>
      <c r="D2792" s="59">
        <v>243.9</v>
      </c>
      <c r="E2792" s="59">
        <v>32.099999999999994</v>
      </c>
    </row>
    <row r="2793" spans="1:5" x14ac:dyDescent="0.25">
      <c r="A2793" s="58">
        <v>44964</v>
      </c>
      <c r="B2793" s="59" t="s">
        <v>60</v>
      </c>
      <c r="C2793" s="59" t="str">
        <f t="shared" si="43"/>
        <v>QUARTER1</v>
      </c>
      <c r="D2793" s="59">
        <v>41.8</v>
      </c>
      <c r="E2793" s="59">
        <v>0.70000000000000284</v>
      </c>
    </row>
    <row r="2794" spans="1:5" x14ac:dyDescent="0.25">
      <c r="A2794" s="58">
        <v>44964</v>
      </c>
      <c r="B2794" s="59" t="s">
        <v>74</v>
      </c>
      <c r="C2794" s="59" t="str">
        <f t="shared" si="43"/>
        <v>QUARTER1</v>
      </c>
      <c r="D2794" s="59">
        <v>4</v>
      </c>
      <c r="E2794" s="59">
        <v>1.5999999999999996</v>
      </c>
    </row>
    <row r="2795" spans="1:5" x14ac:dyDescent="0.25">
      <c r="A2795" s="58">
        <v>44964</v>
      </c>
      <c r="B2795" s="59" t="s">
        <v>63</v>
      </c>
      <c r="C2795" s="59" t="str">
        <f t="shared" si="43"/>
        <v>QUARTER1</v>
      </c>
      <c r="D2795" s="59">
        <v>34.5</v>
      </c>
      <c r="E2795" s="59">
        <v>29.5</v>
      </c>
    </row>
    <row r="2796" spans="1:5" x14ac:dyDescent="0.25">
      <c r="A2796" s="58">
        <v>44964</v>
      </c>
      <c r="B2796" s="59" t="s">
        <v>69</v>
      </c>
      <c r="C2796" s="59" t="str">
        <f t="shared" si="43"/>
        <v>QUARTER1</v>
      </c>
      <c r="D2796" s="59">
        <v>224</v>
      </c>
      <c r="E2796" s="59">
        <v>161</v>
      </c>
    </row>
    <row r="2797" spans="1:5" x14ac:dyDescent="0.25">
      <c r="A2797" s="58">
        <v>44964</v>
      </c>
      <c r="B2797" s="59" t="s">
        <v>64</v>
      </c>
      <c r="C2797" s="59" t="str">
        <f t="shared" si="43"/>
        <v>QUARTER1</v>
      </c>
      <c r="D2797" s="59">
        <v>8.4</v>
      </c>
      <c r="E2797" s="59">
        <v>6</v>
      </c>
    </row>
    <row r="2798" spans="1:5" x14ac:dyDescent="0.25">
      <c r="A2798" s="58">
        <v>44964</v>
      </c>
      <c r="B2798" s="59" t="s">
        <v>58</v>
      </c>
      <c r="C2798" s="59" t="str">
        <f t="shared" si="43"/>
        <v>QUARTER1</v>
      </c>
      <c r="D2798" s="59">
        <v>15.2</v>
      </c>
      <c r="E2798" s="59">
        <v>-0.19999999999999929</v>
      </c>
    </row>
    <row r="2799" spans="1:5" x14ac:dyDescent="0.25">
      <c r="A2799" s="58">
        <v>44964</v>
      </c>
      <c r="B2799" s="59" t="s">
        <v>56</v>
      </c>
      <c r="C2799" s="59" t="str">
        <f t="shared" si="43"/>
        <v>QUARTER1</v>
      </c>
      <c r="D2799" s="59">
        <v>21.2</v>
      </c>
      <c r="E2799" s="59">
        <v>-0.30000000000000071</v>
      </c>
    </row>
    <row r="2800" spans="1:5" x14ac:dyDescent="0.25">
      <c r="A2800" s="58">
        <v>44964</v>
      </c>
      <c r="B2800" s="59" t="s">
        <v>65</v>
      </c>
      <c r="C2800" s="59" t="str">
        <f t="shared" si="43"/>
        <v>QUARTER1</v>
      </c>
      <c r="D2800" s="59">
        <v>25.5</v>
      </c>
      <c r="E2800" s="59">
        <v>2.5</v>
      </c>
    </row>
    <row r="2801" spans="1:5" x14ac:dyDescent="0.25">
      <c r="A2801" s="58">
        <v>44964</v>
      </c>
      <c r="B2801" s="59" t="s">
        <v>75</v>
      </c>
      <c r="C2801" s="59" t="str">
        <f t="shared" si="43"/>
        <v>QUARTER1</v>
      </c>
      <c r="D2801" s="59">
        <v>4.07</v>
      </c>
      <c r="E2801" s="59">
        <v>0.58000000000000007</v>
      </c>
    </row>
    <row r="2802" spans="1:5" x14ac:dyDescent="0.25">
      <c r="A2802" s="58">
        <v>44964</v>
      </c>
      <c r="B2802" s="59" t="s">
        <v>57</v>
      </c>
      <c r="C2802" s="59" t="str">
        <f t="shared" si="43"/>
        <v>QUARTER1</v>
      </c>
      <c r="D2802" s="59">
        <v>25</v>
      </c>
      <c r="E2802" s="59">
        <v>10</v>
      </c>
    </row>
    <row r="2803" spans="1:5" x14ac:dyDescent="0.25">
      <c r="A2803" s="58">
        <v>44963</v>
      </c>
      <c r="B2803" s="59" t="s">
        <v>68</v>
      </c>
      <c r="C2803" s="59" t="str">
        <f t="shared" si="43"/>
        <v>QUARTER1</v>
      </c>
      <c r="D2803" s="59">
        <v>9.1999999999999993</v>
      </c>
      <c r="E2803" s="59">
        <v>8.25</v>
      </c>
    </row>
    <row r="2804" spans="1:5" x14ac:dyDescent="0.25">
      <c r="A2804" s="58">
        <v>44963</v>
      </c>
      <c r="B2804" s="59" t="s">
        <v>66</v>
      </c>
      <c r="C2804" s="59" t="str">
        <f t="shared" si="43"/>
        <v>QUARTER1</v>
      </c>
      <c r="D2804" s="59">
        <v>6.1</v>
      </c>
      <c r="E2804" s="59">
        <v>0.10000000000000053</v>
      </c>
    </row>
    <row r="2805" spans="1:5" x14ac:dyDescent="0.25">
      <c r="A2805" s="58">
        <v>44963</v>
      </c>
      <c r="B2805" s="59" t="s">
        <v>70</v>
      </c>
      <c r="C2805" s="59" t="str">
        <f t="shared" si="43"/>
        <v>QUARTER1</v>
      </c>
      <c r="D2805" s="59">
        <v>12.3</v>
      </c>
      <c r="E2805" s="59">
        <v>1.3999999999999986</v>
      </c>
    </row>
    <row r="2806" spans="1:5" x14ac:dyDescent="0.25">
      <c r="A2806" s="58">
        <v>44963</v>
      </c>
      <c r="B2806" s="59" t="s">
        <v>78</v>
      </c>
      <c r="C2806" s="59" t="str">
        <f t="shared" si="43"/>
        <v>QUARTER1</v>
      </c>
      <c r="D2806" s="59">
        <v>26.5</v>
      </c>
      <c r="E2806" s="59">
        <v>83.5</v>
      </c>
    </row>
    <row r="2807" spans="1:5" x14ac:dyDescent="0.25">
      <c r="A2807" s="58">
        <v>44963</v>
      </c>
      <c r="B2807" s="59" t="s">
        <v>62</v>
      </c>
      <c r="C2807" s="59" t="str">
        <f t="shared" si="43"/>
        <v>QUARTER1</v>
      </c>
      <c r="D2807" s="59">
        <v>6</v>
      </c>
      <c r="E2807" s="59">
        <v>1.6500000000000004</v>
      </c>
    </row>
    <row r="2808" spans="1:5" x14ac:dyDescent="0.25">
      <c r="A2808" s="58">
        <v>44963</v>
      </c>
      <c r="B2808" s="59" t="s">
        <v>61</v>
      </c>
      <c r="C2808" s="59" t="str">
        <f t="shared" si="43"/>
        <v>QUARTER1</v>
      </c>
      <c r="D2808" s="59">
        <v>17.100000000000001</v>
      </c>
      <c r="E2808" s="59">
        <v>17.600000000000001</v>
      </c>
    </row>
    <row r="2809" spans="1:5" x14ac:dyDescent="0.25">
      <c r="A2809" s="58">
        <v>44963</v>
      </c>
      <c r="B2809" s="59" t="s">
        <v>67</v>
      </c>
      <c r="C2809" s="59" t="str">
        <f t="shared" si="43"/>
        <v>QUARTER1</v>
      </c>
      <c r="D2809" s="59">
        <v>6.95</v>
      </c>
      <c r="E2809" s="59">
        <v>12.75</v>
      </c>
    </row>
    <row r="2810" spans="1:5" x14ac:dyDescent="0.25">
      <c r="A2810" s="58">
        <v>44963</v>
      </c>
      <c r="B2810" s="59" t="s">
        <v>71</v>
      </c>
      <c r="C2810" s="59" t="str">
        <f t="shared" si="43"/>
        <v>QUARTER1</v>
      </c>
      <c r="D2810" s="59">
        <v>11.95</v>
      </c>
      <c r="E2810" s="59">
        <v>5.75</v>
      </c>
    </row>
    <row r="2811" spans="1:5" x14ac:dyDescent="0.25">
      <c r="A2811" s="58">
        <v>44963</v>
      </c>
      <c r="B2811" s="59" t="s">
        <v>73</v>
      </c>
      <c r="C2811" s="59" t="str">
        <f t="shared" si="43"/>
        <v>QUARTER1</v>
      </c>
      <c r="D2811" s="59">
        <v>29.95</v>
      </c>
      <c r="E2811" s="59">
        <v>-0.44999999999999929</v>
      </c>
    </row>
    <row r="2812" spans="1:5" x14ac:dyDescent="0.25">
      <c r="A2812" s="58">
        <v>44963</v>
      </c>
      <c r="B2812" s="59" t="s">
        <v>55</v>
      </c>
      <c r="C2812" s="59" t="str">
        <f t="shared" si="43"/>
        <v>QUARTER1</v>
      </c>
      <c r="D2812" s="59">
        <v>25.1</v>
      </c>
      <c r="E2812" s="59">
        <v>12.399999999999999</v>
      </c>
    </row>
    <row r="2813" spans="1:5" x14ac:dyDescent="0.25">
      <c r="A2813" s="58">
        <v>44963</v>
      </c>
      <c r="B2813" s="59" t="s">
        <v>76</v>
      </c>
      <c r="C2813" s="59" t="str">
        <f t="shared" si="43"/>
        <v>QUARTER1</v>
      </c>
      <c r="D2813" s="59">
        <v>0.99</v>
      </c>
      <c r="E2813" s="59">
        <v>1.6300000000000001</v>
      </c>
    </row>
    <row r="2814" spans="1:5" x14ac:dyDescent="0.25">
      <c r="A2814" s="58">
        <v>44963</v>
      </c>
      <c r="B2814" s="59" t="s">
        <v>77</v>
      </c>
      <c r="C2814" s="59" t="str">
        <f t="shared" si="43"/>
        <v>QUARTER1</v>
      </c>
      <c r="D2814" s="59">
        <v>2</v>
      </c>
      <c r="E2814" s="59">
        <v>2</v>
      </c>
    </row>
    <row r="2815" spans="1:5" x14ac:dyDescent="0.25">
      <c r="A2815" s="58">
        <v>44963</v>
      </c>
      <c r="B2815" s="59" t="s">
        <v>72</v>
      </c>
      <c r="C2815" s="59" t="str">
        <f t="shared" si="43"/>
        <v>QUARTER1</v>
      </c>
      <c r="D2815" s="59">
        <v>19.350000000000001</v>
      </c>
      <c r="E2815" s="59">
        <v>90.1</v>
      </c>
    </row>
    <row r="2816" spans="1:5" x14ac:dyDescent="0.25">
      <c r="A2816" s="58">
        <v>44963</v>
      </c>
      <c r="B2816" s="59" t="s">
        <v>59</v>
      </c>
      <c r="C2816" s="59" t="str">
        <f t="shared" si="43"/>
        <v>QUARTER1</v>
      </c>
      <c r="D2816" s="59">
        <v>242</v>
      </c>
      <c r="E2816" s="59">
        <v>34</v>
      </c>
    </row>
    <row r="2817" spans="1:5" x14ac:dyDescent="0.25">
      <c r="A2817" s="58">
        <v>44963</v>
      </c>
      <c r="B2817" s="59" t="s">
        <v>60</v>
      </c>
      <c r="C2817" s="59" t="str">
        <f t="shared" si="43"/>
        <v>QUARTER1</v>
      </c>
      <c r="D2817" s="59">
        <v>41.8</v>
      </c>
      <c r="E2817" s="59">
        <v>0.70000000000000284</v>
      </c>
    </row>
    <row r="2818" spans="1:5" x14ac:dyDescent="0.25">
      <c r="A2818" s="58">
        <v>44963</v>
      </c>
      <c r="B2818" s="59" t="s">
        <v>74</v>
      </c>
      <c r="C2818" s="59" t="str">
        <f t="shared" ref="C2818:C2881" si="44">"QUARTER"&amp;ROUNDUP(MONTH(A2818)/3,0)</f>
        <v>QUARTER1</v>
      </c>
      <c r="D2818" s="59">
        <v>3.98</v>
      </c>
      <c r="E2818" s="59">
        <v>1.6199999999999997</v>
      </c>
    </row>
    <row r="2819" spans="1:5" x14ac:dyDescent="0.25">
      <c r="A2819" s="58">
        <v>44963</v>
      </c>
      <c r="B2819" s="59" t="s">
        <v>63</v>
      </c>
      <c r="C2819" s="59" t="str">
        <f t="shared" si="44"/>
        <v>QUARTER1</v>
      </c>
      <c r="D2819" s="59">
        <v>34.5</v>
      </c>
      <c r="E2819" s="59">
        <v>29.5</v>
      </c>
    </row>
    <row r="2820" spans="1:5" x14ac:dyDescent="0.25">
      <c r="A2820" s="58">
        <v>44963</v>
      </c>
      <c r="B2820" s="59" t="s">
        <v>69</v>
      </c>
      <c r="C2820" s="59" t="str">
        <f t="shared" si="44"/>
        <v>QUARTER1</v>
      </c>
      <c r="D2820" s="59">
        <v>224</v>
      </c>
      <c r="E2820" s="59">
        <v>161</v>
      </c>
    </row>
    <row r="2821" spans="1:5" x14ac:dyDescent="0.25">
      <c r="A2821" s="58">
        <v>44963</v>
      </c>
      <c r="B2821" s="59" t="s">
        <v>64</v>
      </c>
      <c r="C2821" s="59" t="str">
        <f t="shared" si="44"/>
        <v>QUARTER1</v>
      </c>
      <c r="D2821" s="59">
        <v>8.4</v>
      </c>
      <c r="E2821" s="59">
        <v>6</v>
      </c>
    </row>
    <row r="2822" spans="1:5" x14ac:dyDescent="0.25">
      <c r="A2822" s="58">
        <v>44963</v>
      </c>
      <c r="B2822" s="59" t="s">
        <v>58</v>
      </c>
      <c r="C2822" s="59" t="str">
        <f t="shared" si="44"/>
        <v>QUARTER1</v>
      </c>
      <c r="D2822" s="59">
        <v>14.95</v>
      </c>
      <c r="E2822" s="59">
        <v>5.0000000000000711E-2</v>
      </c>
    </row>
    <row r="2823" spans="1:5" x14ac:dyDescent="0.25">
      <c r="A2823" s="58">
        <v>44963</v>
      </c>
      <c r="B2823" s="59" t="s">
        <v>56</v>
      </c>
      <c r="C2823" s="59" t="str">
        <f t="shared" si="44"/>
        <v>QUARTER1</v>
      </c>
      <c r="D2823" s="59">
        <v>21.2</v>
      </c>
      <c r="E2823" s="59">
        <v>-0.30000000000000071</v>
      </c>
    </row>
    <row r="2824" spans="1:5" x14ac:dyDescent="0.25">
      <c r="A2824" s="58">
        <v>44963</v>
      </c>
      <c r="B2824" s="59" t="s">
        <v>65</v>
      </c>
      <c r="C2824" s="59" t="str">
        <f t="shared" si="44"/>
        <v>QUARTER1</v>
      </c>
      <c r="D2824" s="59">
        <v>25.3</v>
      </c>
      <c r="E2824" s="59">
        <v>2.6999999999999993</v>
      </c>
    </row>
    <row r="2825" spans="1:5" x14ac:dyDescent="0.25">
      <c r="A2825" s="58">
        <v>44963</v>
      </c>
      <c r="B2825" s="59" t="s">
        <v>75</v>
      </c>
      <c r="C2825" s="59" t="str">
        <f t="shared" si="44"/>
        <v>QUARTER1</v>
      </c>
      <c r="D2825" s="59">
        <v>4.07</v>
      </c>
      <c r="E2825" s="59">
        <v>0.58000000000000007</v>
      </c>
    </row>
    <row r="2826" spans="1:5" x14ac:dyDescent="0.25">
      <c r="A2826" s="58">
        <v>44963</v>
      </c>
      <c r="B2826" s="59" t="s">
        <v>57</v>
      </c>
      <c r="C2826" s="59" t="str">
        <f t="shared" si="44"/>
        <v>QUARTER1</v>
      </c>
      <c r="D2826" s="59">
        <v>25.1</v>
      </c>
      <c r="E2826" s="59">
        <v>9.8999999999999986</v>
      </c>
    </row>
    <row r="2827" spans="1:5" x14ac:dyDescent="0.25">
      <c r="A2827" s="58">
        <v>44960</v>
      </c>
      <c r="B2827" s="59" t="s">
        <v>68</v>
      </c>
      <c r="C2827" s="59" t="str">
        <f t="shared" si="44"/>
        <v>QUARTER1</v>
      </c>
      <c r="D2827" s="59">
        <v>9.1999999999999993</v>
      </c>
      <c r="E2827" s="59">
        <v>8.25</v>
      </c>
    </row>
    <row r="2828" spans="1:5" x14ac:dyDescent="0.25">
      <c r="A2828" s="58">
        <v>44960</v>
      </c>
      <c r="B2828" s="59" t="s">
        <v>66</v>
      </c>
      <c r="C2828" s="59" t="str">
        <f t="shared" si="44"/>
        <v>QUARTER1</v>
      </c>
      <c r="D2828" s="59">
        <v>6.1</v>
      </c>
      <c r="E2828" s="59">
        <v>0.10000000000000053</v>
      </c>
    </row>
    <row r="2829" spans="1:5" x14ac:dyDescent="0.25">
      <c r="A2829" s="58">
        <v>44960</v>
      </c>
      <c r="B2829" s="59" t="s">
        <v>70</v>
      </c>
      <c r="C2829" s="59" t="str">
        <f t="shared" si="44"/>
        <v>QUARTER1</v>
      </c>
      <c r="D2829" s="59">
        <v>12.3</v>
      </c>
      <c r="E2829" s="59">
        <v>1.3999999999999986</v>
      </c>
    </row>
    <row r="2830" spans="1:5" x14ac:dyDescent="0.25">
      <c r="A2830" s="58">
        <v>44960</v>
      </c>
      <c r="B2830" s="59" t="s">
        <v>78</v>
      </c>
      <c r="C2830" s="59" t="str">
        <f t="shared" si="44"/>
        <v>QUARTER1</v>
      </c>
      <c r="D2830" s="59">
        <v>26.5</v>
      </c>
      <c r="E2830" s="59">
        <v>83.5</v>
      </c>
    </row>
    <row r="2831" spans="1:5" x14ac:dyDescent="0.25">
      <c r="A2831" s="58">
        <v>44960</v>
      </c>
      <c r="B2831" s="59" t="s">
        <v>62</v>
      </c>
      <c r="C2831" s="59" t="str">
        <f t="shared" si="44"/>
        <v>QUARTER1</v>
      </c>
      <c r="D2831" s="59">
        <v>6</v>
      </c>
      <c r="E2831" s="59">
        <v>1.6500000000000004</v>
      </c>
    </row>
    <row r="2832" spans="1:5" x14ac:dyDescent="0.25">
      <c r="A2832" s="58">
        <v>44960</v>
      </c>
      <c r="B2832" s="59" t="s">
        <v>61</v>
      </c>
      <c r="C2832" s="59" t="str">
        <f t="shared" si="44"/>
        <v>QUARTER1</v>
      </c>
      <c r="D2832" s="59">
        <v>17.100000000000001</v>
      </c>
      <c r="E2832" s="59">
        <v>17.600000000000001</v>
      </c>
    </row>
    <row r="2833" spans="1:5" x14ac:dyDescent="0.25">
      <c r="A2833" s="58">
        <v>44960</v>
      </c>
      <c r="B2833" s="59" t="s">
        <v>67</v>
      </c>
      <c r="C2833" s="59" t="str">
        <f t="shared" si="44"/>
        <v>QUARTER1</v>
      </c>
      <c r="D2833" s="59">
        <v>7</v>
      </c>
      <c r="E2833" s="59">
        <v>12.7</v>
      </c>
    </row>
    <row r="2834" spans="1:5" x14ac:dyDescent="0.25">
      <c r="A2834" s="58">
        <v>44960</v>
      </c>
      <c r="B2834" s="59" t="s">
        <v>71</v>
      </c>
      <c r="C2834" s="59" t="str">
        <f t="shared" si="44"/>
        <v>QUARTER1</v>
      </c>
      <c r="D2834" s="59">
        <v>11.95</v>
      </c>
      <c r="E2834" s="59">
        <v>5.75</v>
      </c>
    </row>
    <row r="2835" spans="1:5" x14ac:dyDescent="0.25">
      <c r="A2835" s="58">
        <v>44960</v>
      </c>
      <c r="B2835" s="59" t="s">
        <v>73</v>
      </c>
      <c r="C2835" s="59" t="str">
        <f t="shared" si="44"/>
        <v>QUARTER1</v>
      </c>
      <c r="D2835" s="59">
        <v>29.95</v>
      </c>
      <c r="E2835" s="59">
        <v>-0.44999999999999929</v>
      </c>
    </row>
    <row r="2836" spans="1:5" x14ac:dyDescent="0.25">
      <c r="A2836" s="58">
        <v>44960</v>
      </c>
      <c r="B2836" s="59" t="s">
        <v>55</v>
      </c>
      <c r="C2836" s="59" t="str">
        <f t="shared" si="44"/>
        <v>QUARTER1</v>
      </c>
      <c r="D2836" s="59">
        <v>25.2</v>
      </c>
      <c r="E2836" s="59">
        <v>12.3</v>
      </c>
    </row>
    <row r="2837" spans="1:5" x14ac:dyDescent="0.25">
      <c r="A2837" s="58">
        <v>44960</v>
      </c>
      <c r="B2837" s="59" t="s">
        <v>76</v>
      </c>
      <c r="C2837" s="59" t="str">
        <f t="shared" si="44"/>
        <v>QUARTER1</v>
      </c>
      <c r="D2837" s="59">
        <v>0.99</v>
      </c>
      <c r="E2837" s="59">
        <v>1.6300000000000001</v>
      </c>
    </row>
    <row r="2838" spans="1:5" x14ac:dyDescent="0.25">
      <c r="A2838" s="58">
        <v>44960</v>
      </c>
      <c r="B2838" s="59" t="s">
        <v>77</v>
      </c>
      <c r="C2838" s="59" t="str">
        <f t="shared" si="44"/>
        <v>QUARTER1</v>
      </c>
      <c r="D2838" s="59">
        <v>1.96</v>
      </c>
      <c r="E2838" s="59">
        <v>2.04</v>
      </c>
    </row>
    <row r="2839" spans="1:5" x14ac:dyDescent="0.25">
      <c r="A2839" s="58">
        <v>44960</v>
      </c>
      <c r="B2839" s="59" t="s">
        <v>72</v>
      </c>
      <c r="C2839" s="59" t="str">
        <f t="shared" si="44"/>
        <v>QUARTER1</v>
      </c>
      <c r="D2839" s="59">
        <v>19.350000000000001</v>
      </c>
      <c r="E2839" s="59">
        <v>90.1</v>
      </c>
    </row>
    <row r="2840" spans="1:5" x14ac:dyDescent="0.25">
      <c r="A2840" s="58">
        <v>44960</v>
      </c>
      <c r="B2840" s="59" t="s">
        <v>59</v>
      </c>
      <c r="C2840" s="59" t="str">
        <f t="shared" si="44"/>
        <v>QUARTER1</v>
      </c>
      <c r="D2840" s="59">
        <v>237.9</v>
      </c>
      <c r="E2840" s="59">
        <v>38.099999999999994</v>
      </c>
    </row>
    <row r="2841" spans="1:5" x14ac:dyDescent="0.25">
      <c r="A2841" s="58">
        <v>44960</v>
      </c>
      <c r="B2841" s="59" t="s">
        <v>60</v>
      </c>
      <c r="C2841" s="59" t="str">
        <f t="shared" si="44"/>
        <v>QUARTER1</v>
      </c>
      <c r="D2841" s="59">
        <v>41.8</v>
      </c>
      <c r="E2841" s="59">
        <v>0.70000000000000284</v>
      </c>
    </row>
    <row r="2842" spans="1:5" x14ac:dyDescent="0.25">
      <c r="A2842" s="58">
        <v>44960</v>
      </c>
      <c r="B2842" s="59" t="s">
        <v>74</v>
      </c>
      <c r="C2842" s="59" t="str">
        <f t="shared" si="44"/>
        <v>QUARTER1</v>
      </c>
      <c r="D2842" s="59">
        <v>3.84</v>
      </c>
      <c r="E2842" s="59">
        <v>1.7599999999999998</v>
      </c>
    </row>
    <row r="2843" spans="1:5" x14ac:dyDescent="0.25">
      <c r="A2843" s="58">
        <v>44960</v>
      </c>
      <c r="B2843" s="59" t="s">
        <v>63</v>
      </c>
      <c r="C2843" s="59" t="str">
        <f t="shared" si="44"/>
        <v>QUARTER1</v>
      </c>
      <c r="D2843" s="59">
        <v>34.5</v>
      </c>
      <c r="E2843" s="59">
        <v>29.5</v>
      </c>
    </row>
    <row r="2844" spans="1:5" x14ac:dyDescent="0.25">
      <c r="A2844" s="58">
        <v>44960</v>
      </c>
      <c r="B2844" s="59" t="s">
        <v>69</v>
      </c>
      <c r="C2844" s="59" t="str">
        <f t="shared" si="44"/>
        <v>QUARTER1</v>
      </c>
      <c r="D2844" s="59">
        <v>224</v>
      </c>
      <c r="E2844" s="59">
        <v>161</v>
      </c>
    </row>
    <row r="2845" spans="1:5" x14ac:dyDescent="0.25">
      <c r="A2845" s="58">
        <v>44960</v>
      </c>
      <c r="B2845" s="59" t="s">
        <v>64</v>
      </c>
      <c r="C2845" s="59" t="str">
        <f t="shared" si="44"/>
        <v>QUARTER1</v>
      </c>
      <c r="D2845" s="59">
        <v>8.4499999999999993</v>
      </c>
      <c r="E2845" s="59">
        <v>5.9500000000000011</v>
      </c>
    </row>
    <row r="2846" spans="1:5" x14ac:dyDescent="0.25">
      <c r="A2846" s="58">
        <v>44960</v>
      </c>
      <c r="B2846" s="59" t="s">
        <v>58</v>
      </c>
      <c r="C2846" s="59" t="str">
        <f t="shared" si="44"/>
        <v>QUARTER1</v>
      </c>
      <c r="D2846" s="59">
        <v>14.8</v>
      </c>
      <c r="E2846" s="59">
        <v>0.19999999999999929</v>
      </c>
    </row>
    <row r="2847" spans="1:5" x14ac:dyDescent="0.25">
      <c r="A2847" s="58">
        <v>44960</v>
      </c>
      <c r="B2847" s="59" t="s">
        <v>56</v>
      </c>
      <c r="C2847" s="59" t="str">
        <f t="shared" si="44"/>
        <v>QUARTER1</v>
      </c>
      <c r="D2847" s="59">
        <v>21.2</v>
      </c>
      <c r="E2847" s="59">
        <v>-0.30000000000000071</v>
      </c>
    </row>
    <row r="2848" spans="1:5" x14ac:dyDescent="0.25">
      <c r="A2848" s="58">
        <v>44960</v>
      </c>
      <c r="B2848" s="59" t="s">
        <v>65</v>
      </c>
      <c r="C2848" s="59" t="str">
        <f t="shared" si="44"/>
        <v>QUARTER1</v>
      </c>
      <c r="D2848" s="59">
        <v>25.15</v>
      </c>
      <c r="E2848" s="59">
        <v>2.8500000000000014</v>
      </c>
    </row>
    <row r="2849" spans="1:5" x14ac:dyDescent="0.25">
      <c r="A2849" s="58">
        <v>44960</v>
      </c>
      <c r="B2849" s="59" t="s">
        <v>75</v>
      </c>
      <c r="C2849" s="59" t="str">
        <f t="shared" si="44"/>
        <v>QUARTER1</v>
      </c>
      <c r="D2849" s="59">
        <v>4.07</v>
      </c>
      <c r="E2849" s="59">
        <v>0.58000000000000007</v>
      </c>
    </row>
    <row r="2850" spans="1:5" x14ac:dyDescent="0.25">
      <c r="A2850" s="58">
        <v>44960</v>
      </c>
      <c r="B2850" s="59" t="s">
        <v>57</v>
      </c>
      <c r="C2850" s="59" t="str">
        <f t="shared" si="44"/>
        <v>QUARTER1</v>
      </c>
      <c r="D2850" s="59">
        <v>25.2</v>
      </c>
      <c r="E2850" s="59">
        <v>9.8000000000000007</v>
      </c>
    </row>
    <row r="2851" spans="1:5" x14ac:dyDescent="0.25">
      <c r="A2851" s="58">
        <v>44959</v>
      </c>
      <c r="B2851" s="59" t="s">
        <v>68</v>
      </c>
      <c r="C2851" s="59" t="str">
        <f t="shared" si="44"/>
        <v>QUARTER1</v>
      </c>
      <c r="D2851" s="59">
        <v>9.0500000000000007</v>
      </c>
      <c r="E2851" s="59">
        <v>8.3999999999999986</v>
      </c>
    </row>
    <row r="2852" spans="1:5" x14ac:dyDescent="0.25">
      <c r="A2852" s="58">
        <v>44959</v>
      </c>
      <c r="B2852" s="59" t="s">
        <v>66</v>
      </c>
      <c r="C2852" s="59" t="str">
        <f t="shared" si="44"/>
        <v>QUARTER1</v>
      </c>
      <c r="D2852" s="59">
        <v>6.1</v>
      </c>
      <c r="E2852" s="59">
        <v>0.10000000000000053</v>
      </c>
    </row>
    <row r="2853" spans="1:5" x14ac:dyDescent="0.25">
      <c r="A2853" s="58">
        <v>44959</v>
      </c>
      <c r="B2853" s="59" t="s">
        <v>70</v>
      </c>
      <c r="C2853" s="59" t="str">
        <f t="shared" si="44"/>
        <v>QUARTER1</v>
      </c>
      <c r="D2853" s="59">
        <v>12.25</v>
      </c>
      <c r="E2853" s="59">
        <v>1.4499999999999993</v>
      </c>
    </row>
    <row r="2854" spans="1:5" x14ac:dyDescent="0.25">
      <c r="A2854" s="58">
        <v>44959</v>
      </c>
      <c r="B2854" s="59" t="s">
        <v>78</v>
      </c>
      <c r="C2854" s="59" t="str">
        <f t="shared" si="44"/>
        <v>QUARTER1</v>
      </c>
      <c r="D2854" s="59">
        <v>26.5</v>
      </c>
      <c r="E2854" s="59">
        <v>83.5</v>
      </c>
    </row>
    <row r="2855" spans="1:5" x14ac:dyDescent="0.25">
      <c r="A2855" s="58">
        <v>44959</v>
      </c>
      <c r="B2855" s="59" t="s">
        <v>62</v>
      </c>
      <c r="C2855" s="59" t="str">
        <f t="shared" si="44"/>
        <v>QUARTER1</v>
      </c>
      <c r="D2855" s="59">
        <v>6</v>
      </c>
      <c r="E2855" s="59">
        <v>1.6500000000000004</v>
      </c>
    </row>
    <row r="2856" spans="1:5" x14ac:dyDescent="0.25">
      <c r="A2856" s="58">
        <v>44959</v>
      </c>
      <c r="B2856" s="59" t="s">
        <v>61</v>
      </c>
      <c r="C2856" s="59" t="str">
        <f t="shared" si="44"/>
        <v>QUARTER1</v>
      </c>
      <c r="D2856" s="59">
        <v>17</v>
      </c>
      <c r="E2856" s="59">
        <v>17.700000000000003</v>
      </c>
    </row>
    <row r="2857" spans="1:5" x14ac:dyDescent="0.25">
      <c r="A2857" s="58">
        <v>44959</v>
      </c>
      <c r="B2857" s="59" t="s">
        <v>67</v>
      </c>
      <c r="C2857" s="59" t="str">
        <f t="shared" si="44"/>
        <v>QUARTER1</v>
      </c>
      <c r="D2857" s="59">
        <v>7.1</v>
      </c>
      <c r="E2857" s="59">
        <v>12.6</v>
      </c>
    </row>
    <row r="2858" spans="1:5" x14ac:dyDescent="0.25">
      <c r="A2858" s="58">
        <v>44959</v>
      </c>
      <c r="B2858" s="59" t="s">
        <v>71</v>
      </c>
      <c r="C2858" s="59" t="str">
        <f t="shared" si="44"/>
        <v>QUARTER1</v>
      </c>
      <c r="D2858" s="59">
        <v>11.95</v>
      </c>
      <c r="E2858" s="59">
        <v>5.75</v>
      </c>
    </row>
    <row r="2859" spans="1:5" x14ac:dyDescent="0.25">
      <c r="A2859" s="58">
        <v>44959</v>
      </c>
      <c r="B2859" s="59" t="s">
        <v>73</v>
      </c>
      <c r="C2859" s="59" t="str">
        <f t="shared" si="44"/>
        <v>QUARTER1</v>
      </c>
      <c r="D2859" s="59">
        <v>30</v>
      </c>
      <c r="E2859" s="59">
        <v>-0.5</v>
      </c>
    </row>
    <row r="2860" spans="1:5" x14ac:dyDescent="0.25">
      <c r="A2860" s="58">
        <v>44959</v>
      </c>
      <c r="B2860" s="59" t="s">
        <v>55</v>
      </c>
      <c r="C2860" s="59" t="str">
        <f t="shared" si="44"/>
        <v>QUARTER1</v>
      </c>
      <c r="D2860" s="59">
        <v>25.05</v>
      </c>
      <c r="E2860" s="59">
        <v>12.45</v>
      </c>
    </row>
    <row r="2861" spans="1:5" x14ac:dyDescent="0.25">
      <c r="A2861" s="58">
        <v>44959</v>
      </c>
      <c r="B2861" s="59" t="s">
        <v>76</v>
      </c>
      <c r="C2861" s="59" t="str">
        <f t="shared" si="44"/>
        <v>QUARTER1</v>
      </c>
      <c r="D2861" s="59">
        <v>1.1000000000000001</v>
      </c>
      <c r="E2861" s="59">
        <v>1.52</v>
      </c>
    </row>
    <row r="2862" spans="1:5" x14ac:dyDescent="0.25">
      <c r="A2862" s="58">
        <v>44959</v>
      </c>
      <c r="B2862" s="59" t="s">
        <v>77</v>
      </c>
      <c r="C2862" s="59" t="str">
        <f t="shared" si="44"/>
        <v>QUARTER1</v>
      </c>
      <c r="D2862" s="59">
        <v>1.96</v>
      </c>
      <c r="E2862" s="59">
        <v>2.04</v>
      </c>
    </row>
    <row r="2863" spans="1:5" x14ac:dyDescent="0.25">
      <c r="A2863" s="58">
        <v>44959</v>
      </c>
      <c r="B2863" s="59" t="s">
        <v>72</v>
      </c>
      <c r="C2863" s="59" t="str">
        <f t="shared" si="44"/>
        <v>QUARTER1</v>
      </c>
      <c r="D2863" s="59">
        <v>17.600000000000001</v>
      </c>
      <c r="E2863" s="59">
        <v>91.85</v>
      </c>
    </row>
    <row r="2864" spans="1:5" x14ac:dyDescent="0.25">
      <c r="A2864" s="58">
        <v>44959</v>
      </c>
      <c r="B2864" s="59" t="s">
        <v>59</v>
      </c>
      <c r="C2864" s="59" t="str">
        <f t="shared" si="44"/>
        <v>QUARTER1</v>
      </c>
      <c r="D2864" s="59">
        <v>233.5</v>
      </c>
      <c r="E2864" s="59">
        <v>42.5</v>
      </c>
    </row>
    <row r="2865" spans="1:5" x14ac:dyDescent="0.25">
      <c r="A2865" s="58">
        <v>44959</v>
      </c>
      <c r="B2865" s="59" t="s">
        <v>60</v>
      </c>
      <c r="C2865" s="59" t="str">
        <f t="shared" si="44"/>
        <v>QUARTER1</v>
      </c>
      <c r="D2865" s="59">
        <v>41.8</v>
      </c>
      <c r="E2865" s="59">
        <v>0.70000000000000284</v>
      </c>
    </row>
    <row r="2866" spans="1:5" x14ac:dyDescent="0.25">
      <c r="A2866" s="58">
        <v>44959</v>
      </c>
      <c r="B2866" s="59" t="s">
        <v>74</v>
      </c>
      <c r="C2866" s="59" t="str">
        <f t="shared" si="44"/>
        <v>QUARTER1</v>
      </c>
      <c r="D2866" s="59">
        <v>3.8</v>
      </c>
      <c r="E2866" s="59">
        <v>1.7999999999999998</v>
      </c>
    </row>
    <row r="2867" spans="1:5" x14ac:dyDescent="0.25">
      <c r="A2867" s="58">
        <v>44959</v>
      </c>
      <c r="B2867" s="59" t="s">
        <v>63</v>
      </c>
      <c r="C2867" s="59" t="str">
        <f t="shared" si="44"/>
        <v>QUARTER1</v>
      </c>
      <c r="D2867" s="59">
        <v>34.299999999999997</v>
      </c>
      <c r="E2867" s="59">
        <v>29.700000000000003</v>
      </c>
    </row>
    <row r="2868" spans="1:5" x14ac:dyDescent="0.25">
      <c r="A2868" s="58">
        <v>44959</v>
      </c>
      <c r="B2868" s="59" t="s">
        <v>69</v>
      </c>
      <c r="C2868" s="59" t="str">
        <f t="shared" si="44"/>
        <v>QUARTER1</v>
      </c>
      <c r="D2868" s="59">
        <v>224</v>
      </c>
      <c r="E2868" s="59">
        <v>161</v>
      </c>
    </row>
    <row r="2869" spans="1:5" x14ac:dyDescent="0.25">
      <c r="A2869" s="58">
        <v>44959</v>
      </c>
      <c r="B2869" s="59" t="s">
        <v>64</v>
      </c>
      <c r="C2869" s="59" t="str">
        <f t="shared" si="44"/>
        <v>QUARTER1</v>
      </c>
      <c r="D2869" s="59">
        <v>8.1999999999999993</v>
      </c>
      <c r="E2869" s="59">
        <v>6.2000000000000011</v>
      </c>
    </row>
    <row r="2870" spans="1:5" x14ac:dyDescent="0.25">
      <c r="A2870" s="58">
        <v>44959</v>
      </c>
      <c r="B2870" s="59" t="s">
        <v>58</v>
      </c>
      <c r="C2870" s="59" t="str">
        <f t="shared" si="44"/>
        <v>QUARTER1</v>
      </c>
      <c r="D2870" s="59">
        <v>14.85</v>
      </c>
      <c r="E2870" s="59">
        <v>0.15000000000000036</v>
      </c>
    </row>
    <row r="2871" spans="1:5" x14ac:dyDescent="0.25">
      <c r="A2871" s="58">
        <v>44959</v>
      </c>
      <c r="B2871" s="59" t="s">
        <v>56</v>
      </c>
      <c r="C2871" s="59" t="str">
        <f t="shared" si="44"/>
        <v>QUARTER1</v>
      </c>
      <c r="D2871" s="59">
        <v>21.2</v>
      </c>
      <c r="E2871" s="59">
        <v>-0.30000000000000071</v>
      </c>
    </row>
    <row r="2872" spans="1:5" x14ac:dyDescent="0.25">
      <c r="A2872" s="58">
        <v>44959</v>
      </c>
      <c r="B2872" s="59" t="s">
        <v>65</v>
      </c>
      <c r="C2872" s="59" t="str">
        <f t="shared" si="44"/>
        <v>QUARTER1</v>
      </c>
      <c r="D2872" s="59">
        <v>25</v>
      </c>
      <c r="E2872" s="59">
        <v>3</v>
      </c>
    </row>
    <row r="2873" spans="1:5" x14ac:dyDescent="0.25">
      <c r="A2873" s="58">
        <v>44959</v>
      </c>
      <c r="B2873" s="59" t="s">
        <v>75</v>
      </c>
      <c r="C2873" s="59" t="str">
        <f t="shared" si="44"/>
        <v>QUARTER1</v>
      </c>
      <c r="D2873" s="59">
        <v>3.92</v>
      </c>
      <c r="E2873" s="59">
        <v>0.73000000000000043</v>
      </c>
    </row>
    <row r="2874" spans="1:5" x14ac:dyDescent="0.25">
      <c r="A2874" s="58">
        <v>44959</v>
      </c>
      <c r="B2874" s="59" t="s">
        <v>57</v>
      </c>
      <c r="C2874" s="59" t="str">
        <f t="shared" si="44"/>
        <v>QUARTER1</v>
      </c>
      <c r="D2874" s="59">
        <v>25.1</v>
      </c>
      <c r="E2874" s="59">
        <v>9.8999999999999986</v>
      </c>
    </row>
    <row r="2875" spans="1:5" x14ac:dyDescent="0.25">
      <c r="A2875" s="58">
        <v>44958</v>
      </c>
      <c r="B2875" s="59" t="s">
        <v>68</v>
      </c>
      <c r="C2875" s="59" t="str">
        <f t="shared" si="44"/>
        <v>QUARTER1</v>
      </c>
      <c r="D2875" s="59">
        <v>9.1</v>
      </c>
      <c r="E2875" s="59">
        <v>8.35</v>
      </c>
    </row>
    <row r="2876" spans="1:5" x14ac:dyDescent="0.25">
      <c r="A2876" s="58">
        <v>44958</v>
      </c>
      <c r="B2876" s="59" t="s">
        <v>66</v>
      </c>
      <c r="C2876" s="59" t="str">
        <f t="shared" si="44"/>
        <v>QUARTER1</v>
      </c>
      <c r="D2876" s="59">
        <v>6.05</v>
      </c>
      <c r="E2876" s="59">
        <v>0.15000000000000036</v>
      </c>
    </row>
    <row r="2877" spans="1:5" x14ac:dyDescent="0.25">
      <c r="A2877" s="58">
        <v>44958</v>
      </c>
      <c r="B2877" s="59" t="s">
        <v>70</v>
      </c>
      <c r="C2877" s="59" t="str">
        <f t="shared" si="44"/>
        <v>QUARTER1</v>
      </c>
      <c r="D2877" s="59">
        <v>12.25</v>
      </c>
      <c r="E2877" s="59">
        <v>1.4499999999999993</v>
      </c>
    </row>
    <row r="2878" spans="1:5" x14ac:dyDescent="0.25">
      <c r="A2878" s="58">
        <v>44958</v>
      </c>
      <c r="B2878" s="59" t="s">
        <v>78</v>
      </c>
      <c r="C2878" s="59" t="str">
        <f t="shared" si="44"/>
        <v>QUARTER1</v>
      </c>
      <c r="D2878" s="59">
        <v>26.5</v>
      </c>
      <c r="E2878" s="59">
        <v>83.5</v>
      </c>
    </row>
    <row r="2879" spans="1:5" x14ac:dyDescent="0.25">
      <c r="A2879" s="58">
        <v>44958</v>
      </c>
      <c r="B2879" s="59" t="s">
        <v>62</v>
      </c>
      <c r="C2879" s="59" t="str">
        <f t="shared" si="44"/>
        <v>QUARTER1</v>
      </c>
      <c r="D2879" s="59">
        <v>6.1</v>
      </c>
      <c r="E2879" s="59">
        <v>1.5500000000000007</v>
      </c>
    </row>
    <row r="2880" spans="1:5" x14ac:dyDescent="0.25">
      <c r="A2880" s="58">
        <v>44958</v>
      </c>
      <c r="B2880" s="59" t="s">
        <v>61</v>
      </c>
      <c r="C2880" s="59" t="str">
        <f t="shared" si="44"/>
        <v>QUARTER1</v>
      </c>
      <c r="D2880" s="59">
        <v>17</v>
      </c>
      <c r="E2880" s="59">
        <v>17.700000000000003</v>
      </c>
    </row>
    <row r="2881" spans="1:5" x14ac:dyDescent="0.25">
      <c r="A2881" s="58">
        <v>44958</v>
      </c>
      <c r="B2881" s="59" t="s">
        <v>67</v>
      </c>
      <c r="C2881" s="59" t="str">
        <f t="shared" si="44"/>
        <v>QUARTER1</v>
      </c>
      <c r="D2881" s="59">
        <v>7.18</v>
      </c>
      <c r="E2881" s="59">
        <v>12.52</v>
      </c>
    </row>
    <row r="2882" spans="1:5" x14ac:dyDescent="0.25">
      <c r="A2882" s="58">
        <v>44958</v>
      </c>
      <c r="B2882" s="59" t="s">
        <v>71</v>
      </c>
      <c r="C2882" s="59" t="str">
        <f t="shared" ref="C2882:C2945" si="45">"QUARTER"&amp;ROUNDUP(MONTH(A2882)/3,0)</f>
        <v>QUARTER1</v>
      </c>
      <c r="D2882" s="59">
        <v>11.7</v>
      </c>
      <c r="E2882" s="59">
        <v>6</v>
      </c>
    </row>
    <row r="2883" spans="1:5" x14ac:dyDescent="0.25">
      <c r="A2883" s="58">
        <v>44958</v>
      </c>
      <c r="B2883" s="59" t="s">
        <v>73</v>
      </c>
      <c r="C2883" s="59" t="str">
        <f t="shared" si="45"/>
        <v>QUARTER1</v>
      </c>
      <c r="D2883" s="59">
        <v>30</v>
      </c>
      <c r="E2883" s="59">
        <v>-0.5</v>
      </c>
    </row>
    <row r="2884" spans="1:5" x14ac:dyDescent="0.25">
      <c r="A2884" s="58">
        <v>44958</v>
      </c>
      <c r="B2884" s="59" t="s">
        <v>55</v>
      </c>
      <c r="C2884" s="59" t="str">
        <f t="shared" si="45"/>
        <v>QUARTER1</v>
      </c>
      <c r="D2884" s="59">
        <v>25.05</v>
      </c>
      <c r="E2884" s="59">
        <v>12.45</v>
      </c>
    </row>
    <row r="2885" spans="1:5" x14ac:dyDescent="0.25">
      <c r="A2885" s="58">
        <v>44958</v>
      </c>
      <c r="B2885" s="59" t="s">
        <v>76</v>
      </c>
      <c r="C2885" s="59" t="str">
        <f t="shared" si="45"/>
        <v>QUARTER1</v>
      </c>
      <c r="D2885" s="59">
        <v>1.1000000000000001</v>
      </c>
      <c r="E2885" s="59">
        <v>1.52</v>
      </c>
    </row>
    <row r="2886" spans="1:5" x14ac:dyDescent="0.25">
      <c r="A2886" s="58">
        <v>44958</v>
      </c>
      <c r="B2886" s="59" t="s">
        <v>77</v>
      </c>
      <c r="C2886" s="59" t="str">
        <f t="shared" si="45"/>
        <v>QUARTER1</v>
      </c>
      <c r="D2886" s="59">
        <v>1.96</v>
      </c>
      <c r="E2886" s="59">
        <v>2.04</v>
      </c>
    </row>
    <row r="2887" spans="1:5" x14ac:dyDescent="0.25">
      <c r="A2887" s="58">
        <v>44958</v>
      </c>
      <c r="B2887" s="59" t="s">
        <v>72</v>
      </c>
      <c r="C2887" s="59" t="str">
        <f t="shared" si="45"/>
        <v>QUARTER1</v>
      </c>
      <c r="D2887" s="59">
        <v>16</v>
      </c>
      <c r="E2887" s="59">
        <v>93.45</v>
      </c>
    </row>
    <row r="2888" spans="1:5" x14ac:dyDescent="0.25">
      <c r="A2888" s="58">
        <v>44958</v>
      </c>
      <c r="B2888" s="59" t="s">
        <v>59</v>
      </c>
      <c r="C2888" s="59" t="str">
        <f t="shared" si="45"/>
        <v>QUARTER1</v>
      </c>
      <c r="D2888" s="59">
        <v>225</v>
      </c>
      <c r="E2888" s="59">
        <v>51</v>
      </c>
    </row>
    <row r="2889" spans="1:5" x14ac:dyDescent="0.25">
      <c r="A2889" s="58">
        <v>44958</v>
      </c>
      <c r="B2889" s="59" t="s">
        <v>60</v>
      </c>
      <c r="C2889" s="59" t="str">
        <f t="shared" si="45"/>
        <v>QUARTER1</v>
      </c>
      <c r="D2889" s="59">
        <v>41.8</v>
      </c>
      <c r="E2889" s="59">
        <v>0.70000000000000284</v>
      </c>
    </row>
    <row r="2890" spans="1:5" x14ac:dyDescent="0.25">
      <c r="A2890" s="58">
        <v>44958</v>
      </c>
      <c r="B2890" s="59" t="s">
        <v>74</v>
      </c>
      <c r="C2890" s="59" t="str">
        <f t="shared" si="45"/>
        <v>QUARTER1</v>
      </c>
      <c r="D2890" s="59">
        <v>3.84</v>
      </c>
      <c r="E2890" s="59">
        <v>1.7599999999999998</v>
      </c>
    </row>
    <row r="2891" spans="1:5" x14ac:dyDescent="0.25">
      <c r="A2891" s="58">
        <v>44958</v>
      </c>
      <c r="B2891" s="59" t="s">
        <v>63</v>
      </c>
      <c r="C2891" s="59" t="str">
        <f t="shared" si="45"/>
        <v>QUARTER1</v>
      </c>
      <c r="D2891" s="59">
        <v>34.299999999999997</v>
      </c>
      <c r="E2891" s="59">
        <v>29.700000000000003</v>
      </c>
    </row>
    <row r="2892" spans="1:5" x14ac:dyDescent="0.25">
      <c r="A2892" s="58">
        <v>44958</v>
      </c>
      <c r="B2892" s="59" t="s">
        <v>69</v>
      </c>
      <c r="C2892" s="59" t="str">
        <f t="shared" si="45"/>
        <v>QUARTER1</v>
      </c>
      <c r="D2892" s="59">
        <v>224</v>
      </c>
      <c r="E2892" s="59">
        <v>161</v>
      </c>
    </row>
    <row r="2893" spans="1:5" x14ac:dyDescent="0.25">
      <c r="A2893" s="58">
        <v>44958</v>
      </c>
      <c r="B2893" s="59" t="s">
        <v>64</v>
      </c>
      <c r="C2893" s="59" t="str">
        <f t="shared" si="45"/>
        <v>QUARTER1</v>
      </c>
      <c r="D2893" s="59">
        <v>8.1999999999999993</v>
      </c>
      <c r="E2893" s="59">
        <v>6.2000000000000011</v>
      </c>
    </row>
    <row r="2894" spans="1:5" x14ac:dyDescent="0.25">
      <c r="A2894" s="58">
        <v>44958</v>
      </c>
      <c r="B2894" s="59" t="s">
        <v>58</v>
      </c>
      <c r="C2894" s="59" t="str">
        <f t="shared" si="45"/>
        <v>QUARTER1</v>
      </c>
      <c r="D2894" s="59">
        <v>14.9</v>
      </c>
      <c r="E2894" s="59">
        <v>9.9999999999999645E-2</v>
      </c>
    </row>
    <row r="2895" spans="1:5" x14ac:dyDescent="0.25">
      <c r="A2895" s="58">
        <v>44958</v>
      </c>
      <c r="B2895" s="59" t="s">
        <v>56</v>
      </c>
      <c r="C2895" s="59" t="str">
        <f t="shared" si="45"/>
        <v>QUARTER1</v>
      </c>
      <c r="D2895" s="59">
        <v>21.2</v>
      </c>
      <c r="E2895" s="59">
        <v>-0.30000000000000071</v>
      </c>
    </row>
    <row r="2896" spans="1:5" x14ac:dyDescent="0.25">
      <c r="A2896" s="58">
        <v>44958</v>
      </c>
      <c r="B2896" s="59" t="s">
        <v>65</v>
      </c>
      <c r="C2896" s="59" t="str">
        <f t="shared" si="45"/>
        <v>QUARTER1</v>
      </c>
      <c r="D2896" s="59">
        <v>25</v>
      </c>
      <c r="E2896" s="59">
        <v>3</v>
      </c>
    </row>
    <row r="2897" spans="1:5" x14ac:dyDescent="0.25">
      <c r="A2897" s="58">
        <v>44958</v>
      </c>
      <c r="B2897" s="59" t="s">
        <v>75</v>
      </c>
      <c r="C2897" s="59" t="str">
        <f t="shared" si="45"/>
        <v>QUARTER1</v>
      </c>
      <c r="D2897" s="59">
        <v>3.92</v>
      </c>
      <c r="E2897" s="59">
        <v>0.73000000000000043</v>
      </c>
    </row>
    <row r="2898" spans="1:5" x14ac:dyDescent="0.25">
      <c r="A2898" s="58">
        <v>44958</v>
      </c>
      <c r="B2898" s="59" t="s">
        <v>57</v>
      </c>
      <c r="C2898" s="59" t="str">
        <f t="shared" si="45"/>
        <v>QUARTER1</v>
      </c>
      <c r="D2898" s="59">
        <v>25.5</v>
      </c>
      <c r="E2898" s="59">
        <v>9.5</v>
      </c>
    </row>
    <row r="2899" spans="1:5" x14ac:dyDescent="0.25">
      <c r="A2899" s="58">
        <v>44957</v>
      </c>
      <c r="B2899" s="59" t="s">
        <v>68</v>
      </c>
      <c r="C2899" s="59" t="str">
        <f t="shared" si="45"/>
        <v>QUARTER1</v>
      </c>
      <c r="D2899" s="59">
        <v>9.1</v>
      </c>
      <c r="E2899" s="59">
        <v>8.35</v>
      </c>
    </row>
    <row r="2900" spans="1:5" x14ac:dyDescent="0.25">
      <c r="A2900" s="58">
        <v>44957</v>
      </c>
      <c r="B2900" s="59" t="s">
        <v>66</v>
      </c>
      <c r="C2900" s="59" t="str">
        <f t="shared" si="45"/>
        <v>QUARTER1</v>
      </c>
      <c r="D2900" s="59">
        <v>6</v>
      </c>
      <c r="E2900" s="59">
        <v>0.20000000000000018</v>
      </c>
    </row>
    <row r="2901" spans="1:5" x14ac:dyDescent="0.25">
      <c r="A2901" s="58">
        <v>44957</v>
      </c>
      <c r="B2901" s="59" t="s">
        <v>70</v>
      </c>
      <c r="C2901" s="59" t="str">
        <f t="shared" si="45"/>
        <v>QUARTER1</v>
      </c>
      <c r="D2901" s="59">
        <v>12.25</v>
      </c>
      <c r="E2901" s="59">
        <v>1.4499999999999993</v>
      </c>
    </row>
    <row r="2902" spans="1:5" x14ac:dyDescent="0.25">
      <c r="A2902" s="58">
        <v>44957</v>
      </c>
      <c r="B2902" s="59" t="s">
        <v>78</v>
      </c>
      <c r="C2902" s="59" t="str">
        <f t="shared" si="45"/>
        <v>QUARTER1</v>
      </c>
      <c r="D2902" s="59">
        <v>26.5</v>
      </c>
      <c r="E2902" s="59">
        <v>83.5</v>
      </c>
    </row>
    <row r="2903" spans="1:5" x14ac:dyDescent="0.25">
      <c r="A2903" s="58">
        <v>44957</v>
      </c>
      <c r="B2903" s="59" t="s">
        <v>62</v>
      </c>
      <c r="C2903" s="59" t="str">
        <f t="shared" si="45"/>
        <v>QUARTER1</v>
      </c>
      <c r="D2903" s="59">
        <v>6.1</v>
      </c>
      <c r="E2903" s="59">
        <v>1.5500000000000007</v>
      </c>
    </row>
    <row r="2904" spans="1:5" x14ac:dyDescent="0.25">
      <c r="A2904" s="58">
        <v>44957</v>
      </c>
      <c r="B2904" s="59" t="s">
        <v>61</v>
      </c>
      <c r="C2904" s="59" t="str">
        <f t="shared" si="45"/>
        <v>QUARTER1</v>
      </c>
      <c r="D2904" s="59">
        <v>17.350000000000001</v>
      </c>
      <c r="E2904" s="59">
        <v>17.350000000000001</v>
      </c>
    </row>
    <row r="2905" spans="1:5" x14ac:dyDescent="0.25">
      <c r="A2905" s="58">
        <v>44957</v>
      </c>
      <c r="B2905" s="59" t="s">
        <v>67</v>
      </c>
      <c r="C2905" s="59" t="str">
        <f t="shared" si="45"/>
        <v>QUARTER1</v>
      </c>
      <c r="D2905" s="59">
        <v>7.5</v>
      </c>
      <c r="E2905" s="59">
        <v>12.2</v>
      </c>
    </row>
    <row r="2906" spans="1:5" x14ac:dyDescent="0.25">
      <c r="A2906" s="58">
        <v>44957</v>
      </c>
      <c r="B2906" s="59" t="s">
        <v>71</v>
      </c>
      <c r="C2906" s="59" t="str">
        <f t="shared" si="45"/>
        <v>QUARTER1</v>
      </c>
      <c r="D2906" s="59">
        <v>11.7</v>
      </c>
      <c r="E2906" s="59">
        <v>6</v>
      </c>
    </row>
    <row r="2907" spans="1:5" x14ac:dyDescent="0.25">
      <c r="A2907" s="58">
        <v>44957</v>
      </c>
      <c r="B2907" s="59" t="s">
        <v>73</v>
      </c>
      <c r="C2907" s="59" t="str">
        <f t="shared" si="45"/>
        <v>QUARTER1</v>
      </c>
      <c r="D2907" s="59">
        <v>30</v>
      </c>
      <c r="E2907" s="59">
        <v>-0.5</v>
      </c>
    </row>
    <row r="2908" spans="1:5" x14ac:dyDescent="0.25">
      <c r="A2908" s="58">
        <v>44957</v>
      </c>
      <c r="B2908" s="59" t="s">
        <v>55</v>
      </c>
      <c r="C2908" s="59" t="str">
        <f t="shared" si="45"/>
        <v>QUARTER1</v>
      </c>
      <c r="D2908" s="59">
        <v>24.95</v>
      </c>
      <c r="E2908" s="59">
        <v>12.55</v>
      </c>
    </row>
    <row r="2909" spans="1:5" x14ac:dyDescent="0.25">
      <c r="A2909" s="58">
        <v>44957</v>
      </c>
      <c r="B2909" s="59" t="s">
        <v>76</v>
      </c>
      <c r="C2909" s="59" t="str">
        <f t="shared" si="45"/>
        <v>QUARTER1</v>
      </c>
      <c r="D2909" s="59">
        <v>1.1000000000000001</v>
      </c>
      <c r="E2909" s="59">
        <v>1.52</v>
      </c>
    </row>
    <row r="2910" spans="1:5" x14ac:dyDescent="0.25">
      <c r="A2910" s="58">
        <v>44957</v>
      </c>
      <c r="B2910" s="59" t="s">
        <v>77</v>
      </c>
      <c r="C2910" s="59" t="str">
        <f t="shared" si="45"/>
        <v>QUARTER1</v>
      </c>
      <c r="D2910" s="59">
        <v>2.0299999999999998</v>
      </c>
      <c r="E2910" s="59">
        <v>1.9700000000000002</v>
      </c>
    </row>
    <row r="2911" spans="1:5" x14ac:dyDescent="0.25">
      <c r="A2911" s="58">
        <v>44957</v>
      </c>
      <c r="B2911" s="59" t="s">
        <v>72</v>
      </c>
      <c r="C2911" s="59" t="str">
        <f t="shared" si="45"/>
        <v>QUARTER1</v>
      </c>
      <c r="D2911" s="59">
        <v>16</v>
      </c>
      <c r="E2911" s="59">
        <v>93.45</v>
      </c>
    </row>
    <row r="2912" spans="1:5" x14ac:dyDescent="0.25">
      <c r="A2912" s="58">
        <v>44957</v>
      </c>
      <c r="B2912" s="59" t="s">
        <v>59</v>
      </c>
      <c r="C2912" s="59" t="str">
        <f t="shared" si="45"/>
        <v>QUARTER1</v>
      </c>
      <c r="D2912" s="59">
        <v>225</v>
      </c>
      <c r="E2912" s="59">
        <v>51</v>
      </c>
    </row>
    <row r="2913" spans="1:5" x14ac:dyDescent="0.25">
      <c r="A2913" s="58">
        <v>44957</v>
      </c>
      <c r="B2913" s="59" t="s">
        <v>60</v>
      </c>
      <c r="C2913" s="59" t="str">
        <f t="shared" si="45"/>
        <v>QUARTER1</v>
      </c>
      <c r="D2913" s="59">
        <v>41.8</v>
      </c>
      <c r="E2913" s="59">
        <v>0.70000000000000284</v>
      </c>
    </row>
    <row r="2914" spans="1:5" x14ac:dyDescent="0.25">
      <c r="A2914" s="58">
        <v>44957</v>
      </c>
      <c r="B2914" s="59" t="s">
        <v>74</v>
      </c>
      <c r="C2914" s="59" t="str">
        <f t="shared" si="45"/>
        <v>QUARTER1</v>
      </c>
      <c r="D2914" s="59">
        <v>3.85</v>
      </c>
      <c r="E2914" s="59">
        <v>1.7499999999999996</v>
      </c>
    </row>
    <row r="2915" spans="1:5" x14ac:dyDescent="0.25">
      <c r="A2915" s="58">
        <v>44957</v>
      </c>
      <c r="B2915" s="59" t="s">
        <v>63</v>
      </c>
      <c r="C2915" s="59" t="str">
        <f t="shared" si="45"/>
        <v>QUARTER1</v>
      </c>
      <c r="D2915" s="59">
        <v>33.549999999999997</v>
      </c>
      <c r="E2915" s="59">
        <v>30.450000000000003</v>
      </c>
    </row>
    <row r="2916" spans="1:5" x14ac:dyDescent="0.25">
      <c r="A2916" s="58">
        <v>44957</v>
      </c>
      <c r="B2916" s="59" t="s">
        <v>69</v>
      </c>
      <c r="C2916" s="59" t="str">
        <f t="shared" si="45"/>
        <v>QUARTER1</v>
      </c>
      <c r="D2916" s="59">
        <v>224</v>
      </c>
      <c r="E2916" s="59">
        <v>161</v>
      </c>
    </row>
    <row r="2917" spans="1:5" x14ac:dyDescent="0.25">
      <c r="A2917" s="58">
        <v>44957</v>
      </c>
      <c r="B2917" s="59" t="s">
        <v>64</v>
      </c>
      <c r="C2917" s="59" t="str">
        <f t="shared" si="45"/>
        <v>QUARTER1</v>
      </c>
      <c r="D2917" s="59">
        <v>8.1999999999999993</v>
      </c>
      <c r="E2917" s="59">
        <v>6.2000000000000011</v>
      </c>
    </row>
    <row r="2918" spans="1:5" x14ac:dyDescent="0.25">
      <c r="A2918" s="58">
        <v>44957</v>
      </c>
      <c r="B2918" s="59" t="s">
        <v>58</v>
      </c>
      <c r="C2918" s="59" t="str">
        <f t="shared" si="45"/>
        <v>QUARTER1</v>
      </c>
      <c r="D2918" s="59">
        <v>14.95</v>
      </c>
      <c r="E2918" s="59">
        <v>5.0000000000000711E-2</v>
      </c>
    </row>
    <row r="2919" spans="1:5" x14ac:dyDescent="0.25">
      <c r="A2919" s="58">
        <v>44957</v>
      </c>
      <c r="B2919" s="59" t="s">
        <v>56</v>
      </c>
      <c r="C2919" s="59" t="str">
        <f t="shared" si="45"/>
        <v>QUARTER1</v>
      </c>
      <c r="D2919" s="59">
        <v>21.2</v>
      </c>
      <c r="E2919" s="59">
        <v>-0.30000000000000071</v>
      </c>
    </row>
    <row r="2920" spans="1:5" x14ac:dyDescent="0.25">
      <c r="A2920" s="58">
        <v>44957</v>
      </c>
      <c r="B2920" s="59" t="s">
        <v>65</v>
      </c>
      <c r="C2920" s="59" t="str">
        <f t="shared" si="45"/>
        <v>QUARTER1</v>
      </c>
      <c r="D2920" s="59">
        <v>25.1</v>
      </c>
      <c r="E2920" s="59">
        <v>2.8999999999999986</v>
      </c>
    </row>
    <row r="2921" spans="1:5" x14ac:dyDescent="0.25">
      <c r="A2921" s="58">
        <v>44957</v>
      </c>
      <c r="B2921" s="59" t="s">
        <v>75</v>
      </c>
      <c r="C2921" s="59" t="str">
        <f t="shared" si="45"/>
        <v>QUARTER1</v>
      </c>
      <c r="D2921" s="59">
        <v>4.0999999999999996</v>
      </c>
      <c r="E2921" s="59">
        <v>0.55000000000000071</v>
      </c>
    </row>
    <row r="2922" spans="1:5" x14ac:dyDescent="0.25">
      <c r="A2922" s="58">
        <v>44957</v>
      </c>
      <c r="B2922" s="59" t="s">
        <v>57</v>
      </c>
      <c r="C2922" s="59" t="str">
        <f t="shared" si="45"/>
        <v>QUARTER1</v>
      </c>
      <c r="D2922" s="59">
        <v>25</v>
      </c>
      <c r="E2922" s="59">
        <v>10</v>
      </c>
    </row>
    <row r="2923" spans="1:5" x14ac:dyDescent="0.25">
      <c r="A2923" s="58">
        <v>44956</v>
      </c>
      <c r="B2923" s="59" t="s">
        <v>68</v>
      </c>
      <c r="C2923" s="59" t="str">
        <f t="shared" si="45"/>
        <v>QUARTER1</v>
      </c>
      <c r="D2923" s="59">
        <v>9.0500000000000007</v>
      </c>
      <c r="E2923" s="59">
        <v>8.3999999999999986</v>
      </c>
    </row>
    <row r="2924" spans="1:5" x14ac:dyDescent="0.25">
      <c r="A2924" s="58">
        <v>44956</v>
      </c>
      <c r="B2924" s="59" t="s">
        <v>66</v>
      </c>
      <c r="C2924" s="59" t="str">
        <f t="shared" si="45"/>
        <v>QUARTER1</v>
      </c>
      <c r="D2924" s="59">
        <v>6</v>
      </c>
      <c r="E2924" s="59">
        <v>0.20000000000000018</v>
      </c>
    </row>
    <row r="2925" spans="1:5" x14ac:dyDescent="0.25">
      <c r="A2925" s="58">
        <v>44956</v>
      </c>
      <c r="B2925" s="59" t="s">
        <v>70</v>
      </c>
      <c r="C2925" s="59" t="str">
        <f t="shared" si="45"/>
        <v>QUARTER1</v>
      </c>
      <c r="D2925" s="59">
        <v>12.25</v>
      </c>
      <c r="E2925" s="59">
        <v>1.4499999999999993</v>
      </c>
    </row>
    <row r="2926" spans="1:5" x14ac:dyDescent="0.25">
      <c r="A2926" s="58">
        <v>44956</v>
      </c>
      <c r="B2926" s="59" t="s">
        <v>78</v>
      </c>
      <c r="C2926" s="59" t="str">
        <f t="shared" si="45"/>
        <v>QUARTER1</v>
      </c>
      <c r="D2926" s="59">
        <v>26.5</v>
      </c>
      <c r="E2926" s="59">
        <v>83.5</v>
      </c>
    </row>
    <row r="2927" spans="1:5" x14ac:dyDescent="0.25">
      <c r="A2927" s="58">
        <v>44956</v>
      </c>
      <c r="B2927" s="59" t="s">
        <v>62</v>
      </c>
      <c r="C2927" s="59" t="str">
        <f t="shared" si="45"/>
        <v>QUARTER1</v>
      </c>
      <c r="D2927" s="59">
        <v>6.1</v>
      </c>
      <c r="E2927" s="59">
        <v>1.5500000000000007</v>
      </c>
    </row>
    <row r="2928" spans="1:5" x14ac:dyDescent="0.25">
      <c r="A2928" s="58">
        <v>44956</v>
      </c>
      <c r="B2928" s="59" t="s">
        <v>61</v>
      </c>
      <c r="C2928" s="59" t="str">
        <f t="shared" si="45"/>
        <v>QUARTER1</v>
      </c>
      <c r="D2928" s="59">
        <v>17.350000000000001</v>
      </c>
      <c r="E2928" s="59">
        <v>17.350000000000001</v>
      </c>
    </row>
    <row r="2929" spans="1:5" x14ac:dyDescent="0.25">
      <c r="A2929" s="58">
        <v>44956</v>
      </c>
      <c r="B2929" s="59" t="s">
        <v>67</v>
      </c>
      <c r="C2929" s="59" t="str">
        <f t="shared" si="45"/>
        <v>QUARTER1</v>
      </c>
      <c r="D2929" s="59">
        <v>7.5</v>
      </c>
      <c r="E2929" s="59">
        <v>12.2</v>
      </c>
    </row>
    <row r="2930" spans="1:5" x14ac:dyDescent="0.25">
      <c r="A2930" s="58">
        <v>44956</v>
      </c>
      <c r="B2930" s="59" t="s">
        <v>71</v>
      </c>
      <c r="C2930" s="59" t="str">
        <f t="shared" si="45"/>
        <v>QUARTER1</v>
      </c>
      <c r="D2930" s="59">
        <v>11.7</v>
      </c>
      <c r="E2930" s="59">
        <v>6</v>
      </c>
    </row>
    <row r="2931" spans="1:5" x14ac:dyDescent="0.25">
      <c r="A2931" s="58">
        <v>44956</v>
      </c>
      <c r="B2931" s="59" t="s">
        <v>73</v>
      </c>
      <c r="C2931" s="59" t="str">
        <f t="shared" si="45"/>
        <v>QUARTER1</v>
      </c>
      <c r="D2931" s="59">
        <v>30.9</v>
      </c>
      <c r="E2931" s="59">
        <v>-1.3999999999999986</v>
      </c>
    </row>
    <row r="2932" spans="1:5" x14ac:dyDescent="0.25">
      <c r="A2932" s="58">
        <v>44956</v>
      </c>
      <c r="B2932" s="59" t="s">
        <v>55</v>
      </c>
      <c r="C2932" s="59" t="str">
        <f t="shared" si="45"/>
        <v>QUARTER1</v>
      </c>
      <c r="D2932" s="59">
        <v>25</v>
      </c>
      <c r="E2932" s="59">
        <v>12.5</v>
      </c>
    </row>
    <row r="2933" spans="1:5" x14ac:dyDescent="0.25">
      <c r="A2933" s="58">
        <v>44956</v>
      </c>
      <c r="B2933" s="59" t="s">
        <v>76</v>
      </c>
      <c r="C2933" s="59" t="str">
        <f t="shared" si="45"/>
        <v>QUARTER1</v>
      </c>
      <c r="D2933" s="59">
        <v>1.1000000000000001</v>
      </c>
      <c r="E2933" s="59">
        <v>1.52</v>
      </c>
    </row>
    <row r="2934" spans="1:5" x14ac:dyDescent="0.25">
      <c r="A2934" s="58">
        <v>44956</v>
      </c>
      <c r="B2934" s="59" t="s">
        <v>77</v>
      </c>
      <c r="C2934" s="59" t="str">
        <f t="shared" si="45"/>
        <v>QUARTER1</v>
      </c>
      <c r="D2934" s="59">
        <v>1.91</v>
      </c>
      <c r="E2934" s="59">
        <v>2.09</v>
      </c>
    </row>
    <row r="2935" spans="1:5" x14ac:dyDescent="0.25">
      <c r="A2935" s="58">
        <v>44956</v>
      </c>
      <c r="B2935" s="59" t="s">
        <v>72</v>
      </c>
      <c r="C2935" s="59" t="str">
        <f t="shared" si="45"/>
        <v>QUARTER1</v>
      </c>
      <c r="D2935" s="59">
        <v>16</v>
      </c>
      <c r="E2935" s="59">
        <v>93.45</v>
      </c>
    </row>
    <row r="2936" spans="1:5" x14ac:dyDescent="0.25">
      <c r="A2936" s="58">
        <v>44956</v>
      </c>
      <c r="B2936" s="59" t="s">
        <v>59</v>
      </c>
      <c r="C2936" s="59" t="str">
        <f t="shared" si="45"/>
        <v>QUARTER1</v>
      </c>
      <c r="D2936" s="59">
        <v>225</v>
      </c>
      <c r="E2936" s="59">
        <v>51</v>
      </c>
    </row>
    <row r="2937" spans="1:5" x14ac:dyDescent="0.25">
      <c r="A2937" s="58">
        <v>44956</v>
      </c>
      <c r="B2937" s="59" t="s">
        <v>60</v>
      </c>
      <c r="C2937" s="59" t="str">
        <f t="shared" si="45"/>
        <v>QUARTER1</v>
      </c>
      <c r="D2937" s="59">
        <v>41.95</v>
      </c>
      <c r="E2937" s="59">
        <v>0.54999999999999716</v>
      </c>
    </row>
    <row r="2938" spans="1:5" x14ac:dyDescent="0.25">
      <c r="A2938" s="58">
        <v>44956</v>
      </c>
      <c r="B2938" s="59" t="s">
        <v>74</v>
      </c>
      <c r="C2938" s="59" t="str">
        <f t="shared" si="45"/>
        <v>QUARTER1</v>
      </c>
      <c r="D2938" s="59">
        <v>3.85</v>
      </c>
      <c r="E2938" s="59">
        <v>1.7499999999999996</v>
      </c>
    </row>
    <row r="2939" spans="1:5" x14ac:dyDescent="0.25">
      <c r="A2939" s="58">
        <v>44956</v>
      </c>
      <c r="B2939" s="59" t="s">
        <v>63</v>
      </c>
      <c r="C2939" s="59" t="str">
        <f t="shared" si="45"/>
        <v>QUARTER1</v>
      </c>
      <c r="D2939" s="59">
        <v>33.549999999999997</v>
      </c>
      <c r="E2939" s="59">
        <v>30.450000000000003</v>
      </c>
    </row>
    <row r="2940" spans="1:5" x14ac:dyDescent="0.25">
      <c r="A2940" s="58">
        <v>44956</v>
      </c>
      <c r="B2940" s="59" t="s">
        <v>69</v>
      </c>
      <c r="C2940" s="59" t="str">
        <f t="shared" si="45"/>
        <v>QUARTER1</v>
      </c>
      <c r="D2940" s="59">
        <v>224</v>
      </c>
      <c r="E2940" s="59">
        <v>161</v>
      </c>
    </row>
    <row r="2941" spans="1:5" x14ac:dyDescent="0.25">
      <c r="A2941" s="58">
        <v>44956</v>
      </c>
      <c r="B2941" s="59" t="s">
        <v>64</v>
      </c>
      <c r="C2941" s="59" t="str">
        <f t="shared" si="45"/>
        <v>QUARTER1</v>
      </c>
      <c r="D2941" s="59">
        <v>8.1999999999999993</v>
      </c>
      <c r="E2941" s="59">
        <v>6.2000000000000011</v>
      </c>
    </row>
    <row r="2942" spans="1:5" x14ac:dyDescent="0.25">
      <c r="A2942" s="58">
        <v>44956</v>
      </c>
      <c r="B2942" s="59" t="s">
        <v>58</v>
      </c>
      <c r="C2942" s="59" t="str">
        <f t="shared" si="45"/>
        <v>QUARTER1</v>
      </c>
      <c r="D2942" s="59">
        <v>14.95</v>
      </c>
      <c r="E2942" s="59">
        <v>5.0000000000000711E-2</v>
      </c>
    </row>
    <row r="2943" spans="1:5" x14ac:dyDescent="0.25">
      <c r="A2943" s="58">
        <v>44956</v>
      </c>
      <c r="B2943" s="59" t="s">
        <v>56</v>
      </c>
      <c r="C2943" s="59" t="str">
        <f t="shared" si="45"/>
        <v>QUARTER1</v>
      </c>
      <c r="D2943" s="59">
        <v>21.2</v>
      </c>
      <c r="E2943" s="59">
        <v>-0.30000000000000071</v>
      </c>
    </row>
    <row r="2944" spans="1:5" x14ac:dyDescent="0.25">
      <c r="A2944" s="58">
        <v>44956</v>
      </c>
      <c r="B2944" s="59" t="s">
        <v>65</v>
      </c>
      <c r="C2944" s="59" t="str">
        <f t="shared" si="45"/>
        <v>QUARTER1</v>
      </c>
      <c r="D2944" s="59">
        <v>25</v>
      </c>
      <c r="E2944" s="59">
        <v>3</v>
      </c>
    </row>
    <row r="2945" spans="1:5" x14ac:dyDescent="0.25">
      <c r="A2945" s="58">
        <v>44956</v>
      </c>
      <c r="B2945" s="59" t="s">
        <v>75</v>
      </c>
      <c r="C2945" s="59" t="str">
        <f t="shared" si="45"/>
        <v>QUARTER1</v>
      </c>
      <c r="D2945" s="59">
        <v>4.05</v>
      </c>
      <c r="E2945" s="59">
        <v>0.60000000000000053</v>
      </c>
    </row>
    <row r="2946" spans="1:5" x14ac:dyDescent="0.25">
      <c r="A2946" s="58">
        <v>44956</v>
      </c>
      <c r="B2946" s="59" t="s">
        <v>57</v>
      </c>
      <c r="C2946" s="59" t="str">
        <f t="shared" ref="C2946:C3009" si="46">"QUARTER"&amp;ROUNDUP(MONTH(A2946)/3,0)</f>
        <v>QUARTER1</v>
      </c>
      <c r="D2946" s="59">
        <v>25.1</v>
      </c>
      <c r="E2946" s="59">
        <v>9.8999999999999986</v>
      </c>
    </row>
    <row r="2947" spans="1:5" x14ac:dyDescent="0.25">
      <c r="A2947" s="58">
        <v>44953</v>
      </c>
      <c r="B2947" s="59" t="s">
        <v>68</v>
      </c>
      <c r="C2947" s="59" t="str">
        <f t="shared" si="46"/>
        <v>QUARTER1</v>
      </c>
      <c r="D2947" s="59">
        <v>9</v>
      </c>
      <c r="E2947" s="59">
        <v>8.4499999999999993</v>
      </c>
    </row>
    <row r="2948" spans="1:5" x14ac:dyDescent="0.25">
      <c r="A2948" s="58">
        <v>44953</v>
      </c>
      <c r="B2948" s="59" t="s">
        <v>66</v>
      </c>
      <c r="C2948" s="59" t="str">
        <f t="shared" si="46"/>
        <v>QUARTER1</v>
      </c>
      <c r="D2948" s="59">
        <v>6</v>
      </c>
      <c r="E2948" s="59">
        <v>0.20000000000000018</v>
      </c>
    </row>
    <row r="2949" spans="1:5" x14ac:dyDescent="0.25">
      <c r="A2949" s="58">
        <v>44953</v>
      </c>
      <c r="B2949" s="59" t="s">
        <v>70</v>
      </c>
      <c r="C2949" s="59" t="str">
        <f t="shared" si="46"/>
        <v>QUARTER1</v>
      </c>
      <c r="D2949" s="59">
        <v>11.55</v>
      </c>
      <c r="E2949" s="59">
        <v>2.1499999999999986</v>
      </c>
    </row>
    <row r="2950" spans="1:5" x14ac:dyDescent="0.25">
      <c r="A2950" s="58">
        <v>44953</v>
      </c>
      <c r="B2950" s="59" t="s">
        <v>78</v>
      </c>
      <c r="C2950" s="59" t="str">
        <f t="shared" si="46"/>
        <v>QUARTER1</v>
      </c>
      <c r="D2950" s="59">
        <v>26.5</v>
      </c>
      <c r="E2950" s="59">
        <v>83.5</v>
      </c>
    </row>
    <row r="2951" spans="1:5" x14ac:dyDescent="0.25">
      <c r="A2951" s="58">
        <v>44953</v>
      </c>
      <c r="B2951" s="59" t="s">
        <v>62</v>
      </c>
      <c r="C2951" s="59" t="str">
        <f t="shared" si="46"/>
        <v>QUARTER1</v>
      </c>
      <c r="D2951" s="59">
        <v>6</v>
      </c>
      <c r="E2951" s="59">
        <v>1.6500000000000004</v>
      </c>
    </row>
    <row r="2952" spans="1:5" x14ac:dyDescent="0.25">
      <c r="A2952" s="58">
        <v>44953</v>
      </c>
      <c r="B2952" s="59" t="s">
        <v>61</v>
      </c>
      <c r="C2952" s="59" t="str">
        <f t="shared" si="46"/>
        <v>QUARTER1</v>
      </c>
      <c r="D2952" s="59">
        <v>16.899999999999999</v>
      </c>
      <c r="E2952" s="59">
        <v>17.800000000000004</v>
      </c>
    </row>
    <row r="2953" spans="1:5" x14ac:dyDescent="0.25">
      <c r="A2953" s="58">
        <v>44953</v>
      </c>
      <c r="B2953" s="59" t="s">
        <v>67</v>
      </c>
      <c r="C2953" s="59" t="str">
        <f t="shared" si="46"/>
        <v>QUARTER1</v>
      </c>
      <c r="D2953" s="59">
        <v>7.5</v>
      </c>
      <c r="E2953" s="59">
        <v>12.2</v>
      </c>
    </row>
    <row r="2954" spans="1:5" x14ac:dyDescent="0.25">
      <c r="A2954" s="58">
        <v>44953</v>
      </c>
      <c r="B2954" s="59" t="s">
        <v>71</v>
      </c>
      <c r="C2954" s="59" t="str">
        <f t="shared" si="46"/>
        <v>QUARTER1</v>
      </c>
      <c r="D2954" s="59">
        <v>11.7</v>
      </c>
      <c r="E2954" s="59">
        <v>6</v>
      </c>
    </row>
    <row r="2955" spans="1:5" x14ac:dyDescent="0.25">
      <c r="A2955" s="58">
        <v>44953</v>
      </c>
      <c r="B2955" s="59" t="s">
        <v>73</v>
      </c>
      <c r="C2955" s="59" t="str">
        <f t="shared" si="46"/>
        <v>QUARTER1</v>
      </c>
      <c r="D2955" s="59">
        <v>30.9</v>
      </c>
      <c r="E2955" s="59">
        <v>-1.3999999999999986</v>
      </c>
    </row>
    <row r="2956" spans="1:5" x14ac:dyDescent="0.25">
      <c r="A2956" s="58">
        <v>44953</v>
      </c>
      <c r="B2956" s="59" t="s">
        <v>55</v>
      </c>
      <c r="C2956" s="59" t="str">
        <f t="shared" si="46"/>
        <v>QUARTER1</v>
      </c>
      <c r="D2956" s="59">
        <v>24.45</v>
      </c>
      <c r="E2956" s="59">
        <v>13.05</v>
      </c>
    </row>
    <row r="2957" spans="1:5" x14ac:dyDescent="0.25">
      <c r="A2957" s="58">
        <v>44953</v>
      </c>
      <c r="B2957" s="59" t="s">
        <v>76</v>
      </c>
      <c r="C2957" s="59" t="str">
        <f t="shared" si="46"/>
        <v>QUARTER1</v>
      </c>
      <c r="D2957" s="59">
        <v>1.1000000000000001</v>
      </c>
      <c r="E2957" s="59">
        <v>1.52</v>
      </c>
    </row>
    <row r="2958" spans="1:5" x14ac:dyDescent="0.25">
      <c r="A2958" s="58">
        <v>44953</v>
      </c>
      <c r="B2958" s="59" t="s">
        <v>77</v>
      </c>
      <c r="C2958" s="59" t="str">
        <f t="shared" si="46"/>
        <v>QUARTER1</v>
      </c>
      <c r="D2958" s="59">
        <v>2</v>
      </c>
      <c r="E2958" s="59">
        <v>2</v>
      </c>
    </row>
    <row r="2959" spans="1:5" x14ac:dyDescent="0.25">
      <c r="A2959" s="58">
        <v>44953</v>
      </c>
      <c r="B2959" s="59" t="s">
        <v>72</v>
      </c>
      <c r="C2959" s="59" t="str">
        <f t="shared" si="46"/>
        <v>QUARTER1</v>
      </c>
      <c r="D2959" s="59">
        <v>16</v>
      </c>
      <c r="E2959" s="59">
        <v>93.45</v>
      </c>
    </row>
    <row r="2960" spans="1:5" x14ac:dyDescent="0.25">
      <c r="A2960" s="58">
        <v>44953</v>
      </c>
      <c r="B2960" s="59" t="s">
        <v>59</v>
      </c>
      <c r="C2960" s="59" t="str">
        <f t="shared" si="46"/>
        <v>QUARTER1</v>
      </c>
      <c r="D2960" s="59">
        <v>225</v>
      </c>
      <c r="E2960" s="59">
        <v>51</v>
      </c>
    </row>
    <row r="2961" spans="1:5" x14ac:dyDescent="0.25">
      <c r="A2961" s="58">
        <v>44953</v>
      </c>
      <c r="B2961" s="59" t="s">
        <v>60</v>
      </c>
      <c r="C2961" s="59" t="str">
        <f t="shared" si="46"/>
        <v>QUARTER1</v>
      </c>
      <c r="D2961" s="59">
        <v>41.95</v>
      </c>
      <c r="E2961" s="59">
        <v>0.54999999999999716</v>
      </c>
    </row>
    <row r="2962" spans="1:5" x14ac:dyDescent="0.25">
      <c r="A2962" s="58">
        <v>44953</v>
      </c>
      <c r="B2962" s="59" t="s">
        <v>74</v>
      </c>
      <c r="C2962" s="59" t="str">
        <f t="shared" si="46"/>
        <v>QUARTER1</v>
      </c>
      <c r="D2962" s="59">
        <v>3.88</v>
      </c>
      <c r="E2962" s="59">
        <v>1.7199999999999998</v>
      </c>
    </row>
    <row r="2963" spans="1:5" x14ac:dyDescent="0.25">
      <c r="A2963" s="58">
        <v>44953</v>
      </c>
      <c r="B2963" s="59" t="s">
        <v>63</v>
      </c>
      <c r="C2963" s="59" t="str">
        <f t="shared" si="46"/>
        <v>QUARTER1</v>
      </c>
      <c r="D2963" s="59">
        <v>33.5</v>
      </c>
      <c r="E2963" s="59">
        <v>30.5</v>
      </c>
    </row>
    <row r="2964" spans="1:5" x14ac:dyDescent="0.25">
      <c r="A2964" s="58">
        <v>44953</v>
      </c>
      <c r="B2964" s="59" t="s">
        <v>69</v>
      </c>
      <c r="C2964" s="59" t="str">
        <f t="shared" si="46"/>
        <v>QUARTER1</v>
      </c>
      <c r="D2964" s="59">
        <v>224</v>
      </c>
      <c r="E2964" s="59">
        <v>161</v>
      </c>
    </row>
    <row r="2965" spans="1:5" x14ac:dyDescent="0.25">
      <c r="A2965" s="58">
        <v>44953</v>
      </c>
      <c r="B2965" s="59" t="s">
        <v>64</v>
      </c>
      <c r="C2965" s="59" t="str">
        <f t="shared" si="46"/>
        <v>QUARTER1</v>
      </c>
      <c r="D2965" s="59">
        <v>8.15</v>
      </c>
      <c r="E2965" s="59">
        <v>6.25</v>
      </c>
    </row>
    <row r="2966" spans="1:5" x14ac:dyDescent="0.25">
      <c r="A2966" s="58">
        <v>44953</v>
      </c>
      <c r="B2966" s="59" t="s">
        <v>58</v>
      </c>
      <c r="C2966" s="59" t="str">
        <f t="shared" si="46"/>
        <v>QUARTER1</v>
      </c>
      <c r="D2966" s="59">
        <v>14.6</v>
      </c>
      <c r="E2966" s="59">
        <v>0.40000000000000036</v>
      </c>
    </row>
    <row r="2967" spans="1:5" x14ac:dyDescent="0.25">
      <c r="A2967" s="58">
        <v>44953</v>
      </c>
      <c r="B2967" s="59" t="s">
        <v>56</v>
      </c>
      <c r="C2967" s="59" t="str">
        <f t="shared" si="46"/>
        <v>QUARTER1</v>
      </c>
      <c r="D2967" s="59">
        <v>21.9</v>
      </c>
      <c r="E2967" s="59">
        <v>-1</v>
      </c>
    </row>
    <row r="2968" spans="1:5" x14ac:dyDescent="0.25">
      <c r="A2968" s="58">
        <v>44953</v>
      </c>
      <c r="B2968" s="59" t="s">
        <v>65</v>
      </c>
      <c r="C2968" s="59" t="str">
        <f t="shared" si="46"/>
        <v>QUARTER1</v>
      </c>
      <c r="D2968" s="59">
        <v>24.6</v>
      </c>
      <c r="E2968" s="59">
        <v>3.3999999999999986</v>
      </c>
    </row>
    <row r="2969" spans="1:5" x14ac:dyDescent="0.25">
      <c r="A2969" s="58">
        <v>44953</v>
      </c>
      <c r="B2969" s="59" t="s">
        <v>75</v>
      </c>
      <c r="C2969" s="59" t="str">
        <f t="shared" si="46"/>
        <v>QUARTER1</v>
      </c>
      <c r="D2969" s="59">
        <v>4</v>
      </c>
      <c r="E2969" s="59">
        <v>0.65000000000000036</v>
      </c>
    </row>
    <row r="2970" spans="1:5" x14ac:dyDescent="0.25">
      <c r="A2970" s="58">
        <v>44953</v>
      </c>
      <c r="B2970" s="59" t="s">
        <v>57</v>
      </c>
      <c r="C2970" s="59" t="str">
        <f t="shared" si="46"/>
        <v>QUARTER1</v>
      </c>
      <c r="D2970" s="59">
        <v>24.9</v>
      </c>
      <c r="E2970" s="59">
        <v>10.100000000000001</v>
      </c>
    </row>
    <row r="2971" spans="1:5" x14ac:dyDescent="0.25">
      <c r="A2971" s="58">
        <v>44952</v>
      </c>
      <c r="B2971" s="59" t="s">
        <v>68</v>
      </c>
      <c r="C2971" s="59" t="str">
        <f t="shared" si="46"/>
        <v>QUARTER1</v>
      </c>
      <c r="D2971" s="59">
        <v>9.4</v>
      </c>
      <c r="E2971" s="59">
        <v>8.0499999999999989</v>
      </c>
    </row>
    <row r="2972" spans="1:5" x14ac:dyDescent="0.25">
      <c r="A2972" s="58">
        <v>44952</v>
      </c>
      <c r="B2972" s="59" t="s">
        <v>66</v>
      </c>
      <c r="C2972" s="59" t="str">
        <f t="shared" si="46"/>
        <v>QUARTER1</v>
      </c>
      <c r="D2972" s="59">
        <v>6</v>
      </c>
      <c r="E2972" s="59">
        <v>0.20000000000000018</v>
      </c>
    </row>
    <row r="2973" spans="1:5" x14ac:dyDescent="0.25">
      <c r="A2973" s="58">
        <v>44952</v>
      </c>
      <c r="B2973" s="59" t="s">
        <v>70</v>
      </c>
      <c r="C2973" s="59" t="str">
        <f t="shared" si="46"/>
        <v>QUARTER1</v>
      </c>
      <c r="D2973" s="59">
        <v>11.85</v>
      </c>
      <c r="E2973" s="59">
        <v>1.8499999999999996</v>
      </c>
    </row>
    <row r="2974" spans="1:5" x14ac:dyDescent="0.25">
      <c r="A2974" s="58">
        <v>44952</v>
      </c>
      <c r="B2974" s="59" t="s">
        <v>78</v>
      </c>
      <c r="C2974" s="59" t="str">
        <f t="shared" si="46"/>
        <v>QUARTER1</v>
      </c>
      <c r="D2974" s="59">
        <v>26.5</v>
      </c>
      <c r="E2974" s="59">
        <v>83.5</v>
      </c>
    </row>
    <row r="2975" spans="1:5" x14ac:dyDescent="0.25">
      <c r="A2975" s="58">
        <v>44952</v>
      </c>
      <c r="B2975" s="59" t="s">
        <v>62</v>
      </c>
      <c r="C2975" s="59" t="str">
        <f t="shared" si="46"/>
        <v>QUARTER1</v>
      </c>
      <c r="D2975" s="59">
        <v>6</v>
      </c>
      <c r="E2975" s="59">
        <v>1.6500000000000004</v>
      </c>
    </row>
    <row r="2976" spans="1:5" x14ac:dyDescent="0.25">
      <c r="A2976" s="58">
        <v>44952</v>
      </c>
      <c r="B2976" s="59" t="s">
        <v>61</v>
      </c>
      <c r="C2976" s="59" t="str">
        <f t="shared" si="46"/>
        <v>QUARTER1</v>
      </c>
      <c r="D2976" s="59">
        <v>16.899999999999999</v>
      </c>
      <c r="E2976" s="59">
        <v>17.800000000000004</v>
      </c>
    </row>
    <row r="2977" spans="1:5" x14ac:dyDescent="0.25">
      <c r="A2977" s="58">
        <v>44952</v>
      </c>
      <c r="B2977" s="59" t="s">
        <v>67</v>
      </c>
      <c r="C2977" s="59" t="str">
        <f t="shared" si="46"/>
        <v>QUARTER1</v>
      </c>
      <c r="D2977" s="59">
        <v>7.25</v>
      </c>
      <c r="E2977" s="59">
        <v>12.45</v>
      </c>
    </row>
    <row r="2978" spans="1:5" x14ac:dyDescent="0.25">
      <c r="A2978" s="58">
        <v>44952</v>
      </c>
      <c r="B2978" s="59" t="s">
        <v>71</v>
      </c>
      <c r="C2978" s="59" t="str">
        <f t="shared" si="46"/>
        <v>QUARTER1</v>
      </c>
      <c r="D2978" s="59">
        <v>11.7</v>
      </c>
      <c r="E2978" s="59">
        <v>6</v>
      </c>
    </row>
    <row r="2979" spans="1:5" x14ac:dyDescent="0.25">
      <c r="A2979" s="58">
        <v>44952</v>
      </c>
      <c r="B2979" s="59" t="s">
        <v>73</v>
      </c>
      <c r="C2979" s="59" t="str">
        <f t="shared" si="46"/>
        <v>QUARTER1</v>
      </c>
      <c r="D2979" s="59">
        <v>30.9</v>
      </c>
      <c r="E2979" s="59">
        <v>-1.3999999999999986</v>
      </c>
    </row>
    <row r="2980" spans="1:5" x14ac:dyDescent="0.25">
      <c r="A2980" s="58">
        <v>44952</v>
      </c>
      <c r="B2980" s="59" t="s">
        <v>55</v>
      </c>
      <c r="C2980" s="59" t="str">
        <f t="shared" si="46"/>
        <v>QUARTER1</v>
      </c>
      <c r="D2980" s="59">
        <v>24.35</v>
      </c>
      <c r="E2980" s="59">
        <v>13.149999999999999</v>
      </c>
    </row>
    <row r="2981" spans="1:5" x14ac:dyDescent="0.25">
      <c r="A2981" s="58">
        <v>44952</v>
      </c>
      <c r="B2981" s="59" t="s">
        <v>76</v>
      </c>
      <c r="C2981" s="59" t="str">
        <f t="shared" si="46"/>
        <v>QUARTER1</v>
      </c>
      <c r="D2981" s="59">
        <v>1.1000000000000001</v>
      </c>
      <c r="E2981" s="59">
        <v>1.52</v>
      </c>
    </row>
    <row r="2982" spans="1:5" x14ac:dyDescent="0.25">
      <c r="A2982" s="58">
        <v>44952</v>
      </c>
      <c r="B2982" s="59" t="s">
        <v>77</v>
      </c>
      <c r="C2982" s="59" t="str">
        <f t="shared" si="46"/>
        <v>QUARTER1</v>
      </c>
      <c r="D2982" s="59">
        <v>2</v>
      </c>
      <c r="E2982" s="59">
        <v>2</v>
      </c>
    </row>
    <row r="2983" spans="1:5" x14ac:dyDescent="0.25">
      <c r="A2983" s="58">
        <v>44952</v>
      </c>
      <c r="B2983" s="59" t="s">
        <v>72</v>
      </c>
      <c r="C2983" s="59" t="str">
        <f t="shared" si="46"/>
        <v>QUARTER1</v>
      </c>
      <c r="D2983" s="59">
        <v>16</v>
      </c>
      <c r="E2983" s="59">
        <v>93.45</v>
      </c>
    </row>
    <row r="2984" spans="1:5" x14ac:dyDescent="0.25">
      <c r="A2984" s="58">
        <v>44952</v>
      </c>
      <c r="B2984" s="59" t="s">
        <v>59</v>
      </c>
      <c r="C2984" s="59" t="str">
        <f t="shared" si="46"/>
        <v>QUARTER1</v>
      </c>
      <c r="D2984" s="59">
        <v>229</v>
      </c>
      <c r="E2984" s="59">
        <v>47</v>
      </c>
    </row>
    <row r="2985" spans="1:5" x14ac:dyDescent="0.25">
      <c r="A2985" s="58">
        <v>44952</v>
      </c>
      <c r="B2985" s="59" t="s">
        <v>60</v>
      </c>
      <c r="C2985" s="59" t="str">
        <f t="shared" si="46"/>
        <v>QUARTER1</v>
      </c>
      <c r="D2985" s="59">
        <v>41.95</v>
      </c>
      <c r="E2985" s="59">
        <v>0.54999999999999716</v>
      </c>
    </row>
    <row r="2986" spans="1:5" x14ac:dyDescent="0.25">
      <c r="A2986" s="58">
        <v>44952</v>
      </c>
      <c r="B2986" s="59" t="s">
        <v>74</v>
      </c>
      <c r="C2986" s="59" t="str">
        <f t="shared" si="46"/>
        <v>QUARTER1</v>
      </c>
      <c r="D2986" s="59">
        <v>3.95</v>
      </c>
      <c r="E2986" s="59">
        <v>1.6499999999999995</v>
      </c>
    </row>
    <row r="2987" spans="1:5" x14ac:dyDescent="0.25">
      <c r="A2987" s="58">
        <v>44952</v>
      </c>
      <c r="B2987" s="59" t="s">
        <v>63</v>
      </c>
      <c r="C2987" s="59" t="str">
        <f t="shared" si="46"/>
        <v>QUARTER1</v>
      </c>
      <c r="D2987" s="59">
        <v>33</v>
      </c>
      <c r="E2987" s="59">
        <v>31</v>
      </c>
    </row>
    <row r="2988" spans="1:5" x14ac:dyDescent="0.25">
      <c r="A2988" s="58">
        <v>44952</v>
      </c>
      <c r="B2988" s="59" t="s">
        <v>69</v>
      </c>
      <c r="C2988" s="59" t="str">
        <f t="shared" si="46"/>
        <v>QUARTER1</v>
      </c>
      <c r="D2988" s="59">
        <v>224</v>
      </c>
      <c r="E2988" s="59">
        <v>161</v>
      </c>
    </row>
    <row r="2989" spans="1:5" x14ac:dyDescent="0.25">
      <c r="A2989" s="58">
        <v>44952</v>
      </c>
      <c r="B2989" s="59" t="s">
        <v>64</v>
      </c>
      <c r="C2989" s="59" t="str">
        <f t="shared" si="46"/>
        <v>QUARTER1</v>
      </c>
      <c r="D2989" s="59">
        <v>8.1999999999999993</v>
      </c>
      <c r="E2989" s="59">
        <v>6.2000000000000011</v>
      </c>
    </row>
    <row r="2990" spans="1:5" x14ac:dyDescent="0.25">
      <c r="A2990" s="58">
        <v>44952</v>
      </c>
      <c r="B2990" s="59" t="s">
        <v>58</v>
      </c>
      <c r="C2990" s="59" t="str">
        <f t="shared" si="46"/>
        <v>QUARTER1</v>
      </c>
      <c r="D2990" s="59">
        <v>14.6</v>
      </c>
      <c r="E2990" s="59">
        <v>0.40000000000000036</v>
      </c>
    </row>
    <row r="2991" spans="1:5" x14ac:dyDescent="0.25">
      <c r="A2991" s="58">
        <v>44952</v>
      </c>
      <c r="B2991" s="59" t="s">
        <v>56</v>
      </c>
      <c r="C2991" s="59" t="str">
        <f t="shared" si="46"/>
        <v>QUARTER1</v>
      </c>
      <c r="D2991" s="59">
        <v>21.9</v>
      </c>
      <c r="E2991" s="59">
        <v>-1</v>
      </c>
    </row>
    <row r="2992" spans="1:5" x14ac:dyDescent="0.25">
      <c r="A2992" s="58">
        <v>44952</v>
      </c>
      <c r="B2992" s="59" t="s">
        <v>65</v>
      </c>
      <c r="C2992" s="59" t="str">
        <f t="shared" si="46"/>
        <v>QUARTER1</v>
      </c>
      <c r="D2992" s="59">
        <v>24.6</v>
      </c>
      <c r="E2992" s="59">
        <v>3.3999999999999986</v>
      </c>
    </row>
    <row r="2993" spans="1:5" x14ac:dyDescent="0.25">
      <c r="A2993" s="58">
        <v>44952</v>
      </c>
      <c r="B2993" s="59" t="s">
        <v>75</v>
      </c>
      <c r="C2993" s="59" t="str">
        <f t="shared" si="46"/>
        <v>QUARTER1</v>
      </c>
      <c r="D2993" s="59">
        <v>4</v>
      </c>
      <c r="E2993" s="59">
        <v>0.65000000000000036</v>
      </c>
    </row>
    <row r="2994" spans="1:5" x14ac:dyDescent="0.25">
      <c r="A2994" s="58">
        <v>44952</v>
      </c>
      <c r="B2994" s="59" t="s">
        <v>57</v>
      </c>
      <c r="C2994" s="59" t="str">
        <f t="shared" si="46"/>
        <v>QUARTER1</v>
      </c>
      <c r="D2994" s="59">
        <v>24.7</v>
      </c>
      <c r="E2994" s="59">
        <v>10.3</v>
      </c>
    </row>
    <row r="2995" spans="1:5" x14ac:dyDescent="0.25">
      <c r="A2995" s="58">
        <v>44951</v>
      </c>
      <c r="B2995" s="59" t="s">
        <v>68</v>
      </c>
      <c r="C2995" s="59" t="str">
        <f t="shared" si="46"/>
        <v>QUARTER1</v>
      </c>
      <c r="D2995" s="59">
        <v>9</v>
      </c>
      <c r="E2995" s="59">
        <v>8.4499999999999993</v>
      </c>
    </row>
    <row r="2996" spans="1:5" x14ac:dyDescent="0.25">
      <c r="A2996" s="58">
        <v>44951</v>
      </c>
      <c r="B2996" s="59" t="s">
        <v>66</v>
      </c>
      <c r="C2996" s="59" t="str">
        <f t="shared" si="46"/>
        <v>QUARTER1</v>
      </c>
      <c r="D2996" s="59">
        <v>6</v>
      </c>
      <c r="E2996" s="59">
        <v>0.20000000000000018</v>
      </c>
    </row>
    <row r="2997" spans="1:5" x14ac:dyDescent="0.25">
      <c r="A2997" s="58">
        <v>44951</v>
      </c>
      <c r="B2997" s="59" t="s">
        <v>70</v>
      </c>
      <c r="C2997" s="59" t="str">
        <f t="shared" si="46"/>
        <v>QUARTER1</v>
      </c>
      <c r="D2997" s="59">
        <v>11.85</v>
      </c>
      <c r="E2997" s="59">
        <v>1.8499999999999996</v>
      </c>
    </row>
    <row r="2998" spans="1:5" x14ac:dyDescent="0.25">
      <c r="A2998" s="58">
        <v>44951</v>
      </c>
      <c r="B2998" s="59" t="s">
        <v>78</v>
      </c>
      <c r="C2998" s="59" t="str">
        <f t="shared" si="46"/>
        <v>QUARTER1</v>
      </c>
      <c r="D2998" s="59">
        <v>26.5</v>
      </c>
      <c r="E2998" s="59">
        <v>83.5</v>
      </c>
    </row>
    <row r="2999" spans="1:5" x14ac:dyDescent="0.25">
      <c r="A2999" s="58">
        <v>44951</v>
      </c>
      <c r="B2999" s="59" t="s">
        <v>62</v>
      </c>
      <c r="C2999" s="59" t="str">
        <f t="shared" si="46"/>
        <v>QUARTER1</v>
      </c>
      <c r="D2999" s="59">
        <v>6</v>
      </c>
      <c r="E2999" s="59">
        <v>1.6500000000000004</v>
      </c>
    </row>
    <row r="3000" spans="1:5" x14ac:dyDescent="0.25">
      <c r="A3000" s="58">
        <v>44951</v>
      </c>
      <c r="B3000" s="59" t="s">
        <v>61</v>
      </c>
      <c r="C3000" s="59" t="str">
        <f t="shared" si="46"/>
        <v>QUARTER1</v>
      </c>
      <c r="D3000" s="59">
        <v>17</v>
      </c>
      <c r="E3000" s="59">
        <v>17.700000000000003</v>
      </c>
    </row>
    <row r="3001" spans="1:5" x14ac:dyDescent="0.25">
      <c r="A3001" s="58">
        <v>44951</v>
      </c>
      <c r="B3001" s="59" t="s">
        <v>67</v>
      </c>
      <c r="C3001" s="59" t="str">
        <f t="shared" si="46"/>
        <v>QUARTER1</v>
      </c>
      <c r="D3001" s="59">
        <v>7.25</v>
      </c>
      <c r="E3001" s="59">
        <v>12.45</v>
      </c>
    </row>
    <row r="3002" spans="1:5" x14ac:dyDescent="0.25">
      <c r="A3002" s="58">
        <v>44951</v>
      </c>
      <c r="B3002" s="59" t="s">
        <v>71</v>
      </c>
      <c r="C3002" s="59" t="str">
        <f t="shared" si="46"/>
        <v>QUARTER1</v>
      </c>
      <c r="D3002" s="59">
        <v>11.7</v>
      </c>
      <c r="E3002" s="59">
        <v>6</v>
      </c>
    </row>
    <row r="3003" spans="1:5" x14ac:dyDescent="0.25">
      <c r="A3003" s="58">
        <v>44951</v>
      </c>
      <c r="B3003" s="59" t="s">
        <v>73</v>
      </c>
      <c r="C3003" s="59" t="str">
        <f t="shared" si="46"/>
        <v>QUARTER1</v>
      </c>
      <c r="D3003" s="59">
        <v>30.9</v>
      </c>
      <c r="E3003" s="59">
        <v>-1.3999999999999986</v>
      </c>
    </row>
    <row r="3004" spans="1:5" x14ac:dyDescent="0.25">
      <c r="A3004" s="58">
        <v>44951</v>
      </c>
      <c r="B3004" s="59" t="s">
        <v>55</v>
      </c>
      <c r="C3004" s="59" t="str">
        <f t="shared" si="46"/>
        <v>QUARTER1</v>
      </c>
      <c r="D3004" s="59">
        <v>24.35</v>
      </c>
      <c r="E3004" s="59">
        <v>13.149999999999999</v>
      </c>
    </row>
    <row r="3005" spans="1:5" x14ac:dyDescent="0.25">
      <c r="A3005" s="58">
        <v>44951</v>
      </c>
      <c r="B3005" s="59" t="s">
        <v>76</v>
      </c>
      <c r="C3005" s="59" t="str">
        <f t="shared" si="46"/>
        <v>QUARTER1</v>
      </c>
      <c r="D3005" s="59">
        <v>1.1000000000000001</v>
      </c>
      <c r="E3005" s="59">
        <v>1.52</v>
      </c>
    </row>
    <row r="3006" spans="1:5" x14ac:dyDescent="0.25">
      <c r="A3006" s="58">
        <v>44951</v>
      </c>
      <c r="B3006" s="59" t="s">
        <v>77</v>
      </c>
      <c r="C3006" s="59" t="str">
        <f t="shared" si="46"/>
        <v>QUARTER1</v>
      </c>
      <c r="D3006" s="59">
        <v>2</v>
      </c>
      <c r="E3006" s="59">
        <v>2</v>
      </c>
    </row>
    <row r="3007" spans="1:5" x14ac:dyDescent="0.25">
      <c r="A3007" s="58">
        <v>44951</v>
      </c>
      <c r="B3007" s="59" t="s">
        <v>72</v>
      </c>
      <c r="C3007" s="59" t="str">
        <f t="shared" si="46"/>
        <v>QUARTER1</v>
      </c>
      <c r="D3007" s="59">
        <v>16</v>
      </c>
      <c r="E3007" s="59">
        <v>93.45</v>
      </c>
    </row>
    <row r="3008" spans="1:5" x14ac:dyDescent="0.25">
      <c r="A3008" s="58">
        <v>44951</v>
      </c>
      <c r="B3008" s="59" t="s">
        <v>59</v>
      </c>
      <c r="C3008" s="59" t="str">
        <f t="shared" si="46"/>
        <v>QUARTER1</v>
      </c>
      <c r="D3008" s="59">
        <v>229</v>
      </c>
      <c r="E3008" s="59">
        <v>47</v>
      </c>
    </row>
    <row r="3009" spans="1:5" x14ac:dyDescent="0.25">
      <c r="A3009" s="58">
        <v>44951</v>
      </c>
      <c r="B3009" s="59" t="s">
        <v>60</v>
      </c>
      <c r="C3009" s="59" t="str">
        <f t="shared" si="46"/>
        <v>QUARTER1</v>
      </c>
      <c r="D3009" s="59">
        <v>41.85</v>
      </c>
      <c r="E3009" s="59">
        <v>0.64999999999999858</v>
      </c>
    </row>
    <row r="3010" spans="1:5" x14ac:dyDescent="0.25">
      <c r="A3010" s="58">
        <v>44951</v>
      </c>
      <c r="B3010" s="59" t="s">
        <v>74</v>
      </c>
      <c r="C3010" s="59" t="str">
        <f t="shared" ref="C3010:C3073" si="47">"QUARTER"&amp;ROUNDUP(MONTH(A3010)/3,0)</f>
        <v>QUARTER1</v>
      </c>
      <c r="D3010" s="59">
        <v>3.95</v>
      </c>
      <c r="E3010" s="59">
        <v>1.6499999999999995</v>
      </c>
    </row>
    <row r="3011" spans="1:5" x14ac:dyDescent="0.25">
      <c r="A3011" s="58">
        <v>44951</v>
      </c>
      <c r="B3011" s="59" t="s">
        <v>63</v>
      </c>
      <c r="C3011" s="59" t="str">
        <f t="shared" si="47"/>
        <v>QUARTER1</v>
      </c>
      <c r="D3011" s="59">
        <v>32.5</v>
      </c>
      <c r="E3011" s="59">
        <v>31.5</v>
      </c>
    </row>
    <row r="3012" spans="1:5" x14ac:dyDescent="0.25">
      <c r="A3012" s="58">
        <v>44951</v>
      </c>
      <c r="B3012" s="59" t="s">
        <v>69</v>
      </c>
      <c r="C3012" s="59" t="str">
        <f t="shared" si="47"/>
        <v>QUARTER1</v>
      </c>
      <c r="D3012" s="59">
        <v>212.3</v>
      </c>
      <c r="E3012" s="59">
        <v>172.7</v>
      </c>
    </row>
    <row r="3013" spans="1:5" x14ac:dyDescent="0.25">
      <c r="A3013" s="58">
        <v>44951</v>
      </c>
      <c r="B3013" s="59" t="s">
        <v>64</v>
      </c>
      <c r="C3013" s="59" t="str">
        <f t="shared" si="47"/>
        <v>QUARTER1</v>
      </c>
      <c r="D3013" s="59">
        <v>8.1</v>
      </c>
      <c r="E3013" s="59">
        <v>6.3000000000000007</v>
      </c>
    </row>
    <row r="3014" spans="1:5" x14ac:dyDescent="0.25">
      <c r="A3014" s="58">
        <v>44951</v>
      </c>
      <c r="B3014" s="59" t="s">
        <v>58</v>
      </c>
      <c r="C3014" s="59" t="str">
        <f t="shared" si="47"/>
        <v>QUARTER1</v>
      </c>
      <c r="D3014" s="59">
        <v>14.6</v>
      </c>
      <c r="E3014" s="59">
        <v>0.40000000000000036</v>
      </c>
    </row>
    <row r="3015" spans="1:5" x14ac:dyDescent="0.25">
      <c r="A3015" s="58">
        <v>44951</v>
      </c>
      <c r="B3015" s="59" t="s">
        <v>56</v>
      </c>
      <c r="C3015" s="59" t="str">
        <f t="shared" si="47"/>
        <v>QUARTER1</v>
      </c>
      <c r="D3015" s="59">
        <v>21.9</v>
      </c>
      <c r="E3015" s="59">
        <v>-1</v>
      </c>
    </row>
    <row r="3016" spans="1:5" x14ac:dyDescent="0.25">
      <c r="A3016" s="58">
        <v>44951</v>
      </c>
      <c r="B3016" s="59" t="s">
        <v>65</v>
      </c>
      <c r="C3016" s="59" t="str">
        <f t="shared" si="47"/>
        <v>QUARTER1</v>
      </c>
      <c r="D3016" s="59">
        <v>24.65</v>
      </c>
      <c r="E3016" s="59">
        <v>3.3500000000000014</v>
      </c>
    </row>
    <row r="3017" spans="1:5" x14ac:dyDescent="0.25">
      <c r="A3017" s="58">
        <v>44951</v>
      </c>
      <c r="B3017" s="59" t="s">
        <v>75</v>
      </c>
      <c r="C3017" s="59" t="str">
        <f t="shared" si="47"/>
        <v>QUARTER1</v>
      </c>
      <c r="D3017" s="59">
        <v>4</v>
      </c>
      <c r="E3017" s="59">
        <v>0.65000000000000036</v>
      </c>
    </row>
    <row r="3018" spans="1:5" x14ac:dyDescent="0.25">
      <c r="A3018" s="58">
        <v>44951</v>
      </c>
      <c r="B3018" s="59" t="s">
        <v>57</v>
      </c>
      <c r="C3018" s="59" t="str">
        <f t="shared" si="47"/>
        <v>QUARTER1</v>
      </c>
      <c r="D3018" s="59">
        <v>24.5</v>
      </c>
      <c r="E3018" s="59">
        <v>10.5</v>
      </c>
    </row>
    <row r="3019" spans="1:5" x14ac:dyDescent="0.25">
      <c r="A3019" s="58">
        <v>44950</v>
      </c>
      <c r="B3019" s="59" t="s">
        <v>68</v>
      </c>
      <c r="C3019" s="59" t="str">
        <f t="shared" si="47"/>
        <v>QUARTER1</v>
      </c>
      <c r="D3019" s="59">
        <v>9.0500000000000007</v>
      </c>
      <c r="E3019" s="59">
        <v>8.3999999999999986</v>
      </c>
    </row>
    <row r="3020" spans="1:5" x14ac:dyDescent="0.25">
      <c r="A3020" s="58">
        <v>44950</v>
      </c>
      <c r="B3020" s="59" t="s">
        <v>66</v>
      </c>
      <c r="C3020" s="59" t="str">
        <f t="shared" si="47"/>
        <v>QUARTER1</v>
      </c>
      <c r="D3020" s="59">
        <v>6</v>
      </c>
      <c r="E3020" s="59">
        <v>0.20000000000000018</v>
      </c>
    </row>
    <row r="3021" spans="1:5" x14ac:dyDescent="0.25">
      <c r="A3021" s="58">
        <v>44950</v>
      </c>
      <c r="B3021" s="59" t="s">
        <v>70</v>
      </c>
      <c r="C3021" s="59" t="str">
        <f t="shared" si="47"/>
        <v>QUARTER1</v>
      </c>
      <c r="D3021" s="59">
        <v>12.1</v>
      </c>
      <c r="E3021" s="59">
        <v>1.5999999999999996</v>
      </c>
    </row>
    <row r="3022" spans="1:5" x14ac:dyDescent="0.25">
      <c r="A3022" s="58">
        <v>44950</v>
      </c>
      <c r="B3022" s="59" t="s">
        <v>78</v>
      </c>
      <c r="C3022" s="59" t="str">
        <f t="shared" si="47"/>
        <v>QUARTER1</v>
      </c>
      <c r="D3022" s="59">
        <v>26.5</v>
      </c>
      <c r="E3022" s="59">
        <v>83.5</v>
      </c>
    </row>
    <row r="3023" spans="1:5" x14ac:dyDescent="0.25">
      <c r="A3023" s="58">
        <v>44950</v>
      </c>
      <c r="B3023" s="59" t="s">
        <v>62</v>
      </c>
      <c r="C3023" s="59" t="str">
        <f t="shared" si="47"/>
        <v>QUARTER1</v>
      </c>
      <c r="D3023" s="59">
        <v>6</v>
      </c>
      <c r="E3023" s="59">
        <v>1.6500000000000004</v>
      </c>
    </row>
    <row r="3024" spans="1:5" x14ac:dyDescent="0.25">
      <c r="A3024" s="58">
        <v>44950</v>
      </c>
      <c r="B3024" s="59" t="s">
        <v>61</v>
      </c>
      <c r="C3024" s="59" t="str">
        <f t="shared" si="47"/>
        <v>QUARTER1</v>
      </c>
      <c r="D3024" s="59">
        <v>17</v>
      </c>
      <c r="E3024" s="59">
        <v>17.700000000000003</v>
      </c>
    </row>
    <row r="3025" spans="1:5" x14ac:dyDescent="0.25">
      <c r="A3025" s="58">
        <v>44950</v>
      </c>
      <c r="B3025" s="59" t="s">
        <v>67</v>
      </c>
      <c r="C3025" s="59" t="str">
        <f t="shared" si="47"/>
        <v>QUARTER1</v>
      </c>
      <c r="D3025" s="59">
        <v>7.25</v>
      </c>
      <c r="E3025" s="59">
        <v>12.45</v>
      </c>
    </row>
    <row r="3026" spans="1:5" x14ac:dyDescent="0.25">
      <c r="A3026" s="58">
        <v>44950</v>
      </c>
      <c r="B3026" s="59" t="s">
        <v>71</v>
      </c>
      <c r="C3026" s="59" t="str">
        <f t="shared" si="47"/>
        <v>QUARTER1</v>
      </c>
      <c r="D3026" s="59">
        <v>11.7</v>
      </c>
      <c r="E3026" s="59">
        <v>6</v>
      </c>
    </row>
    <row r="3027" spans="1:5" x14ac:dyDescent="0.25">
      <c r="A3027" s="58">
        <v>44950</v>
      </c>
      <c r="B3027" s="59" t="s">
        <v>73</v>
      </c>
      <c r="C3027" s="59" t="str">
        <f t="shared" si="47"/>
        <v>QUARTER1</v>
      </c>
      <c r="D3027" s="59">
        <v>30.9</v>
      </c>
      <c r="E3027" s="59">
        <v>-1.3999999999999986</v>
      </c>
    </row>
    <row r="3028" spans="1:5" x14ac:dyDescent="0.25">
      <c r="A3028" s="58">
        <v>44950</v>
      </c>
      <c r="B3028" s="59" t="s">
        <v>55</v>
      </c>
      <c r="C3028" s="59" t="str">
        <f t="shared" si="47"/>
        <v>QUARTER1</v>
      </c>
      <c r="D3028" s="59">
        <v>24.05</v>
      </c>
      <c r="E3028" s="59">
        <v>13.45</v>
      </c>
    </row>
    <row r="3029" spans="1:5" x14ac:dyDescent="0.25">
      <c r="A3029" s="58">
        <v>44950</v>
      </c>
      <c r="B3029" s="59" t="s">
        <v>77</v>
      </c>
      <c r="C3029" s="59" t="str">
        <f t="shared" si="47"/>
        <v>QUARTER1</v>
      </c>
      <c r="D3029" s="59">
        <v>2</v>
      </c>
      <c r="E3029" s="59">
        <v>2</v>
      </c>
    </row>
    <row r="3030" spans="1:5" x14ac:dyDescent="0.25">
      <c r="A3030" s="58">
        <v>44950</v>
      </c>
      <c r="B3030" s="59" t="s">
        <v>72</v>
      </c>
      <c r="C3030" s="59" t="str">
        <f t="shared" si="47"/>
        <v>QUARTER1</v>
      </c>
      <c r="D3030" s="59">
        <v>16</v>
      </c>
      <c r="E3030" s="59">
        <v>93.45</v>
      </c>
    </row>
    <row r="3031" spans="1:5" x14ac:dyDescent="0.25">
      <c r="A3031" s="58">
        <v>44950</v>
      </c>
      <c r="B3031" s="59" t="s">
        <v>59</v>
      </c>
      <c r="C3031" s="59" t="str">
        <f t="shared" si="47"/>
        <v>QUARTER1</v>
      </c>
      <c r="D3031" s="59">
        <v>230</v>
      </c>
      <c r="E3031" s="59">
        <v>46</v>
      </c>
    </row>
    <row r="3032" spans="1:5" x14ac:dyDescent="0.25">
      <c r="A3032" s="58">
        <v>44950</v>
      </c>
      <c r="B3032" s="59" t="s">
        <v>60</v>
      </c>
      <c r="C3032" s="59" t="str">
        <f t="shared" si="47"/>
        <v>QUARTER1</v>
      </c>
      <c r="D3032" s="59">
        <v>41.85</v>
      </c>
      <c r="E3032" s="59">
        <v>0.64999999999999858</v>
      </c>
    </row>
    <row r="3033" spans="1:5" x14ac:dyDescent="0.25">
      <c r="A3033" s="58">
        <v>44950</v>
      </c>
      <c r="B3033" s="59" t="s">
        <v>74</v>
      </c>
      <c r="C3033" s="59" t="str">
        <f t="shared" si="47"/>
        <v>QUARTER1</v>
      </c>
      <c r="D3033" s="59">
        <v>3.98</v>
      </c>
      <c r="E3033" s="59">
        <v>1.6199999999999997</v>
      </c>
    </row>
    <row r="3034" spans="1:5" x14ac:dyDescent="0.25">
      <c r="A3034" s="58">
        <v>44950</v>
      </c>
      <c r="B3034" s="59" t="s">
        <v>63</v>
      </c>
      <c r="C3034" s="59" t="str">
        <f t="shared" si="47"/>
        <v>QUARTER1</v>
      </c>
      <c r="D3034" s="59">
        <v>32</v>
      </c>
      <c r="E3034" s="59">
        <v>32</v>
      </c>
    </row>
    <row r="3035" spans="1:5" x14ac:dyDescent="0.25">
      <c r="A3035" s="58">
        <v>44950</v>
      </c>
      <c r="B3035" s="59" t="s">
        <v>69</v>
      </c>
      <c r="C3035" s="59" t="str">
        <f t="shared" si="47"/>
        <v>QUARTER1</v>
      </c>
      <c r="D3035" s="59">
        <v>212.3</v>
      </c>
      <c r="E3035" s="59">
        <v>172.7</v>
      </c>
    </row>
    <row r="3036" spans="1:5" x14ac:dyDescent="0.25">
      <c r="A3036" s="58">
        <v>44950</v>
      </c>
      <c r="B3036" s="59" t="s">
        <v>64</v>
      </c>
      <c r="C3036" s="59" t="str">
        <f t="shared" si="47"/>
        <v>QUARTER1</v>
      </c>
      <c r="D3036" s="59">
        <v>8.3000000000000007</v>
      </c>
      <c r="E3036" s="59">
        <v>6.1</v>
      </c>
    </row>
    <row r="3037" spans="1:5" x14ac:dyDescent="0.25">
      <c r="A3037" s="58">
        <v>44950</v>
      </c>
      <c r="B3037" s="59" t="s">
        <v>58</v>
      </c>
      <c r="C3037" s="59" t="str">
        <f t="shared" si="47"/>
        <v>QUARTER1</v>
      </c>
      <c r="D3037" s="59">
        <v>14.5</v>
      </c>
      <c r="E3037" s="59">
        <v>0.5</v>
      </c>
    </row>
    <row r="3038" spans="1:5" x14ac:dyDescent="0.25">
      <c r="A3038" s="58">
        <v>44950</v>
      </c>
      <c r="B3038" s="59" t="s">
        <v>56</v>
      </c>
      <c r="C3038" s="59" t="str">
        <f t="shared" si="47"/>
        <v>QUARTER1</v>
      </c>
      <c r="D3038" s="59">
        <v>21.9</v>
      </c>
      <c r="E3038" s="59">
        <v>-1</v>
      </c>
    </row>
    <row r="3039" spans="1:5" x14ac:dyDescent="0.25">
      <c r="A3039" s="58">
        <v>44950</v>
      </c>
      <c r="B3039" s="59" t="s">
        <v>65</v>
      </c>
      <c r="C3039" s="59" t="str">
        <f t="shared" si="47"/>
        <v>QUARTER1</v>
      </c>
      <c r="D3039" s="59">
        <v>24.65</v>
      </c>
      <c r="E3039" s="59">
        <v>3.3500000000000014</v>
      </c>
    </row>
    <row r="3040" spans="1:5" x14ac:dyDescent="0.25">
      <c r="A3040" s="58">
        <v>44950</v>
      </c>
      <c r="B3040" s="59" t="s">
        <v>75</v>
      </c>
      <c r="C3040" s="59" t="str">
        <f t="shared" si="47"/>
        <v>QUARTER1</v>
      </c>
      <c r="D3040" s="59">
        <v>3.94</v>
      </c>
      <c r="E3040" s="59">
        <v>0.71000000000000041</v>
      </c>
    </row>
    <row r="3041" spans="1:5" x14ac:dyDescent="0.25">
      <c r="A3041" s="58">
        <v>44950</v>
      </c>
      <c r="B3041" s="59" t="s">
        <v>57</v>
      </c>
      <c r="C3041" s="59" t="str">
        <f t="shared" si="47"/>
        <v>QUARTER1</v>
      </c>
      <c r="D3041" s="59">
        <v>24.5</v>
      </c>
      <c r="E3041" s="59">
        <v>10.5</v>
      </c>
    </row>
    <row r="3042" spans="1:5" x14ac:dyDescent="0.25">
      <c r="A3042" s="58">
        <v>44949</v>
      </c>
      <c r="B3042" s="59" t="s">
        <v>68</v>
      </c>
      <c r="C3042" s="59" t="str">
        <f t="shared" si="47"/>
        <v>QUARTER1</v>
      </c>
      <c r="D3042" s="59">
        <v>8.9499999999999993</v>
      </c>
      <c r="E3042" s="59">
        <v>8.5</v>
      </c>
    </row>
    <row r="3043" spans="1:5" x14ac:dyDescent="0.25">
      <c r="A3043" s="58">
        <v>44949</v>
      </c>
      <c r="B3043" s="59" t="s">
        <v>66</v>
      </c>
      <c r="C3043" s="59" t="str">
        <f t="shared" si="47"/>
        <v>QUARTER1</v>
      </c>
      <c r="D3043" s="59">
        <v>6</v>
      </c>
      <c r="E3043" s="59">
        <v>0.20000000000000018</v>
      </c>
    </row>
    <row r="3044" spans="1:5" x14ac:dyDescent="0.25">
      <c r="A3044" s="58">
        <v>44949</v>
      </c>
      <c r="B3044" s="59" t="s">
        <v>70</v>
      </c>
      <c r="C3044" s="59" t="str">
        <f t="shared" si="47"/>
        <v>QUARTER1</v>
      </c>
      <c r="D3044" s="59">
        <v>12.1</v>
      </c>
      <c r="E3044" s="59">
        <v>1.5999999999999996</v>
      </c>
    </row>
    <row r="3045" spans="1:5" x14ac:dyDescent="0.25">
      <c r="A3045" s="58">
        <v>44949</v>
      </c>
      <c r="B3045" s="59" t="s">
        <v>78</v>
      </c>
      <c r="C3045" s="59" t="str">
        <f t="shared" si="47"/>
        <v>QUARTER1</v>
      </c>
      <c r="D3045" s="59">
        <v>26.5</v>
      </c>
      <c r="E3045" s="59">
        <v>83.5</v>
      </c>
    </row>
    <row r="3046" spans="1:5" x14ac:dyDescent="0.25">
      <c r="A3046" s="58">
        <v>44949</v>
      </c>
      <c r="B3046" s="59" t="s">
        <v>62</v>
      </c>
      <c r="C3046" s="59" t="str">
        <f t="shared" si="47"/>
        <v>QUARTER1</v>
      </c>
      <c r="D3046" s="59">
        <v>6</v>
      </c>
      <c r="E3046" s="59">
        <v>1.6500000000000004</v>
      </c>
    </row>
    <row r="3047" spans="1:5" x14ac:dyDescent="0.25">
      <c r="A3047" s="58">
        <v>44949</v>
      </c>
      <c r="B3047" s="59" t="s">
        <v>61</v>
      </c>
      <c r="C3047" s="59" t="str">
        <f t="shared" si="47"/>
        <v>QUARTER1</v>
      </c>
      <c r="D3047" s="59">
        <v>17</v>
      </c>
      <c r="E3047" s="59">
        <v>17.700000000000003</v>
      </c>
    </row>
    <row r="3048" spans="1:5" x14ac:dyDescent="0.25">
      <c r="A3048" s="58">
        <v>44949</v>
      </c>
      <c r="B3048" s="59" t="s">
        <v>67</v>
      </c>
      <c r="C3048" s="59" t="str">
        <f t="shared" si="47"/>
        <v>QUARTER1</v>
      </c>
      <c r="D3048" s="59">
        <v>7.25</v>
      </c>
      <c r="E3048" s="59">
        <v>12.45</v>
      </c>
    </row>
    <row r="3049" spans="1:5" x14ac:dyDescent="0.25">
      <c r="A3049" s="58">
        <v>44949</v>
      </c>
      <c r="B3049" s="59" t="s">
        <v>71</v>
      </c>
      <c r="C3049" s="59" t="str">
        <f t="shared" si="47"/>
        <v>QUARTER1</v>
      </c>
      <c r="D3049" s="59">
        <v>11.7</v>
      </c>
      <c r="E3049" s="59">
        <v>6</v>
      </c>
    </row>
    <row r="3050" spans="1:5" x14ac:dyDescent="0.25">
      <c r="A3050" s="58">
        <v>44949</v>
      </c>
      <c r="B3050" s="59" t="s">
        <v>73</v>
      </c>
      <c r="C3050" s="59" t="str">
        <f t="shared" si="47"/>
        <v>QUARTER1</v>
      </c>
      <c r="D3050" s="59">
        <v>30.9</v>
      </c>
      <c r="E3050" s="59">
        <v>-1.3999999999999986</v>
      </c>
    </row>
    <row r="3051" spans="1:5" x14ac:dyDescent="0.25">
      <c r="A3051" s="58">
        <v>44949</v>
      </c>
      <c r="B3051" s="59" t="s">
        <v>55</v>
      </c>
      <c r="C3051" s="59" t="str">
        <f t="shared" si="47"/>
        <v>QUARTER1</v>
      </c>
      <c r="D3051" s="59">
        <v>24.15</v>
      </c>
      <c r="E3051" s="59">
        <v>13.350000000000001</v>
      </c>
    </row>
    <row r="3052" spans="1:5" x14ac:dyDescent="0.25">
      <c r="A3052" s="58">
        <v>44949</v>
      </c>
      <c r="B3052" s="59" t="s">
        <v>76</v>
      </c>
      <c r="C3052" s="59" t="str">
        <f t="shared" si="47"/>
        <v>QUARTER1</v>
      </c>
      <c r="D3052" s="59">
        <v>1.1000000000000001</v>
      </c>
      <c r="E3052" s="59">
        <v>1.52</v>
      </c>
    </row>
    <row r="3053" spans="1:5" x14ac:dyDescent="0.25">
      <c r="A3053" s="58">
        <v>44949</v>
      </c>
      <c r="B3053" s="59" t="s">
        <v>77</v>
      </c>
      <c r="C3053" s="59" t="str">
        <f t="shared" si="47"/>
        <v>QUARTER1</v>
      </c>
      <c r="D3053" s="59">
        <v>2</v>
      </c>
      <c r="E3053" s="59">
        <v>2</v>
      </c>
    </row>
    <row r="3054" spans="1:5" x14ac:dyDescent="0.25">
      <c r="A3054" s="58">
        <v>44949</v>
      </c>
      <c r="B3054" s="59" t="s">
        <v>72</v>
      </c>
      <c r="C3054" s="59" t="str">
        <f t="shared" si="47"/>
        <v>QUARTER1</v>
      </c>
      <c r="D3054" s="59">
        <v>16</v>
      </c>
      <c r="E3054" s="59">
        <v>93.45</v>
      </c>
    </row>
    <row r="3055" spans="1:5" x14ac:dyDescent="0.25">
      <c r="A3055" s="58">
        <v>44949</v>
      </c>
      <c r="B3055" s="59" t="s">
        <v>59</v>
      </c>
      <c r="C3055" s="59" t="str">
        <f t="shared" si="47"/>
        <v>QUARTER1</v>
      </c>
      <c r="D3055" s="59">
        <v>230</v>
      </c>
      <c r="E3055" s="59">
        <v>46</v>
      </c>
    </row>
    <row r="3056" spans="1:5" x14ac:dyDescent="0.25">
      <c r="A3056" s="58">
        <v>44949</v>
      </c>
      <c r="B3056" s="59" t="s">
        <v>60</v>
      </c>
      <c r="C3056" s="59" t="str">
        <f t="shared" si="47"/>
        <v>QUARTER1</v>
      </c>
      <c r="D3056" s="59">
        <v>46.45</v>
      </c>
      <c r="E3056" s="59">
        <v>-3.9500000000000028</v>
      </c>
    </row>
    <row r="3057" spans="1:5" x14ac:dyDescent="0.25">
      <c r="A3057" s="58">
        <v>44949</v>
      </c>
      <c r="B3057" s="59" t="s">
        <v>74</v>
      </c>
      <c r="C3057" s="59" t="str">
        <f t="shared" si="47"/>
        <v>QUARTER1</v>
      </c>
      <c r="D3057" s="59">
        <v>3.92</v>
      </c>
      <c r="E3057" s="59">
        <v>1.6799999999999997</v>
      </c>
    </row>
    <row r="3058" spans="1:5" x14ac:dyDescent="0.25">
      <c r="A3058" s="58">
        <v>44949</v>
      </c>
      <c r="B3058" s="59" t="s">
        <v>63</v>
      </c>
      <c r="C3058" s="59" t="str">
        <f t="shared" si="47"/>
        <v>QUARTER1</v>
      </c>
      <c r="D3058" s="59">
        <v>32</v>
      </c>
      <c r="E3058" s="59">
        <v>32</v>
      </c>
    </row>
    <row r="3059" spans="1:5" x14ac:dyDescent="0.25">
      <c r="A3059" s="58">
        <v>44949</v>
      </c>
      <c r="B3059" s="59" t="s">
        <v>69</v>
      </c>
      <c r="C3059" s="59" t="str">
        <f t="shared" si="47"/>
        <v>QUARTER1</v>
      </c>
      <c r="D3059" s="59">
        <v>212.3</v>
      </c>
      <c r="E3059" s="59">
        <v>172.7</v>
      </c>
    </row>
    <row r="3060" spans="1:5" x14ac:dyDescent="0.25">
      <c r="A3060" s="58">
        <v>44949</v>
      </c>
      <c r="B3060" s="59" t="s">
        <v>64</v>
      </c>
      <c r="C3060" s="59" t="str">
        <f t="shared" si="47"/>
        <v>QUARTER1</v>
      </c>
      <c r="D3060" s="59">
        <v>8.1</v>
      </c>
      <c r="E3060" s="59">
        <v>6.3000000000000007</v>
      </c>
    </row>
    <row r="3061" spans="1:5" x14ac:dyDescent="0.25">
      <c r="A3061" s="58">
        <v>44949</v>
      </c>
      <c r="B3061" s="59" t="s">
        <v>58</v>
      </c>
      <c r="C3061" s="59" t="str">
        <f t="shared" si="47"/>
        <v>QUARTER1</v>
      </c>
      <c r="D3061" s="59">
        <v>14.65</v>
      </c>
      <c r="E3061" s="59">
        <v>0.34999999999999964</v>
      </c>
    </row>
    <row r="3062" spans="1:5" x14ac:dyDescent="0.25">
      <c r="A3062" s="58">
        <v>44949</v>
      </c>
      <c r="B3062" s="59" t="s">
        <v>56</v>
      </c>
      <c r="C3062" s="59" t="str">
        <f t="shared" si="47"/>
        <v>QUARTER1</v>
      </c>
      <c r="D3062" s="59">
        <v>21.9</v>
      </c>
      <c r="E3062" s="59">
        <v>-1</v>
      </c>
    </row>
    <row r="3063" spans="1:5" x14ac:dyDescent="0.25">
      <c r="A3063" s="58">
        <v>44949</v>
      </c>
      <c r="B3063" s="59" t="s">
        <v>65</v>
      </c>
      <c r="C3063" s="59" t="str">
        <f t="shared" si="47"/>
        <v>QUARTER1</v>
      </c>
      <c r="D3063" s="59">
        <v>24.65</v>
      </c>
      <c r="E3063" s="59">
        <v>3.3500000000000014</v>
      </c>
    </row>
    <row r="3064" spans="1:5" x14ac:dyDescent="0.25">
      <c r="A3064" s="58">
        <v>44949</v>
      </c>
      <c r="B3064" s="59" t="s">
        <v>75</v>
      </c>
      <c r="C3064" s="59" t="str">
        <f t="shared" si="47"/>
        <v>QUARTER1</v>
      </c>
      <c r="D3064" s="59">
        <v>3.9</v>
      </c>
      <c r="E3064" s="59">
        <v>0.75000000000000044</v>
      </c>
    </row>
    <row r="3065" spans="1:5" x14ac:dyDescent="0.25">
      <c r="A3065" s="58">
        <v>44949</v>
      </c>
      <c r="B3065" s="59" t="s">
        <v>57</v>
      </c>
      <c r="C3065" s="59" t="str">
        <f t="shared" si="47"/>
        <v>QUARTER1</v>
      </c>
      <c r="D3065" s="59">
        <v>24.6</v>
      </c>
      <c r="E3065" s="59">
        <v>10.399999999999999</v>
      </c>
    </row>
    <row r="3066" spans="1:5" x14ac:dyDescent="0.25">
      <c r="A3066" s="58">
        <v>44946</v>
      </c>
      <c r="B3066" s="59" t="s">
        <v>68</v>
      </c>
      <c r="C3066" s="59" t="str">
        <f t="shared" si="47"/>
        <v>QUARTER1</v>
      </c>
      <c r="D3066" s="59">
        <v>9.0500000000000007</v>
      </c>
      <c r="E3066" s="59">
        <v>8.3999999999999986</v>
      </c>
    </row>
    <row r="3067" spans="1:5" x14ac:dyDescent="0.25">
      <c r="A3067" s="58">
        <v>44946</v>
      </c>
      <c r="B3067" s="59" t="s">
        <v>66</v>
      </c>
      <c r="C3067" s="59" t="str">
        <f t="shared" si="47"/>
        <v>QUARTER1</v>
      </c>
      <c r="D3067" s="59">
        <v>6.1</v>
      </c>
      <c r="E3067" s="59">
        <v>0.10000000000000053</v>
      </c>
    </row>
    <row r="3068" spans="1:5" x14ac:dyDescent="0.25">
      <c r="A3068" s="58">
        <v>44946</v>
      </c>
      <c r="B3068" s="59" t="s">
        <v>70</v>
      </c>
      <c r="C3068" s="59" t="str">
        <f t="shared" si="47"/>
        <v>QUARTER1</v>
      </c>
      <c r="D3068" s="59">
        <v>12.1</v>
      </c>
      <c r="E3068" s="59">
        <v>1.5999999999999996</v>
      </c>
    </row>
    <row r="3069" spans="1:5" x14ac:dyDescent="0.25">
      <c r="A3069" s="58">
        <v>44946</v>
      </c>
      <c r="B3069" s="59" t="s">
        <v>78</v>
      </c>
      <c r="C3069" s="59" t="str">
        <f t="shared" si="47"/>
        <v>QUARTER1</v>
      </c>
      <c r="D3069" s="59">
        <v>26.5</v>
      </c>
      <c r="E3069" s="59">
        <v>83.5</v>
      </c>
    </row>
    <row r="3070" spans="1:5" x14ac:dyDescent="0.25">
      <c r="A3070" s="58">
        <v>44946</v>
      </c>
      <c r="B3070" s="59" t="s">
        <v>62</v>
      </c>
      <c r="C3070" s="59" t="str">
        <f t="shared" si="47"/>
        <v>QUARTER1</v>
      </c>
      <c r="D3070" s="59">
        <v>6</v>
      </c>
      <c r="E3070" s="59">
        <v>1.6500000000000004</v>
      </c>
    </row>
    <row r="3071" spans="1:5" x14ac:dyDescent="0.25">
      <c r="A3071" s="58">
        <v>44946</v>
      </c>
      <c r="B3071" s="59" t="s">
        <v>61</v>
      </c>
      <c r="C3071" s="59" t="str">
        <f t="shared" si="47"/>
        <v>QUARTER1</v>
      </c>
      <c r="D3071" s="59">
        <v>17</v>
      </c>
      <c r="E3071" s="59">
        <v>17.700000000000003</v>
      </c>
    </row>
    <row r="3072" spans="1:5" x14ac:dyDescent="0.25">
      <c r="A3072" s="58">
        <v>44946</v>
      </c>
      <c r="B3072" s="59" t="s">
        <v>67</v>
      </c>
      <c r="C3072" s="59" t="str">
        <f t="shared" si="47"/>
        <v>QUARTER1</v>
      </c>
      <c r="D3072" s="59">
        <v>7.2</v>
      </c>
      <c r="E3072" s="59">
        <v>12.5</v>
      </c>
    </row>
    <row r="3073" spans="1:5" x14ac:dyDescent="0.25">
      <c r="A3073" s="58">
        <v>44946</v>
      </c>
      <c r="B3073" s="59" t="s">
        <v>71</v>
      </c>
      <c r="C3073" s="59" t="str">
        <f t="shared" si="47"/>
        <v>QUARTER1</v>
      </c>
      <c r="D3073" s="59">
        <v>11.7</v>
      </c>
      <c r="E3073" s="59">
        <v>6</v>
      </c>
    </row>
    <row r="3074" spans="1:5" x14ac:dyDescent="0.25">
      <c r="A3074" s="58">
        <v>44946</v>
      </c>
      <c r="B3074" s="59" t="s">
        <v>73</v>
      </c>
      <c r="C3074" s="59" t="str">
        <f t="shared" ref="C3074:C3137" si="48">"QUARTER"&amp;ROUNDUP(MONTH(A3074)/3,0)</f>
        <v>QUARTER1</v>
      </c>
      <c r="D3074" s="59">
        <v>30.9</v>
      </c>
      <c r="E3074" s="59">
        <v>-1.3999999999999986</v>
      </c>
    </row>
    <row r="3075" spans="1:5" x14ac:dyDescent="0.25">
      <c r="A3075" s="58">
        <v>44946</v>
      </c>
      <c r="B3075" s="59" t="s">
        <v>55</v>
      </c>
      <c r="C3075" s="59" t="str">
        <f t="shared" si="48"/>
        <v>QUARTER1</v>
      </c>
      <c r="D3075" s="59">
        <v>24.1</v>
      </c>
      <c r="E3075" s="59">
        <v>13.399999999999999</v>
      </c>
    </row>
    <row r="3076" spans="1:5" x14ac:dyDescent="0.25">
      <c r="A3076" s="58">
        <v>44946</v>
      </c>
      <c r="B3076" s="59" t="s">
        <v>76</v>
      </c>
      <c r="C3076" s="59" t="str">
        <f t="shared" si="48"/>
        <v>QUARTER1</v>
      </c>
      <c r="D3076" s="59">
        <v>1.1000000000000001</v>
      </c>
      <c r="E3076" s="59">
        <v>1.52</v>
      </c>
    </row>
    <row r="3077" spans="1:5" x14ac:dyDescent="0.25">
      <c r="A3077" s="58">
        <v>44946</v>
      </c>
      <c r="B3077" s="59" t="s">
        <v>77</v>
      </c>
      <c r="C3077" s="59" t="str">
        <f t="shared" si="48"/>
        <v>QUARTER1</v>
      </c>
      <c r="D3077" s="59">
        <v>2</v>
      </c>
      <c r="E3077" s="59">
        <v>2</v>
      </c>
    </row>
    <row r="3078" spans="1:5" x14ac:dyDescent="0.25">
      <c r="A3078" s="58">
        <v>44946</v>
      </c>
      <c r="B3078" s="59" t="s">
        <v>72</v>
      </c>
      <c r="C3078" s="59" t="str">
        <f t="shared" si="48"/>
        <v>QUARTER1</v>
      </c>
      <c r="D3078" s="59">
        <v>16</v>
      </c>
      <c r="E3078" s="59">
        <v>93.45</v>
      </c>
    </row>
    <row r="3079" spans="1:5" x14ac:dyDescent="0.25">
      <c r="A3079" s="58">
        <v>44946</v>
      </c>
      <c r="B3079" s="59" t="s">
        <v>59</v>
      </c>
      <c r="C3079" s="59" t="str">
        <f t="shared" si="48"/>
        <v>QUARTER1</v>
      </c>
      <c r="D3079" s="59">
        <v>229.9</v>
      </c>
      <c r="E3079" s="59">
        <v>46.099999999999994</v>
      </c>
    </row>
    <row r="3080" spans="1:5" x14ac:dyDescent="0.25">
      <c r="A3080" s="58">
        <v>44946</v>
      </c>
      <c r="B3080" s="59" t="s">
        <v>60</v>
      </c>
      <c r="C3080" s="59" t="str">
        <f t="shared" si="48"/>
        <v>QUARTER1</v>
      </c>
      <c r="D3080" s="59">
        <v>46.45</v>
      </c>
      <c r="E3080" s="59">
        <v>-3.9500000000000028</v>
      </c>
    </row>
    <row r="3081" spans="1:5" x14ac:dyDescent="0.25">
      <c r="A3081" s="58">
        <v>44946</v>
      </c>
      <c r="B3081" s="59" t="s">
        <v>74</v>
      </c>
      <c r="C3081" s="59" t="str">
        <f t="shared" si="48"/>
        <v>QUARTER1</v>
      </c>
      <c r="D3081" s="59">
        <v>3.92</v>
      </c>
      <c r="E3081" s="59">
        <v>1.6799999999999997</v>
      </c>
    </row>
    <row r="3082" spans="1:5" x14ac:dyDescent="0.25">
      <c r="A3082" s="58">
        <v>44946</v>
      </c>
      <c r="B3082" s="59" t="s">
        <v>63</v>
      </c>
      <c r="C3082" s="59" t="str">
        <f t="shared" si="48"/>
        <v>QUARTER1</v>
      </c>
      <c r="D3082" s="59">
        <v>32</v>
      </c>
      <c r="E3082" s="59">
        <v>32</v>
      </c>
    </row>
    <row r="3083" spans="1:5" x14ac:dyDescent="0.25">
      <c r="A3083" s="58">
        <v>44946</v>
      </c>
      <c r="B3083" s="59" t="s">
        <v>69</v>
      </c>
      <c r="C3083" s="59" t="str">
        <f t="shared" si="48"/>
        <v>QUARTER1</v>
      </c>
      <c r="D3083" s="59">
        <v>212.3</v>
      </c>
      <c r="E3083" s="59">
        <v>172.7</v>
      </c>
    </row>
    <row r="3084" spans="1:5" x14ac:dyDescent="0.25">
      <c r="A3084" s="58">
        <v>44946</v>
      </c>
      <c r="B3084" s="59" t="s">
        <v>64</v>
      </c>
      <c r="C3084" s="59" t="str">
        <f t="shared" si="48"/>
        <v>QUARTER1</v>
      </c>
      <c r="D3084" s="59">
        <v>8.1</v>
      </c>
      <c r="E3084" s="59">
        <v>6.3000000000000007</v>
      </c>
    </row>
    <row r="3085" spans="1:5" x14ac:dyDescent="0.25">
      <c r="A3085" s="58">
        <v>44946</v>
      </c>
      <c r="B3085" s="59" t="s">
        <v>58</v>
      </c>
      <c r="C3085" s="59" t="str">
        <f t="shared" si="48"/>
        <v>QUARTER1</v>
      </c>
      <c r="D3085" s="59">
        <v>14.65</v>
      </c>
      <c r="E3085" s="59">
        <v>0.34999999999999964</v>
      </c>
    </row>
    <row r="3086" spans="1:5" x14ac:dyDescent="0.25">
      <c r="A3086" s="58">
        <v>44946</v>
      </c>
      <c r="B3086" s="59" t="s">
        <v>56</v>
      </c>
      <c r="C3086" s="59" t="str">
        <f t="shared" si="48"/>
        <v>QUARTER1</v>
      </c>
      <c r="D3086" s="59">
        <v>21.9</v>
      </c>
      <c r="E3086" s="59">
        <v>-1</v>
      </c>
    </row>
    <row r="3087" spans="1:5" x14ac:dyDescent="0.25">
      <c r="A3087" s="58">
        <v>44946</v>
      </c>
      <c r="B3087" s="59" t="s">
        <v>65</v>
      </c>
      <c r="C3087" s="59" t="str">
        <f t="shared" si="48"/>
        <v>QUARTER1</v>
      </c>
      <c r="D3087" s="59">
        <v>24.65</v>
      </c>
      <c r="E3087" s="59">
        <v>3.3500000000000014</v>
      </c>
    </row>
    <row r="3088" spans="1:5" x14ac:dyDescent="0.25">
      <c r="A3088" s="58">
        <v>44946</v>
      </c>
      <c r="B3088" s="59" t="s">
        <v>75</v>
      </c>
      <c r="C3088" s="59" t="str">
        <f t="shared" si="48"/>
        <v>QUARTER1</v>
      </c>
      <c r="D3088" s="59">
        <v>3.9</v>
      </c>
      <c r="E3088" s="59">
        <v>0.75000000000000044</v>
      </c>
    </row>
    <row r="3089" spans="1:5" x14ac:dyDescent="0.25">
      <c r="A3089" s="58">
        <v>44946</v>
      </c>
      <c r="B3089" s="59" t="s">
        <v>57</v>
      </c>
      <c r="C3089" s="59" t="str">
        <f t="shared" si="48"/>
        <v>QUARTER1</v>
      </c>
      <c r="D3089" s="59">
        <v>24.45</v>
      </c>
      <c r="E3089" s="59">
        <v>10.55</v>
      </c>
    </row>
    <row r="3090" spans="1:5" x14ac:dyDescent="0.25">
      <c r="A3090" s="58">
        <v>44945</v>
      </c>
      <c r="B3090" s="59" t="s">
        <v>68</v>
      </c>
      <c r="C3090" s="59" t="str">
        <f t="shared" si="48"/>
        <v>QUARTER1</v>
      </c>
      <c r="D3090" s="59">
        <v>9.0500000000000007</v>
      </c>
      <c r="E3090" s="59">
        <v>8.3999999999999986</v>
      </c>
    </row>
    <row r="3091" spans="1:5" x14ac:dyDescent="0.25">
      <c r="A3091" s="58">
        <v>44945</v>
      </c>
      <c r="B3091" s="59" t="s">
        <v>66</v>
      </c>
      <c r="C3091" s="59" t="str">
        <f t="shared" si="48"/>
        <v>QUARTER1</v>
      </c>
      <c r="D3091" s="59">
        <v>6.1</v>
      </c>
      <c r="E3091" s="59">
        <v>0.10000000000000053</v>
      </c>
    </row>
    <row r="3092" spans="1:5" x14ac:dyDescent="0.25">
      <c r="A3092" s="58">
        <v>44945</v>
      </c>
      <c r="B3092" s="59" t="s">
        <v>70</v>
      </c>
      <c r="C3092" s="59" t="str">
        <f t="shared" si="48"/>
        <v>QUARTER1</v>
      </c>
      <c r="D3092" s="59">
        <v>12.1</v>
      </c>
      <c r="E3092" s="59">
        <v>1.5999999999999996</v>
      </c>
    </row>
    <row r="3093" spans="1:5" x14ac:dyDescent="0.25">
      <c r="A3093" s="58">
        <v>44945</v>
      </c>
      <c r="B3093" s="59" t="s">
        <v>78</v>
      </c>
      <c r="C3093" s="59" t="str">
        <f t="shared" si="48"/>
        <v>QUARTER1</v>
      </c>
      <c r="D3093" s="59">
        <v>26.5</v>
      </c>
      <c r="E3093" s="59">
        <v>83.5</v>
      </c>
    </row>
    <row r="3094" spans="1:5" x14ac:dyDescent="0.25">
      <c r="A3094" s="58">
        <v>44945</v>
      </c>
      <c r="B3094" s="59" t="s">
        <v>62</v>
      </c>
      <c r="C3094" s="59" t="str">
        <f t="shared" si="48"/>
        <v>QUARTER1</v>
      </c>
      <c r="D3094" s="59">
        <v>6</v>
      </c>
      <c r="E3094" s="59">
        <v>1.6500000000000004</v>
      </c>
    </row>
    <row r="3095" spans="1:5" x14ac:dyDescent="0.25">
      <c r="A3095" s="58">
        <v>44945</v>
      </c>
      <c r="B3095" s="59" t="s">
        <v>61</v>
      </c>
      <c r="C3095" s="59" t="str">
        <f t="shared" si="48"/>
        <v>QUARTER1</v>
      </c>
      <c r="D3095" s="59">
        <v>17.45</v>
      </c>
      <c r="E3095" s="59">
        <v>17.250000000000004</v>
      </c>
    </row>
    <row r="3096" spans="1:5" x14ac:dyDescent="0.25">
      <c r="A3096" s="58">
        <v>44945</v>
      </c>
      <c r="B3096" s="59" t="s">
        <v>67</v>
      </c>
      <c r="C3096" s="59" t="str">
        <f t="shared" si="48"/>
        <v>QUARTER1</v>
      </c>
      <c r="D3096" s="59">
        <v>7.2</v>
      </c>
      <c r="E3096" s="59">
        <v>12.5</v>
      </c>
    </row>
    <row r="3097" spans="1:5" x14ac:dyDescent="0.25">
      <c r="A3097" s="58">
        <v>44945</v>
      </c>
      <c r="B3097" s="59" t="s">
        <v>71</v>
      </c>
      <c r="C3097" s="59" t="str">
        <f t="shared" si="48"/>
        <v>QUARTER1</v>
      </c>
      <c r="D3097" s="59">
        <v>11.6</v>
      </c>
      <c r="E3097" s="59">
        <v>6.1</v>
      </c>
    </row>
    <row r="3098" spans="1:5" x14ac:dyDescent="0.25">
      <c r="A3098" s="58">
        <v>44945</v>
      </c>
      <c r="B3098" s="59" t="s">
        <v>73</v>
      </c>
      <c r="C3098" s="59" t="str">
        <f t="shared" si="48"/>
        <v>QUARTER1</v>
      </c>
      <c r="D3098" s="59">
        <v>30.9</v>
      </c>
      <c r="E3098" s="59">
        <v>-1.3999999999999986</v>
      </c>
    </row>
    <row r="3099" spans="1:5" x14ac:dyDescent="0.25">
      <c r="A3099" s="58">
        <v>44945</v>
      </c>
      <c r="B3099" s="59" t="s">
        <v>55</v>
      </c>
      <c r="C3099" s="59" t="str">
        <f t="shared" si="48"/>
        <v>QUARTER1</v>
      </c>
      <c r="D3099" s="59">
        <v>24.35</v>
      </c>
      <c r="E3099" s="59">
        <v>13.149999999999999</v>
      </c>
    </row>
    <row r="3100" spans="1:5" x14ac:dyDescent="0.25">
      <c r="A3100" s="58">
        <v>44945</v>
      </c>
      <c r="B3100" s="59" t="s">
        <v>76</v>
      </c>
      <c r="C3100" s="59" t="str">
        <f t="shared" si="48"/>
        <v>QUARTER1</v>
      </c>
      <c r="D3100" s="59">
        <v>1.1000000000000001</v>
      </c>
      <c r="E3100" s="59">
        <v>1.52</v>
      </c>
    </row>
    <row r="3101" spans="1:5" x14ac:dyDescent="0.25">
      <c r="A3101" s="58">
        <v>44945</v>
      </c>
      <c r="B3101" s="59" t="s">
        <v>77</v>
      </c>
      <c r="C3101" s="59" t="str">
        <f t="shared" si="48"/>
        <v>QUARTER1</v>
      </c>
      <c r="D3101" s="59">
        <v>2</v>
      </c>
      <c r="E3101" s="59">
        <v>2</v>
      </c>
    </row>
    <row r="3102" spans="1:5" x14ac:dyDescent="0.25">
      <c r="A3102" s="58">
        <v>44945</v>
      </c>
      <c r="B3102" s="59" t="s">
        <v>72</v>
      </c>
      <c r="C3102" s="59" t="str">
        <f t="shared" si="48"/>
        <v>QUARTER1</v>
      </c>
      <c r="D3102" s="59">
        <v>16</v>
      </c>
      <c r="E3102" s="59">
        <v>93.45</v>
      </c>
    </row>
    <row r="3103" spans="1:5" x14ac:dyDescent="0.25">
      <c r="A3103" s="58">
        <v>44945</v>
      </c>
      <c r="B3103" s="59" t="s">
        <v>59</v>
      </c>
      <c r="C3103" s="59" t="str">
        <f t="shared" si="48"/>
        <v>QUARTER1</v>
      </c>
      <c r="D3103" s="59">
        <v>229.9</v>
      </c>
      <c r="E3103" s="59">
        <v>46.099999999999994</v>
      </c>
    </row>
    <row r="3104" spans="1:5" x14ac:dyDescent="0.25">
      <c r="A3104" s="58">
        <v>44945</v>
      </c>
      <c r="B3104" s="59" t="s">
        <v>60</v>
      </c>
      <c r="C3104" s="59" t="str">
        <f t="shared" si="48"/>
        <v>QUARTER1</v>
      </c>
      <c r="D3104" s="59">
        <v>46.45</v>
      </c>
      <c r="E3104" s="59">
        <v>-3.9500000000000028</v>
      </c>
    </row>
    <row r="3105" spans="1:5" x14ac:dyDescent="0.25">
      <c r="A3105" s="58">
        <v>44945</v>
      </c>
      <c r="B3105" s="59" t="s">
        <v>74</v>
      </c>
      <c r="C3105" s="59" t="str">
        <f t="shared" si="48"/>
        <v>QUARTER1</v>
      </c>
      <c r="D3105" s="59">
        <v>3.85</v>
      </c>
      <c r="E3105" s="59">
        <v>1.7499999999999996</v>
      </c>
    </row>
    <row r="3106" spans="1:5" x14ac:dyDescent="0.25">
      <c r="A3106" s="58">
        <v>44945</v>
      </c>
      <c r="B3106" s="59" t="s">
        <v>63</v>
      </c>
      <c r="C3106" s="59" t="str">
        <f t="shared" si="48"/>
        <v>QUARTER1</v>
      </c>
      <c r="D3106" s="59">
        <v>32</v>
      </c>
      <c r="E3106" s="59">
        <v>32</v>
      </c>
    </row>
    <row r="3107" spans="1:5" x14ac:dyDescent="0.25">
      <c r="A3107" s="58">
        <v>44945</v>
      </c>
      <c r="B3107" s="59" t="s">
        <v>69</v>
      </c>
      <c r="C3107" s="59" t="str">
        <f t="shared" si="48"/>
        <v>QUARTER1</v>
      </c>
      <c r="D3107" s="59">
        <v>212.3</v>
      </c>
      <c r="E3107" s="59">
        <v>172.7</v>
      </c>
    </row>
    <row r="3108" spans="1:5" x14ac:dyDescent="0.25">
      <c r="A3108" s="58">
        <v>44945</v>
      </c>
      <c r="B3108" s="59" t="s">
        <v>64</v>
      </c>
      <c r="C3108" s="59" t="str">
        <f t="shared" si="48"/>
        <v>QUARTER1</v>
      </c>
      <c r="D3108" s="59">
        <v>8.0500000000000007</v>
      </c>
      <c r="E3108" s="59">
        <v>6.35</v>
      </c>
    </row>
    <row r="3109" spans="1:5" x14ac:dyDescent="0.25">
      <c r="A3109" s="58">
        <v>44945</v>
      </c>
      <c r="B3109" s="59" t="s">
        <v>58</v>
      </c>
      <c r="C3109" s="59" t="str">
        <f t="shared" si="48"/>
        <v>QUARTER1</v>
      </c>
      <c r="D3109" s="59">
        <v>14.65</v>
      </c>
      <c r="E3109" s="59">
        <v>0.34999999999999964</v>
      </c>
    </row>
    <row r="3110" spans="1:5" x14ac:dyDescent="0.25">
      <c r="A3110" s="58">
        <v>44945</v>
      </c>
      <c r="B3110" s="59" t="s">
        <v>56</v>
      </c>
      <c r="C3110" s="59" t="str">
        <f t="shared" si="48"/>
        <v>QUARTER1</v>
      </c>
      <c r="D3110" s="59">
        <v>21.9</v>
      </c>
      <c r="E3110" s="59">
        <v>-1</v>
      </c>
    </row>
    <row r="3111" spans="1:5" x14ac:dyDescent="0.25">
      <c r="A3111" s="58">
        <v>44945</v>
      </c>
      <c r="B3111" s="59" t="s">
        <v>65</v>
      </c>
      <c r="C3111" s="59" t="str">
        <f t="shared" si="48"/>
        <v>QUARTER1</v>
      </c>
      <c r="D3111" s="59">
        <v>24.8</v>
      </c>
      <c r="E3111" s="59">
        <v>3.1999999999999993</v>
      </c>
    </row>
    <row r="3112" spans="1:5" x14ac:dyDescent="0.25">
      <c r="A3112" s="58">
        <v>44945</v>
      </c>
      <c r="B3112" s="59" t="s">
        <v>75</v>
      </c>
      <c r="C3112" s="59" t="str">
        <f t="shared" si="48"/>
        <v>QUARTER1</v>
      </c>
      <c r="D3112" s="59">
        <v>3.9</v>
      </c>
      <c r="E3112" s="59">
        <v>0.75000000000000044</v>
      </c>
    </row>
    <row r="3113" spans="1:5" x14ac:dyDescent="0.25">
      <c r="A3113" s="58">
        <v>44945</v>
      </c>
      <c r="B3113" s="59" t="s">
        <v>57</v>
      </c>
      <c r="C3113" s="59" t="str">
        <f t="shared" si="48"/>
        <v>QUARTER1</v>
      </c>
      <c r="D3113" s="59">
        <v>24.5</v>
      </c>
      <c r="E3113" s="59">
        <v>10.5</v>
      </c>
    </row>
    <row r="3114" spans="1:5" x14ac:dyDescent="0.25">
      <c r="A3114" s="58">
        <v>44944</v>
      </c>
      <c r="B3114" s="59" t="s">
        <v>68</v>
      </c>
      <c r="C3114" s="59" t="str">
        <f t="shared" si="48"/>
        <v>QUARTER1</v>
      </c>
      <c r="D3114" s="59">
        <v>9</v>
      </c>
      <c r="E3114" s="59">
        <v>8.4499999999999993</v>
      </c>
    </row>
    <row r="3115" spans="1:5" x14ac:dyDescent="0.25">
      <c r="A3115" s="58">
        <v>44944</v>
      </c>
      <c r="B3115" s="59" t="s">
        <v>66</v>
      </c>
      <c r="C3115" s="59" t="str">
        <f t="shared" si="48"/>
        <v>QUARTER1</v>
      </c>
      <c r="D3115" s="59">
        <v>6.1</v>
      </c>
      <c r="E3115" s="59">
        <v>0.10000000000000053</v>
      </c>
    </row>
    <row r="3116" spans="1:5" x14ac:dyDescent="0.25">
      <c r="A3116" s="58">
        <v>44944</v>
      </c>
      <c r="B3116" s="59" t="s">
        <v>70</v>
      </c>
      <c r="C3116" s="59" t="str">
        <f t="shared" si="48"/>
        <v>QUARTER1</v>
      </c>
      <c r="D3116" s="59">
        <v>12.1</v>
      </c>
      <c r="E3116" s="59">
        <v>1.5999999999999996</v>
      </c>
    </row>
    <row r="3117" spans="1:5" x14ac:dyDescent="0.25">
      <c r="A3117" s="58">
        <v>44944</v>
      </c>
      <c r="B3117" s="59" t="s">
        <v>78</v>
      </c>
      <c r="C3117" s="59" t="str">
        <f t="shared" si="48"/>
        <v>QUARTER1</v>
      </c>
      <c r="D3117" s="59">
        <v>26.5</v>
      </c>
      <c r="E3117" s="59">
        <v>83.5</v>
      </c>
    </row>
    <row r="3118" spans="1:5" x14ac:dyDescent="0.25">
      <c r="A3118" s="58">
        <v>44944</v>
      </c>
      <c r="B3118" s="59" t="s">
        <v>62</v>
      </c>
      <c r="C3118" s="59" t="str">
        <f t="shared" si="48"/>
        <v>QUARTER1</v>
      </c>
      <c r="D3118" s="59">
        <v>5.95</v>
      </c>
      <c r="E3118" s="59">
        <v>1.7000000000000002</v>
      </c>
    </row>
    <row r="3119" spans="1:5" x14ac:dyDescent="0.25">
      <c r="A3119" s="58">
        <v>44944</v>
      </c>
      <c r="B3119" s="59" t="s">
        <v>61</v>
      </c>
      <c r="C3119" s="59" t="str">
        <f t="shared" si="48"/>
        <v>QUARTER1</v>
      </c>
      <c r="D3119" s="59">
        <v>17.149999999999999</v>
      </c>
      <c r="E3119" s="59">
        <v>17.550000000000004</v>
      </c>
    </row>
    <row r="3120" spans="1:5" x14ac:dyDescent="0.25">
      <c r="A3120" s="58">
        <v>44944</v>
      </c>
      <c r="B3120" s="59" t="s">
        <v>67</v>
      </c>
      <c r="C3120" s="59" t="str">
        <f t="shared" si="48"/>
        <v>QUARTER1</v>
      </c>
      <c r="D3120" s="59">
        <v>7.2</v>
      </c>
      <c r="E3120" s="59">
        <v>12.5</v>
      </c>
    </row>
    <row r="3121" spans="1:5" x14ac:dyDescent="0.25">
      <c r="A3121" s="58">
        <v>44944</v>
      </c>
      <c r="B3121" s="59" t="s">
        <v>71</v>
      </c>
      <c r="C3121" s="59" t="str">
        <f t="shared" si="48"/>
        <v>QUARTER1</v>
      </c>
      <c r="D3121" s="59">
        <v>11.6</v>
      </c>
      <c r="E3121" s="59">
        <v>6.1</v>
      </c>
    </row>
    <row r="3122" spans="1:5" x14ac:dyDescent="0.25">
      <c r="A3122" s="58">
        <v>44944</v>
      </c>
      <c r="B3122" s="59" t="s">
        <v>73</v>
      </c>
      <c r="C3122" s="59" t="str">
        <f t="shared" si="48"/>
        <v>QUARTER1</v>
      </c>
      <c r="D3122" s="59">
        <v>30.9</v>
      </c>
      <c r="E3122" s="59">
        <v>-1.3999999999999986</v>
      </c>
    </row>
    <row r="3123" spans="1:5" x14ac:dyDescent="0.25">
      <c r="A3123" s="58">
        <v>44944</v>
      </c>
      <c r="B3123" s="59" t="s">
        <v>55</v>
      </c>
      <c r="C3123" s="59" t="str">
        <f t="shared" si="48"/>
        <v>QUARTER1</v>
      </c>
      <c r="D3123" s="59">
        <v>24.45</v>
      </c>
      <c r="E3123" s="59">
        <v>13.05</v>
      </c>
    </row>
    <row r="3124" spans="1:5" x14ac:dyDescent="0.25">
      <c r="A3124" s="58">
        <v>44944</v>
      </c>
      <c r="B3124" s="59" t="s">
        <v>76</v>
      </c>
      <c r="C3124" s="59" t="str">
        <f t="shared" si="48"/>
        <v>QUARTER1</v>
      </c>
      <c r="D3124" s="59">
        <v>1.1000000000000001</v>
      </c>
      <c r="E3124" s="59">
        <v>1.52</v>
      </c>
    </row>
    <row r="3125" spans="1:5" x14ac:dyDescent="0.25">
      <c r="A3125" s="58">
        <v>44944</v>
      </c>
      <c r="B3125" s="59" t="s">
        <v>77</v>
      </c>
      <c r="C3125" s="59" t="str">
        <f t="shared" si="48"/>
        <v>QUARTER1</v>
      </c>
      <c r="D3125" s="59">
        <v>2</v>
      </c>
      <c r="E3125" s="59">
        <v>2</v>
      </c>
    </row>
    <row r="3126" spans="1:5" x14ac:dyDescent="0.25">
      <c r="A3126" s="58">
        <v>44944</v>
      </c>
      <c r="B3126" s="59" t="s">
        <v>72</v>
      </c>
      <c r="C3126" s="59" t="str">
        <f t="shared" si="48"/>
        <v>QUARTER1</v>
      </c>
      <c r="D3126" s="59">
        <v>16</v>
      </c>
      <c r="E3126" s="59">
        <v>93.45</v>
      </c>
    </row>
    <row r="3127" spans="1:5" x14ac:dyDescent="0.25">
      <c r="A3127" s="58">
        <v>44944</v>
      </c>
      <c r="B3127" s="59" t="s">
        <v>59</v>
      </c>
      <c r="C3127" s="59" t="str">
        <f t="shared" si="48"/>
        <v>QUARTER1</v>
      </c>
      <c r="D3127" s="59">
        <v>229.9</v>
      </c>
      <c r="E3127" s="59">
        <v>46.099999999999994</v>
      </c>
    </row>
    <row r="3128" spans="1:5" x14ac:dyDescent="0.25">
      <c r="A3128" s="58">
        <v>44944</v>
      </c>
      <c r="B3128" s="59" t="s">
        <v>60</v>
      </c>
      <c r="C3128" s="59" t="str">
        <f t="shared" si="48"/>
        <v>QUARTER1</v>
      </c>
      <c r="D3128" s="59">
        <v>46.45</v>
      </c>
      <c r="E3128" s="59">
        <v>-3.9500000000000028</v>
      </c>
    </row>
    <row r="3129" spans="1:5" x14ac:dyDescent="0.25">
      <c r="A3129" s="58">
        <v>44944</v>
      </c>
      <c r="B3129" s="59" t="s">
        <v>74</v>
      </c>
      <c r="C3129" s="59" t="str">
        <f t="shared" si="48"/>
        <v>QUARTER1</v>
      </c>
      <c r="D3129" s="59">
        <v>3.85</v>
      </c>
      <c r="E3129" s="59">
        <v>1.7499999999999996</v>
      </c>
    </row>
    <row r="3130" spans="1:5" x14ac:dyDescent="0.25">
      <c r="A3130" s="58">
        <v>44944</v>
      </c>
      <c r="B3130" s="59" t="s">
        <v>63</v>
      </c>
      <c r="C3130" s="59" t="str">
        <f t="shared" si="48"/>
        <v>QUARTER1</v>
      </c>
      <c r="D3130" s="59">
        <v>32</v>
      </c>
      <c r="E3130" s="59">
        <v>32</v>
      </c>
    </row>
    <row r="3131" spans="1:5" x14ac:dyDescent="0.25">
      <c r="A3131" s="58">
        <v>44944</v>
      </c>
      <c r="B3131" s="59" t="s">
        <v>69</v>
      </c>
      <c r="C3131" s="59" t="str">
        <f t="shared" si="48"/>
        <v>QUARTER1</v>
      </c>
      <c r="D3131" s="59">
        <v>212.3</v>
      </c>
      <c r="E3131" s="59">
        <v>172.7</v>
      </c>
    </row>
    <row r="3132" spans="1:5" x14ac:dyDescent="0.25">
      <c r="A3132" s="58">
        <v>44944</v>
      </c>
      <c r="B3132" s="59" t="s">
        <v>64</v>
      </c>
      <c r="C3132" s="59" t="str">
        <f t="shared" si="48"/>
        <v>QUARTER1</v>
      </c>
      <c r="D3132" s="59">
        <v>8.15</v>
      </c>
      <c r="E3132" s="59">
        <v>6.25</v>
      </c>
    </row>
    <row r="3133" spans="1:5" x14ac:dyDescent="0.25">
      <c r="A3133" s="58">
        <v>44944</v>
      </c>
      <c r="B3133" s="59" t="s">
        <v>58</v>
      </c>
      <c r="C3133" s="59" t="str">
        <f t="shared" si="48"/>
        <v>QUARTER1</v>
      </c>
      <c r="D3133" s="59">
        <v>14.65</v>
      </c>
      <c r="E3133" s="59">
        <v>0.34999999999999964</v>
      </c>
    </row>
    <row r="3134" spans="1:5" x14ac:dyDescent="0.25">
      <c r="A3134" s="58">
        <v>44944</v>
      </c>
      <c r="B3134" s="59" t="s">
        <v>56</v>
      </c>
      <c r="C3134" s="59" t="str">
        <f t="shared" si="48"/>
        <v>QUARTER1</v>
      </c>
      <c r="D3134" s="59">
        <v>21.9</v>
      </c>
      <c r="E3134" s="59">
        <v>-1</v>
      </c>
    </row>
    <row r="3135" spans="1:5" x14ac:dyDescent="0.25">
      <c r="A3135" s="58">
        <v>44944</v>
      </c>
      <c r="B3135" s="59" t="s">
        <v>65</v>
      </c>
      <c r="C3135" s="59" t="str">
        <f t="shared" si="48"/>
        <v>QUARTER1</v>
      </c>
      <c r="D3135" s="59">
        <v>24.55</v>
      </c>
      <c r="E3135" s="59">
        <v>3.4499999999999993</v>
      </c>
    </row>
    <row r="3136" spans="1:5" x14ac:dyDescent="0.25">
      <c r="A3136" s="58">
        <v>44944</v>
      </c>
      <c r="B3136" s="59" t="s">
        <v>75</v>
      </c>
      <c r="C3136" s="59" t="str">
        <f t="shared" si="48"/>
        <v>QUARTER1</v>
      </c>
      <c r="D3136" s="59">
        <v>3.72</v>
      </c>
      <c r="E3136" s="59">
        <v>0.93000000000000016</v>
      </c>
    </row>
    <row r="3137" spans="1:5" x14ac:dyDescent="0.25">
      <c r="A3137" s="58">
        <v>44944</v>
      </c>
      <c r="B3137" s="59" t="s">
        <v>57</v>
      </c>
      <c r="C3137" s="59" t="str">
        <f t="shared" si="48"/>
        <v>QUARTER1</v>
      </c>
      <c r="D3137" s="59">
        <v>24.55</v>
      </c>
      <c r="E3137" s="59">
        <v>10.45</v>
      </c>
    </row>
    <row r="3138" spans="1:5" x14ac:dyDescent="0.25">
      <c r="A3138" s="58">
        <v>44943</v>
      </c>
      <c r="B3138" s="59" t="s">
        <v>68</v>
      </c>
      <c r="C3138" s="59" t="str">
        <f t="shared" ref="C3138:C3201" si="49">"QUARTER"&amp;ROUNDUP(MONTH(A3138)/3,0)</f>
        <v>QUARTER1</v>
      </c>
      <c r="D3138" s="59">
        <v>8.9499999999999993</v>
      </c>
      <c r="E3138" s="59">
        <v>8.5</v>
      </c>
    </row>
    <row r="3139" spans="1:5" x14ac:dyDescent="0.25">
      <c r="A3139" s="58">
        <v>44943</v>
      </c>
      <c r="B3139" s="59" t="s">
        <v>66</v>
      </c>
      <c r="C3139" s="59" t="str">
        <f t="shared" si="49"/>
        <v>QUARTER1</v>
      </c>
      <c r="D3139" s="59">
        <v>6.2</v>
      </c>
      <c r="E3139" s="59">
        <v>0</v>
      </c>
    </row>
    <row r="3140" spans="1:5" x14ac:dyDescent="0.25">
      <c r="A3140" s="58">
        <v>44943</v>
      </c>
      <c r="B3140" s="59" t="s">
        <v>70</v>
      </c>
      <c r="C3140" s="59" t="str">
        <f t="shared" si="49"/>
        <v>QUARTER1</v>
      </c>
      <c r="D3140" s="59">
        <v>12.1</v>
      </c>
      <c r="E3140" s="59">
        <v>1.5999999999999996</v>
      </c>
    </row>
    <row r="3141" spans="1:5" x14ac:dyDescent="0.25">
      <c r="A3141" s="58">
        <v>44943</v>
      </c>
      <c r="B3141" s="59" t="s">
        <v>78</v>
      </c>
      <c r="C3141" s="59" t="str">
        <f t="shared" si="49"/>
        <v>QUARTER1</v>
      </c>
      <c r="D3141" s="59">
        <v>26.5</v>
      </c>
      <c r="E3141" s="59">
        <v>83.5</v>
      </c>
    </row>
    <row r="3142" spans="1:5" x14ac:dyDescent="0.25">
      <c r="A3142" s="58">
        <v>44943</v>
      </c>
      <c r="B3142" s="59" t="s">
        <v>62</v>
      </c>
      <c r="C3142" s="59" t="str">
        <f t="shared" si="49"/>
        <v>QUARTER1</v>
      </c>
      <c r="D3142" s="59">
        <v>5.95</v>
      </c>
      <c r="E3142" s="59">
        <v>1.7000000000000002</v>
      </c>
    </row>
    <row r="3143" spans="1:5" x14ac:dyDescent="0.25">
      <c r="A3143" s="58">
        <v>44943</v>
      </c>
      <c r="B3143" s="59" t="s">
        <v>61</v>
      </c>
      <c r="C3143" s="59" t="str">
        <f t="shared" si="49"/>
        <v>QUARTER1</v>
      </c>
      <c r="D3143" s="59">
        <v>17.5</v>
      </c>
      <c r="E3143" s="59">
        <v>17.200000000000003</v>
      </c>
    </row>
    <row r="3144" spans="1:5" x14ac:dyDescent="0.25">
      <c r="A3144" s="58">
        <v>44943</v>
      </c>
      <c r="B3144" s="59" t="s">
        <v>67</v>
      </c>
      <c r="C3144" s="59" t="str">
        <f t="shared" si="49"/>
        <v>QUARTER1</v>
      </c>
      <c r="D3144" s="59">
        <v>7.2</v>
      </c>
      <c r="E3144" s="59">
        <v>12.5</v>
      </c>
    </row>
    <row r="3145" spans="1:5" x14ac:dyDescent="0.25">
      <c r="A3145" s="58">
        <v>44943</v>
      </c>
      <c r="B3145" s="59" t="s">
        <v>71</v>
      </c>
      <c r="C3145" s="59" t="str">
        <f t="shared" si="49"/>
        <v>QUARTER1</v>
      </c>
      <c r="D3145" s="59">
        <v>11.5</v>
      </c>
      <c r="E3145" s="59">
        <v>6.1999999999999993</v>
      </c>
    </row>
    <row r="3146" spans="1:5" x14ac:dyDescent="0.25">
      <c r="A3146" s="58">
        <v>44943</v>
      </c>
      <c r="B3146" s="59" t="s">
        <v>73</v>
      </c>
      <c r="C3146" s="59" t="str">
        <f t="shared" si="49"/>
        <v>QUARTER1</v>
      </c>
      <c r="D3146" s="59">
        <v>30.9</v>
      </c>
      <c r="E3146" s="59">
        <v>-1.3999999999999986</v>
      </c>
    </row>
    <row r="3147" spans="1:5" x14ac:dyDescent="0.25">
      <c r="A3147" s="58">
        <v>44943</v>
      </c>
      <c r="B3147" s="59" t="s">
        <v>55</v>
      </c>
      <c r="C3147" s="59" t="str">
        <f t="shared" si="49"/>
        <v>QUARTER1</v>
      </c>
      <c r="D3147" s="59">
        <v>24.2</v>
      </c>
      <c r="E3147" s="59">
        <v>13.3</v>
      </c>
    </row>
    <row r="3148" spans="1:5" x14ac:dyDescent="0.25">
      <c r="A3148" s="58">
        <v>44943</v>
      </c>
      <c r="B3148" s="59" t="s">
        <v>76</v>
      </c>
      <c r="C3148" s="59" t="str">
        <f t="shared" si="49"/>
        <v>QUARTER1</v>
      </c>
      <c r="D3148" s="59">
        <v>1.1000000000000001</v>
      </c>
      <c r="E3148" s="59">
        <v>1.52</v>
      </c>
    </row>
    <row r="3149" spans="1:5" x14ac:dyDescent="0.25">
      <c r="A3149" s="58">
        <v>44943</v>
      </c>
      <c r="B3149" s="59" t="s">
        <v>77</v>
      </c>
      <c r="C3149" s="59" t="str">
        <f t="shared" si="49"/>
        <v>QUARTER1</v>
      </c>
      <c r="D3149" s="59">
        <v>2</v>
      </c>
      <c r="E3149" s="59">
        <v>2</v>
      </c>
    </row>
    <row r="3150" spans="1:5" x14ac:dyDescent="0.25">
      <c r="A3150" s="58">
        <v>44943</v>
      </c>
      <c r="B3150" s="59" t="s">
        <v>72</v>
      </c>
      <c r="C3150" s="59" t="str">
        <f t="shared" si="49"/>
        <v>QUARTER1</v>
      </c>
      <c r="D3150" s="59">
        <v>15.5</v>
      </c>
      <c r="E3150" s="59">
        <v>93.95</v>
      </c>
    </row>
    <row r="3151" spans="1:5" x14ac:dyDescent="0.25">
      <c r="A3151" s="58">
        <v>44943</v>
      </c>
      <c r="B3151" s="59" t="s">
        <v>59</v>
      </c>
      <c r="C3151" s="59" t="str">
        <f t="shared" si="49"/>
        <v>QUARTER1</v>
      </c>
      <c r="D3151" s="59">
        <v>229.9</v>
      </c>
      <c r="E3151" s="59">
        <v>46.099999999999994</v>
      </c>
    </row>
    <row r="3152" spans="1:5" x14ac:dyDescent="0.25">
      <c r="A3152" s="58">
        <v>44943</v>
      </c>
      <c r="B3152" s="59" t="s">
        <v>60</v>
      </c>
      <c r="C3152" s="59" t="str">
        <f t="shared" si="49"/>
        <v>QUARTER1</v>
      </c>
      <c r="D3152" s="59">
        <v>46.45</v>
      </c>
      <c r="E3152" s="59">
        <v>-3.9500000000000028</v>
      </c>
    </row>
    <row r="3153" spans="1:5" x14ac:dyDescent="0.25">
      <c r="A3153" s="58">
        <v>44943</v>
      </c>
      <c r="B3153" s="59" t="s">
        <v>74</v>
      </c>
      <c r="C3153" s="59" t="str">
        <f t="shared" si="49"/>
        <v>QUARTER1</v>
      </c>
      <c r="D3153" s="59">
        <v>3.99</v>
      </c>
      <c r="E3153" s="59">
        <v>1.6099999999999994</v>
      </c>
    </row>
    <row r="3154" spans="1:5" x14ac:dyDescent="0.25">
      <c r="A3154" s="58">
        <v>44943</v>
      </c>
      <c r="B3154" s="59" t="s">
        <v>63</v>
      </c>
      <c r="C3154" s="59" t="str">
        <f t="shared" si="49"/>
        <v>QUARTER1</v>
      </c>
      <c r="D3154" s="59">
        <v>32</v>
      </c>
      <c r="E3154" s="59">
        <v>32</v>
      </c>
    </row>
    <row r="3155" spans="1:5" x14ac:dyDescent="0.25">
      <c r="A3155" s="58">
        <v>44943</v>
      </c>
      <c r="B3155" s="59" t="s">
        <v>69</v>
      </c>
      <c r="C3155" s="59" t="str">
        <f t="shared" si="49"/>
        <v>QUARTER1</v>
      </c>
      <c r="D3155" s="59">
        <v>212.3</v>
      </c>
      <c r="E3155" s="59">
        <v>172.7</v>
      </c>
    </row>
    <row r="3156" spans="1:5" x14ac:dyDescent="0.25">
      <c r="A3156" s="58">
        <v>44943</v>
      </c>
      <c r="B3156" s="59" t="s">
        <v>64</v>
      </c>
      <c r="C3156" s="59" t="str">
        <f t="shared" si="49"/>
        <v>QUARTER1</v>
      </c>
      <c r="D3156" s="59">
        <v>8.0500000000000007</v>
      </c>
      <c r="E3156" s="59">
        <v>6.35</v>
      </c>
    </row>
    <row r="3157" spans="1:5" x14ac:dyDescent="0.25">
      <c r="A3157" s="58">
        <v>44943</v>
      </c>
      <c r="B3157" s="59" t="s">
        <v>58</v>
      </c>
      <c r="C3157" s="59" t="str">
        <f t="shared" si="49"/>
        <v>QUARTER1</v>
      </c>
      <c r="D3157" s="59">
        <v>14.6</v>
      </c>
      <c r="E3157" s="59">
        <v>0.40000000000000036</v>
      </c>
    </row>
    <row r="3158" spans="1:5" x14ac:dyDescent="0.25">
      <c r="A3158" s="58">
        <v>44943</v>
      </c>
      <c r="B3158" s="59" t="s">
        <v>56</v>
      </c>
      <c r="C3158" s="59" t="str">
        <f t="shared" si="49"/>
        <v>QUARTER1</v>
      </c>
      <c r="D3158" s="59">
        <v>21.9</v>
      </c>
      <c r="E3158" s="59">
        <v>-1</v>
      </c>
    </row>
    <row r="3159" spans="1:5" x14ac:dyDescent="0.25">
      <c r="A3159" s="58">
        <v>44943</v>
      </c>
      <c r="B3159" s="59" t="s">
        <v>65</v>
      </c>
      <c r="C3159" s="59" t="str">
        <f t="shared" si="49"/>
        <v>QUARTER1</v>
      </c>
      <c r="D3159" s="59">
        <v>24.8</v>
      </c>
      <c r="E3159" s="59">
        <v>3.1999999999999993</v>
      </c>
    </row>
    <row r="3160" spans="1:5" x14ac:dyDescent="0.25">
      <c r="A3160" s="58">
        <v>44943</v>
      </c>
      <c r="B3160" s="59" t="s">
        <v>75</v>
      </c>
      <c r="C3160" s="59" t="str">
        <f t="shared" si="49"/>
        <v>QUARTER1</v>
      </c>
      <c r="D3160" s="59">
        <v>3.72</v>
      </c>
      <c r="E3160" s="59">
        <v>0.93000000000000016</v>
      </c>
    </row>
    <row r="3161" spans="1:5" x14ac:dyDescent="0.25">
      <c r="A3161" s="58">
        <v>44943</v>
      </c>
      <c r="B3161" s="59" t="s">
        <v>57</v>
      </c>
      <c r="C3161" s="59" t="str">
        <f t="shared" si="49"/>
        <v>QUARTER1</v>
      </c>
      <c r="D3161" s="59">
        <v>24.6</v>
      </c>
      <c r="E3161" s="59">
        <v>10.399999999999999</v>
      </c>
    </row>
    <row r="3162" spans="1:5" x14ac:dyDescent="0.25">
      <c r="A3162" s="58">
        <v>44942</v>
      </c>
      <c r="B3162" s="59" t="s">
        <v>68</v>
      </c>
      <c r="C3162" s="59" t="str">
        <f t="shared" si="49"/>
        <v>QUARTER1</v>
      </c>
      <c r="D3162" s="59">
        <v>8.9499999999999993</v>
      </c>
      <c r="E3162" s="59">
        <v>8.5</v>
      </c>
    </row>
    <row r="3163" spans="1:5" x14ac:dyDescent="0.25">
      <c r="A3163" s="58">
        <v>44942</v>
      </c>
      <c r="B3163" s="59" t="s">
        <v>66</v>
      </c>
      <c r="C3163" s="59" t="str">
        <f t="shared" si="49"/>
        <v>QUARTER1</v>
      </c>
      <c r="D3163" s="59">
        <v>6.2</v>
      </c>
      <c r="E3163" s="59">
        <v>0</v>
      </c>
    </row>
    <row r="3164" spans="1:5" x14ac:dyDescent="0.25">
      <c r="A3164" s="58">
        <v>44942</v>
      </c>
      <c r="B3164" s="59" t="s">
        <v>70</v>
      </c>
      <c r="C3164" s="59" t="str">
        <f t="shared" si="49"/>
        <v>QUARTER1</v>
      </c>
      <c r="D3164" s="59">
        <v>12.1</v>
      </c>
      <c r="E3164" s="59">
        <v>1.5999999999999996</v>
      </c>
    </row>
    <row r="3165" spans="1:5" x14ac:dyDescent="0.25">
      <c r="A3165" s="58">
        <v>44942</v>
      </c>
      <c r="B3165" s="59" t="s">
        <v>78</v>
      </c>
      <c r="C3165" s="59" t="str">
        <f t="shared" si="49"/>
        <v>QUARTER1</v>
      </c>
      <c r="D3165" s="59">
        <v>26.5</v>
      </c>
      <c r="E3165" s="59">
        <v>83.5</v>
      </c>
    </row>
    <row r="3166" spans="1:5" x14ac:dyDescent="0.25">
      <c r="A3166" s="58">
        <v>44942</v>
      </c>
      <c r="B3166" s="59" t="s">
        <v>62</v>
      </c>
      <c r="C3166" s="59" t="str">
        <f t="shared" si="49"/>
        <v>QUARTER1</v>
      </c>
      <c r="D3166" s="59">
        <v>5.95</v>
      </c>
      <c r="E3166" s="59">
        <v>1.7000000000000002</v>
      </c>
    </row>
    <row r="3167" spans="1:5" x14ac:dyDescent="0.25">
      <c r="A3167" s="58">
        <v>44942</v>
      </c>
      <c r="B3167" s="59" t="s">
        <v>61</v>
      </c>
      <c r="C3167" s="59" t="str">
        <f t="shared" si="49"/>
        <v>QUARTER1</v>
      </c>
      <c r="D3167" s="59">
        <v>17.5</v>
      </c>
      <c r="E3167" s="59">
        <v>17.200000000000003</v>
      </c>
    </row>
    <row r="3168" spans="1:5" x14ac:dyDescent="0.25">
      <c r="A3168" s="58">
        <v>44942</v>
      </c>
      <c r="B3168" s="59" t="s">
        <v>67</v>
      </c>
      <c r="C3168" s="59" t="str">
        <f t="shared" si="49"/>
        <v>QUARTER1</v>
      </c>
      <c r="D3168" s="59">
        <v>7.2</v>
      </c>
      <c r="E3168" s="59">
        <v>12.5</v>
      </c>
    </row>
    <row r="3169" spans="1:5" x14ac:dyDescent="0.25">
      <c r="A3169" s="58">
        <v>44942</v>
      </c>
      <c r="B3169" s="59" t="s">
        <v>71</v>
      </c>
      <c r="C3169" s="59" t="str">
        <f t="shared" si="49"/>
        <v>QUARTER1</v>
      </c>
      <c r="D3169" s="59">
        <v>11.55</v>
      </c>
      <c r="E3169" s="59">
        <v>6.1499999999999986</v>
      </c>
    </row>
    <row r="3170" spans="1:5" x14ac:dyDescent="0.25">
      <c r="A3170" s="58">
        <v>44942</v>
      </c>
      <c r="B3170" s="59" t="s">
        <v>73</v>
      </c>
      <c r="C3170" s="59" t="str">
        <f t="shared" si="49"/>
        <v>QUARTER1</v>
      </c>
      <c r="D3170" s="59">
        <v>30</v>
      </c>
      <c r="E3170" s="59">
        <v>-0.5</v>
      </c>
    </row>
    <row r="3171" spans="1:5" x14ac:dyDescent="0.25">
      <c r="A3171" s="58">
        <v>44942</v>
      </c>
      <c r="B3171" s="59" t="s">
        <v>55</v>
      </c>
      <c r="C3171" s="59" t="str">
        <f t="shared" si="49"/>
        <v>QUARTER1</v>
      </c>
      <c r="D3171" s="59">
        <v>24.1</v>
      </c>
      <c r="E3171" s="59">
        <v>13.399999999999999</v>
      </c>
    </row>
    <row r="3172" spans="1:5" x14ac:dyDescent="0.25">
      <c r="A3172" s="58">
        <v>44942</v>
      </c>
      <c r="B3172" s="59" t="s">
        <v>76</v>
      </c>
      <c r="C3172" s="59" t="str">
        <f t="shared" si="49"/>
        <v>QUARTER1</v>
      </c>
      <c r="D3172" s="59">
        <v>1.1000000000000001</v>
      </c>
      <c r="E3172" s="59">
        <v>1.52</v>
      </c>
    </row>
    <row r="3173" spans="1:5" x14ac:dyDescent="0.25">
      <c r="A3173" s="58">
        <v>44942</v>
      </c>
      <c r="B3173" s="59" t="s">
        <v>77</v>
      </c>
      <c r="C3173" s="59" t="str">
        <f t="shared" si="49"/>
        <v>QUARTER1</v>
      </c>
      <c r="D3173" s="59">
        <v>2</v>
      </c>
      <c r="E3173" s="59">
        <v>2</v>
      </c>
    </row>
    <row r="3174" spans="1:5" x14ac:dyDescent="0.25">
      <c r="A3174" s="58">
        <v>44942</v>
      </c>
      <c r="B3174" s="59" t="s">
        <v>72</v>
      </c>
      <c r="C3174" s="59" t="str">
        <f t="shared" si="49"/>
        <v>QUARTER1</v>
      </c>
      <c r="D3174" s="59">
        <v>14.1</v>
      </c>
      <c r="E3174" s="59">
        <v>95.350000000000009</v>
      </c>
    </row>
    <row r="3175" spans="1:5" x14ac:dyDescent="0.25">
      <c r="A3175" s="58">
        <v>44942</v>
      </c>
      <c r="B3175" s="59" t="s">
        <v>59</v>
      </c>
      <c r="C3175" s="59" t="str">
        <f t="shared" si="49"/>
        <v>QUARTER1</v>
      </c>
      <c r="D3175" s="59">
        <v>229.9</v>
      </c>
      <c r="E3175" s="59">
        <v>46.099999999999994</v>
      </c>
    </row>
    <row r="3176" spans="1:5" x14ac:dyDescent="0.25">
      <c r="A3176" s="58">
        <v>44942</v>
      </c>
      <c r="B3176" s="59" t="s">
        <v>60</v>
      </c>
      <c r="C3176" s="59" t="str">
        <f t="shared" si="49"/>
        <v>QUARTER1</v>
      </c>
      <c r="D3176" s="59">
        <v>46.45</v>
      </c>
      <c r="E3176" s="59">
        <v>-3.9500000000000028</v>
      </c>
    </row>
    <row r="3177" spans="1:5" x14ac:dyDescent="0.25">
      <c r="A3177" s="58">
        <v>44942</v>
      </c>
      <c r="B3177" s="59" t="s">
        <v>74</v>
      </c>
      <c r="C3177" s="59" t="str">
        <f t="shared" si="49"/>
        <v>QUARTER1</v>
      </c>
      <c r="D3177" s="59">
        <v>4.05</v>
      </c>
      <c r="E3177" s="59">
        <v>1.5499999999999998</v>
      </c>
    </row>
    <row r="3178" spans="1:5" x14ac:dyDescent="0.25">
      <c r="A3178" s="58">
        <v>44942</v>
      </c>
      <c r="B3178" s="59" t="s">
        <v>63</v>
      </c>
      <c r="C3178" s="59" t="str">
        <f t="shared" si="49"/>
        <v>QUARTER1</v>
      </c>
      <c r="D3178" s="59">
        <v>32</v>
      </c>
      <c r="E3178" s="59">
        <v>32</v>
      </c>
    </row>
    <row r="3179" spans="1:5" x14ac:dyDescent="0.25">
      <c r="A3179" s="58">
        <v>44942</v>
      </c>
      <c r="B3179" s="59" t="s">
        <v>69</v>
      </c>
      <c r="C3179" s="59" t="str">
        <f t="shared" si="49"/>
        <v>QUARTER1</v>
      </c>
      <c r="D3179" s="59">
        <v>212.3</v>
      </c>
      <c r="E3179" s="59">
        <v>172.7</v>
      </c>
    </row>
    <row r="3180" spans="1:5" x14ac:dyDescent="0.25">
      <c r="A3180" s="58">
        <v>44942</v>
      </c>
      <c r="B3180" s="59" t="s">
        <v>64</v>
      </c>
      <c r="C3180" s="59" t="str">
        <f t="shared" si="49"/>
        <v>QUARTER1</v>
      </c>
      <c r="D3180" s="59">
        <v>8</v>
      </c>
      <c r="E3180" s="59">
        <v>6.4</v>
      </c>
    </row>
    <row r="3181" spans="1:5" x14ac:dyDescent="0.25">
      <c r="A3181" s="58">
        <v>44942</v>
      </c>
      <c r="B3181" s="59" t="s">
        <v>58</v>
      </c>
      <c r="C3181" s="59" t="str">
        <f t="shared" si="49"/>
        <v>QUARTER1</v>
      </c>
      <c r="D3181" s="59">
        <v>14.6</v>
      </c>
      <c r="E3181" s="59">
        <v>0.40000000000000036</v>
      </c>
    </row>
    <row r="3182" spans="1:5" x14ac:dyDescent="0.25">
      <c r="A3182" s="58">
        <v>44942</v>
      </c>
      <c r="B3182" s="59" t="s">
        <v>56</v>
      </c>
      <c r="C3182" s="59" t="str">
        <f t="shared" si="49"/>
        <v>QUARTER1</v>
      </c>
      <c r="D3182" s="59">
        <v>21.2</v>
      </c>
      <c r="E3182" s="59">
        <v>-0.30000000000000071</v>
      </c>
    </row>
    <row r="3183" spans="1:5" x14ac:dyDescent="0.25">
      <c r="A3183" s="58">
        <v>44942</v>
      </c>
      <c r="B3183" s="59" t="s">
        <v>65</v>
      </c>
      <c r="C3183" s="59" t="str">
        <f t="shared" si="49"/>
        <v>QUARTER1</v>
      </c>
      <c r="D3183" s="59">
        <v>24.4</v>
      </c>
      <c r="E3183" s="59">
        <v>3.6000000000000014</v>
      </c>
    </row>
    <row r="3184" spans="1:5" x14ac:dyDescent="0.25">
      <c r="A3184" s="58">
        <v>44942</v>
      </c>
      <c r="B3184" s="59" t="s">
        <v>75</v>
      </c>
      <c r="C3184" s="59" t="str">
        <f t="shared" si="49"/>
        <v>QUARTER1</v>
      </c>
      <c r="D3184" s="59">
        <v>3.72</v>
      </c>
      <c r="E3184" s="59">
        <v>0.93000000000000016</v>
      </c>
    </row>
    <row r="3185" spans="1:5" x14ac:dyDescent="0.25">
      <c r="A3185" s="58">
        <v>44942</v>
      </c>
      <c r="B3185" s="59" t="s">
        <v>57</v>
      </c>
      <c r="C3185" s="59" t="str">
        <f t="shared" si="49"/>
        <v>QUARTER1</v>
      </c>
      <c r="D3185" s="59">
        <v>24.6</v>
      </c>
      <c r="E3185" s="59">
        <v>10.399999999999999</v>
      </c>
    </row>
    <row r="3186" spans="1:5" x14ac:dyDescent="0.25">
      <c r="A3186" s="58">
        <v>44939</v>
      </c>
      <c r="B3186" s="59" t="s">
        <v>68</v>
      </c>
      <c r="C3186" s="59" t="str">
        <f t="shared" si="49"/>
        <v>QUARTER1</v>
      </c>
      <c r="D3186" s="59">
        <v>9.3000000000000007</v>
      </c>
      <c r="E3186" s="59">
        <v>8.1499999999999986</v>
      </c>
    </row>
    <row r="3187" spans="1:5" x14ac:dyDescent="0.25">
      <c r="A3187" s="58">
        <v>44939</v>
      </c>
      <c r="B3187" s="59" t="s">
        <v>66</v>
      </c>
      <c r="C3187" s="59" t="str">
        <f t="shared" si="49"/>
        <v>QUARTER1</v>
      </c>
      <c r="D3187" s="59">
        <v>6.2</v>
      </c>
      <c r="E3187" s="59">
        <v>0</v>
      </c>
    </row>
    <row r="3188" spans="1:5" x14ac:dyDescent="0.25">
      <c r="A3188" s="58">
        <v>44939</v>
      </c>
      <c r="B3188" s="59" t="s">
        <v>70</v>
      </c>
      <c r="C3188" s="59" t="str">
        <f t="shared" si="49"/>
        <v>QUARTER1</v>
      </c>
      <c r="D3188" s="59">
        <v>12.1</v>
      </c>
      <c r="E3188" s="59">
        <v>1.5999999999999996</v>
      </c>
    </row>
    <row r="3189" spans="1:5" x14ac:dyDescent="0.25">
      <c r="A3189" s="58">
        <v>44939</v>
      </c>
      <c r="B3189" s="59" t="s">
        <v>78</v>
      </c>
      <c r="C3189" s="59" t="str">
        <f t="shared" si="49"/>
        <v>QUARTER1</v>
      </c>
      <c r="D3189" s="59">
        <v>26.5</v>
      </c>
      <c r="E3189" s="59">
        <v>83.5</v>
      </c>
    </row>
    <row r="3190" spans="1:5" x14ac:dyDescent="0.25">
      <c r="A3190" s="58">
        <v>44939</v>
      </c>
      <c r="B3190" s="59" t="s">
        <v>62</v>
      </c>
      <c r="C3190" s="59" t="str">
        <f t="shared" si="49"/>
        <v>QUARTER1</v>
      </c>
      <c r="D3190" s="59">
        <v>5.95</v>
      </c>
      <c r="E3190" s="59">
        <v>1.7000000000000002</v>
      </c>
    </row>
    <row r="3191" spans="1:5" x14ac:dyDescent="0.25">
      <c r="A3191" s="58">
        <v>44939</v>
      </c>
      <c r="B3191" s="59" t="s">
        <v>61</v>
      </c>
      <c r="C3191" s="59" t="str">
        <f t="shared" si="49"/>
        <v>QUARTER1</v>
      </c>
      <c r="D3191" s="59">
        <v>17.2</v>
      </c>
      <c r="E3191" s="59">
        <v>17.500000000000004</v>
      </c>
    </row>
    <row r="3192" spans="1:5" x14ac:dyDescent="0.25">
      <c r="A3192" s="58">
        <v>44939</v>
      </c>
      <c r="B3192" s="59" t="s">
        <v>67</v>
      </c>
      <c r="C3192" s="59" t="str">
        <f t="shared" si="49"/>
        <v>QUARTER1</v>
      </c>
      <c r="D3192" s="59">
        <v>7.02</v>
      </c>
      <c r="E3192" s="59">
        <v>12.68</v>
      </c>
    </row>
    <row r="3193" spans="1:5" x14ac:dyDescent="0.25">
      <c r="A3193" s="58">
        <v>44939</v>
      </c>
      <c r="B3193" s="59" t="s">
        <v>71</v>
      </c>
      <c r="C3193" s="59" t="str">
        <f t="shared" si="49"/>
        <v>QUARTER1</v>
      </c>
      <c r="D3193" s="59">
        <v>11.6</v>
      </c>
      <c r="E3193" s="59">
        <v>6.1</v>
      </c>
    </row>
    <row r="3194" spans="1:5" x14ac:dyDescent="0.25">
      <c r="A3194" s="58">
        <v>44939</v>
      </c>
      <c r="B3194" s="59" t="s">
        <v>73</v>
      </c>
      <c r="C3194" s="59" t="str">
        <f t="shared" si="49"/>
        <v>QUARTER1</v>
      </c>
      <c r="D3194" s="59">
        <v>30</v>
      </c>
      <c r="E3194" s="59">
        <v>-0.5</v>
      </c>
    </row>
    <row r="3195" spans="1:5" x14ac:dyDescent="0.25">
      <c r="A3195" s="58">
        <v>44939</v>
      </c>
      <c r="B3195" s="59" t="s">
        <v>55</v>
      </c>
      <c r="C3195" s="59" t="str">
        <f t="shared" si="49"/>
        <v>QUARTER1</v>
      </c>
      <c r="D3195" s="59">
        <v>24.5</v>
      </c>
      <c r="E3195" s="59">
        <v>13</v>
      </c>
    </row>
    <row r="3196" spans="1:5" x14ac:dyDescent="0.25">
      <c r="A3196" s="58">
        <v>44939</v>
      </c>
      <c r="B3196" s="59" t="s">
        <v>76</v>
      </c>
      <c r="C3196" s="59" t="str">
        <f t="shared" si="49"/>
        <v>QUARTER1</v>
      </c>
      <c r="D3196" s="59">
        <v>1.1000000000000001</v>
      </c>
      <c r="E3196" s="59">
        <v>1.52</v>
      </c>
    </row>
    <row r="3197" spans="1:5" x14ac:dyDescent="0.25">
      <c r="A3197" s="58">
        <v>44939</v>
      </c>
      <c r="B3197" s="59" t="s">
        <v>77</v>
      </c>
      <c r="C3197" s="59" t="str">
        <f t="shared" si="49"/>
        <v>QUARTER1</v>
      </c>
      <c r="D3197" s="59">
        <v>2</v>
      </c>
      <c r="E3197" s="59">
        <v>2</v>
      </c>
    </row>
    <row r="3198" spans="1:5" x14ac:dyDescent="0.25">
      <c r="A3198" s="58">
        <v>44939</v>
      </c>
      <c r="B3198" s="59" t="s">
        <v>72</v>
      </c>
      <c r="C3198" s="59" t="str">
        <f t="shared" si="49"/>
        <v>QUARTER1</v>
      </c>
      <c r="D3198" s="59">
        <v>14.1</v>
      </c>
      <c r="E3198" s="59">
        <v>95.350000000000009</v>
      </c>
    </row>
    <row r="3199" spans="1:5" x14ac:dyDescent="0.25">
      <c r="A3199" s="58">
        <v>44939</v>
      </c>
      <c r="B3199" s="59" t="s">
        <v>59</v>
      </c>
      <c r="C3199" s="59" t="str">
        <f t="shared" si="49"/>
        <v>QUARTER1</v>
      </c>
      <c r="D3199" s="59">
        <v>229.9</v>
      </c>
      <c r="E3199" s="59">
        <v>46.099999999999994</v>
      </c>
    </row>
    <row r="3200" spans="1:5" x14ac:dyDescent="0.25">
      <c r="A3200" s="58">
        <v>44939</v>
      </c>
      <c r="B3200" s="59" t="s">
        <v>60</v>
      </c>
      <c r="C3200" s="59" t="str">
        <f t="shared" si="49"/>
        <v>QUARTER1</v>
      </c>
      <c r="D3200" s="59">
        <v>47</v>
      </c>
      <c r="E3200" s="59">
        <v>-4.5</v>
      </c>
    </row>
    <row r="3201" spans="1:5" x14ac:dyDescent="0.25">
      <c r="A3201" s="58">
        <v>44939</v>
      </c>
      <c r="B3201" s="59" t="s">
        <v>74</v>
      </c>
      <c r="C3201" s="59" t="str">
        <f t="shared" si="49"/>
        <v>QUARTER1</v>
      </c>
      <c r="D3201" s="59">
        <v>4.09</v>
      </c>
      <c r="E3201" s="59">
        <v>1.5099999999999998</v>
      </c>
    </row>
    <row r="3202" spans="1:5" x14ac:dyDescent="0.25">
      <c r="A3202" s="58">
        <v>44939</v>
      </c>
      <c r="B3202" s="59" t="s">
        <v>63</v>
      </c>
      <c r="C3202" s="59" t="str">
        <f t="shared" ref="C3202:C3265" si="50">"QUARTER"&amp;ROUNDUP(MONTH(A3202)/3,0)</f>
        <v>QUARTER1</v>
      </c>
      <c r="D3202" s="59">
        <v>32</v>
      </c>
      <c r="E3202" s="59">
        <v>32</v>
      </c>
    </row>
    <row r="3203" spans="1:5" x14ac:dyDescent="0.25">
      <c r="A3203" s="58">
        <v>44939</v>
      </c>
      <c r="B3203" s="59" t="s">
        <v>69</v>
      </c>
      <c r="C3203" s="59" t="str">
        <f t="shared" si="50"/>
        <v>QUARTER1</v>
      </c>
      <c r="D3203" s="59">
        <v>212.3</v>
      </c>
      <c r="E3203" s="59">
        <v>172.7</v>
      </c>
    </row>
    <row r="3204" spans="1:5" x14ac:dyDescent="0.25">
      <c r="A3204" s="58">
        <v>44939</v>
      </c>
      <c r="B3204" s="59" t="s">
        <v>64</v>
      </c>
      <c r="C3204" s="59" t="str">
        <f t="shared" si="50"/>
        <v>QUARTER1</v>
      </c>
      <c r="D3204" s="59">
        <v>8.35</v>
      </c>
      <c r="E3204" s="59">
        <v>6.0500000000000007</v>
      </c>
    </row>
    <row r="3205" spans="1:5" x14ac:dyDescent="0.25">
      <c r="A3205" s="58">
        <v>44939</v>
      </c>
      <c r="B3205" s="59" t="s">
        <v>58</v>
      </c>
      <c r="C3205" s="59" t="str">
        <f t="shared" si="50"/>
        <v>QUARTER1</v>
      </c>
      <c r="D3205" s="59">
        <v>14.85</v>
      </c>
      <c r="E3205" s="59">
        <v>0.15000000000000036</v>
      </c>
    </row>
    <row r="3206" spans="1:5" x14ac:dyDescent="0.25">
      <c r="A3206" s="58">
        <v>44939</v>
      </c>
      <c r="B3206" s="59" t="s">
        <v>56</v>
      </c>
      <c r="C3206" s="59" t="str">
        <f t="shared" si="50"/>
        <v>QUARTER1</v>
      </c>
      <c r="D3206" s="59">
        <v>21.2</v>
      </c>
      <c r="E3206" s="59">
        <v>-0.30000000000000071</v>
      </c>
    </row>
    <row r="3207" spans="1:5" x14ac:dyDescent="0.25">
      <c r="A3207" s="58">
        <v>44939</v>
      </c>
      <c r="B3207" s="59" t="s">
        <v>65</v>
      </c>
      <c r="C3207" s="59" t="str">
        <f t="shared" si="50"/>
        <v>QUARTER1</v>
      </c>
      <c r="D3207" s="59">
        <v>25.3</v>
      </c>
      <c r="E3207" s="59">
        <v>2.6999999999999993</v>
      </c>
    </row>
    <row r="3208" spans="1:5" x14ac:dyDescent="0.25">
      <c r="A3208" s="58">
        <v>44939</v>
      </c>
      <c r="B3208" s="59" t="s">
        <v>75</v>
      </c>
      <c r="C3208" s="59" t="str">
        <f t="shared" si="50"/>
        <v>QUARTER1</v>
      </c>
      <c r="D3208" s="59">
        <v>3.85</v>
      </c>
      <c r="E3208" s="59">
        <v>0.80000000000000027</v>
      </c>
    </row>
    <row r="3209" spans="1:5" x14ac:dyDescent="0.25">
      <c r="A3209" s="58">
        <v>44939</v>
      </c>
      <c r="B3209" s="59" t="s">
        <v>57</v>
      </c>
      <c r="C3209" s="59" t="str">
        <f t="shared" si="50"/>
        <v>QUARTER1</v>
      </c>
      <c r="D3209" s="59">
        <v>25.55</v>
      </c>
      <c r="E3209" s="59">
        <v>9.4499999999999993</v>
      </c>
    </row>
    <row r="3210" spans="1:5" x14ac:dyDescent="0.25">
      <c r="A3210" s="58">
        <v>44938</v>
      </c>
      <c r="B3210" s="59" t="s">
        <v>68</v>
      </c>
      <c r="C3210" s="59" t="str">
        <f t="shared" si="50"/>
        <v>QUARTER1</v>
      </c>
      <c r="D3210" s="59">
        <v>9.3000000000000007</v>
      </c>
      <c r="E3210" s="59">
        <v>8.1499999999999986</v>
      </c>
    </row>
    <row r="3211" spans="1:5" x14ac:dyDescent="0.25">
      <c r="A3211" s="58">
        <v>44938</v>
      </c>
      <c r="B3211" s="59" t="s">
        <v>66</v>
      </c>
      <c r="C3211" s="59" t="str">
        <f t="shared" si="50"/>
        <v>QUARTER1</v>
      </c>
      <c r="D3211" s="59">
        <v>6.2</v>
      </c>
      <c r="E3211" s="59">
        <v>0</v>
      </c>
    </row>
    <row r="3212" spans="1:5" x14ac:dyDescent="0.25">
      <c r="A3212" s="58">
        <v>44938</v>
      </c>
      <c r="B3212" s="59" t="s">
        <v>70</v>
      </c>
      <c r="C3212" s="59" t="str">
        <f t="shared" si="50"/>
        <v>QUARTER1</v>
      </c>
      <c r="D3212" s="59">
        <v>12</v>
      </c>
      <c r="E3212" s="59">
        <v>1.6999999999999993</v>
      </c>
    </row>
    <row r="3213" spans="1:5" x14ac:dyDescent="0.25">
      <c r="A3213" s="58">
        <v>44938</v>
      </c>
      <c r="B3213" s="59" t="s">
        <v>78</v>
      </c>
      <c r="C3213" s="59" t="str">
        <f t="shared" si="50"/>
        <v>QUARTER1</v>
      </c>
      <c r="D3213" s="59">
        <v>26.5</v>
      </c>
      <c r="E3213" s="59">
        <v>83.5</v>
      </c>
    </row>
    <row r="3214" spans="1:5" x14ac:dyDescent="0.25">
      <c r="A3214" s="58">
        <v>44938</v>
      </c>
      <c r="B3214" s="59" t="s">
        <v>62</v>
      </c>
      <c r="C3214" s="59" t="str">
        <f t="shared" si="50"/>
        <v>QUARTER1</v>
      </c>
      <c r="D3214" s="59">
        <v>5.95</v>
      </c>
      <c r="E3214" s="59">
        <v>1.7000000000000002</v>
      </c>
    </row>
    <row r="3215" spans="1:5" x14ac:dyDescent="0.25">
      <c r="A3215" s="58">
        <v>44938</v>
      </c>
      <c r="B3215" s="59" t="s">
        <v>61</v>
      </c>
      <c r="C3215" s="59" t="str">
        <f t="shared" si="50"/>
        <v>QUARTER1</v>
      </c>
      <c r="D3215" s="59">
        <v>17.149999999999999</v>
      </c>
      <c r="E3215" s="59">
        <v>17.550000000000004</v>
      </c>
    </row>
    <row r="3216" spans="1:5" x14ac:dyDescent="0.25">
      <c r="A3216" s="58">
        <v>44938</v>
      </c>
      <c r="B3216" s="59" t="s">
        <v>67</v>
      </c>
      <c r="C3216" s="59" t="str">
        <f t="shared" si="50"/>
        <v>QUARTER1</v>
      </c>
      <c r="D3216" s="59">
        <v>7.2</v>
      </c>
      <c r="E3216" s="59">
        <v>12.5</v>
      </c>
    </row>
    <row r="3217" spans="1:5" x14ac:dyDescent="0.25">
      <c r="A3217" s="58">
        <v>44938</v>
      </c>
      <c r="B3217" s="59" t="s">
        <v>71</v>
      </c>
      <c r="C3217" s="59" t="str">
        <f t="shared" si="50"/>
        <v>QUARTER1</v>
      </c>
      <c r="D3217" s="59">
        <v>11.5</v>
      </c>
      <c r="E3217" s="59">
        <v>6.1999999999999993</v>
      </c>
    </row>
    <row r="3218" spans="1:5" x14ac:dyDescent="0.25">
      <c r="A3218" s="58">
        <v>44938</v>
      </c>
      <c r="B3218" s="59" t="s">
        <v>73</v>
      </c>
      <c r="C3218" s="59" t="str">
        <f t="shared" si="50"/>
        <v>QUARTER1</v>
      </c>
      <c r="D3218" s="59">
        <v>29</v>
      </c>
      <c r="E3218" s="59">
        <v>0.5</v>
      </c>
    </row>
    <row r="3219" spans="1:5" x14ac:dyDescent="0.25">
      <c r="A3219" s="58">
        <v>44938</v>
      </c>
      <c r="B3219" s="59" t="s">
        <v>55</v>
      </c>
      <c r="C3219" s="59" t="str">
        <f t="shared" si="50"/>
        <v>QUARTER1</v>
      </c>
      <c r="D3219" s="59">
        <v>24.5</v>
      </c>
      <c r="E3219" s="59">
        <v>13</v>
      </c>
    </row>
    <row r="3220" spans="1:5" x14ac:dyDescent="0.25">
      <c r="A3220" s="58">
        <v>44938</v>
      </c>
      <c r="B3220" s="59" t="s">
        <v>76</v>
      </c>
      <c r="C3220" s="59" t="str">
        <f t="shared" si="50"/>
        <v>QUARTER1</v>
      </c>
      <c r="D3220" s="59">
        <v>1.1000000000000001</v>
      </c>
      <c r="E3220" s="59">
        <v>1.52</v>
      </c>
    </row>
    <row r="3221" spans="1:5" x14ac:dyDescent="0.25">
      <c r="A3221" s="58">
        <v>44938</v>
      </c>
      <c r="B3221" s="59" t="s">
        <v>77</v>
      </c>
      <c r="C3221" s="59" t="str">
        <f t="shared" si="50"/>
        <v>QUARTER1</v>
      </c>
      <c r="D3221" s="59">
        <v>2</v>
      </c>
      <c r="E3221" s="59">
        <v>2</v>
      </c>
    </row>
    <row r="3222" spans="1:5" x14ac:dyDescent="0.25">
      <c r="A3222" s="58">
        <v>44938</v>
      </c>
      <c r="B3222" s="59" t="s">
        <v>72</v>
      </c>
      <c r="C3222" s="59" t="str">
        <f t="shared" si="50"/>
        <v>QUARTER1</v>
      </c>
      <c r="D3222" s="59">
        <v>14.1</v>
      </c>
      <c r="E3222" s="59">
        <v>95.350000000000009</v>
      </c>
    </row>
    <row r="3223" spans="1:5" x14ac:dyDescent="0.25">
      <c r="A3223" s="58">
        <v>44938</v>
      </c>
      <c r="B3223" s="59" t="s">
        <v>59</v>
      </c>
      <c r="C3223" s="59" t="str">
        <f t="shared" si="50"/>
        <v>QUARTER1</v>
      </c>
      <c r="D3223" s="59">
        <v>220</v>
      </c>
      <c r="E3223" s="59">
        <v>56</v>
      </c>
    </row>
    <row r="3224" spans="1:5" x14ac:dyDescent="0.25">
      <c r="A3224" s="58">
        <v>44938</v>
      </c>
      <c r="B3224" s="59" t="s">
        <v>60</v>
      </c>
      <c r="C3224" s="59" t="str">
        <f t="shared" si="50"/>
        <v>QUARTER1</v>
      </c>
      <c r="D3224" s="59">
        <v>47.95</v>
      </c>
      <c r="E3224" s="59">
        <v>-5.4500000000000028</v>
      </c>
    </row>
    <row r="3225" spans="1:5" x14ac:dyDescent="0.25">
      <c r="A3225" s="58">
        <v>44938</v>
      </c>
      <c r="B3225" s="59" t="s">
        <v>74</v>
      </c>
      <c r="C3225" s="59" t="str">
        <f t="shared" si="50"/>
        <v>QUARTER1</v>
      </c>
      <c r="D3225" s="59">
        <v>4</v>
      </c>
      <c r="E3225" s="59">
        <v>1.5999999999999996</v>
      </c>
    </row>
    <row r="3226" spans="1:5" x14ac:dyDescent="0.25">
      <c r="A3226" s="58">
        <v>44938</v>
      </c>
      <c r="B3226" s="59" t="s">
        <v>63</v>
      </c>
      <c r="C3226" s="59" t="str">
        <f t="shared" si="50"/>
        <v>QUARTER1</v>
      </c>
      <c r="D3226" s="59">
        <v>32.049999999999997</v>
      </c>
      <c r="E3226" s="59">
        <v>31.950000000000003</v>
      </c>
    </row>
    <row r="3227" spans="1:5" x14ac:dyDescent="0.25">
      <c r="A3227" s="58">
        <v>44938</v>
      </c>
      <c r="B3227" s="59" t="s">
        <v>69</v>
      </c>
      <c r="C3227" s="59" t="str">
        <f t="shared" si="50"/>
        <v>QUARTER1</v>
      </c>
      <c r="D3227" s="59">
        <v>193</v>
      </c>
      <c r="E3227" s="59">
        <v>192</v>
      </c>
    </row>
    <row r="3228" spans="1:5" x14ac:dyDescent="0.25">
      <c r="A3228" s="58">
        <v>44938</v>
      </c>
      <c r="B3228" s="59" t="s">
        <v>64</v>
      </c>
      <c r="C3228" s="59" t="str">
        <f t="shared" si="50"/>
        <v>QUARTER1</v>
      </c>
      <c r="D3228" s="59">
        <v>8.1999999999999993</v>
      </c>
      <c r="E3228" s="59">
        <v>6.2000000000000011</v>
      </c>
    </row>
    <row r="3229" spans="1:5" x14ac:dyDescent="0.25">
      <c r="A3229" s="58">
        <v>44938</v>
      </c>
      <c r="B3229" s="59" t="s">
        <v>58</v>
      </c>
      <c r="C3229" s="59" t="str">
        <f t="shared" si="50"/>
        <v>QUARTER1</v>
      </c>
      <c r="D3229" s="59">
        <v>14.8</v>
      </c>
      <c r="E3229" s="59">
        <v>0.19999999999999929</v>
      </c>
    </row>
    <row r="3230" spans="1:5" x14ac:dyDescent="0.25">
      <c r="A3230" s="58">
        <v>44938</v>
      </c>
      <c r="B3230" s="59" t="s">
        <v>56</v>
      </c>
      <c r="C3230" s="59" t="str">
        <f t="shared" si="50"/>
        <v>QUARTER1</v>
      </c>
      <c r="D3230" s="59">
        <v>21.2</v>
      </c>
      <c r="E3230" s="59">
        <v>-0.30000000000000071</v>
      </c>
    </row>
    <row r="3231" spans="1:5" x14ac:dyDescent="0.25">
      <c r="A3231" s="58">
        <v>44938</v>
      </c>
      <c r="B3231" s="59" t="s">
        <v>65</v>
      </c>
      <c r="C3231" s="59" t="str">
        <f t="shared" si="50"/>
        <v>QUARTER1</v>
      </c>
      <c r="D3231" s="59">
        <v>24.85</v>
      </c>
      <c r="E3231" s="59">
        <v>3.1499999999999986</v>
      </c>
    </row>
    <row r="3232" spans="1:5" x14ac:dyDescent="0.25">
      <c r="A3232" s="58">
        <v>44938</v>
      </c>
      <c r="B3232" s="59" t="s">
        <v>75</v>
      </c>
      <c r="C3232" s="59" t="str">
        <f t="shared" si="50"/>
        <v>QUARTER1</v>
      </c>
      <c r="D3232" s="59">
        <v>3.85</v>
      </c>
      <c r="E3232" s="59">
        <v>0.80000000000000027</v>
      </c>
    </row>
    <row r="3233" spans="1:5" x14ac:dyDescent="0.25">
      <c r="A3233" s="58">
        <v>44938</v>
      </c>
      <c r="B3233" s="59" t="s">
        <v>57</v>
      </c>
      <c r="C3233" s="59" t="str">
        <f t="shared" si="50"/>
        <v>QUARTER1</v>
      </c>
      <c r="D3233" s="59">
        <v>25.1</v>
      </c>
      <c r="E3233" s="59">
        <v>9.8999999999999986</v>
      </c>
    </row>
    <row r="3234" spans="1:5" x14ac:dyDescent="0.25">
      <c r="A3234" s="58">
        <v>44937</v>
      </c>
      <c r="B3234" s="59" t="s">
        <v>68</v>
      </c>
      <c r="C3234" s="59" t="str">
        <f t="shared" si="50"/>
        <v>QUARTER1</v>
      </c>
      <c r="D3234" s="59">
        <v>9.15</v>
      </c>
      <c r="E3234" s="59">
        <v>8.2999999999999989</v>
      </c>
    </row>
    <row r="3235" spans="1:5" x14ac:dyDescent="0.25">
      <c r="A3235" s="58">
        <v>44937</v>
      </c>
      <c r="B3235" s="59" t="s">
        <v>66</v>
      </c>
      <c r="C3235" s="59" t="str">
        <f t="shared" si="50"/>
        <v>QUARTER1</v>
      </c>
      <c r="D3235" s="59">
        <v>6.2</v>
      </c>
      <c r="E3235" s="59">
        <v>0</v>
      </c>
    </row>
    <row r="3236" spans="1:5" x14ac:dyDescent="0.25">
      <c r="A3236" s="58">
        <v>44937</v>
      </c>
      <c r="B3236" s="59" t="s">
        <v>70</v>
      </c>
      <c r="C3236" s="59" t="str">
        <f t="shared" si="50"/>
        <v>QUARTER1</v>
      </c>
      <c r="D3236" s="59">
        <v>12</v>
      </c>
      <c r="E3236" s="59">
        <v>1.6999999999999993</v>
      </c>
    </row>
    <row r="3237" spans="1:5" x14ac:dyDescent="0.25">
      <c r="A3237" s="58">
        <v>44937</v>
      </c>
      <c r="B3237" s="59" t="s">
        <v>78</v>
      </c>
      <c r="C3237" s="59" t="str">
        <f t="shared" si="50"/>
        <v>QUARTER1</v>
      </c>
      <c r="D3237" s="59">
        <v>26.5</v>
      </c>
      <c r="E3237" s="59">
        <v>83.5</v>
      </c>
    </row>
    <row r="3238" spans="1:5" x14ac:dyDescent="0.25">
      <c r="A3238" s="58">
        <v>44937</v>
      </c>
      <c r="B3238" s="59" t="s">
        <v>62</v>
      </c>
      <c r="C3238" s="59" t="str">
        <f t="shared" si="50"/>
        <v>QUARTER1</v>
      </c>
      <c r="D3238" s="59">
        <v>5.9</v>
      </c>
      <c r="E3238" s="59">
        <v>1.75</v>
      </c>
    </row>
    <row r="3239" spans="1:5" x14ac:dyDescent="0.25">
      <c r="A3239" s="58">
        <v>44937</v>
      </c>
      <c r="B3239" s="59" t="s">
        <v>61</v>
      </c>
      <c r="C3239" s="59" t="str">
        <f t="shared" si="50"/>
        <v>QUARTER1</v>
      </c>
      <c r="D3239" s="59">
        <v>16</v>
      </c>
      <c r="E3239" s="59">
        <v>18.700000000000003</v>
      </c>
    </row>
    <row r="3240" spans="1:5" x14ac:dyDescent="0.25">
      <c r="A3240" s="58">
        <v>44937</v>
      </c>
      <c r="B3240" s="59" t="s">
        <v>67</v>
      </c>
      <c r="C3240" s="59" t="str">
        <f t="shared" si="50"/>
        <v>QUARTER1</v>
      </c>
      <c r="D3240" s="59">
        <v>7.2</v>
      </c>
      <c r="E3240" s="59">
        <v>12.5</v>
      </c>
    </row>
    <row r="3241" spans="1:5" x14ac:dyDescent="0.25">
      <c r="A3241" s="58">
        <v>44937</v>
      </c>
      <c r="B3241" s="59" t="s">
        <v>71</v>
      </c>
      <c r="C3241" s="59" t="str">
        <f t="shared" si="50"/>
        <v>QUARTER1</v>
      </c>
      <c r="D3241" s="59">
        <v>11.25</v>
      </c>
      <c r="E3241" s="59">
        <v>6.4499999999999993</v>
      </c>
    </row>
    <row r="3242" spans="1:5" x14ac:dyDescent="0.25">
      <c r="A3242" s="58">
        <v>44937</v>
      </c>
      <c r="B3242" s="59" t="s">
        <v>73</v>
      </c>
      <c r="C3242" s="59" t="str">
        <f t="shared" si="50"/>
        <v>QUARTER1</v>
      </c>
      <c r="D3242" s="59">
        <v>29</v>
      </c>
      <c r="E3242" s="59">
        <v>0.5</v>
      </c>
    </row>
    <row r="3243" spans="1:5" x14ac:dyDescent="0.25">
      <c r="A3243" s="58">
        <v>44937</v>
      </c>
      <c r="B3243" s="59" t="s">
        <v>55</v>
      </c>
      <c r="C3243" s="59" t="str">
        <f t="shared" si="50"/>
        <v>QUARTER1</v>
      </c>
      <c r="D3243" s="59">
        <v>24</v>
      </c>
      <c r="E3243" s="59">
        <v>13.5</v>
      </c>
    </row>
    <row r="3244" spans="1:5" x14ac:dyDescent="0.25">
      <c r="A3244" s="58">
        <v>44937</v>
      </c>
      <c r="B3244" s="59" t="s">
        <v>76</v>
      </c>
      <c r="C3244" s="59" t="str">
        <f t="shared" si="50"/>
        <v>QUARTER1</v>
      </c>
      <c r="D3244" s="59">
        <v>1.1000000000000001</v>
      </c>
      <c r="E3244" s="59">
        <v>1.52</v>
      </c>
    </row>
    <row r="3245" spans="1:5" x14ac:dyDescent="0.25">
      <c r="A3245" s="58">
        <v>44937</v>
      </c>
      <c r="B3245" s="59" t="s">
        <v>77</v>
      </c>
      <c r="C3245" s="59" t="str">
        <f t="shared" si="50"/>
        <v>QUARTER1</v>
      </c>
      <c r="D3245" s="59">
        <v>2</v>
      </c>
      <c r="E3245" s="59">
        <v>2</v>
      </c>
    </row>
    <row r="3246" spans="1:5" x14ac:dyDescent="0.25">
      <c r="A3246" s="58">
        <v>44937</v>
      </c>
      <c r="B3246" s="59" t="s">
        <v>72</v>
      </c>
      <c r="C3246" s="59" t="str">
        <f t="shared" si="50"/>
        <v>QUARTER1</v>
      </c>
      <c r="D3246" s="59">
        <v>14.1</v>
      </c>
      <c r="E3246" s="59">
        <v>95.350000000000009</v>
      </c>
    </row>
    <row r="3247" spans="1:5" x14ac:dyDescent="0.25">
      <c r="A3247" s="58">
        <v>44937</v>
      </c>
      <c r="B3247" s="59" t="s">
        <v>59</v>
      </c>
      <c r="C3247" s="59" t="str">
        <f t="shared" si="50"/>
        <v>QUARTER1</v>
      </c>
      <c r="D3247" s="59">
        <v>215</v>
      </c>
      <c r="E3247" s="59">
        <v>61</v>
      </c>
    </row>
    <row r="3248" spans="1:5" x14ac:dyDescent="0.25">
      <c r="A3248" s="58">
        <v>44937</v>
      </c>
      <c r="B3248" s="59" t="s">
        <v>60</v>
      </c>
      <c r="C3248" s="59" t="str">
        <f t="shared" si="50"/>
        <v>QUARTER1</v>
      </c>
      <c r="D3248" s="59">
        <v>47.95</v>
      </c>
      <c r="E3248" s="59">
        <v>-5.4500000000000028</v>
      </c>
    </row>
    <row r="3249" spans="1:5" x14ac:dyDescent="0.25">
      <c r="A3249" s="58">
        <v>44937</v>
      </c>
      <c r="B3249" s="59" t="s">
        <v>74</v>
      </c>
      <c r="C3249" s="59" t="str">
        <f t="shared" si="50"/>
        <v>QUARTER1</v>
      </c>
      <c r="D3249" s="59">
        <v>4</v>
      </c>
      <c r="E3249" s="59">
        <v>1.5999999999999996</v>
      </c>
    </row>
    <row r="3250" spans="1:5" x14ac:dyDescent="0.25">
      <c r="A3250" s="58">
        <v>44937</v>
      </c>
      <c r="B3250" s="59" t="s">
        <v>63</v>
      </c>
      <c r="C3250" s="59" t="str">
        <f t="shared" si="50"/>
        <v>QUARTER1</v>
      </c>
      <c r="D3250" s="59">
        <v>32</v>
      </c>
      <c r="E3250" s="59">
        <v>32</v>
      </c>
    </row>
    <row r="3251" spans="1:5" x14ac:dyDescent="0.25">
      <c r="A3251" s="58">
        <v>44937</v>
      </c>
      <c r="B3251" s="59" t="s">
        <v>69</v>
      </c>
      <c r="C3251" s="59" t="str">
        <f t="shared" si="50"/>
        <v>QUARTER1</v>
      </c>
      <c r="D3251" s="59">
        <v>193</v>
      </c>
      <c r="E3251" s="59">
        <v>192</v>
      </c>
    </row>
    <row r="3252" spans="1:5" x14ac:dyDescent="0.25">
      <c r="A3252" s="58">
        <v>44937</v>
      </c>
      <c r="B3252" s="59" t="s">
        <v>64</v>
      </c>
      <c r="C3252" s="59" t="str">
        <f t="shared" si="50"/>
        <v>QUARTER1</v>
      </c>
      <c r="D3252" s="59">
        <v>8.1</v>
      </c>
      <c r="E3252" s="59">
        <v>6.3000000000000007</v>
      </c>
    </row>
    <row r="3253" spans="1:5" x14ac:dyDescent="0.25">
      <c r="A3253" s="58">
        <v>44937</v>
      </c>
      <c r="B3253" s="59" t="s">
        <v>58</v>
      </c>
      <c r="C3253" s="59" t="str">
        <f t="shared" si="50"/>
        <v>QUARTER1</v>
      </c>
      <c r="D3253" s="59">
        <v>14.8</v>
      </c>
      <c r="E3253" s="59">
        <v>0.19999999999999929</v>
      </c>
    </row>
    <row r="3254" spans="1:5" x14ac:dyDescent="0.25">
      <c r="A3254" s="58">
        <v>44937</v>
      </c>
      <c r="B3254" s="59" t="s">
        <v>56</v>
      </c>
      <c r="C3254" s="59" t="str">
        <f t="shared" si="50"/>
        <v>QUARTER1</v>
      </c>
      <c r="D3254" s="59">
        <v>20.6</v>
      </c>
      <c r="E3254" s="59">
        <v>0.29999999999999716</v>
      </c>
    </row>
    <row r="3255" spans="1:5" x14ac:dyDescent="0.25">
      <c r="A3255" s="58">
        <v>44937</v>
      </c>
      <c r="B3255" s="59" t="s">
        <v>65</v>
      </c>
      <c r="C3255" s="59" t="str">
        <f t="shared" si="50"/>
        <v>QUARTER1</v>
      </c>
      <c r="D3255" s="59">
        <v>24</v>
      </c>
      <c r="E3255" s="59">
        <v>4</v>
      </c>
    </row>
    <row r="3256" spans="1:5" x14ac:dyDescent="0.25">
      <c r="A3256" s="58">
        <v>44937</v>
      </c>
      <c r="B3256" s="59" t="s">
        <v>75</v>
      </c>
      <c r="C3256" s="59" t="str">
        <f t="shared" si="50"/>
        <v>QUARTER1</v>
      </c>
      <c r="D3256" s="59">
        <v>3.8</v>
      </c>
      <c r="E3256" s="59">
        <v>0.85000000000000053</v>
      </c>
    </row>
    <row r="3257" spans="1:5" x14ac:dyDescent="0.25">
      <c r="A3257" s="58">
        <v>44937</v>
      </c>
      <c r="B3257" s="59" t="s">
        <v>57</v>
      </c>
      <c r="C3257" s="59" t="str">
        <f t="shared" si="50"/>
        <v>QUARTER1</v>
      </c>
      <c r="D3257" s="59">
        <v>24.4</v>
      </c>
      <c r="E3257" s="59">
        <v>10.600000000000001</v>
      </c>
    </row>
    <row r="3258" spans="1:5" x14ac:dyDescent="0.25">
      <c r="A3258" s="58">
        <v>44936</v>
      </c>
      <c r="B3258" s="59" t="s">
        <v>68</v>
      </c>
      <c r="C3258" s="59" t="str">
        <f t="shared" si="50"/>
        <v>QUARTER1</v>
      </c>
      <c r="D3258" s="59">
        <v>9</v>
      </c>
      <c r="E3258" s="59">
        <v>8.4499999999999993</v>
      </c>
    </row>
    <row r="3259" spans="1:5" x14ac:dyDescent="0.25">
      <c r="A3259" s="58">
        <v>44936</v>
      </c>
      <c r="B3259" s="59" t="s">
        <v>66</v>
      </c>
      <c r="C3259" s="59" t="str">
        <f t="shared" si="50"/>
        <v>QUARTER1</v>
      </c>
      <c r="D3259" s="59">
        <v>6.2</v>
      </c>
      <c r="E3259" s="59">
        <v>0</v>
      </c>
    </row>
    <row r="3260" spans="1:5" x14ac:dyDescent="0.25">
      <c r="A3260" s="58">
        <v>44936</v>
      </c>
      <c r="B3260" s="59" t="s">
        <v>70</v>
      </c>
      <c r="C3260" s="59" t="str">
        <f t="shared" si="50"/>
        <v>QUARTER1</v>
      </c>
      <c r="D3260" s="59">
        <v>12.25</v>
      </c>
      <c r="E3260" s="59">
        <v>1.4499999999999993</v>
      </c>
    </row>
    <row r="3261" spans="1:5" x14ac:dyDescent="0.25">
      <c r="A3261" s="58">
        <v>44936</v>
      </c>
      <c r="B3261" s="59" t="s">
        <v>78</v>
      </c>
      <c r="C3261" s="59" t="str">
        <f t="shared" si="50"/>
        <v>QUARTER1</v>
      </c>
      <c r="D3261" s="59">
        <v>26.5</v>
      </c>
      <c r="E3261" s="59">
        <v>83.5</v>
      </c>
    </row>
    <row r="3262" spans="1:5" x14ac:dyDescent="0.25">
      <c r="A3262" s="58">
        <v>44936</v>
      </c>
      <c r="B3262" s="59" t="s">
        <v>62</v>
      </c>
      <c r="C3262" s="59" t="str">
        <f t="shared" si="50"/>
        <v>QUARTER1</v>
      </c>
      <c r="D3262" s="59">
        <v>5.9</v>
      </c>
      <c r="E3262" s="59">
        <v>1.75</v>
      </c>
    </row>
    <row r="3263" spans="1:5" x14ac:dyDescent="0.25">
      <c r="A3263" s="58">
        <v>44936</v>
      </c>
      <c r="B3263" s="59" t="s">
        <v>61</v>
      </c>
      <c r="C3263" s="59" t="str">
        <f t="shared" si="50"/>
        <v>QUARTER1</v>
      </c>
      <c r="D3263" s="59">
        <v>16</v>
      </c>
      <c r="E3263" s="59">
        <v>18.700000000000003</v>
      </c>
    </row>
    <row r="3264" spans="1:5" x14ac:dyDescent="0.25">
      <c r="A3264" s="58">
        <v>44936</v>
      </c>
      <c r="B3264" s="59" t="s">
        <v>67</v>
      </c>
      <c r="C3264" s="59" t="str">
        <f t="shared" si="50"/>
        <v>QUARTER1</v>
      </c>
      <c r="D3264" s="59">
        <v>7.2</v>
      </c>
      <c r="E3264" s="59">
        <v>12.5</v>
      </c>
    </row>
    <row r="3265" spans="1:5" x14ac:dyDescent="0.25">
      <c r="A3265" s="58">
        <v>44936</v>
      </c>
      <c r="B3265" s="59" t="s">
        <v>71</v>
      </c>
      <c r="C3265" s="59" t="str">
        <f t="shared" si="50"/>
        <v>QUARTER1</v>
      </c>
      <c r="D3265" s="59">
        <v>11.2</v>
      </c>
      <c r="E3265" s="59">
        <v>6.5</v>
      </c>
    </row>
    <row r="3266" spans="1:5" x14ac:dyDescent="0.25">
      <c r="A3266" s="58">
        <v>44936</v>
      </c>
      <c r="B3266" s="59" t="s">
        <v>73</v>
      </c>
      <c r="C3266" s="59" t="str">
        <f t="shared" ref="C3266:C3329" si="51">"QUARTER"&amp;ROUNDUP(MONTH(A3266)/3,0)</f>
        <v>QUARTER1</v>
      </c>
      <c r="D3266" s="59">
        <v>29</v>
      </c>
      <c r="E3266" s="59">
        <v>0.5</v>
      </c>
    </row>
    <row r="3267" spans="1:5" x14ac:dyDescent="0.25">
      <c r="A3267" s="58">
        <v>44936</v>
      </c>
      <c r="B3267" s="59" t="s">
        <v>55</v>
      </c>
      <c r="C3267" s="59" t="str">
        <f t="shared" si="51"/>
        <v>QUARTER1</v>
      </c>
      <c r="D3267" s="59">
        <v>23.65</v>
      </c>
      <c r="E3267" s="59">
        <v>13.850000000000001</v>
      </c>
    </row>
    <row r="3268" spans="1:5" x14ac:dyDescent="0.25">
      <c r="A3268" s="58">
        <v>44936</v>
      </c>
      <c r="B3268" s="59" t="s">
        <v>76</v>
      </c>
      <c r="C3268" s="59" t="str">
        <f t="shared" si="51"/>
        <v>QUARTER1</v>
      </c>
      <c r="D3268" s="59">
        <v>1.05</v>
      </c>
      <c r="E3268" s="59">
        <v>1.57</v>
      </c>
    </row>
    <row r="3269" spans="1:5" x14ac:dyDescent="0.25">
      <c r="A3269" s="58">
        <v>44936</v>
      </c>
      <c r="B3269" s="59" t="s">
        <v>77</v>
      </c>
      <c r="C3269" s="59" t="str">
        <f t="shared" si="51"/>
        <v>QUARTER1</v>
      </c>
      <c r="D3269" s="59">
        <v>2.14</v>
      </c>
      <c r="E3269" s="59">
        <v>1.8599999999999999</v>
      </c>
    </row>
    <row r="3270" spans="1:5" x14ac:dyDescent="0.25">
      <c r="A3270" s="58">
        <v>44936</v>
      </c>
      <c r="B3270" s="59" t="s">
        <v>72</v>
      </c>
      <c r="C3270" s="59" t="str">
        <f t="shared" si="51"/>
        <v>QUARTER1</v>
      </c>
      <c r="D3270" s="59">
        <v>14.1</v>
      </c>
      <c r="E3270" s="59">
        <v>95.350000000000009</v>
      </c>
    </row>
    <row r="3271" spans="1:5" x14ac:dyDescent="0.25">
      <c r="A3271" s="58">
        <v>44936</v>
      </c>
      <c r="B3271" s="59" t="s">
        <v>59</v>
      </c>
      <c r="C3271" s="59" t="str">
        <f t="shared" si="51"/>
        <v>QUARTER1</v>
      </c>
      <c r="D3271" s="59">
        <v>215</v>
      </c>
      <c r="E3271" s="59">
        <v>61</v>
      </c>
    </row>
    <row r="3272" spans="1:5" x14ac:dyDescent="0.25">
      <c r="A3272" s="58">
        <v>44936</v>
      </c>
      <c r="B3272" s="59" t="s">
        <v>60</v>
      </c>
      <c r="C3272" s="59" t="str">
        <f t="shared" si="51"/>
        <v>QUARTER1</v>
      </c>
      <c r="D3272" s="59">
        <v>47.95</v>
      </c>
      <c r="E3272" s="59">
        <v>-5.4500000000000028</v>
      </c>
    </row>
    <row r="3273" spans="1:5" x14ac:dyDescent="0.25">
      <c r="A3273" s="58">
        <v>44936</v>
      </c>
      <c r="B3273" s="59" t="s">
        <v>74</v>
      </c>
      <c r="C3273" s="59" t="str">
        <f t="shared" si="51"/>
        <v>QUARTER1</v>
      </c>
      <c r="D3273" s="59">
        <v>4.08</v>
      </c>
      <c r="E3273" s="59">
        <v>1.5199999999999996</v>
      </c>
    </row>
    <row r="3274" spans="1:5" x14ac:dyDescent="0.25">
      <c r="A3274" s="58">
        <v>44936</v>
      </c>
      <c r="B3274" s="59" t="s">
        <v>63</v>
      </c>
      <c r="C3274" s="59" t="str">
        <f t="shared" si="51"/>
        <v>QUARTER1</v>
      </c>
      <c r="D3274" s="59">
        <v>32</v>
      </c>
      <c r="E3274" s="59">
        <v>32</v>
      </c>
    </row>
    <row r="3275" spans="1:5" x14ac:dyDescent="0.25">
      <c r="A3275" s="58">
        <v>44936</v>
      </c>
      <c r="B3275" s="59" t="s">
        <v>69</v>
      </c>
      <c r="C3275" s="59" t="str">
        <f t="shared" si="51"/>
        <v>QUARTER1</v>
      </c>
      <c r="D3275" s="59">
        <v>193</v>
      </c>
      <c r="E3275" s="59">
        <v>192</v>
      </c>
    </row>
    <row r="3276" spans="1:5" x14ac:dyDescent="0.25">
      <c r="A3276" s="58">
        <v>44936</v>
      </c>
      <c r="B3276" s="59" t="s">
        <v>64</v>
      </c>
      <c r="C3276" s="59" t="str">
        <f t="shared" si="51"/>
        <v>QUARTER1</v>
      </c>
      <c r="D3276" s="59">
        <v>8</v>
      </c>
      <c r="E3276" s="59">
        <v>6.4</v>
      </c>
    </row>
    <row r="3277" spans="1:5" x14ac:dyDescent="0.25">
      <c r="A3277" s="58">
        <v>44936</v>
      </c>
      <c r="B3277" s="59" t="s">
        <v>58</v>
      </c>
      <c r="C3277" s="59" t="str">
        <f t="shared" si="51"/>
        <v>QUARTER1</v>
      </c>
      <c r="D3277" s="59">
        <v>14.9</v>
      </c>
      <c r="E3277" s="59">
        <v>9.9999999999999645E-2</v>
      </c>
    </row>
    <row r="3278" spans="1:5" x14ac:dyDescent="0.25">
      <c r="A3278" s="58">
        <v>44936</v>
      </c>
      <c r="B3278" s="59" t="s">
        <v>56</v>
      </c>
      <c r="C3278" s="59" t="str">
        <f t="shared" si="51"/>
        <v>QUARTER1</v>
      </c>
      <c r="D3278" s="59">
        <v>20.6</v>
      </c>
      <c r="E3278" s="59">
        <v>0.29999999999999716</v>
      </c>
    </row>
    <row r="3279" spans="1:5" x14ac:dyDescent="0.25">
      <c r="A3279" s="58">
        <v>44936</v>
      </c>
      <c r="B3279" s="59" t="s">
        <v>65</v>
      </c>
      <c r="C3279" s="59" t="str">
        <f t="shared" si="51"/>
        <v>QUARTER1</v>
      </c>
      <c r="D3279" s="59">
        <v>24</v>
      </c>
      <c r="E3279" s="59">
        <v>4</v>
      </c>
    </row>
    <row r="3280" spans="1:5" x14ac:dyDescent="0.25">
      <c r="A3280" s="58">
        <v>44936</v>
      </c>
      <c r="B3280" s="59" t="s">
        <v>75</v>
      </c>
      <c r="C3280" s="59" t="str">
        <f t="shared" si="51"/>
        <v>QUARTER1</v>
      </c>
      <c r="D3280" s="59">
        <v>3.65</v>
      </c>
      <c r="E3280" s="59">
        <v>1.0000000000000004</v>
      </c>
    </row>
    <row r="3281" spans="1:5" x14ac:dyDescent="0.25">
      <c r="A3281" s="58">
        <v>44936</v>
      </c>
      <c r="B3281" s="59" t="s">
        <v>57</v>
      </c>
      <c r="C3281" s="59" t="str">
        <f t="shared" si="51"/>
        <v>QUARTER1</v>
      </c>
      <c r="D3281" s="59">
        <v>24.35</v>
      </c>
      <c r="E3281" s="59">
        <v>10.649999999999999</v>
      </c>
    </row>
    <row r="3282" spans="1:5" x14ac:dyDescent="0.25">
      <c r="A3282" s="58">
        <v>44935</v>
      </c>
      <c r="B3282" s="59" t="s">
        <v>68</v>
      </c>
      <c r="C3282" s="59" t="str">
        <f t="shared" si="51"/>
        <v>QUARTER1</v>
      </c>
      <c r="D3282" s="59">
        <v>9</v>
      </c>
      <c r="E3282" s="59">
        <v>8.4499999999999993</v>
      </c>
    </row>
    <row r="3283" spans="1:5" x14ac:dyDescent="0.25">
      <c r="A3283" s="58">
        <v>44935</v>
      </c>
      <c r="B3283" s="59" t="s">
        <v>66</v>
      </c>
      <c r="C3283" s="59" t="str">
        <f t="shared" si="51"/>
        <v>QUARTER1</v>
      </c>
      <c r="D3283" s="59">
        <v>6.2</v>
      </c>
      <c r="E3283" s="59">
        <v>0</v>
      </c>
    </row>
    <row r="3284" spans="1:5" x14ac:dyDescent="0.25">
      <c r="A3284" s="58">
        <v>44935</v>
      </c>
      <c r="B3284" s="59" t="s">
        <v>70</v>
      </c>
      <c r="C3284" s="59" t="str">
        <f t="shared" si="51"/>
        <v>QUARTER1</v>
      </c>
      <c r="D3284" s="59">
        <v>12.25</v>
      </c>
      <c r="E3284" s="59">
        <v>1.4499999999999993</v>
      </c>
    </row>
    <row r="3285" spans="1:5" x14ac:dyDescent="0.25">
      <c r="A3285" s="58">
        <v>44935</v>
      </c>
      <c r="B3285" s="59" t="s">
        <v>78</v>
      </c>
      <c r="C3285" s="59" t="str">
        <f t="shared" si="51"/>
        <v>QUARTER1</v>
      </c>
      <c r="D3285" s="59">
        <v>26.5</v>
      </c>
      <c r="E3285" s="59">
        <v>83.5</v>
      </c>
    </row>
    <row r="3286" spans="1:5" x14ac:dyDescent="0.25">
      <c r="A3286" s="58">
        <v>44935</v>
      </c>
      <c r="B3286" s="59" t="s">
        <v>62</v>
      </c>
      <c r="C3286" s="59" t="str">
        <f t="shared" si="51"/>
        <v>QUARTER1</v>
      </c>
      <c r="D3286" s="59">
        <v>6</v>
      </c>
      <c r="E3286" s="59">
        <v>1.6500000000000004</v>
      </c>
    </row>
    <row r="3287" spans="1:5" x14ac:dyDescent="0.25">
      <c r="A3287" s="58">
        <v>44935</v>
      </c>
      <c r="B3287" s="59" t="s">
        <v>61</v>
      </c>
      <c r="C3287" s="59" t="str">
        <f t="shared" si="51"/>
        <v>QUARTER1</v>
      </c>
      <c r="D3287" s="59">
        <v>16</v>
      </c>
      <c r="E3287" s="59">
        <v>18.700000000000003</v>
      </c>
    </row>
    <row r="3288" spans="1:5" x14ac:dyDescent="0.25">
      <c r="A3288" s="58">
        <v>44935</v>
      </c>
      <c r="B3288" s="59" t="s">
        <v>67</v>
      </c>
      <c r="C3288" s="59" t="str">
        <f t="shared" si="51"/>
        <v>QUARTER1</v>
      </c>
      <c r="D3288" s="59">
        <v>7.2</v>
      </c>
      <c r="E3288" s="59">
        <v>12.5</v>
      </c>
    </row>
    <row r="3289" spans="1:5" x14ac:dyDescent="0.25">
      <c r="A3289" s="58">
        <v>44935</v>
      </c>
      <c r="B3289" s="59" t="s">
        <v>71</v>
      </c>
      <c r="C3289" s="59" t="str">
        <f t="shared" si="51"/>
        <v>QUARTER1</v>
      </c>
      <c r="D3289" s="59">
        <v>11.2</v>
      </c>
      <c r="E3289" s="59">
        <v>6.5</v>
      </c>
    </row>
    <row r="3290" spans="1:5" x14ac:dyDescent="0.25">
      <c r="A3290" s="58">
        <v>44935</v>
      </c>
      <c r="B3290" s="59" t="s">
        <v>73</v>
      </c>
      <c r="C3290" s="59" t="str">
        <f t="shared" si="51"/>
        <v>QUARTER1</v>
      </c>
      <c r="D3290" s="59">
        <v>29</v>
      </c>
      <c r="E3290" s="59">
        <v>0.5</v>
      </c>
    </row>
    <row r="3291" spans="1:5" x14ac:dyDescent="0.25">
      <c r="A3291" s="58">
        <v>44935</v>
      </c>
      <c r="B3291" s="59" t="s">
        <v>55</v>
      </c>
      <c r="C3291" s="59" t="str">
        <f t="shared" si="51"/>
        <v>QUARTER1</v>
      </c>
      <c r="D3291" s="59">
        <v>23.7</v>
      </c>
      <c r="E3291" s="59">
        <v>13.8</v>
      </c>
    </row>
    <row r="3292" spans="1:5" x14ac:dyDescent="0.25">
      <c r="A3292" s="58">
        <v>44935</v>
      </c>
      <c r="B3292" s="59" t="s">
        <v>76</v>
      </c>
      <c r="C3292" s="59" t="str">
        <f t="shared" si="51"/>
        <v>QUARTER1</v>
      </c>
      <c r="D3292" s="59">
        <v>1.05</v>
      </c>
      <c r="E3292" s="59">
        <v>1.57</v>
      </c>
    </row>
    <row r="3293" spans="1:5" x14ac:dyDescent="0.25">
      <c r="A3293" s="58">
        <v>44935</v>
      </c>
      <c r="B3293" s="59" t="s">
        <v>77</v>
      </c>
      <c r="C3293" s="59" t="str">
        <f t="shared" si="51"/>
        <v>QUARTER1</v>
      </c>
      <c r="D3293" s="59">
        <v>2.1</v>
      </c>
      <c r="E3293" s="59">
        <v>1.9</v>
      </c>
    </row>
    <row r="3294" spans="1:5" x14ac:dyDescent="0.25">
      <c r="A3294" s="58">
        <v>44935</v>
      </c>
      <c r="B3294" s="59" t="s">
        <v>72</v>
      </c>
      <c r="C3294" s="59" t="str">
        <f t="shared" si="51"/>
        <v>QUARTER1</v>
      </c>
      <c r="D3294" s="59">
        <v>14.1</v>
      </c>
      <c r="E3294" s="59">
        <v>95.350000000000009</v>
      </c>
    </row>
    <row r="3295" spans="1:5" x14ac:dyDescent="0.25">
      <c r="A3295" s="58">
        <v>44935</v>
      </c>
      <c r="B3295" s="59" t="s">
        <v>59</v>
      </c>
      <c r="C3295" s="59" t="str">
        <f t="shared" si="51"/>
        <v>QUARTER1</v>
      </c>
      <c r="D3295" s="59">
        <v>215</v>
      </c>
      <c r="E3295" s="59">
        <v>61</v>
      </c>
    </row>
    <row r="3296" spans="1:5" x14ac:dyDescent="0.25">
      <c r="A3296" s="58">
        <v>44935</v>
      </c>
      <c r="B3296" s="59" t="s">
        <v>60</v>
      </c>
      <c r="C3296" s="59" t="str">
        <f t="shared" si="51"/>
        <v>QUARTER1</v>
      </c>
      <c r="D3296" s="59">
        <v>47.9</v>
      </c>
      <c r="E3296" s="59">
        <v>-5.3999999999999986</v>
      </c>
    </row>
    <row r="3297" spans="1:5" x14ac:dyDescent="0.25">
      <c r="A3297" s="58">
        <v>44935</v>
      </c>
      <c r="B3297" s="59" t="s">
        <v>74</v>
      </c>
      <c r="C3297" s="59" t="str">
        <f t="shared" si="51"/>
        <v>QUARTER1</v>
      </c>
      <c r="D3297" s="59">
        <v>4</v>
      </c>
      <c r="E3297" s="59">
        <v>1.5999999999999996</v>
      </c>
    </row>
    <row r="3298" spans="1:5" x14ac:dyDescent="0.25">
      <c r="A3298" s="58">
        <v>44935</v>
      </c>
      <c r="B3298" s="59" t="s">
        <v>63</v>
      </c>
      <c r="C3298" s="59" t="str">
        <f t="shared" si="51"/>
        <v>QUARTER1</v>
      </c>
      <c r="D3298" s="59">
        <v>32</v>
      </c>
      <c r="E3298" s="59">
        <v>32</v>
      </c>
    </row>
    <row r="3299" spans="1:5" x14ac:dyDescent="0.25">
      <c r="A3299" s="58">
        <v>44935</v>
      </c>
      <c r="B3299" s="59" t="s">
        <v>69</v>
      </c>
      <c r="C3299" s="59" t="str">
        <f t="shared" si="51"/>
        <v>QUARTER1</v>
      </c>
      <c r="D3299" s="59">
        <v>193</v>
      </c>
      <c r="E3299" s="59">
        <v>192</v>
      </c>
    </row>
    <row r="3300" spans="1:5" x14ac:dyDescent="0.25">
      <c r="A3300" s="58">
        <v>44935</v>
      </c>
      <c r="B3300" s="59" t="s">
        <v>64</v>
      </c>
      <c r="C3300" s="59" t="str">
        <f t="shared" si="51"/>
        <v>QUARTER1</v>
      </c>
      <c r="D3300" s="59">
        <v>8</v>
      </c>
      <c r="E3300" s="59">
        <v>6.4</v>
      </c>
    </row>
    <row r="3301" spans="1:5" x14ac:dyDescent="0.25">
      <c r="A3301" s="58">
        <v>44935</v>
      </c>
      <c r="B3301" s="59" t="s">
        <v>58</v>
      </c>
      <c r="C3301" s="59" t="str">
        <f t="shared" si="51"/>
        <v>QUARTER1</v>
      </c>
      <c r="D3301" s="59">
        <v>15</v>
      </c>
      <c r="E3301" s="59">
        <v>0</v>
      </c>
    </row>
    <row r="3302" spans="1:5" x14ac:dyDescent="0.25">
      <c r="A3302" s="58">
        <v>44935</v>
      </c>
      <c r="B3302" s="59" t="s">
        <v>56</v>
      </c>
      <c r="C3302" s="59" t="str">
        <f t="shared" si="51"/>
        <v>QUARTER1</v>
      </c>
      <c r="D3302" s="59">
        <v>20.6</v>
      </c>
      <c r="E3302" s="59">
        <v>0.29999999999999716</v>
      </c>
    </row>
    <row r="3303" spans="1:5" x14ac:dyDescent="0.25">
      <c r="A3303" s="58">
        <v>44935</v>
      </c>
      <c r="B3303" s="59" t="s">
        <v>65</v>
      </c>
      <c r="C3303" s="59" t="str">
        <f t="shared" si="51"/>
        <v>QUARTER1</v>
      </c>
      <c r="D3303" s="59">
        <v>24</v>
      </c>
      <c r="E3303" s="59">
        <v>4</v>
      </c>
    </row>
    <row r="3304" spans="1:5" x14ac:dyDescent="0.25">
      <c r="A3304" s="58">
        <v>44935</v>
      </c>
      <c r="B3304" s="59" t="s">
        <v>75</v>
      </c>
      <c r="C3304" s="59" t="str">
        <f t="shared" si="51"/>
        <v>QUARTER1</v>
      </c>
      <c r="D3304" s="59">
        <v>3.58</v>
      </c>
      <c r="E3304" s="59">
        <v>1.0700000000000003</v>
      </c>
    </row>
    <row r="3305" spans="1:5" x14ac:dyDescent="0.25">
      <c r="A3305" s="58">
        <v>44935</v>
      </c>
      <c r="B3305" s="59" t="s">
        <v>57</v>
      </c>
      <c r="C3305" s="59" t="str">
        <f t="shared" si="51"/>
        <v>QUARTER1</v>
      </c>
      <c r="D3305" s="59">
        <v>24.3</v>
      </c>
      <c r="E3305" s="59">
        <v>10.7</v>
      </c>
    </row>
    <row r="3306" spans="1:5" x14ac:dyDescent="0.25">
      <c r="A3306" s="58">
        <v>44932</v>
      </c>
      <c r="B3306" s="59" t="s">
        <v>68</v>
      </c>
      <c r="C3306" s="59" t="str">
        <f t="shared" si="51"/>
        <v>QUARTER1</v>
      </c>
      <c r="D3306" s="59">
        <v>9</v>
      </c>
      <c r="E3306" s="59">
        <v>8.4499999999999993</v>
      </c>
    </row>
    <row r="3307" spans="1:5" x14ac:dyDescent="0.25">
      <c r="A3307" s="58">
        <v>44932</v>
      </c>
      <c r="B3307" s="59" t="s">
        <v>66</v>
      </c>
      <c r="C3307" s="59" t="str">
        <f t="shared" si="51"/>
        <v>QUARTER1</v>
      </c>
      <c r="D3307" s="59">
        <v>6</v>
      </c>
      <c r="E3307" s="59">
        <v>0.20000000000000018</v>
      </c>
    </row>
    <row r="3308" spans="1:5" x14ac:dyDescent="0.25">
      <c r="A3308" s="58">
        <v>44932</v>
      </c>
      <c r="B3308" s="59" t="s">
        <v>70</v>
      </c>
      <c r="C3308" s="59" t="str">
        <f t="shared" si="51"/>
        <v>QUARTER1</v>
      </c>
      <c r="D3308" s="59">
        <v>12.25</v>
      </c>
      <c r="E3308" s="59">
        <v>1.4499999999999993</v>
      </c>
    </row>
    <row r="3309" spans="1:5" x14ac:dyDescent="0.25">
      <c r="A3309" s="58">
        <v>44932</v>
      </c>
      <c r="B3309" s="59" t="s">
        <v>78</v>
      </c>
      <c r="C3309" s="59" t="str">
        <f t="shared" si="51"/>
        <v>QUARTER1</v>
      </c>
      <c r="D3309" s="59">
        <v>26.5</v>
      </c>
      <c r="E3309" s="59">
        <v>83.5</v>
      </c>
    </row>
    <row r="3310" spans="1:5" x14ac:dyDescent="0.25">
      <c r="A3310" s="58">
        <v>44932</v>
      </c>
      <c r="B3310" s="59" t="s">
        <v>62</v>
      </c>
      <c r="C3310" s="59" t="str">
        <f t="shared" si="51"/>
        <v>QUARTER1</v>
      </c>
      <c r="D3310" s="59">
        <v>6</v>
      </c>
      <c r="E3310" s="59">
        <v>1.6500000000000004</v>
      </c>
    </row>
    <row r="3311" spans="1:5" x14ac:dyDescent="0.25">
      <c r="A3311" s="58">
        <v>44932</v>
      </c>
      <c r="B3311" s="59" t="s">
        <v>61</v>
      </c>
      <c r="C3311" s="59" t="str">
        <f t="shared" si="51"/>
        <v>QUARTER1</v>
      </c>
      <c r="D3311" s="59">
        <v>16</v>
      </c>
      <c r="E3311" s="59">
        <v>18.700000000000003</v>
      </c>
    </row>
    <row r="3312" spans="1:5" x14ac:dyDescent="0.25">
      <c r="A3312" s="58">
        <v>44932</v>
      </c>
      <c r="B3312" s="59" t="s">
        <v>67</v>
      </c>
      <c r="C3312" s="59" t="str">
        <f t="shared" si="51"/>
        <v>QUARTER1</v>
      </c>
      <c r="D3312" s="59">
        <v>7.2</v>
      </c>
      <c r="E3312" s="59">
        <v>12.5</v>
      </c>
    </row>
    <row r="3313" spans="1:5" x14ac:dyDescent="0.25">
      <c r="A3313" s="58">
        <v>44932</v>
      </c>
      <c r="B3313" s="59" t="s">
        <v>71</v>
      </c>
      <c r="C3313" s="59" t="str">
        <f t="shared" si="51"/>
        <v>QUARTER1</v>
      </c>
      <c r="D3313" s="59">
        <v>11.15</v>
      </c>
      <c r="E3313" s="59">
        <v>6.5499999999999989</v>
      </c>
    </row>
    <row r="3314" spans="1:5" x14ac:dyDescent="0.25">
      <c r="A3314" s="58">
        <v>44932</v>
      </c>
      <c r="B3314" s="59" t="s">
        <v>73</v>
      </c>
      <c r="C3314" s="59" t="str">
        <f t="shared" si="51"/>
        <v>QUARTER1</v>
      </c>
      <c r="D3314" s="59">
        <v>29.9</v>
      </c>
      <c r="E3314" s="59">
        <v>-0.39999999999999858</v>
      </c>
    </row>
    <row r="3315" spans="1:5" x14ac:dyDescent="0.25">
      <c r="A3315" s="58">
        <v>44932</v>
      </c>
      <c r="B3315" s="59" t="s">
        <v>55</v>
      </c>
      <c r="C3315" s="59" t="str">
        <f t="shared" si="51"/>
        <v>QUARTER1</v>
      </c>
      <c r="D3315" s="59">
        <v>24</v>
      </c>
      <c r="E3315" s="59">
        <v>13.5</v>
      </c>
    </row>
    <row r="3316" spans="1:5" x14ac:dyDescent="0.25">
      <c r="A3316" s="58">
        <v>44932</v>
      </c>
      <c r="B3316" s="59" t="s">
        <v>76</v>
      </c>
      <c r="C3316" s="59" t="str">
        <f t="shared" si="51"/>
        <v>QUARTER1</v>
      </c>
      <c r="D3316" s="59">
        <v>1.05</v>
      </c>
      <c r="E3316" s="59">
        <v>1.57</v>
      </c>
    </row>
    <row r="3317" spans="1:5" x14ac:dyDescent="0.25">
      <c r="A3317" s="58">
        <v>44932</v>
      </c>
      <c r="B3317" s="59" t="s">
        <v>77</v>
      </c>
      <c r="C3317" s="59" t="str">
        <f t="shared" si="51"/>
        <v>QUARTER1</v>
      </c>
      <c r="D3317" s="59">
        <v>2.13</v>
      </c>
      <c r="E3317" s="59">
        <v>1.87</v>
      </c>
    </row>
    <row r="3318" spans="1:5" x14ac:dyDescent="0.25">
      <c r="A3318" s="58">
        <v>44932</v>
      </c>
      <c r="B3318" s="59" t="s">
        <v>72</v>
      </c>
      <c r="C3318" s="59" t="str">
        <f t="shared" si="51"/>
        <v>QUARTER1</v>
      </c>
      <c r="D3318" s="59">
        <v>14.1</v>
      </c>
      <c r="E3318" s="59">
        <v>95.350000000000009</v>
      </c>
    </row>
    <row r="3319" spans="1:5" x14ac:dyDescent="0.25">
      <c r="A3319" s="58">
        <v>44932</v>
      </c>
      <c r="B3319" s="59" t="s">
        <v>59</v>
      </c>
      <c r="C3319" s="59" t="str">
        <f t="shared" si="51"/>
        <v>QUARTER1</v>
      </c>
      <c r="D3319" s="59">
        <v>215</v>
      </c>
      <c r="E3319" s="59">
        <v>61</v>
      </c>
    </row>
    <row r="3320" spans="1:5" x14ac:dyDescent="0.25">
      <c r="A3320" s="58">
        <v>44932</v>
      </c>
      <c r="B3320" s="59" t="s">
        <v>60</v>
      </c>
      <c r="C3320" s="59" t="str">
        <f t="shared" si="51"/>
        <v>QUARTER1</v>
      </c>
      <c r="D3320" s="59">
        <v>47</v>
      </c>
      <c r="E3320" s="59">
        <v>-4.5</v>
      </c>
    </row>
    <row r="3321" spans="1:5" x14ac:dyDescent="0.25">
      <c r="A3321" s="58">
        <v>44932</v>
      </c>
      <c r="B3321" s="59" t="s">
        <v>74</v>
      </c>
      <c r="C3321" s="59" t="str">
        <f t="shared" si="51"/>
        <v>QUARTER1</v>
      </c>
      <c r="D3321" s="59">
        <v>3.97</v>
      </c>
      <c r="E3321" s="59">
        <v>1.6299999999999994</v>
      </c>
    </row>
    <row r="3322" spans="1:5" x14ac:dyDescent="0.25">
      <c r="A3322" s="58">
        <v>44932</v>
      </c>
      <c r="B3322" s="59" t="s">
        <v>63</v>
      </c>
      <c r="C3322" s="59" t="str">
        <f t="shared" si="51"/>
        <v>QUARTER1</v>
      </c>
      <c r="D3322" s="59">
        <v>33.450000000000003</v>
      </c>
      <c r="E3322" s="59">
        <v>30.549999999999997</v>
      </c>
    </row>
    <row r="3323" spans="1:5" x14ac:dyDescent="0.25">
      <c r="A3323" s="58">
        <v>44932</v>
      </c>
      <c r="B3323" s="59" t="s">
        <v>69</v>
      </c>
      <c r="C3323" s="59" t="str">
        <f t="shared" si="51"/>
        <v>QUARTER1</v>
      </c>
      <c r="D3323" s="59">
        <v>193</v>
      </c>
      <c r="E3323" s="59">
        <v>192</v>
      </c>
    </row>
    <row r="3324" spans="1:5" x14ac:dyDescent="0.25">
      <c r="A3324" s="58">
        <v>44932</v>
      </c>
      <c r="B3324" s="59" t="s">
        <v>64</v>
      </c>
      <c r="C3324" s="59" t="str">
        <f t="shared" si="51"/>
        <v>QUARTER1</v>
      </c>
      <c r="D3324" s="59">
        <v>8</v>
      </c>
      <c r="E3324" s="59">
        <v>6.4</v>
      </c>
    </row>
    <row r="3325" spans="1:5" x14ac:dyDescent="0.25">
      <c r="A3325" s="58">
        <v>44932</v>
      </c>
      <c r="B3325" s="59" t="s">
        <v>58</v>
      </c>
      <c r="C3325" s="59" t="str">
        <f t="shared" si="51"/>
        <v>QUARTER1</v>
      </c>
      <c r="D3325" s="59">
        <v>14.3</v>
      </c>
      <c r="E3325" s="59">
        <v>0.69999999999999929</v>
      </c>
    </row>
    <row r="3326" spans="1:5" x14ac:dyDescent="0.25">
      <c r="A3326" s="58">
        <v>44932</v>
      </c>
      <c r="B3326" s="59" t="s">
        <v>56</v>
      </c>
      <c r="C3326" s="59" t="str">
        <f t="shared" si="51"/>
        <v>QUARTER1</v>
      </c>
      <c r="D3326" s="59">
        <v>20.45</v>
      </c>
      <c r="E3326" s="59">
        <v>0.44999999999999929</v>
      </c>
    </row>
    <row r="3327" spans="1:5" x14ac:dyDescent="0.25">
      <c r="A3327" s="58">
        <v>44932</v>
      </c>
      <c r="B3327" s="59" t="s">
        <v>65</v>
      </c>
      <c r="C3327" s="59" t="str">
        <f t="shared" si="51"/>
        <v>QUARTER1</v>
      </c>
      <c r="D3327" s="59">
        <v>24</v>
      </c>
      <c r="E3327" s="59">
        <v>4</v>
      </c>
    </row>
    <row r="3328" spans="1:5" x14ac:dyDescent="0.25">
      <c r="A3328" s="58">
        <v>44932</v>
      </c>
      <c r="B3328" s="59" t="s">
        <v>75</v>
      </c>
      <c r="C3328" s="59" t="str">
        <f t="shared" si="51"/>
        <v>QUARTER1</v>
      </c>
      <c r="D3328" s="59">
        <v>3.9</v>
      </c>
      <c r="E3328" s="59">
        <v>0.75000000000000044</v>
      </c>
    </row>
    <row r="3329" spans="1:5" x14ac:dyDescent="0.25">
      <c r="A3329" s="58">
        <v>44932</v>
      </c>
      <c r="B3329" s="59" t="s">
        <v>57</v>
      </c>
      <c r="C3329" s="59" t="str">
        <f t="shared" si="51"/>
        <v>QUARTER1</v>
      </c>
      <c r="D3329" s="59">
        <v>24.45</v>
      </c>
      <c r="E3329" s="59">
        <v>10.55</v>
      </c>
    </row>
    <row r="3330" spans="1:5" x14ac:dyDescent="0.25">
      <c r="A3330" s="58">
        <v>44931</v>
      </c>
      <c r="B3330" s="59" t="s">
        <v>68</v>
      </c>
      <c r="C3330" s="59" t="str">
        <f t="shared" ref="C3330:C3393" si="52">"QUARTER"&amp;ROUNDUP(MONTH(A3330)/3,0)</f>
        <v>QUARTER1</v>
      </c>
      <c r="D3330" s="59">
        <v>8.8000000000000007</v>
      </c>
      <c r="E3330" s="59">
        <v>8.6499999999999986</v>
      </c>
    </row>
    <row r="3331" spans="1:5" x14ac:dyDescent="0.25">
      <c r="A3331" s="58">
        <v>44931</v>
      </c>
      <c r="B3331" s="59" t="s">
        <v>66</v>
      </c>
      <c r="C3331" s="59" t="str">
        <f t="shared" si="52"/>
        <v>QUARTER1</v>
      </c>
      <c r="D3331" s="59">
        <v>6</v>
      </c>
      <c r="E3331" s="59">
        <v>0.20000000000000018</v>
      </c>
    </row>
    <row r="3332" spans="1:5" x14ac:dyDescent="0.25">
      <c r="A3332" s="58">
        <v>44931</v>
      </c>
      <c r="B3332" s="59" t="s">
        <v>70</v>
      </c>
      <c r="C3332" s="59" t="str">
        <f t="shared" si="52"/>
        <v>QUARTER1</v>
      </c>
      <c r="D3332" s="59">
        <v>12.25</v>
      </c>
      <c r="E3332" s="59">
        <v>1.4499999999999993</v>
      </c>
    </row>
    <row r="3333" spans="1:5" x14ac:dyDescent="0.25">
      <c r="A3333" s="58">
        <v>44931</v>
      </c>
      <c r="B3333" s="59" t="s">
        <v>78</v>
      </c>
      <c r="C3333" s="59" t="str">
        <f t="shared" si="52"/>
        <v>QUARTER1</v>
      </c>
      <c r="D3333" s="59">
        <v>26.5</v>
      </c>
      <c r="E3333" s="59">
        <v>83.5</v>
      </c>
    </row>
    <row r="3334" spans="1:5" x14ac:dyDescent="0.25">
      <c r="A3334" s="58">
        <v>44931</v>
      </c>
      <c r="B3334" s="59" t="s">
        <v>62</v>
      </c>
      <c r="C3334" s="59" t="str">
        <f t="shared" si="52"/>
        <v>QUARTER1</v>
      </c>
      <c r="D3334" s="59">
        <v>6</v>
      </c>
      <c r="E3334" s="59">
        <v>1.6500000000000004</v>
      </c>
    </row>
    <row r="3335" spans="1:5" x14ac:dyDescent="0.25">
      <c r="A3335" s="58">
        <v>44931</v>
      </c>
      <c r="B3335" s="59" t="s">
        <v>61</v>
      </c>
      <c r="C3335" s="59" t="str">
        <f t="shared" si="52"/>
        <v>QUARTER1</v>
      </c>
      <c r="D3335" s="59">
        <v>16</v>
      </c>
      <c r="E3335" s="59">
        <v>18.700000000000003</v>
      </c>
    </row>
    <row r="3336" spans="1:5" x14ac:dyDescent="0.25">
      <c r="A3336" s="58">
        <v>44931</v>
      </c>
      <c r="B3336" s="59" t="s">
        <v>67</v>
      </c>
      <c r="C3336" s="59" t="str">
        <f t="shared" si="52"/>
        <v>QUARTER1</v>
      </c>
      <c r="D3336" s="59">
        <v>6.82</v>
      </c>
      <c r="E3336" s="59">
        <v>12.879999999999999</v>
      </c>
    </row>
    <row r="3337" spans="1:5" x14ac:dyDescent="0.25">
      <c r="A3337" s="58">
        <v>44931</v>
      </c>
      <c r="B3337" s="59" t="s">
        <v>71</v>
      </c>
      <c r="C3337" s="59" t="str">
        <f t="shared" si="52"/>
        <v>QUARTER1</v>
      </c>
      <c r="D3337" s="59">
        <v>11</v>
      </c>
      <c r="E3337" s="59">
        <v>6.6999999999999993</v>
      </c>
    </row>
    <row r="3338" spans="1:5" x14ac:dyDescent="0.25">
      <c r="A3338" s="58">
        <v>44931</v>
      </c>
      <c r="B3338" s="59" t="s">
        <v>73</v>
      </c>
      <c r="C3338" s="59" t="str">
        <f t="shared" si="52"/>
        <v>QUARTER1</v>
      </c>
      <c r="D3338" s="59">
        <v>30</v>
      </c>
      <c r="E3338" s="59">
        <v>-0.5</v>
      </c>
    </row>
    <row r="3339" spans="1:5" x14ac:dyDescent="0.25">
      <c r="A3339" s="58">
        <v>44931</v>
      </c>
      <c r="B3339" s="59" t="s">
        <v>55</v>
      </c>
      <c r="C3339" s="59" t="str">
        <f t="shared" si="52"/>
        <v>QUARTER1</v>
      </c>
      <c r="D3339" s="59">
        <v>24</v>
      </c>
      <c r="E3339" s="59">
        <v>13.5</v>
      </c>
    </row>
    <row r="3340" spans="1:5" x14ac:dyDescent="0.25">
      <c r="A3340" s="58">
        <v>44931</v>
      </c>
      <c r="B3340" s="59" t="s">
        <v>76</v>
      </c>
      <c r="C3340" s="59" t="str">
        <f t="shared" si="52"/>
        <v>QUARTER1</v>
      </c>
      <c r="D3340" s="59">
        <v>1.05</v>
      </c>
      <c r="E3340" s="59">
        <v>1.57</v>
      </c>
    </row>
    <row r="3341" spans="1:5" x14ac:dyDescent="0.25">
      <c r="A3341" s="58">
        <v>44931</v>
      </c>
      <c r="B3341" s="59" t="s">
        <v>77</v>
      </c>
      <c r="C3341" s="59" t="str">
        <f t="shared" si="52"/>
        <v>QUARTER1</v>
      </c>
      <c r="D3341" s="59">
        <v>2.1</v>
      </c>
      <c r="E3341" s="59">
        <v>1.9</v>
      </c>
    </row>
    <row r="3342" spans="1:5" x14ac:dyDescent="0.25">
      <c r="A3342" s="58">
        <v>44931</v>
      </c>
      <c r="B3342" s="59" t="s">
        <v>72</v>
      </c>
      <c r="C3342" s="59" t="str">
        <f t="shared" si="52"/>
        <v>QUARTER1</v>
      </c>
      <c r="D3342" s="59">
        <v>14.1</v>
      </c>
      <c r="E3342" s="59">
        <v>95.350000000000009</v>
      </c>
    </row>
    <row r="3343" spans="1:5" x14ac:dyDescent="0.25">
      <c r="A3343" s="58">
        <v>44931</v>
      </c>
      <c r="B3343" s="59" t="s">
        <v>59</v>
      </c>
      <c r="C3343" s="59" t="str">
        <f t="shared" si="52"/>
        <v>QUARTER1</v>
      </c>
      <c r="D3343" s="59">
        <v>215</v>
      </c>
      <c r="E3343" s="59">
        <v>61</v>
      </c>
    </row>
    <row r="3344" spans="1:5" x14ac:dyDescent="0.25">
      <c r="A3344" s="58">
        <v>44931</v>
      </c>
      <c r="B3344" s="59" t="s">
        <v>60</v>
      </c>
      <c r="C3344" s="59" t="str">
        <f t="shared" si="52"/>
        <v>QUARTER1</v>
      </c>
      <c r="D3344" s="59">
        <v>47</v>
      </c>
      <c r="E3344" s="59">
        <v>-4.5</v>
      </c>
    </row>
    <row r="3345" spans="1:5" x14ac:dyDescent="0.25">
      <c r="A3345" s="58">
        <v>44931</v>
      </c>
      <c r="B3345" s="59" t="s">
        <v>74</v>
      </c>
      <c r="C3345" s="59" t="str">
        <f t="shared" si="52"/>
        <v>QUARTER1</v>
      </c>
      <c r="D3345" s="59">
        <v>3.89</v>
      </c>
      <c r="E3345" s="59">
        <v>1.7099999999999995</v>
      </c>
    </row>
    <row r="3346" spans="1:5" x14ac:dyDescent="0.25">
      <c r="A3346" s="58">
        <v>44931</v>
      </c>
      <c r="B3346" s="59" t="s">
        <v>63</v>
      </c>
      <c r="C3346" s="59" t="str">
        <f t="shared" si="52"/>
        <v>QUARTER1</v>
      </c>
      <c r="D3346" s="59">
        <v>33.450000000000003</v>
      </c>
      <c r="E3346" s="59">
        <v>30.549999999999997</v>
      </c>
    </row>
    <row r="3347" spans="1:5" x14ac:dyDescent="0.25">
      <c r="A3347" s="58">
        <v>44931</v>
      </c>
      <c r="B3347" s="59" t="s">
        <v>69</v>
      </c>
      <c r="C3347" s="59" t="str">
        <f t="shared" si="52"/>
        <v>QUARTER1</v>
      </c>
      <c r="D3347" s="59">
        <v>193</v>
      </c>
      <c r="E3347" s="59">
        <v>192</v>
      </c>
    </row>
    <row r="3348" spans="1:5" x14ac:dyDescent="0.25">
      <c r="A3348" s="58">
        <v>44931</v>
      </c>
      <c r="B3348" s="59" t="s">
        <v>64</v>
      </c>
      <c r="C3348" s="59" t="str">
        <f t="shared" si="52"/>
        <v>QUARTER1</v>
      </c>
      <c r="D3348" s="59">
        <v>7.95</v>
      </c>
      <c r="E3348" s="59">
        <v>6.45</v>
      </c>
    </row>
    <row r="3349" spans="1:5" x14ac:dyDescent="0.25">
      <c r="A3349" s="58">
        <v>44931</v>
      </c>
      <c r="B3349" s="59" t="s">
        <v>58</v>
      </c>
      <c r="C3349" s="59" t="str">
        <f t="shared" si="52"/>
        <v>QUARTER1</v>
      </c>
      <c r="D3349" s="59">
        <v>14.2</v>
      </c>
      <c r="E3349" s="59">
        <v>0.80000000000000071</v>
      </c>
    </row>
    <row r="3350" spans="1:5" x14ac:dyDescent="0.25">
      <c r="A3350" s="58">
        <v>44931</v>
      </c>
      <c r="B3350" s="59" t="s">
        <v>56</v>
      </c>
      <c r="C3350" s="59" t="str">
        <f t="shared" si="52"/>
        <v>QUARTER1</v>
      </c>
      <c r="D3350" s="59">
        <v>20.45</v>
      </c>
      <c r="E3350" s="59">
        <v>0.44999999999999929</v>
      </c>
    </row>
    <row r="3351" spans="1:5" x14ac:dyDescent="0.25">
      <c r="A3351" s="58">
        <v>44931</v>
      </c>
      <c r="B3351" s="59" t="s">
        <v>65</v>
      </c>
      <c r="C3351" s="59" t="str">
        <f t="shared" si="52"/>
        <v>QUARTER1</v>
      </c>
      <c r="D3351" s="59">
        <v>24</v>
      </c>
      <c r="E3351" s="59">
        <v>4</v>
      </c>
    </row>
    <row r="3352" spans="1:5" x14ac:dyDescent="0.25">
      <c r="A3352" s="58">
        <v>44931</v>
      </c>
      <c r="B3352" s="59" t="s">
        <v>75</v>
      </c>
      <c r="C3352" s="59" t="str">
        <f t="shared" si="52"/>
        <v>QUARTER1</v>
      </c>
      <c r="D3352" s="59">
        <v>3.9</v>
      </c>
      <c r="E3352" s="59">
        <v>0.75000000000000044</v>
      </c>
    </row>
    <row r="3353" spans="1:5" x14ac:dyDescent="0.25">
      <c r="A3353" s="58">
        <v>44931</v>
      </c>
      <c r="B3353" s="59" t="s">
        <v>57</v>
      </c>
      <c r="C3353" s="59" t="str">
        <f t="shared" si="52"/>
        <v>QUARTER1</v>
      </c>
      <c r="D3353" s="59">
        <v>24.55</v>
      </c>
      <c r="E3353" s="59">
        <v>10.45</v>
      </c>
    </row>
    <row r="3354" spans="1:5" x14ac:dyDescent="0.25">
      <c r="A3354" s="58">
        <v>44930</v>
      </c>
      <c r="B3354" s="59" t="s">
        <v>68</v>
      </c>
      <c r="C3354" s="59" t="str">
        <f t="shared" si="52"/>
        <v>QUARTER1</v>
      </c>
      <c r="D3354" s="59">
        <v>8.75</v>
      </c>
      <c r="E3354" s="59">
        <v>8.6999999999999993</v>
      </c>
    </row>
    <row r="3355" spans="1:5" x14ac:dyDescent="0.25">
      <c r="A3355" s="58">
        <v>44930</v>
      </c>
      <c r="B3355" s="59" t="s">
        <v>66</v>
      </c>
      <c r="C3355" s="59" t="str">
        <f t="shared" si="52"/>
        <v>QUARTER1</v>
      </c>
      <c r="D3355" s="59">
        <v>5.9</v>
      </c>
      <c r="E3355" s="59">
        <v>0.29999999999999982</v>
      </c>
    </row>
    <row r="3356" spans="1:5" x14ac:dyDescent="0.25">
      <c r="A3356" s="58">
        <v>44930</v>
      </c>
      <c r="B3356" s="59" t="s">
        <v>70</v>
      </c>
      <c r="C3356" s="59" t="str">
        <f t="shared" si="52"/>
        <v>QUARTER1</v>
      </c>
      <c r="D3356" s="59">
        <v>12.2</v>
      </c>
      <c r="E3356" s="59">
        <v>1.5</v>
      </c>
    </row>
    <row r="3357" spans="1:5" x14ac:dyDescent="0.25">
      <c r="A3357" s="58">
        <v>44930</v>
      </c>
      <c r="B3357" s="59" t="s">
        <v>78</v>
      </c>
      <c r="C3357" s="59" t="str">
        <f t="shared" si="52"/>
        <v>QUARTER1</v>
      </c>
      <c r="D3357" s="59">
        <v>26.5</v>
      </c>
      <c r="E3357" s="59">
        <v>83.5</v>
      </c>
    </row>
    <row r="3358" spans="1:5" x14ac:dyDescent="0.25">
      <c r="A3358" s="58">
        <v>44930</v>
      </c>
      <c r="B3358" s="59" t="s">
        <v>62</v>
      </c>
      <c r="C3358" s="59" t="str">
        <f t="shared" si="52"/>
        <v>QUARTER1</v>
      </c>
      <c r="D3358" s="59">
        <v>6</v>
      </c>
      <c r="E3358" s="59">
        <v>1.6500000000000004</v>
      </c>
    </row>
    <row r="3359" spans="1:5" x14ac:dyDescent="0.25">
      <c r="A3359" s="58">
        <v>44930</v>
      </c>
      <c r="B3359" s="59" t="s">
        <v>61</v>
      </c>
      <c r="C3359" s="59" t="str">
        <f t="shared" si="52"/>
        <v>QUARTER1</v>
      </c>
      <c r="D3359" s="59">
        <v>16</v>
      </c>
      <c r="E3359" s="59">
        <v>18.700000000000003</v>
      </c>
    </row>
    <row r="3360" spans="1:5" x14ac:dyDescent="0.25">
      <c r="A3360" s="58">
        <v>44930</v>
      </c>
      <c r="B3360" s="59" t="s">
        <v>67</v>
      </c>
      <c r="C3360" s="59" t="str">
        <f t="shared" si="52"/>
        <v>QUARTER1</v>
      </c>
      <c r="D3360" s="59">
        <v>6.65</v>
      </c>
      <c r="E3360" s="59">
        <v>13.049999999999999</v>
      </c>
    </row>
    <row r="3361" spans="1:5" x14ac:dyDescent="0.25">
      <c r="A3361" s="58">
        <v>44930</v>
      </c>
      <c r="B3361" s="59" t="s">
        <v>71</v>
      </c>
      <c r="C3361" s="59" t="str">
        <f t="shared" si="52"/>
        <v>QUARTER1</v>
      </c>
      <c r="D3361" s="59">
        <v>11.05</v>
      </c>
      <c r="E3361" s="59">
        <v>6.6499999999999986</v>
      </c>
    </row>
    <row r="3362" spans="1:5" x14ac:dyDescent="0.25">
      <c r="A3362" s="58">
        <v>44930</v>
      </c>
      <c r="B3362" s="59" t="s">
        <v>73</v>
      </c>
      <c r="C3362" s="59" t="str">
        <f t="shared" si="52"/>
        <v>QUARTER1</v>
      </c>
      <c r="D3362" s="59">
        <v>30</v>
      </c>
      <c r="E3362" s="59">
        <v>-0.5</v>
      </c>
    </row>
    <row r="3363" spans="1:5" x14ac:dyDescent="0.25">
      <c r="A3363" s="58">
        <v>44930</v>
      </c>
      <c r="B3363" s="59" t="s">
        <v>55</v>
      </c>
      <c r="C3363" s="59" t="str">
        <f t="shared" si="52"/>
        <v>QUARTER1</v>
      </c>
      <c r="D3363" s="59">
        <v>23.5</v>
      </c>
      <c r="E3363" s="59">
        <v>14</v>
      </c>
    </row>
    <row r="3364" spans="1:5" x14ac:dyDescent="0.25">
      <c r="A3364" s="58">
        <v>44930</v>
      </c>
      <c r="B3364" s="59" t="s">
        <v>76</v>
      </c>
      <c r="C3364" s="59" t="str">
        <f t="shared" si="52"/>
        <v>QUARTER1</v>
      </c>
      <c r="D3364" s="59">
        <v>1.05</v>
      </c>
      <c r="E3364" s="59">
        <v>1.57</v>
      </c>
    </row>
    <row r="3365" spans="1:5" x14ac:dyDescent="0.25">
      <c r="A3365" s="58">
        <v>44930</v>
      </c>
      <c r="B3365" s="59" t="s">
        <v>77</v>
      </c>
      <c r="C3365" s="59" t="str">
        <f t="shared" si="52"/>
        <v>QUARTER1</v>
      </c>
      <c r="D3365" s="59">
        <v>2.1</v>
      </c>
      <c r="E3365" s="59">
        <v>1.9</v>
      </c>
    </row>
    <row r="3366" spans="1:5" x14ac:dyDescent="0.25">
      <c r="A3366" s="58">
        <v>44930</v>
      </c>
      <c r="B3366" s="59" t="s">
        <v>59</v>
      </c>
      <c r="C3366" s="59" t="str">
        <f t="shared" si="52"/>
        <v>QUARTER1</v>
      </c>
      <c r="D3366" s="59">
        <v>215</v>
      </c>
      <c r="E3366" s="59">
        <v>61</v>
      </c>
    </row>
    <row r="3367" spans="1:5" x14ac:dyDescent="0.25">
      <c r="A3367" s="58">
        <v>44930</v>
      </c>
      <c r="B3367" s="59" t="s">
        <v>60</v>
      </c>
      <c r="C3367" s="59" t="str">
        <f t="shared" si="52"/>
        <v>QUARTER1</v>
      </c>
      <c r="D3367" s="59">
        <v>45.1</v>
      </c>
      <c r="E3367" s="59">
        <v>-2.6000000000000014</v>
      </c>
    </row>
    <row r="3368" spans="1:5" x14ac:dyDescent="0.25">
      <c r="A3368" s="58">
        <v>44930</v>
      </c>
      <c r="B3368" s="59" t="s">
        <v>74</v>
      </c>
      <c r="C3368" s="59" t="str">
        <f t="shared" si="52"/>
        <v>QUARTER1</v>
      </c>
      <c r="D3368" s="59">
        <v>3.88</v>
      </c>
      <c r="E3368" s="59">
        <v>1.7199999999999998</v>
      </c>
    </row>
    <row r="3369" spans="1:5" x14ac:dyDescent="0.25">
      <c r="A3369" s="58">
        <v>44930</v>
      </c>
      <c r="B3369" s="59" t="s">
        <v>63</v>
      </c>
      <c r="C3369" s="59" t="str">
        <f t="shared" si="52"/>
        <v>QUARTER1</v>
      </c>
      <c r="D3369" s="59">
        <v>33.450000000000003</v>
      </c>
      <c r="E3369" s="59">
        <v>30.549999999999997</v>
      </c>
    </row>
    <row r="3370" spans="1:5" x14ac:dyDescent="0.25">
      <c r="A3370" s="58">
        <v>44930</v>
      </c>
      <c r="B3370" s="59" t="s">
        <v>69</v>
      </c>
      <c r="C3370" s="59" t="str">
        <f t="shared" si="52"/>
        <v>QUARTER1</v>
      </c>
      <c r="D3370" s="59">
        <v>193</v>
      </c>
      <c r="E3370" s="59">
        <v>192</v>
      </c>
    </row>
    <row r="3371" spans="1:5" x14ac:dyDescent="0.25">
      <c r="A3371" s="58">
        <v>44930</v>
      </c>
      <c r="B3371" s="59" t="s">
        <v>64</v>
      </c>
      <c r="C3371" s="59" t="str">
        <f t="shared" si="52"/>
        <v>QUARTER1</v>
      </c>
      <c r="D3371" s="59">
        <v>8</v>
      </c>
      <c r="E3371" s="59">
        <v>6.4</v>
      </c>
    </row>
    <row r="3372" spans="1:5" x14ac:dyDescent="0.25">
      <c r="A3372" s="58">
        <v>44930</v>
      </c>
      <c r="B3372" s="59" t="s">
        <v>58</v>
      </c>
      <c r="C3372" s="59" t="str">
        <f t="shared" si="52"/>
        <v>QUARTER1</v>
      </c>
      <c r="D3372" s="59">
        <v>14</v>
      </c>
      <c r="E3372" s="59">
        <v>1</v>
      </c>
    </row>
    <row r="3373" spans="1:5" x14ac:dyDescent="0.25">
      <c r="A3373" s="58">
        <v>44930</v>
      </c>
      <c r="B3373" s="59" t="s">
        <v>56</v>
      </c>
      <c r="C3373" s="59" t="str">
        <f t="shared" si="52"/>
        <v>QUARTER1</v>
      </c>
      <c r="D3373" s="59">
        <v>20.45</v>
      </c>
      <c r="E3373" s="59">
        <v>0.44999999999999929</v>
      </c>
    </row>
    <row r="3374" spans="1:5" x14ac:dyDescent="0.25">
      <c r="A3374" s="58">
        <v>44930</v>
      </c>
      <c r="B3374" s="59" t="s">
        <v>65</v>
      </c>
      <c r="C3374" s="59" t="str">
        <f t="shared" si="52"/>
        <v>QUARTER1</v>
      </c>
      <c r="D3374" s="59">
        <v>24</v>
      </c>
      <c r="E3374" s="59">
        <v>4</v>
      </c>
    </row>
    <row r="3375" spans="1:5" x14ac:dyDescent="0.25">
      <c r="A3375" s="58">
        <v>44930</v>
      </c>
      <c r="B3375" s="59" t="s">
        <v>75</v>
      </c>
      <c r="C3375" s="59" t="str">
        <f t="shared" si="52"/>
        <v>QUARTER1</v>
      </c>
      <c r="D3375" s="59">
        <v>3.9</v>
      </c>
      <c r="E3375" s="59">
        <v>0.75000000000000044</v>
      </c>
    </row>
    <row r="3376" spans="1:5" x14ac:dyDescent="0.25">
      <c r="A3376" s="58">
        <v>44930</v>
      </c>
      <c r="B3376" s="59" t="s">
        <v>57</v>
      </c>
      <c r="C3376" s="59" t="str">
        <f t="shared" si="52"/>
        <v>QUARTER1</v>
      </c>
      <c r="D3376" s="59">
        <v>24.1</v>
      </c>
      <c r="E3376" s="59">
        <v>10.899999999999999</v>
      </c>
    </row>
    <row r="3377" spans="1:5" x14ac:dyDescent="0.25">
      <c r="A3377" s="58">
        <v>44929</v>
      </c>
      <c r="B3377" s="59" t="s">
        <v>68</v>
      </c>
      <c r="C3377" s="59" t="str">
        <f t="shared" si="52"/>
        <v>QUARTER1</v>
      </c>
      <c r="D3377" s="59">
        <v>8.8000000000000007</v>
      </c>
      <c r="E3377" s="59">
        <v>8.6499999999999986</v>
      </c>
    </row>
    <row r="3378" spans="1:5" x14ac:dyDescent="0.25">
      <c r="A3378" s="58">
        <v>44929</v>
      </c>
      <c r="B3378" s="59" t="s">
        <v>66</v>
      </c>
      <c r="C3378" s="59" t="str">
        <f t="shared" si="52"/>
        <v>QUARTER1</v>
      </c>
      <c r="D3378" s="59">
        <v>5.95</v>
      </c>
      <c r="E3378" s="59">
        <v>0.25</v>
      </c>
    </row>
    <row r="3379" spans="1:5" x14ac:dyDescent="0.25">
      <c r="A3379" s="58">
        <v>44929</v>
      </c>
      <c r="B3379" s="59" t="s">
        <v>70</v>
      </c>
      <c r="C3379" s="59" t="str">
        <f t="shared" si="52"/>
        <v>QUARTER1</v>
      </c>
      <c r="D3379" s="59">
        <v>11.9</v>
      </c>
      <c r="E3379" s="59">
        <v>1.7999999999999989</v>
      </c>
    </row>
    <row r="3380" spans="1:5" x14ac:dyDescent="0.25">
      <c r="A3380" s="58">
        <v>44929</v>
      </c>
      <c r="B3380" s="59" t="s">
        <v>78</v>
      </c>
      <c r="C3380" s="59" t="str">
        <f t="shared" si="52"/>
        <v>QUARTER1</v>
      </c>
      <c r="D3380" s="59">
        <v>26.5</v>
      </c>
      <c r="E3380" s="59">
        <v>83.5</v>
      </c>
    </row>
    <row r="3381" spans="1:5" x14ac:dyDescent="0.25">
      <c r="A3381" s="58">
        <v>44929</v>
      </c>
      <c r="B3381" s="59" t="s">
        <v>62</v>
      </c>
      <c r="C3381" s="59" t="str">
        <f t="shared" si="52"/>
        <v>QUARTER1</v>
      </c>
      <c r="D3381" s="59">
        <v>5.95</v>
      </c>
      <c r="E3381" s="59">
        <v>1.7000000000000002</v>
      </c>
    </row>
    <row r="3382" spans="1:5" x14ac:dyDescent="0.25">
      <c r="A3382" s="58">
        <v>44929</v>
      </c>
      <c r="B3382" s="59" t="s">
        <v>61</v>
      </c>
      <c r="C3382" s="59" t="str">
        <f t="shared" si="52"/>
        <v>QUARTER1</v>
      </c>
      <c r="D3382" s="59">
        <v>16.05</v>
      </c>
      <c r="E3382" s="59">
        <v>18.650000000000002</v>
      </c>
    </row>
    <row r="3383" spans="1:5" x14ac:dyDescent="0.25">
      <c r="A3383" s="58">
        <v>44929</v>
      </c>
      <c r="B3383" s="59" t="s">
        <v>67</v>
      </c>
      <c r="C3383" s="59" t="str">
        <f t="shared" si="52"/>
        <v>QUARTER1</v>
      </c>
      <c r="D3383" s="59">
        <v>6.65</v>
      </c>
      <c r="E3383" s="59">
        <v>13.049999999999999</v>
      </c>
    </row>
    <row r="3384" spans="1:5" x14ac:dyDescent="0.25">
      <c r="A3384" s="58">
        <v>44929</v>
      </c>
      <c r="B3384" s="59" t="s">
        <v>71</v>
      </c>
      <c r="C3384" s="59" t="str">
        <f t="shared" si="52"/>
        <v>QUARTER1</v>
      </c>
      <c r="D3384" s="59">
        <v>11.25</v>
      </c>
      <c r="E3384" s="59">
        <v>6.4499999999999993</v>
      </c>
    </row>
    <row r="3385" spans="1:5" x14ac:dyDescent="0.25">
      <c r="A3385" s="58">
        <v>44929</v>
      </c>
      <c r="B3385" s="59" t="s">
        <v>73</v>
      </c>
      <c r="C3385" s="59" t="str">
        <f t="shared" si="52"/>
        <v>QUARTER1</v>
      </c>
      <c r="D3385" s="59">
        <v>28.4</v>
      </c>
      <c r="E3385" s="59">
        <v>1.1000000000000014</v>
      </c>
    </row>
    <row r="3386" spans="1:5" x14ac:dyDescent="0.25">
      <c r="A3386" s="58">
        <v>44929</v>
      </c>
      <c r="B3386" s="59" t="s">
        <v>55</v>
      </c>
      <c r="C3386" s="59" t="str">
        <f t="shared" si="52"/>
        <v>QUARTER1</v>
      </c>
      <c r="D3386" s="59">
        <v>23.25</v>
      </c>
      <c r="E3386" s="59">
        <v>14.25</v>
      </c>
    </row>
    <row r="3387" spans="1:5" x14ac:dyDescent="0.25">
      <c r="A3387" s="58">
        <v>44929</v>
      </c>
      <c r="B3387" s="59" t="s">
        <v>76</v>
      </c>
      <c r="C3387" s="59" t="str">
        <f t="shared" si="52"/>
        <v>QUARTER1</v>
      </c>
      <c r="D3387" s="59">
        <v>1.05</v>
      </c>
      <c r="E3387" s="59">
        <v>1.57</v>
      </c>
    </row>
    <row r="3388" spans="1:5" x14ac:dyDescent="0.25">
      <c r="A3388" s="58">
        <v>44929</v>
      </c>
      <c r="B3388" s="59" t="s">
        <v>77</v>
      </c>
      <c r="C3388" s="59" t="str">
        <f t="shared" si="52"/>
        <v>QUARTER1</v>
      </c>
      <c r="D3388" s="59">
        <v>2</v>
      </c>
      <c r="E3388" s="59">
        <v>2</v>
      </c>
    </row>
    <row r="3389" spans="1:5" x14ac:dyDescent="0.25">
      <c r="A3389" s="58">
        <v>44929</v>
      </c>
      <c r="B3389" s="59" t="s">
        <v>72</v>
      </c>
      <c r="C3389" s="59" t="str">
        <f t="shared" si="52"/>
        <v>QUARTER1</v>
      </c>
      <c r="D3389" s="59">
        <v>14.1</v>
      </c>
      <c r="E3389" s="59">
        <v>95.350000000000009</v>
      </c>
    </row>
    <row r="3390" spans="1:5" x14ac:dyDescent="0.25">
      <c r="A3390" s="58">
        <v>44929</v>
      </c>
      <c r="B3390" s="59" t="s">
        <v>59</v>
      </c>
      <c r="C3390" s="59" t="str">
        <f t="shared" si="52"/>
        <v>QUARTER1</v>
      </c>
      <c r="D3390" s="59">
        <v>215</v>
      </c>
      <c r="E3390" s="59">
        <v>61</v>
      </c>
    </row>
    <row r="3391" spans="1:5" x14ac:dyDescent="0.25">
      <c r="A3391" s="58">
        <v>44929</v>
      </c>
      <c r="B3391" s="59" t="s">
        <v>60</v>
      </c>
      <c r="C3391" s="59" t="str">
        <f t="shared" si="52"/>
        <v>QUARTER1</v>
      </c>
      <c r="D3391" s="59">
        <v>41</v>
      </c>
      <c r="E3391" s="59">
        <v>1.5</v>
      </c>
    </row>
    <row r="3392" spans="1:5" x14ac:dyDescent="0.25">
      <c r="A3392" s="58">
        <v>44929</v>
      </c>
      <c r="B3392" s="59" t="s">
        <v>74</v>
      </c>
      <c r="C3392" s="59" t="str">
        <f t="shared" si="52"/>
        <v>QUARTER1</v>
      </c>
      <c r="D3392" s="59">
        <v>3.88</v>
      </c>
      <c r="E3392" s="59">
        <v>1.7199999999999998</v>
      </c>
    </row>
    <row r="3393" spans="1:5" x14ac:dyDescent="0.25">
      <c r="A3393" s="58">
        <v>44929</v>
      </c>
      <c r="B3393" s="59" t="s">
        <v>63</v>
      </c>
      <c r="C3393" s="59" t="str">
        <f t="shared" si="52"/>
        <v>QUARTER1</v>
      </c>
      <c r="D3393" s="59">
        <v>33.450000000000003</v>
      </c>
      <c r="E3393" s="59">
        <v>30.549999999999997</v>
      </c>
    </row>
    <row r="3394" spans="1:5" x14ac:dyDescent="0.25">
      <c r="A3394" s="58">
        <v>44929</v>
      </c>
      <c r="B3394" s="59" t="s">
        <v>69</v>
      </c>
      <c r="C3394" s="59" t="str">
        <f t="shared" ref="C3394:C3400" si="53">"QUARTER"&amp;ROUNDUP(MONTH(A3394)/3,0)</f>
        <v>QUARTER1</v>
      </c>
      <c r="D3394" s="59">
        <v>193</v>
      </c>
      <c r="E3394" s="59">
        <v>192</v>
      </c>
    </row>
    <row r="3395" spans="1:5" x14ac:dyDescent="0.25">
      <c r="A3395" s="58">
        <v>44929</v>
      </c>
      <c r="B3395" s="59" t="s">
        <v>64</v>
      </c>
      <c r="C3395" s="59" t="str">
        <f t="shared" si="53"/>
        <v>QUARTER1</v>
      </c>
      <c r="D3395" s="59">
        <v>8.3000000000000007</v>
      </c>
      <c r="E3395" s="59">
        <v>6.1</v>
      </c>
    </row>
    <row r="3396" spans="1:5" x14ac:dyDescent="0.25">
      <c r="A3396" s="58">
        <v>44929</v>
      </c>
      <c r="B3396" s="59" t="s">
        <v>58</v>
      </c>
      <c r="C3396" s="59" t="str">
        <f t="shared" si="53"/>
        <v>QUARTER1</v>
      </c>
      <c r="D3396" s="59">
        <v>14</v>
      </c>
      <c r="E3396" s="59">
        <v>1</v>
      </c>
    </row>
    <row r="3397" spans="1:5" x14ac:dyDescent="0.25">
      <c r="A3397" s="58">
        <v>44929</v>
      </c>
      <c r="B3397" s="59" t="s">
        <v>56</v>
      </c>
      <c r="C3397" s="59" t="str">
        <f t="shared" si="53"/>
        <v>QUARTER1</v>
      </c>
      <c r="D3397" s="59">
        <v>20.45</v>
      </c>
      <c r="E3397" s="59">
        <v>0.44999999999999929</v>
      </c>
    </row>
    <row r="3398" spans="1:5" x14ac:dyDescent="0.25">
      <c r="A3398" s="58">
        <v>44929</v>
      </c>
      <c r="B3398" s="59" t="s">
        <v>65</v>
      </c>
      <c r="C3398" s="59" t="str">
        <f t="shared" si="53"/>
        <v>QUARTER1</v>
      </c>
      <c r="D3398" s="59">
        <v>24</v>
      </c>
      <c r="E3398" s="59">
        <v>4</v>
      </c>
    </row>
    <row r="3399" spans="1:5" x14ac:dyDescent="0.25">
      <c r="A3399" s="58">
        <v>44929</v>
      </c>
      <c r="B3399" s="59" t="s">
        <v>75</v>
      </c>
      <c r="C3399" s="59" t="str">
        <f t="shared" si="53"/>
        <v>QUARTER1</v>
      </c>
      <c r="D3399" s="59">
        <v>3.9</v>
      </c>
      <c r="E3399" s="59">
        <v>0.75000000000000044</v>
      </c>
    </row>
    <row r="3400" spans="1:5" x14ac:dyDescent="0.25">
      <c r="A3400" s="58">
        <v>44929</v>
      </c>
      <c r="B3400" s="59" t="s">
        <v>57</v>
      </c>
      <c r="C3400" s="59" t="str">
        <f t="shared" si="53"/>
        <v>QUARTER1</v>
      </c>
      <c r="D3400" s="59">
        <v>24</v>
      </c>
      <c r="E3400" s="59">
        <v>11</v>
      </c>
    </row>
  </sheetData>
  <sortState ref="A2:E3400">
    <sortCondition descending="1" ref="A2:A3400"/>
    <sortCondition ref="B2:B340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00"/>
  <sheetViews>
    <sheetView workbookViewId="0">
      <selection activeCell="K7" sqref="K7"/>
    </sheetView>
  </sheetViews>
  <sheetFormatPr defaultRowHeight="15" x14ac:dyDescent="0.25"/>
  <cols>
    <col min="1" max="1" width="10.7109375" bestFit="1" customWidth="1"/>
    <col min="3" max="3" width="10.28515625" bestFit="1" customWidth="1"/>
    <col min="4" max="4" width="13.85546875" bestFit="1" customWidth="1"/>
    <col min="5" max="5" width="14.28515625" bestFit="1" customWidth="1"/>
    <col min="6" max="7" width="17.28515625" bestFit="1" customWidth="1"/>
  </cols>
  <sheetData>
    <row r="1" spans="1:7" x14ac:dyDescent="0.25">
      <c r="A1" s="58" t="s">
        <v>106</v>
      </c>
      <c r="B1" s="59" t="s">
        <v>108</v>
      </c>
      <c r="C1" s="59" t="s">
        <v>107</v>
      </c>
      <c r="D1" s="59" t="s">
        <v>109</v>
      </c>
      <c r="E1" s="59" t="s">
        <v>117</v>
      </c>
      <c r="F1" s="59" t="s">
        <v>110</v>
      </c>
    </row>
    <row r="2" spans="1:7" x14ac:dyDescent="0.25">
      <c r="A2" s="58">
        <v>45146</v>
      </c>
      <c r="B2" s="59" t="s">
        <v>67</v>
      </c>
      <c r="C2" s="59" t="str">
        <f t="shared" ref="C2:C67" si="0">"QUARTER"&amp;ROUNDUP(MONTH(A2)/3,0)</f>
        <v>QUARTER3</v>
      </c>
      <c r="D2" s="59">
        <v>20.55</v>
      </c>
      <c r="E2" s="59">
        <v>19.7</v>
      </c>
      <c r="F2" s="59">
        <f>E2-D2</f>
        <v>-0.85000000000000142</v>
      </c>
      <c r="G2" s="59"/>
    </row>
    <row r="3" spans="1:7" x14ac:dyDescent="0.25">
      <c r="A3" s="58">
        <v>45145</v>
      </c>
      <c r="B3" s="59" t="s">
        <v>67</v>
      </c>
      <c r="C3" s="59" t="str">
        <f t="shared" si="0"/>
        <v>QUARTER3</v>
      </c>
      <c r="D3" s="59">
        <v>21.65</v>
      </c>
      <c r="E3" s="59">
        <v>19.7</v>
      </c>
      <c r="F3" s="59">
        <f t="shared" ref="F3:F66" si="1">E3-D3</f>
        <v>-1.9499999999999993</v>
      </c>
      <c r="G3" s="59"/>
    </row>
    <row r="4" spans="1:7" x14ac:dyDescent="0.25">
      <c r="A4" s="58">
        <v>45142</v>
      </c>
      <c r="B4" s="59" t="s">
        <v>67</v>
      </c>
      <c r="C4" s="59" t="str">
        <f t="shared" si="0"/>
        <v>QUARTER3</v>
      </c>
      <c r="D4" s="59">
        <v>21.1</v>
      </c>
      <c r="E4" s="59">
        <v>19.7</v>
      </c>
      <c r="F4" s="59">
        <f t="shared" si="1"/>
        <v>-1.4000000000000021</v>
      </c>
      <c r="G4" s="59"/>
    </row>
    <row r="5" spans="1:7" x14ac:dyDescent="0.25">
      <c r="A5" s="58">
        <v>45141</v>
      </c>
      <c r="B5" s="59" t="s">
        <v>67</v>
      </c>
      <c r="C5" s="59" t="str">
        <f t="shared" si="0"/>
        <v>QUARTER3</v>
      </c>
      <c r="D5" s="59">
        <v>23.4</v>
      </c>
      <c r="E5" s="59">
        <v>19.7</v>
      </c>
      <c r="F5" s="59">
        <f t="shared" si="1"/>
        <v>-3.6999999999999993</v>
      </c>
      <c r="G5" s="59"/>
    </row>
    <row r="6" spans="1:7" x14ac:dyDescent="0.25">
      <c r="A6" s="58">
        <v>45140</v>
      </c>
      <c r="B6" s="59" t="s">
        <v>67</v>
      </c>
      <c r="C6" s="59" t="str">
        <f t="shared" si="0"/>
        <v>QUARTER3</v>
      </c>
      <c r="D6" s="59">
        <v>25.95</v>
      </c>
      <c r="E6" s="59">
        <v>19.7</v>
      </c>
      <c r="F6" s="59">
        <f t="shared" si="1"/>
        <v>-6.25</v>
      </c>
      <c r="G6" s="59"/>
    </row>
    <row r="7" spans="1:7" x14ac:dyDescent="0.25">
      <c r="A7" s="58">
        <v>45139</v>
      </c>
      <c r="B7" s="59" t="s">
        <v>67</v>
      </c>
      <c r="C7" s="59" t="str">
        <f t="shared" si="0"/>
        <v>QUARTER3</v>
      </c>
      <c r="D7" s="59">
        <v>25.95</v>
      </c>
      <c r="E7" s="59">
        <v>19.7</v>
      </c>
      <c r="F7" s="59">
        <f t="shared" si="1"/>
        <v>-6.25</v>
      </c>
      <c r="G7" s="59"/>
    </row>
    <row r="8" spans="1:7" x14ac:dyDescent="0.25">
      <c r="A8" s="58">
        <v>45138</v>
      </c>
      <c r="B8" s="59" t="s">
        <v>67</v>
      </c>
      <c r="C8" s="59" t="str">
        <f t="shared" si="0"/>
        <v>QUARTER3</v>
      </c>
      <c r="D8" s="59">
        <v>25.95</v>
      </c>
      <c r="E8" s="59">
        <v>19.7</v>
      </c>
      <c r="F8" s="59">
        <f t="shared" si="1"/>
        <v>-6.25</v>
      </c>
      <c r="G8" s="59"/>
    </row>
    <row r="9" spans="1:7" x14ac:dyDescent="0.25">
      <c r="A9" s="58">
        <v>45135</v>
      </c>
      <c r="B9" s="59" t="s">
        <v>67</v>
      </c>
      <c r="C9" s="59" t="str">
        <f t="shared" si="0"/>
        <v>QUARTER3</v>
      </c>
      <c r="D9" s="59">
        <v>28.8</v>
      </c>
      <c r="E9" s="59">
        <v>19.7</v>
      </c>
      <c r="F9" s="59">
        <f t="shared" si="1"/>
        <v>-9.1000000000000014</v>
      </c>
      <c r="G9" s="59"/>
    </row>
    <row r="10" spans="1:7" x14ac:dyDescent="0.25">
      <c r="A10" s="58">
        <v>45134</v>
      </c>
      <c r="B10" s="59" t="s">
        <v>67</v>
      </c>
      <c r="C10" s="59" t="str">
        <f t="shared" si="0"/>
        <v>QUARTER3</v>
      </c>
      <c r="D10" s="59">
        <v>28.8</v>
      </c>
      <c r="E10" s="59">
        <v>19.7</v>
      </c>
      <c r="F10" s="59">
        <f t="shared" si="1"/>
        <v>-9.1000000000000014</v>
      </c>
      <c r="G10" s="59"/>
    </row>
    <row r="11" spans="1:7" x14ac:dyDescent="0.25">
      <c r="A11" s="58">
        <v>45133</v>
      </c>
      <c r="B11" s="59" t="s">
        <v>67</v>
      </c>
      <c r="C11" s="59" t="str">
        <f t="shared" si="0"/>
        <v>QUARTER3</v>
      </c>
      <c r="D11" s="59">
        <v>28.8</v>
      </c>
      <c r="E11" s="59">
        <v>19.7</v>
      </c>
      <c r="F11" s="59">
        <f t="shared" si="1"/>
        <v>-9.1000000000000014</v>
      </c>
      <c r="G11" s="59"/>
    </row>
    <row r="12" spans="1:7" x14ac:dyDescent="0.25">
      <c r="A12" s="58">
        <v>45128</v>
      </c>
      <c r="B12" s="59" t="s">
        <v>67</v>
      </c>
      <c r="C12" s="59" t="str">
        <f t="shared" si="0"/>
        <v>QUARTER3</v>
      </c>
      <c r="D12" s="59">
        <v>29</v>
      </c>
      <c r="E12" s="59">
        <v>19.7</v>
      </c>
      <c r="F12" s="59">
        <f t="shared" si="1"/>
        <v>-9.3000000000000007</v>
      </c>
      <c r="G12" s="59"/>
    </row>
    <row r="13" spans="1:7" x14ac:dyDescent="0.25">
      <c r="A13" s="58">
        <v>45127</v>
      </c>
      <c r="B13" s="59" t="s">
        <v>67</v>
      </c>
      <c r="C13" s="59" t="str">
        <f t="shared" si="0"/>
        <v>QUARTER3</v>
      </c>
      <c r="D13" s="59">
        <v>30.4</v>
      </c>
      <c r="E13" s="59">
        <v>19.7</v>
      </c>
      <c r="F13" s="59">
        <f t="shared" si="1"/>
        <v>-10.7</v>
      </c>
      <c r="G13" s="59"/>
    </row>
    <row r="14" spans="1:7" x14ac:dyDescent="0.25">
      <c r="A14" s="58">
        <v>45126</v>
      </c>
      <c r="B14" s="59" t="s">
        <v>67</v>
      </c>
      <c r="C14" s="59" t="str">
        <f t="shared" si="0"/>
        <v>QUARTER3</v>
      </c>
      <c r="D14" s="59">
        <v>28.65</v>
      </c>
      <c r="E14" s="59">
        <v>19.7</v>
      </c>
      <c r="F14" s="59">
        <f t="shared" si="1"/>
        <v>-8.9499999999999993</v>
      </c>
      <c r="G14" s="59"/>
    </row>
    <row r="15" spans="1:7" x14ac:dyDescent="0.25">
      <c r="A15" s="58">
        <v>45125</v>
      </c>
      <c r="B15" s="59" t="s">
        <v>67</v>
      </c>
      <c r="C15" s="59" t="str">
        <f t="shared" si="0"/>
        <v>QUARTER3</v>
      </c>
      <c r="D15" s="59">
        <v>26.05</v>
      </c>
      <c r="E15" s="59">
        <v>19.7</v>
      </c>
      <c r="F15" s="59">
        <f t="shared" si="1"/>
        <v>-6.3500000000000014</v>
      </c>
      <c r="G15" s="59"/>
    </row>
    <row r="16" spans="1:7" x14ac:dyDescent="0.25">
      <c r="A16" s="58">
        <v>45124</v>
      </c>
      <c r="B16" s="59" t="s">
        <v>67</v>
      </c>
      <c r="C16" s="59" t="str">
        <f t="shared" si="0"/>
        <v>QUARTER3</v>
      </c>
      <c r="D16" s="59">
        <v>23.7</v>
      </c>
      <c r="E16" s="59">
        <v>19.7</v>
      </c>
      <c r="F16" s="59">
        <f t="shared" si="1"/>
        <v>-4</v>
      </c>
      <c r="G16" s="59"/>
    </row>
    <row r="17" spans="1:7" x14ac:dyDescent="0.25">
      <c r="A17" s="58">
        <v>45121</v>
      </c>
      <c r="B17" s="59" t="s">
        <v>67</v>
      </c>
      <c r="C17" s="59" t="str">
        <f t="shared" si="0"/>
        <v>QUARTER3</v>
      </c>
      <c r="D17" s="59">
        <v>26.3</v>
      </c>
      <c r="E17" s="59">
        <v>19.7</v>
      </c>
      <c r="F17" s="59">
        <f t="shared" si="1"/>
        <v>-6.6000000000000014</v>
      </c>
      <c r="G17" s="59"/>
    </row>
    <row r="18" spans="1:7" x14ac:dyDescent="0.25">
      <c r="A18" s="58">
        <v>45120</v>
      </c>
      <c r="B18" s="59" t="s">
        <v>67</v>
      </c>
      <c r="C18" s="59" t="str">
        <f t="shared" si="0"/>
        <v>QUARTER3</v>
      </c>
      <c r="D18" s="59">
        <v>29.2</v>
      </c>
      <c r="E18" s="59">
        <v>19.7</v>
      </c>
      <c r="F18" s="59">
        <f t="shared" si="1"/>
        <v>-9.5</v>
      </c>
      <c r="G18" s="59"/>
    </row>
    <row r="19" spans="1:7" x14ac:dyDescent="0.25">
      <c r="A19" s="58">
        <v>45119</v>
      </c>
      <c r="B19" s="59" t="s">
        <v>67</v>
      </c>
      <c r="C19" s="59" t="str">
        <f t="shared" si="0"/>
        <v>QUARTER3</v>
      </c>
      <c r="D19" s="59">
        <v>32.35</v>
      </c>
      <c r="E19" s="59">
        <v>19.7</v>
      </c>
      <c r="F19" s="59">
        <f t="shared" si="1"/>
        <v>-12.650000000000002</v>
      </c>
      <c r="G19" s="59"/>
    </row>
    <row r="20" spans="1:7" x14ac:dyDescent="0.25">
      <c r="A20" s="58">
        <v>45118</v>
      </c>
      <c r="B20" s="59" t="s">
        <v>67</v>
      </c>
      <c r="C20" s="59" t="str">
        <f t="shared" si="0"/>
        <v>QUARTER3</v>
      </c>
      <c r="D20" s="59">
        <v>34.299999999999997</v>
      </c>
      <c r="E20" s="59">
        <v>19.7</v>
      </c>
      <c r="F20" s="59">
        <f t="shared" si="1"/>
        <v>-14.599999999999998</v>
      </c>
      <c r="G20" s="59"/>
    </row>
    <row r="21" spans="1:7" x14ac:dyDescent="0.25">
      <c r="A21" s="58">
        <v>45117</v>
      </c>
      <c r="B21" s="59" t="s">
        <v>67</v>
      </c>
      <c r="C21" s="59" t="str">
        <f t="shared" si="0"/>
        <v>QUARTER3</v>
      </c>
      <c r="D21" s="59">
        <v>31.2</v>
      </c>
      <c r="E21" s="59">
        <v>19.7</v>
      </c>
      <c r="F21" s="59">
        <f t="shared" si="1"/>
        <v>-11.5</v>
      </c>
      <c r="G21" s="59"/>
    </row>
    <row r="22" spans="1:7" x14ac:dyDescent="0.25">
      <c r="A22" s="58">
        <v>45114</v>
      </c>
      <c r="B22" s="59" t="s">
        <v>67</v>
      </c>
      <c r="C22" s="59" t="str">
        <f t="shared" si="0"/>
        <v>QUARTER3</v>
      </c>
      <c r="D22" s="59">
        <v>28.4</v>
      </c>
      <c r="E22" s="59">
        <v>19.7</v>
      </c>
      <c r="F22" s="59">
        <f t="shared" si="1"/>
        <v>-8.6999999999999993</v>
      </c>
      <c r="G22" s="59"/>
    </row>
    <row r="23" spans="1:7" x14ac:dyDescent="0.25">
      <c r="A23" s="58">
        <v>45113</v>
      </c>
      <c r="B23" s="59" t="s">
        <v>67</v>
      </c>
      <c r="C23" s="59" t="str">
        <f t="shared" si="0"/>
        <v>QUARTER3</v>
      </c>
      <c r="D23" s="59">
        <v>25.85</v>
      </c>
      <c r="E23" s="59">
        <v>19.7</v>
      </c>
      <c r="F23" s="59">
        <f t="shared" si="1"/>
        <v>-6.1500000000000021</v>
      </c>
      <c r="G23" s="59"/>
    </row>
    <row r="24" spans="1:7" x14ac:dyDescent="0.25">
      <c r="A24" s="58">
        <v>45112</v>
      </c>
      <c r="B24" s="59" t="s">
        <v>67</v>
      </c>
      <c r="C24" s="59" t="str">
        <f t="shared" si="0"/>
        <v>QUARTER3</v>
      </c>
      <c r="D24" s="59">
        <v>23.5</v>
      </c>
      <c r="E24" s="59">
        <v>19.7</v>
      </c>
      <c r="F24" s="59">
        <f t="shared" si="1"/>
        <v>-3.8000000000000007</v>
      </c>
      <c r="G24" s="59"/>
    </row>
    <row r="25" spans="1:7" x14ac:dyDescent="0.25">
      <c r="A25" s="58">
        <v>45111</v>
      </c>
      <c r="B25" s="59" t="s">
        <v>67</v>
      </c>
      <c r="C25" s="59" t="str">
        <f t="shared" si="0"/>
        <v>QUARTER3</v>
      </c>
      <c r="D25" s="59">
        <v>25.4</v>
      </c>
      <c r="E25" s="59">
        <v>19.7</v>
      </c>
      <c r="F25" s="59">
        <f t="shared" si="1"/>
        <v>-5.6999999999999993</v>
      </c>
      <c r="G25" s="59"/>
    </row>
    <row r="26" spans="1:7" x14ac:dyDescent="0.25">
      <c r="A26" s="58">
        <v>45110</v>
      </c>
      <c r="B26" s="59" t="s">
        <v>67</v>
      </c>
      <c r="C26" s="59" t="str">
        <f t="shared" si="0"/>
        <v>QUARTER3</v>
      </c>
      <c r="D26" s="59">
        <v>23.1</v>
      </c>
      <c r="E26" s="59">
        <v>19.7</v>
      </c>
      <c r="F26" s="59">
        <f t="shared" si="1"/>
        <v>-3.4000000000000021</v>
      </c>
      <c r="G26" s="59"/>
    </row>
    <row r="27" spans="1:7" x14ac:dyDescent="0.25">
      <c r="A27" s="58">
        <v>45107</v>
      </c>
      <c r="B27" s="59" t="s">
        <v>67</v>
      </c>
      <c r="C27" s="59" t="str">
        <f t="shared" si="0"/>
        <v>QUARTER2</v>
      </c>
      <c r="D27" s="59">
        <v>21</v>
      </c>
      <c r="E27" s="59">
        <v>19.7</v>
      </c>
      <c r="F27" s="59">
        <f t="shared" si="1"/>
        <v>-1.3000000000000007</v>
      </c>
      <c r="G27" s="59"/>
    </row>
    <row r="28" spans="1:7" x14ac:dyDescent="0.25">
      <c r="A28" s="58">
        <v>45104</v>
      </c>
      <c r="B28" s="59" t="s">
        <v>67</v>
      </c>
      <c r="C28" s="59" t="str">
        <f t="shared" si="0"/>
        <v>QUARTER2</v>
      </c>
      <c r="D28" s="59">
        <v>19.100000000000001</v>
      </c>
      <c r="E28" s="59">
        <v>19.7</v>
      </c>
      <c r="F28" s="59">
        <f t="shared" si="1"/>
        <v>0.59999999999999787</v>
      </c>
      <c r="G28" s="59"/>
    </row>
    <row r="29" spans="1:7" x14ac:dyDescent="0.25">
      <c r="A29" s="58">
        <v>45103</v>
      </c>
      <c r="B29" s="59" t="s">
        <v>67</v>
      </c>
      <c r="C29" s="59" t="str">
        <f t="shared" si="0"/>
        <v>QUARTER2</v>
      </c>
      <c r="D29" s="59">
        <v>17.399999999999999</v>
      </c>
      <c r="E29" s="59">
        <v>19.7</v>
      </c>
      <c r="F29" s="59">
        <f t="shared" si="1"/>
        <v>2.3000000000000007</v>
      </c>
      <c r="G29" s="59"/>
    </row>
    <row r="30" spans="1:7" x14ac:dyDescent="0.25">
      <c r="A30" s="58">
        <v>45100</v>
      </c>
      <c r="B30" s="59" t="s">
        <v>67</v>
      </c>
      <c r="C30" s="59" t="str">
        <f t="shared" si="0"/>
        <v>QUARTER2</v>
      </c>
      <c r="D30" s="59">
        <v>15.85</v>
      </c>
      <c r="E30" s="59">
        <v>19.7</v>
      </c>
      <c r="F30" s="59">
        <f t="shared" si="1"/>
        <v>3.8499999999999996</v>
      </c>
      <c r="G30" s="59"/>
    </row>
    <row r="31" spans="1:7" x14ac:dyDescent="0.25">
      <c r="A31" s="58">
        <v>45099</v>
      </c>
      <c r="B31" s="59" t="s">
        <v>67</v>
      </c>
      <c r="C31" s="59" t="str">
        <f t="shared" si="0"/>
        <v>QUARTER2</v>
      </c>
      <c r="D31" s="59">
        <v>14.8</v>
      </c>
      <c r="E31" s="59">
        <v>19.7</v>
      </c>
      <c r="F31" s="59">
        <f t="shared" si="1"/>
        <v>4.8999999999999986</v>
      </c>
      <c r="G31" s="59"/>
    </row>
    <row r="32" spans="1:7" x14ac:dyDescent="0.25">
      <c r="A32" s="58">
        <v>45098</v>
      </c>
      <c r="B32" s="59" t="s">
        <v>67</v>
      </c>
      <c r="C32" s="59" t="str">
        <f t="shared" si="0"/>
        <v>QUARTER2</v>
      </c>
      <c r="D32" s="59">
        <v>14.55</v>
      </c>
      <c r="E32" s="59">
        <v>19.7</v>
      </c>
      <c r="F32" s="59">
        <f t="shared" si="1"/>
        <v>5.1499999999999986</v>
      </c>
      <c r="G32" s="59"/>
    </row>
    <row r="33" spans="1:7" x14ac:dyDescent="0.25">
      <c r="A33" s="58">
        <v>45097</v>
      </c>
      <c r="B33" s="59" t="s">
        <v>67</v>
      </c>
      <c r="C33" s="59" t="str">
        <f t="shared" si="0"/>
        <v>QUARTER2</v>
      </c>
      <c r="D33" s="59">
        <v>14.5</v>
      </c>
      <c r="E33" s="59">
        <v>19.7</v>
      </c>
      <c r="F33" s="59">
        <f t="shared" si="1"/>
        <v>5.1999999999999993</v>
      </c>
      <c r="G33" s="59"/>
    </row>
    <row r="34" spans="1:7" x14ac:dyDescent="0.25">
      <c r="A34" s="58">
        <v>45096</v>
      </c>
      <c r="B34" s="59" t="s">
        <v>67</v>
      </c>
      <c r="C34" s="59" t="str">
        <f t="shared" si="0"/>
        <v>QUARTER2</v>
      </c>
      <c r="D34" s="59">
        <v>13.8</v>
      </c>
      <c r="E34" s="59">
        <v>19.7</v>
      </c>
      <c r="F34" s="59">
        <f t="shared" si="1"/>
        <v>5.8999999999999986</v>
      </c>
      <c r="G34" s="59"/>
    </row>
    <row r="35" spans="1:7" x14ac:dyDescent="0.25">
      <c r="A35" s="58">
        <v>45093</v>
      </c>
      <c r="B35" s="59" t="s">
        <v>67</v>
      </c>
      <c r="C35" s="59" t="str">
        <f t="shared" si="0"/>
        <v>QUARTER2</v>
      </c>
      <c r="D35" s="59">
        <v>13.8</v>
      </c>
      <c r="E35" s="59">
        <v>19.7</v>
      </c>
      <c r="F35" s="59">
        <f t="shared" si="1"/>
        <v>5.8999999999999986</v>
      </c>
      <c r="G35" s="59"/>
    </row>
    <row r="36" spans="1:7" x14ac:dyDescent="0.25">
      <c r="A36" s="58">
        <v>45092</v>
      </c>
      <c r="B36" s="59" t="s">
        <v>67</v>
      </c>
      <c r="C36" s="59" t="str">
        <f t="shared" si="0"/>
        <v>QUARTER2</v>
      </c>
      <c r="D36" s="59">
        <v>13.7</v>
      </c>
      <c r="E36" s="59">
        <v>19.7</v>
      </c>
      <c r="F36" s="59">
        <f t="shared" si="1"/>
        <v>6</v>
      </c>
      <c r="G36" s="59"/>
    </row>
    <row r="37" spans="1:7" x14ac:dyDescent="0.25">
      <c r="A37" s="58">
        <v>45091</v>
      </c>
      <c r="B37" s="59" t="s">
        <v>67</v>
      </c>
      <c r="C37" s="59" t="str">
        <f t="shared" si="0"/>
        <v>QUARTER2</v>
      </c>
      <c r="D37" s="59">
        <v>14.15</v>
      </c>
      <c r="E37" s="59">
        <v>19.7</v>
      </c>
      <c r="F37" s="59">
        <f t="shared" si="1"/>
        <v>5.5499999999999989</v>
      </c>
      <c r="G37" s="59"/>
    </row>
    <row r="38" spans="1:7" x14ac:dyDescent="0.25">
      <c r="A38" s="58">
        <v>45090</v>
      </c>
      <c r="B38" s="59" t="s">
        <v>67</v>
      </c>
      <c r="C38" s="59" t="str">
        <f t="shared" si="0"/>
        <v>QUARTER2</v>
      </c>
      <c r="D38" s="59">
        <v>13.25</v>
      </c>
      <c r="E38" s="59">
        <v>19.7</v>
      </c>
      <c r="F38" s="59">
        <f t="shared" si="1"/>
        <v>6.4499999999999993</v>
      </c>
      <c r="G38" s="59"/>
    </row>
    <row r="39" spans="1:7" x14ac:dyDescent="0.25">
      <c r="A39" s="58">
        <v>45086</v>
      </c>
      <c r="B39" s="59" t="s">
        <v>67</v>
      </c>
      <c r="C39" s="59" t="str">
        <f t="shared" si="0"/>
        <v>QUARTER2</v>
      </c>
      <c r="D39" s="59">
        <v>13.45</v>
      </c>
      <c r="E39" s="59">
        <v>19.7</v>
      </c>
      <c r="F39" s="59">
        <f t="shared" si="1"/>
        <v>6.25</v>
      </c>
      <c r="G39" s="59"/>
    </row>
    <row r="40" spans="1:7" x14ac:dyDescent="0.25">
      <c r="A40" s="58">
        <v>45085</v>
      </c>
      <c r="B40" s="59" t="s">
        <v>67</v>
      </c>
      <c r="C40" s="59" t="str">
        <f t="shared" si="0"/>
        <v>QUARTER2</v>
      </c>
      <c r="D40" s="59">
        <v>13.45</v>
      </c>
      <c r="E40" s="59">
        <v>19.7</v>
      </c>
      <c r="F40" s="59">
        <f t="shared" si="1"/>
        <v>6.25</v>
      </c>
      <c r="G40" s="59"/>
    </row>
    <row r="41" spans="1:7" x14ac:dyDescent="0.25">
      <c r="A41" s="58">
        <v>45084</v>
      </c>
      <c r="B41" s="59" t="s">
        <v>67</v>
      </c>
      <c r="C41" s="59" t="str">
        <f t="shared" si="0"/>
        <v>QUARTER2</v>
      </c>
      <c r="D41" s="59">
        <v>12.25</v>
      </c>
      <c r="E41" s="59">
        <v>19.7</v>
      </c>
      <c r="F41" s="59">
        <f t="shared" si="1"/>
        <v>7.4499999999999993</v>
      </c>
      <c r="G41" s="59"/>
    </row>
    <row r="42" spans="1:7" x14ac:dyDescent="0.25">
      <c r="A42" s="58">
        <v>45083</v>
      </c>
      <c r="B42" s="59" t="s">
        <v>67</v>
      </c>
      <c r="C42" s="59" t="str">
        <f t="shared" si="0"/>
        <v>QUARTER2</v>
      </c>
      <c r="D42" s="59">
        <v>11.15</v>
      </c>
      <c r="E42" s="59">
        <v>19.7</v>
      </c>
      <c r="F42" s="59">
        <f t="shared" si="1"/>
        <v>8.5499999999999989</v>
      </c>
      <c r="G42" s="59"/>
    </row>
    <row r="43" spans="1:7" x14ac:dyDescent="0.25">
      <c r="A43" s="58">
        <v>45082</v>
      </c>
      <c r="B43" s="59" t="s">
        <v>67</v>
      </c>
      <c r="C43" s="59" t="str">
        <f t="shared" si="0"/>
        <v>QUARTER2</v>
      </c>
      <c r="D43" s="59">
        <v>10.15</v>
      </c>
      <c r="E43" s="59">
        <v>19.7</v>
      </c>
      <c r="F43" s="59">
        <f t="shared" si="1"/>
        <v>9.5499999999999989</v>
      </c>
      <c r="G43" s="59"/>
    </row>
    <row r="44" spans="1:7" x14ac:dyDescent="0.25">
      <c r="A44" s="58">
        <v>45079</v>
      </c>
      <c r="B44" s="59" t="s">
        <v>67</v>
      </c>
      <c r="C44" s="59" t="str">
        <f t="shared" si="0"/>
        <v>QUARTER2</v>
      </c>
      <c r="D44" s="59">
        <v>9.25</v>
      </c>
      <c r="E44" s="59">
        <v>19.7</v>
      </c>
      <c r="F44" s="59">
        <f t="shared" si="1"/>
        <v>10.45</v>
      </c>
      <c r="G44" s="59"/>
    </row>
    <row r="45" spans="1:7" x14ac:dyDescent="0.25">
      <c r="A45" s="58">
        <v>45078</v>
      </c>
      <c r="B45" s="59" t="s">
        <v>67</v>
      </c>
      <c r="C45" s="59" t="str">
        <f t="shared" si="0"/>
        <v>QUARTER2</v>
      </c>
      <c r="D45" s="59">
        <v>8.4499999999999993</v>
      </c>
      <c r="E45" s="59">
        <v>19.7</v>
      </c>
      <c r="F45" s="59">
        <f t="shared" si="1"/>
        <v>11.25</v>
      </c>
      <c r="G45" s="59"/>
    </row>
    <row r="46" spans="1:7" x14ac:dyDescent="0.25">
      <c r="A46" s="58">
        <v>45077</v>
      </c>
      <c r="B46" s="59" t="s">
        <v>67</v>
      </c>
      <c r="C46" s="59" t="str">
        <f t="shared" si="0"/>
        <v>QUARTER2</v>
      </c>
      <c r="D46" s="59">
        <v>7.7</v>
      </c>
      <c r="E46" s="59">
        <v>19.7</v>
      </c>
      <c r="F46" s="59">
        <f t="shared" si="1"/>
        <v>12</v>
      </c>
      <c r="G46" s="59"/>
    </row>
    <row r="47" spans="1:7" x14ac:dyDescent="0.25">
      <c r="A47" s="58">
        <v>45076</v>
      </c>
      <c r="B47" s="59" t="s">
        <v>67</v>
      </c>
      <c r="C47" s="59" t="str">
        <f t="shared" si="0"/>
        <v>QUARTER2</v>
      </c>
      <c r="D47" s="59">
        <v>7.7</v>
      </c>
      <c r="E47" s="59">
        <v>19.7</v>
      </c>
      <c r="F47" s="59">
        <f t="shared" si="1"/>
        <v>12</v>
      </c>
      <c r="G47" s="59"/>
    </row>
    <row r="48" spans="1:7" x14ac:dyDescent="0.25">
      <c r="A48" s="58">
        <v>45072</v>
      </c>
      <c r="B48" s="59" t="s">
        <v>67</v>
      </c>
      <c r="C48" s="59" t="str">
        <f t="shared" si="0"/>
        <v>QUARTER2</v>
      </c>
      <c r="D48" s="59">
        <v>7</v>
      </c>
      <c r="E48" s="59">
        <v>19.7</v>
      </c>
      <c r="F48" s="59">
        <f t="shared" si="1"/>
        <v>12.7</v>
      </c>
      <c r="G48" s="59"/>
    </row>
    <row r="49" spans="1:7" x14ac:dyDescent="0.25">
      <c r="A49" s="58">
        <v>45071</v>
      </c>
      <c r="B49" s="59" t="s">
        <v>67</v>
      </c>
      <c r="C49" s="59" t="str">
        <f t="shared" si="0"/>
        <v>QUARTER2</v>
      </c>
      <c r="D49" s="59">
        <v>6.8</v>
      </c>
      <c r="E49" s="59">
        <v>19.7</v>
      </c>
      <c r="F49" s="59">
        <f t="shared" si="1"/>
        <v>12.899999999999999</v>
      </c>
      <c r="G49" s="59"/>
    </row>
    <row r="50" spans="1:7" x14ac:dyDescent="0.25">
      <c r="A50" s="58">
        <v>45070</v>
      </c>
      <c r="B50" s="59" t="s">
        <v>67</v>
      </c>
      <c r="C50" s="59" t="str">
        <f t="shared" si="0"/>
        <v>QUARTER2</v>
      </c>
      <c r="D50" s="59">
        <v>7.25</v>
      </c>
      <c r="E50" s="59">
        <v>19.7</v>
      </c>
      <c r="F50" s="59">
        <f t="shared" si="1"/>
        <v>12.45</v>
      </c>
      <c r="G50" s="59"/>
    </row>
    <row r="51" spans="1:7" x14ac:dyDescent="0.25">
      <c r="A51" s="58">
        <v>45069</v>
      </c>
      <c r="B51" s="59" t="s">
        <v>67</v>
      </c>
      <c r="C51" s="59" t="str">
        <f t="shared" si="0"/>
        <v>QUARTER2</v>
      </c>
      <c r="D51" s="59">
        <v>7.25</v>
      </c>
      <c r="E51" s="59">
        <v>19.7</v>
      </c>
      <c r="F51" s="59">
        <f t="shared" si="1"/>
        <v>12.45</v>
      </c>
      <c r="G51" s="59"/>
    </row>
    <row r="52" spans="1:7" x14ac:dyDescent="0.25">
      <c r="A52" s="58">
        <v>45068</v>
      </c>
      <c r="B52" s="59" t="s">
        <v>67</v>
      </c>
      <c r="C52" s="59" t="str">
        <f t="shared" si="0"/>
        <v>QUARTER2</v>
      </c>
      <c r="D52" s="59">
        <v>7.15</v>
      </c>
      <c r="E52" s="59">
        <v>19.7</v>
      </c>
      <c r="F52" s="59">
        <f t="shared" si="1"/>
        <v>12.549999999999999</v>
      </c>
      <c r="G52" s="59"/>
    </row>
    <row r="53" spans="1:7" x14ac:dyDescent="0.25">
      <c r="A53" s="58">
        <v>45065</v>
      </c>
      <c r="B53" s="59" t="s">
        <v>67</v>
      </c>
      <c r="C53" s="59" t="str">
        <f t="shared" si="0"/>
        <v>QUARTER2</v>
      </c>
      <c r="D53" s="59">
        <v>7.15</v>
      </c>
      <c r="E53" s="59">
        <v>19.7</v>
      </c>
      <c r="F53" s="59">
        <f t="shared" si="1"/>
        <v>12.549999999999999</v>
      </c>
      <c r="G53" s="59"/>
    </row>
    <row r="54" spans="1:7" x14ac:dyDescent="0.25">
      <c r="A54" s="58">
        <v>45064</v>
      </c>
      <c r="B54" s="59" t="s">
        <v>67</v>
      </c>
      <c r="C54" s="59" t="str">
        <f t="shared" si="0"/>
        <v>QUARTER2</v>
      </c>
      <c r="D54" s="59">
        <v>7.1</v>
      </c>
      <c r="E54" s="59">
        <v>19.7</v>
      </c>
      <c r="F54" s="59">
        <f t="shared" si="1"/>
        <v>12.6</v>
      </c>
      <c r="G54" s="59"/>
    </row>
    <row r="55" spans="1:7" x14ac:dyDescent="0.25">
      <c r="A55" s="58">
        <v>45063</v>
      </c>
      <c r="B55" s="59" t="s">
        <v>67</v>
      </c>
      <c r="C55" s="59" t="str">
        <f t="shared" si="0"/>
        <v>QUARTER2</v>
      </c>
      <c r="D55" s="59">
        <v>6.7</v>
      </c>
      <c r="E55" s="59">
        <v>19.7</v>
      </c>
      <c r="F55" s="59">
        <f t="shared" si="1"/>
        <v>13</v>
      </c>
      <c r="G55" s="59"/>
    </row>
    <row r="56" spans="1:7" x14ac:dyDescent="0.25">
      <c r="A56" s="58">
        <v>45062</v>
      </c>
      <c r="B56" s="59" t="s">
        <v>67</v>
      </c>
      <c r="C56" s="59" t="str">
        <f t="shared" si="0"/>
        <v>QUARTER2</v>
      </c>
      <c r="D56" s="59">
        <v>6.5</v>
      </c>
      <c r="E56" s="59">
        <v>19.7</v>
      </c>
      <c r="F56" s="59">
        <f t="shared" si="1"/>
        <v>13.2</v>
      </c>
      <c r="G56" s="59"/>
    </row>
    <row r="57" spans="1:7" x14ac:dyDescent="0.25">
      <c r="A57" s="58">
        <v>45061</v>
      </c>
      <c r="B57" s="59" t="s">
        <v>67</v>
      </c>
      <c r="C57" s="59" t="str">
        <f t="shared" si="0"/>
        <v>QUARTER2</v>
      </c>
      <c r="D57" s="59">
        <v>6.5</v>
      </c>
      <c r="E57" s="59">
        <v>19.7</v>
      </c>
      <c r="F57" s="59">
        <f t="shared" si="1"/>
        <v>13.2</v>
      </c>
      <c r="G57" s="59"/>
    </row>
    <row r="58" spans="1:7" x14ac:dyDescent="0.25">
      <c r="A58" s="58">
        <v>45058</v>
      </c>
      <c r="B58" s="59" t="s">
        <v>67</v>
      </c>
      <c r="C58" s="59" t="str">
        <f t="shared" si="0"/>
        <v>QUARTER2</v>
      </c>
      <c r="D58" s="59">
        <v>6.5</v>
      </c>
      <c r="E58" s="59">
        <v>19.7</v>
      </c>
      <c r="F58" s="59">
        <f t="shared" si="1"/>
        <v>13.2</v>
      </c>
      <c r="G58" s="59"/>
    </row>
    <row r="59" spans="1:7" x14ac:dyDescent="0.25">
      <c r="A59" s="58">
        <v>45057</v>
      </c>
      <c r="B59" s="59" t="s">
        <v>67</v>
      </c>
      <c r="C59" s="59" t="str">
        <f t="shared" si="0"/>
        <v>QUARTER2</v>
      </c>
      <c r="D59" s="59">
        <v>6.5</v>
      </c>
      <c r="E59" s="59">
        <v>19.7</v>
      </c>
      <c r="F59" s="59">
        <f t="shared" si="1"/>
        <v>13.2</v>
      </c>
      <c r="G59" s="59"/>
    </row>
    <row r="60" spans="1:7" x14ac:dyDescent="0.25">
      <c r="A60" s="58">
        <v>45056</v>
      </c>
      <c r="B60" s="59" t="s">
        <v>67</v>
      </c>
      <c r="C60" s="59" t="str">
        <f t="shared" si="0"/>
        <v>QUARTER2</v>
      </c>
      <c r="D60" s="59">
        <v>6.5</v>
      </c>
      <c r="E60" s="59">
        <v>19.7</v>
      </c>
      <c r="F60" s="59">
        <f t="shared" si="1"/>
        <v>13.2</v>
      </c>
      <c r="G60" s="59"/>
    </row>
    <row r="61" spans="1:7" x14ac:dyDescent="0.25">
      <c r="A61" s="58">
        <v>45055</v>
      </c>
      <c r="B61" s="59" t="s">
        <v>67</v>
      </c>
      <c r="C61" s="59" t="str">
        <f t="shared" si="0"/>
        <v>QUARTER2</v>
      </c>
      <c r="D61" s="59">
        <v>6.5</v>
      </c>
      <c r="E61" s="59">
        <v>19.7</v>
      </c>
      <c r="F61" s="59">
        <f t="shared" si="1"/>
        <v>13.2</v>
      </c>
      <c r="G61" s="59"/>
    </row>
    <row r="62" spans="1:7" x14ac:dyDescent="0.25">
      <c r="A62" s="58">
        <v>45054</v>
      </c>
      <c r="B62" s="59" t="s">
        <v>67</v>
      </c>
      <c r="C62" s="59" t="str">
        <f t="shared" si="0"/>
        <v>QUARTER2</v>
      </c>
      <c r="D62" s="59">
        <v>6.5</v>
      </c>
      <c r="E62" s="59">
        <v>19.7</v>
      </c>
      <c r="F62" s="59">
        <f t="shared" si="1"/>
        <v>13.2</v>
      </c>
      <c r="G62" s="59"/>
    </row>
    <row r="63" spans="1:7" x14ac:dyDescent="0.25">
      <c r="A63" s="58">
        <v>45051</v>
      </c>
      <c r="B63" s="59" t="s">
        <v>67</v>
      </c>
      <c r="C63" s="59" t="str">
        <f t="shared" si="0"/>
        <v>QUARTER2</v>
      </c>
      <c r="D63" s="59">
        <v>6.5</v>
      </c>
      <c r="E63" s="59">
        <v>19.7</v>
      </c>
      <c r="F63" s="59">
        <f t="shared" si="1"/>
        <v>13.2</v>
      </c>
      <c r="G63" s="59"/>
    </row>
    <row r="64" spans="1:7" x14ac:dyDescent="0.25">
      <c r="A64" s="58">
        <v>45050</v>
      </c>
      <c r="B64" s="59" t="s">
        <v>67</v>
      </c>
      <c r="C64" s="59" t="str">
        <f t="shared" si="0"/>
        <v>QUARTER2</v>
      </c>
      <c r="D64" s="59">
        <v>5.95</v>
      </c>
      <c r="E64" s="59">
        <v>19.7</v>
      </c>
      <c r="F64" s="59">
        <f t="shared" si="1"/>
        <v>13.75</v>
      </c>
      <c r="G64" s="59"/>
    </row>
    <row r="65" spans="1:7" x14ac:dyDescent="0.25">
      <c r="A65" s="58">
        <v>45049</v>
      </c>
      <c r="B65" s="59" t="s">
        <v>67</v>
      </c>
      <c r="C65" s="59" t="str">
        <f t="shared" si="0"/>
        <v>QUARTER2</v>
      </c>
      <c r="D65" s="59">
        <v>5.9</v>
      </c>
      <c r="E65" s="59">
        <v>19.7</v>
      </c>
      <c r="F65" s="59">
        <f t="shared" si="1"/>
        <v>13.799999999999999</v>
      </c>
      <c r="G65" s="59"/>
    </row>
    <row r="66" spans="1:7" x14ac:dyDescent="0.25">
      <c r="A66" s="58">
        <v>45048</v>
      </c>
      <c r="B66" s="59" t="s">
        <v>67</v>
      </c>
      <c r="C66" s="59" t="str">
        <f t="shared" si="0"/>
        <v>QUARTER2</v>
      </c>
      <c r="D66" s="59">
        <v>5.85</v>
      </c>
      <c r="E66" s="59">
        <v>19.7</v>
      </c>
      <c r="F66" s="59">
        <f t="shared" si="1"/>
        <v>13.85</v>
      </c>
      <c r="G66" s="59"/>
    </row>
    <row r="67" spans="1:7" x14ac:dyDescent="0.25">
      <c r="A67" s="58">
        <v>45044</v>
      </c>
      <c r="B67" s="59" t="s">
        <v>67</v>
      </c>
      <c r="C67" s="59" t="str">
        <f t="shared" si="0"/>
        <v>QUARTER2</v>
      </c>
      <c r="D67" s="59">
        <v>5.85</v>
      </c>
      <c r="E67" s="59">
        <v>19.7</v>
      </c>
      <c r="F67" s="59">
        <f t="shared" ref="F67:F130" si="2">E67-D67</f>
        <v>13.85</v>
      </c>
      <c r="G67" s="59"/>
    </row>
    <row r="68" spans="1:7" x14ac:dyDescent="0.25">
      <c r="A68" s="58">
        <v>45043</v>
      </c>
      <c r="B68" s="59" t="s">
        <v>67</v>
      </c>
      <c r="C68" s="59" t="str">
        <f t="shared" ref="C68:C131" si="3">"QUARTER"&amp;ROUNDUP(MONTH(A68)/3,0)</f>
        <v>QUARTER2</v>
      </c>
      <c r="D68" s="59">
        <v>6.2</v>
      </c>
      <c r="E68" s="59">
        <v>19.7</v>
      </c>
      <c r="F68" s="59">
        <f t="shared" si="2"/>
        <v>13.5</v>
      </c>
      <c r="G68" s="59"/>
    </row>
    <row r="69" spans="1:7" x14ac:dyDescent="0.25">
      <c r="A69" s="58">
        <v>45042</v>
      </c>
      <c r="B69" s="59" t="s">
        <v>67</v>
      </c>
      <c r="C69" s="59" t="str">
        <f t="shared" si="3"/>
        <v>QUARTER2</v>
      </c>
      <c r="D69" s="59">
        <v>5.9</v>
      </c>
      <c r="E69" s="59">
        <v>19.7</v>
      </c>
      <c r="F69" s="59">
        <f t="shared" si="2"/>
        <v>13.799999999999999</v>
      </c>
      <c r="G69" s="59"/>
    </row>
    <row r="70" spans="1:7" x14ac:dyDescent="0.25">
      <c r="A70" s="58">
        <v>45041</v>
      </c>
      <c r="B70" s="59" t="s">
        <v>67</v>
      </c>
      <c r="C70" s="59" t="str">
        <f t="shared" si="3"/>
        <v>QUARTER2</v>
      </c>
      <c r="D70" s="59">
        <v>5.65</v>
      </c>
      <c r="E70" s="59">
        <v>19.7</v>
      </c>
      <c r="F70" s="59">
        <f t="shared" si="2"/>
        <v>14.049999999999999</v>
      </c>
      <c r="G70" s="59"/>
    </row>
    <row r="71" spans="1:7" x14ac:dyDescent="0.25">
      <c r="A71" s="58">
        <v>45036</v>
      </c>
      <c r="B71" s="59" t="s">
        <v>67</v>
      </c>
      <c r="C71" s="59" t="str">
        <f t="shared" si="3"/>
        <v>QUARTER2</v>
      </c>
      <c r="D71" s="59">
        <v>5.8</v>
      </c>
      <c r="E71" s="59">
        <v>19.7</v>
      </c>
      <c r="F71" s="59">
        <f t="shared" si="2"/>
        <v>13.899999999999999</v>
      </c>
      <c r="G71" s="59"/>
    </row>
    <row r="72" spans="1:7" x14ac:dyDescent="0.25">
      <c r="A72" s="58">
        <v>45035</v>
      </c>
      <c r="B72" s="59" t="s">
        <v>67</v>
      </c>
      <c r="C72" s="59" t="str">
        <f t="shared" si="3"/>
        <v>QUARTER2</v>
      </c>
      <c r="D72" s="59">
        <v>5.95</v>
      </c>
      <c r="E72" s="59">
        <v>19.7</v>
      </c>
      <c r="F72" s="59">
        <f t="shared" si="2"/>
        <v>13.75</v>
      </c>
      <c r="G72" s="59"/>
    </row>
    <row r="73" spans="1:7" x14ac:dyDescent="0.25">
      <c r="A73" s="58">
        <v>45034</v>
      </c>
      <c r="B73" s="59" t="s">
        <v>67</v>
      </c>
      <c r="C73" s="59" t="str">
        <f t="shared" si="3"/>
        <v>QUARTER2</v>
      </c>
      <c r="D73" s="59">
        <v>5.75</v>
      </c>
      <c r="E73" s="59">
        <v>19.7</v>
      </c>
      <c r="F73" s="59">
        <f t="shared" si="2"/>
        <v>13.95</v>
      </c>
      <c r="G73" s="59"/>
    </row>
    <row r="74" spans="1:7" x14ac:dyDescent="0.25">
      <c r="A74" s="58">
        <v>45033</v>
      </c>
      <c r="B74" s="59" t="s">
        <v>67</v>
      </c>
      <c r="C74" s="59" t="str">
        <f t="shared" si="3"/>
        <v>QUARTER2</v>
      </c>
      <c r="D74" s="59">
        <v>5.5</v>
      </c>
      <c r="E74" s="59">
        <v>19.7</v>
      </c>
      <c r="F74" s="59">
        <f t="shared" si="2"/>
        <v>14.2</v>
      </c>
      <c r="G74" s="59"/>
    </row>
    <row r="75" spans="1:7" x14ac:dyDescent="0.25">
      <c r="A75" s="58">
        <v>45030</v>
      </c>
      <c r="B75" s="59" t="s">
        <v>67</v>
      </c>
      <c r="C75" s="59" t="str">
        <f t="shared" si="3"/>
        <v>QUARTER2</v>
      </c>
      <c r="D75" s="59">
        <v>5.5</v>
      </c>
      <c r="E75" s="59">
        <v>19.7</v>
      </c>
      <c r="F75" s="59">
        <f t="shared" si="2"/>
        <v>14.2</v>
      </c>
      <c r="G75" s="59"/>
    </row>
    <row r="76" spans="1:7" x14ac:dyDescent="0.25">
      <c r="A76" s="58">
        <v>45029</v>
      </c>
      <c r="B76" s="59" t="s">
        <v>67</v>
      </c>
      <c r="C76" s="59" t="str">
        <f t="shared" si="3"/>
        <v>QUARTER2</v>
      </c>
      <c r="D76" s="59">
        <v>5.5</v>
      </c>
      <c r="E76" s="59">
        <v>19.7</v>
      </c>
      <c r="F76" s="59">
        <f t="shared" si="2"/>
        <v>14.2</v>
      </c>
      <c r="G76" s="59"/>
    </row>
    <row r="77" spans="1:7" x14ac:dyDescent="0.25">
      <c r="A77" s="58">
        <v>45028</v>
      </c>
      <c r="B77" s="59" t="s">
        <v>67</v>
      </c>
      <c r="C77" s="59" t="str">
        <f t="shared" si="3"/>
        <v>QUARTER2</v>
      </c>
      <c r="D77" s="59">
        <v>5.5</v>
      </c>
      <c r="E77" s="59">
        <v>19.7</v>
      </c>
      <c r="F77" s="59">
        <f t="shared" si="2"/>
        <v>14.2</v>
      </c>
      <c r="G77" s="59"/>
    </row>
    <row r="78" spans="1:7" x14ac:dyDescent="0.25">
      <c r="A78" s="58">
        <v>45027</v>
      </c>
      <c r="B78" s="59" t="s">
        <v>67</v>
      </c>
      <c r="C78" s="59" t="str">
        <f t="shared" si="3"/>
        <v>QUARTER2</v>
      </c>
      <c r="D78" s="59">
        <v>5.5</v>
      </c>
      <c r="E78" s="59">
        <v>19.7</v>
      </c>
      <c r="F78" s="59">
        <f t="shared" si="2"/>
        <v>14.2</v>
      </c>
      <c r="G78" s="59"/>
    </row>
    <row r="79" spans="1:7" x14ac:dyDescent="0.25">
      <c r="A79" s="58">
        <v>45021</v>
      </c>
      <c r="B79" s="59" t="s">
        <v>67</v>
      </c>
      <c r="C79" s="59" t="str">
        <f t="shared" si="3"/>
        <v>QUARTER2</v>
      </c>
      <c r="D79" s="59">
        <v>5.85</v>
      </c>
      <c r="E79" s="59">
        <v>19.7</v>
      </c>
      <c r="F79" s="59">
        <f t="shared" si="2"/>
        <v>13.85</v>
      </c>
      <c r="G79" s="59"/>
    </row>
    <row r="80" spans="1:7" x14ac:dyDescent="0.25">
      <c r="A80" s="58">
        <v>45020</v>
      </c>
      <c r="B80" s="59" t="s">
        <v>67</v>
      </c>
      <c r="C80" s="59" t="str">
        <f t="shared" si="3"/>
        <v>QUARTER2</v>
      </c>
      <c r="D80" s="59">
        <v>5.6</v>
      </c>
      <c r="E80" s="59">
        <v>19.7</v>
      </c>
      <c r="F80" s="59">
        <f t="shared" si="2"/>
        <v>14.1</v>
      </c>
      <c r="G80" s="59"/>
    </row>
    <row r="81" spans="1:7" x14ac:dyDescent="0.25">
      <c r="A81" s="58">
        <v>45019</v>
      </c>
      <c r="B81" s="59" t="s">
        <v>67</v>
      </c>
      <c r="C81" s="59" t="str">
        <f t="shared" si="3"/>
        <v>QUARTER2</v>
      </c>
      <c r="D81" s="59">
        <v>6.15</v>
      </c>
      <c r="E81" s="59">
        <v>19.7</v>
      </c>
      <c r="F81" s="59">
        <f t="shared" si="2"/>
        <v>13.549999999999999</v>
      </c>
      <c r="G81" s="59"/>
    </row>
    <row r="82" spans="1:7" x14ac:dyDescent="0.25">
      <c r="A82" s="58">
        <v>45016</v>
      </c>
      <c r="B82" s="59" t="s">
        <v>67</v>
      </c>
      <c r="C82" s="59" t="str">
        <f t="shared" si="3"/>
        <v>QUARTER1</v>
      </c>
      <c r="D82" s="59">
        <v>6.8</v>
      </c>
      <c r="E82" s="59">
        <v>19.7</v>
      </c>
      <c r="F82" s="59">
        <f t="shared" si="2"/>
        <v>12.899999999999999</v>
      </c>
      <c r="G82" s="59"/>
    </row>
    <row r="83" spans="1:7" x14ac:dyDescent="0.25">
      <c r="A83" s="58">
        <v>45014</v>
      </c>
      <c r="B83" s="59" t="s">
        <v>67</v>
      </c>
      <c r="C83" s="59" t="str">
        <f t="shared" si="3"/>
        <v>QUARTER1</v>
      </c>
      <c r="D83" s="59">
        <v>6.8</v>
      </c>
      <c r="E83" s="59">
        <v>19.7</v>
      </c>
      <c r="F83" s="59">
        <f t="shared" si="2"/>
        <v>12.899999999999999</v>
      </c>
      <c r="G83" s="59"/>
    </row>
    <row r="84" spans="1:7" x14ac:dyDescent="0.25">
      <c r="A84" s="58">
        <v>45013</v>
      </c>
      <c r="B84" s="59" t="s">
        <v>67</v>
      </c>
      <c r="C84" s="59" t="str">
        <f t="shared" si="3"/>
        <v>QUARTER1</v>
      </c>
      <c r="D84" s="59">
        <v>6.8</v>
      </c>
      <c r="E84" s="59">
        <v>19.7</v>
      </c>
      <c r="F84" s="59">
        <f t="shared" si="2"/>
        <v>12.899999999999999</v>
      </c>
      <c r="G84" s="59"/>
    </row>
    <row r="85" spans="1:7" x14ac:dyDescent="0.25">
      <c r="A85" s="58">
        <v>45012</v>
      </c>
      <c r="B85" s="59" t="s">
        <v>67</v>
      </c>
      <c r="C85" s="59" t="str">
        <f t="shared" si="3"/>
        <v>QUARTER1</v>
      </c>
      <c r="D85" s="59">
        <v>6.8</v>
      </c>
      <c r="E85" s="59">
        <v>19.7</v>
      </c>
      <c r="F85" s="59">
        <f t="shared" si="2"/>
        <v>12.899999999999999</v>
      </c>
      <c r="G85" s="59"/>
    </row>
    <row r="86" spans="1:7" x14ac:dyDescent="0.25">
      <c r="A86" s="58">
        <v>45009</v>
      </c>
      <c r="B86" s="59" t="s">
        <v>67</v>
      </c>
      <c r="C86" s="59" t="str">
        <f t="shared" si="3"/>
        <v>QUARTER1</v>
      </c>
      <c r="D86" s="59">
        <v>6.8</v>
      </c>
      <c r="E86" s="59">
        <v>19.7</v>
      </c>
      <c r="F86" s="59">
        <f t="shared" si="2"/>
        <v>12.899999999999999</v>
      </c>
      <c r="G86" s="59"/>
    </row>
    <row r="87" spans="1:7" x14ac:dyDescent="0.25">
      <c r="A87" s="58">
        <v>45008</v>
      </c>
      <c r="B87" s="59" t="s">
        <v>67</v>
      </c>
      <c r="C87" s="59" t="str">
        <f t="shared" si="3"/>
        <v>QUARTER1</v>
      </c>
      <c r="D87" s="59">
        <v>6.8</v>
      </c>
      <c r="E87" s="59">
        <v>19.7</v>
      </c>
      <c r="F87" s="59">
        <f t="shared" si="2"/>
        <v>12.899999999999999</v>
      </c>
      <c r="G87" s="59"/>
    </row>
    <row r="88" spans="1:7" x14ac:dyDescent="0.25">
      <c r="A88" s="58">
        <v>45007</v>
      </c>
      <c r="B88" s="59" t="s">
        <v>67</v>
      </c>
      <c r="C88" s="59" t="str">
        <f t="shared" si="3"/>
        <v>QUARTER1</v>
      </c>
      <c r="D88" s="59">
        <v>6.8</v>
      </c>
      <c r="E88" s="59">
        <v>19.7</v>
      </c>
      <c r="F88" s="59">
        <f t="shared" si="2"/>
        <v>12.899999999999999</v>
      </c>
      <c r="G88" s="59"/>
    </row>
    <row r="89" spans="1:7" x14ac:dyDescent="0.25">
      <c r="A89" s="58">
        <v>45006</v>
      </c>
      <c r="B89" s="59" t="s">
        <v>67</v>
      </c>
      <c r="C89" s="59" t="str">
        <f t="shared" si="3"/>
        <v>QUARTER1</v>
      </c>
      <c r="D89" s="59">
        <v>6.8</v>
      </c>
      <c r="E89" s="59">
        <v>19.7</v>
      </c>
      <c r="F89" s="59">
        <f t="shared" si="2"/>
        <v>12.899999999999999</v>
      </c>
      <c r="G89" s="59"/>
    </row>
    <row r="90" spans="1:7" x14ac:dyDescent="0.25">
      <c r="A90" s="58">
        <v>45005</v>
      </c>
      <c r="B90" s="59" t="s">
        <v>67</v>
      </c>
      <c r="C90" s="59" t="str">
        <f t="shared" si="3"/>
        <v>QUARTER1</v>
      </c>
      <c r="D90" s="59">
        <v>6.8</v>
      </c>
      <c r="E90" s="59">
        <v>19.7</v>
      </c>
      <c r="F90" s="59">
        <f t="shared" si="2"/>
        <v>12.899999999999999</v>
      </c>
      <c r="G90" s="59"/>
    </row>
    <row r="91" spans="1:7" x14ac:dyDescent="0.25">
      <c r="A91" s="58">
        <v>45002</v>
      </c>
      <c r="B91" s="59" t="s">
        <v>67</v>
      </c>
      <c r="C91" s="59" t="str">
        <f t="shared" si="3"/>
        <v>QUARTER1</v>
      </c>
      <c r="D91" s="59">
        <v>6.8</v>
      </c>
      <c r="E91" s="59">
        <v>19.7</v>
      </c>
      <c r="F91" s="59">
        <f t="shared" si="2"/>
        <v>12.899999999999999</v>
      </c>
      <c r="G91" s="59"/>
    </row>
    <row r="92" spans="1:7" x14ac:dyDescent="0.25">
      <c r="A92" s="58">
        <v>45001</v>
      </c>
      <c r="B92" s="59" t="s">
        <v>67</v>
      </c>
      <c r="C92" s="59" t="str">
        <f t="shared" si="3"/>
        <v>QUARTER1</v>
      </c>
      <c r="D92" s="59">
        <v>6.8</v>
      </c>
      <c r="E92" s="59">
        <v>19.7</v>
      </c>
      <c r="F92" s="59">
        <f t="shared" si="2"/>
        <v>12.899999999999999</v>
      </c>
      <c r="G92" s="59"/>
    </row>
    <row r="93" spans="1:7" x14ac:dyDescent="0.25">
      <c r="A93" s="58">
        <v>45000</v>
      </c>
      <c r="B93" s="59" t="s">
        <v>67</v>
      </c>
      <c r="C93" s="59" t="str">
        <f t="shared" si="3"/>
        <v>QUARTER1</v>
      </c>
      <c r="D93" s="59">
        <v>6.8</v>
      </c>
      <c r="E93" s="59">
        <v>19.7</v>
      </c>
      <c r="F93" s="59">
        <f t="shared" si="2"/>
        <v>12.899999999999999</v>
      </c>
      <c r="G93" s="59"/>
    </row>
    <row r="94" spans="1:7" x14ac:dyDescent="0.25">
      <c r="A94" s="58">
        <v>44999</v>
      </c>
      <c r="B94" s="59" t="s">
        <v>67</v>
      </c>
      <c r="C94" s="59" t="str">
        <f t="shared" si="3"/>
        <v>QUARTER1</v>
      </c>
      <c r="D94" s="59">
        <v>6.8</v>
      </c>
      <c r="E94" s="59">
        <v>19.7</v>
      </c>
      <c r="F94" s="59">
        <f t="shared" si="2"/>
        <v>12.899999999999999</v>
      </c>
      <c r="G94" s="59"/>
    </row>
    <row r="95" spans="1:7" x14ac:dyDescent="0.25">
      <c r="A95" s="58">
        <v>44998</v>
      </c>
      <c r="B95" s="59" t="s">
        <v>67</v>
      </c>
      <c r="C95" s="59" t="str">
        <f t="shared" si="3"/>
        <v>QUARTER1</v>
      </c>
      <c r="D95" s="59">
        <v>6.8</v>
      </c>
      <c r="E95" s="59">
        <v>19.7</v>
      </c>
      <c r="F95" s="59">
        <f t="shared" si="2"/>
        <v>12.899999999999999</v>
      </c>
      <c r="G95" s="59"/>
    </row>
    <row r="96" spans="1:7" x14ac:dyDescent="0.25">
      <c r="A96" s="58">
        <v>44995</v>
      </c>
      <c r="B96" s="59" t="s">
        <v>67</v>
      </c>
      <c r="C96" s="59" t="str">
        <f t="shared" si="3"/>
        <v>QUARTER1</v>
      </c>
      <c r="D96" s="59">
        <v>6.8</v>
      </c>
      <c r="E96" s="59">
        <v>19.7</v>
      </c>
      <c r="F96" s="59">
        <f t="shared" si="2"/>
        <v>12.899999999999999</v>
      </c>
      <c r="G96" s="59"/>
    </row>
    <row r="97" spans="1:7" x14ac:dyDescent="0.25">
      <c r="A97" s="58">
        <v>44994</v>
      </c>
      <c r="B97" s="59" t="s">
        <v>67</v>
      </c>
      <c r="C97" s="59" t="str">
        <f t="shared" si="3"/>
        <v>QUARTER1</v>
      </c>
      <c r="D97" s="59">
        <v>6.8</v>
      </c>
      <c r="E97" s="59">
        <v>19.7</v>
      </c>
      <c r="F97" s="59">
        <f t="shared" si="2"/>
        <v>12.899999999999999</v>
      </c>
      <c r="G97" s="59"/>
    </row>
    <row r="98" spans="1:7" x14ac:dyDescent="0.25">
      <c r="A98" s="58">
        <v>44993</v>
      </c>
      <c r="B98" s="59" t="s">
        <v>67</v>
      </c>
      <c r="C98" s="59" t="str">
        <f t="shared" si="3"/>
        <v>QUARTER1</v>
      </c>
      <c r="D98" s="59">
        <v>7.2</v>
      </c>
      <c r="E98" s="59">
        <v>19.7</v>
      </c>
      <c r="F98" s="59">
        <f t="shared" si="2"/>
        <v>12.5</v>
      </c>
      <c r="G98" s="59"/>
    </row>
    <row r="99" spans="1:7" x14ac:dyDescent="0.25">
      <c r="A99" s="58">
        <v>44992</v>
      </c>
      <c r="B99" s="59" t="s">
        <v>67</v>
      </c>
      <c r="C99" s="59" t="str">
        <f t="shared" si="3"/>
        <v>QUARTER1</v>
      </c>
      <c r="D99" s="59">
        <v>7.2</v>
      </c>
      <c r="E99" s="59">
        <v>19.7</v>
      </c>
      <c r="F99" s="59">
        <f t="shared" si="2"/>
        <v>12.5</v>
      </c>
      <c r="G99" s="59"/>
    </row>
    <row r="100" spans="1:7" x14ac:dyDescent="0.25">
      <c r="A100" s="58">
        <v>44991</v>
      </c>
      <c r="B100" s="59" t="s">
        <v>67</v>
      </c>
      <c r="C100" s="59" t="str">
        <f t="shared" si="3"/>
        <v>QUARTER1</v>
      </c>
      <c r="D100" s="59">
        <v>7.2</v>
      </c>
      <c r="E100" s="59">
        <v>19.7</v>
      </c>
      <c r="F100" s="59">
        <f t="shared" si="2"/>
        <v>12.5</v>
      </c>
      <c r="G100" s="59"/>
    </row>
    <row r="101" spans="1:7" x14ac:dyDescent="0.25">
      <c r="A101" s="58">
        <v>44988</v>
      </c>
      <c r="B101" s="59" t="s">
        <v>67</v>
      </c>
      <c r="C101" s="59" t="str">
        <f t="shared" si="3"/>
        <v>QUARTER1</v>
      </c>
      <c r="D101" s="59">
        <v>7.2</v>
      </c>
      <c r="E101" s="59">
        <v>19.7</v>
      </c>
      <c r="F101" s="59">
        <f t="shared" si="2"/>
        <v>12.5</v>
      </c>
      <c r="G101" s="59"/>
    </row>
    <row r="102" spans="1:7" x14ac:dyDescent="0.25">
      <c r="A102" s="58">
        <v>44987</v>
      </c>
      <c r="B102" s="59" t="s">
        <v>67</v>
      </c>
      <c r="C102" s="59" t="str">
        <f t="shared" si="3"/>
        <v>QUARTER1</v>
      </c>
      <c r="D102" s="59">
        <v>7.2</v>
      </c>
      <c r="E102" s="59">
        <v>19.7</v>
      </c>
      <c r="F102" s="59">
        <f t="shared" si="2"/>
        <v>12.5</v>
      </c>
      <c r="G102" s="59"/>
    </row>
    <row r="103" spans="1:7" x14ac:dyDescent="0.25">
      <c r="A103" s="58">
        <v>44986</v>
      </c>
      <c r="B103" s="59" t="s">
        <v>67</v>
      </c>
      <c r="C103" s="59" t="str">
        <f t="shared" si="3"/>
        <v>QUARTER1</v>
      </c>
      <c r="D103" s="59">
        <v>7.15</v>
      </c>
      <c r="E103" s="59">
        <v>19.7</v>
      </c>
      <c r="F103" s="59">
        <f t="shared" si="2"/>
        <v>12.549999999999999</v>
      </c>
      <c r="G103" s="59"/>
    </row>
    <row r="104" spans="1:7" x14ac:dyDescent="0.25">
      <c r="A104" s="58">
        <v>44985</v>
      </c>
      <c r="B104" s="59" t="s">
        <v>67</v>
      </c>
      <c r="C104" s="59" t="str">
        <f t="shared" si="3"/>
        <v>QUARTER1</v>
      </c>
      <c r="D104" s="59">
        <v>7.05</v>
      </c>
      <c r="E104" s="59">
        <v>19.7</v>
      </c>
      <c r="F104" s="59">
        <f t="shared" si="2"/>
        <v>12.649999999999999</v>
      </c>
      <c r="G104" s="59"/>
    </row>
    <row r="105" spans="1:7" x14ac:dyDescent="0.25">
      <c r="A105" s="58">
        <v>44984</v>
      </c>
      <c r="B105" s="59" t="s">
        <v>67</v>
      </c>
      <c r="C105" s="59" t="str">
        <f t="shared" si="3"/>
        <v>QUARTER1</v>
      </c>
      <c r="D105" s="59">
        <v>7</v>
      </c>
      <c r="E105" s="59">
        <v>19.7</v>
      </c>
      <c r="F105" s="59">
        <f t="shared" si="2"/>
        <v>12.7</v>
      </c>
      <c r="G105" s="59"/>
    </row>
    <row r="106" spans="1:7" x14ac:dyDescent="0.25">
      <c r="A106" s="58">
        <v>44981</v>
      </c>
      <c r="B106" s="59" t="s">
        <v>67</v>
      </c>
      <c r="C106" s="59" t="str">
        <f t="shared" si="3"/>
        <v>QUARTER1</v>
      </c>
      <c r="D106" s="59">
        <v>6.85</v>
      </c>
      <c r="E106" s="59">
        <v>19.7</v>
      </c>
      <c r="F106" s="59">
        <f t="shared" si="2"/>
        <v>12.85</v>
      </c>
      <c r="G106" s="59"/>
    </row>
    <row r="107" spans="1:7" x14ac:dyDescent="0.25">
      <c r="A107" s="58">
        <v>44980</v>
      </c>
      <c r="B107" s="59" t="s">
        <v>67</v>
      </c>
      <c r="C107" s="59" t="str">
        <f t="shared" si="3"/>
        <v>QUARTER1</v>
      </c>
      <c r="D107" s="59">
        <v>7</v>
      </c>
      <c r="E107" s="59">
        <v>19.7</v>
      </c>
      <c r="F107" s="59">
        <f t="shared" si="2"/>
        <v>12.7</v>
      </c>
      <c r="G107" s="59"/>
    </row>
    <row r="108" spans="1:7" x14ac:dyDescent="0.25">
      <c r="A108" s="58">
        <v>44978</v>
      </c>
      <c r="B108" s="59" t="s">
        <v>67</v>
      </c>
      <c r="C108" s="59" t="str">
        <f t="shared" si="3"/>
        <v>QUARTER1</v>
      </c>
      <c r="D108" s="59">
        <v>6.8</v>
      </c>
      <c r="E108" s="59">
        <v>19.7</v>
      </c>
      <c r="F108" s="59">
        <f t="shared" si="2"/>
        <v>12.899999999999999</v>
      </c>
      <c r="G108" s="59"/>
    </row>
    <row r="109" spans="1:7" x14ac:dyDescent="0.25">
      <c r="A109" s="58">
        <v>44977</v>
      </c>
      <c r="B109" s="59" t="s">
        <v>67</v>
      </c>
      <c r="C109" s="59" t="str">
        <f t="shared" si="3"/>
        <v>QUARTER1</v>
      </c>
      <c r="D109" s="59">
        <v>6.8</v>
      </c>
      <c r="E109" s="59">
        <v>19.7</v>
      </c>
      <c r="F109" s="59">
        <f t="shared" si="2"/>
        <v>12.899999999999999</v>
      </c>
      <c r="G109" s="59"/>
    </row>
    <row r="110" spans="1:7" x14ac:dyDescent="0.25">
      <c r="A110" s="58">
        <v>44974</v>
      </c>
      <c r="B110" s="59" t="s">
        <v>67</v>
      </c>
      <c r="C110" s="59" t="str">
        <f t="shared" si="3"/>
        <v>QUARTER1</v>
      </c>
      <c r="D110" s="59">
        <v>6.8</v>
      </c>
      <c r="E110" s="59">
        <v>19.7</v>
      </c>
      <c r="F110" s="59">
        <f t="shared" si="2"/>
        <v>12.899999999999999</v>
      </c>
      <c r="G110" s="59"/>
    </row>
    <row r="111" spans="1:7" x14ac:dyDescent="0.25">
      <c r="A111" s="58">
        <v>44973</v>
      </c>
      <c r="B111" s="59" t="s">
        <v>67</v>
      </c>
      <c r="C111" s="59" t="str">
        <f t="shared" si="3"/>
        <v>QUARTER1</v>
      </c>
      <c r="D111" s="59">
        <v>6.8</v>
      </c>
      <c r="E111" s="59">
        <v>19.7</v>
      </c>
      <c r="F111" s="59">
        <f t="shared" si="2"/>
        <v>12.899999999999999</v>
      </c>
      <c r="G111" s="59"/>
    </row>
    <row r="112" spans="1:7" x14ac:dyDescent="0.25">
      <c r="A112" s="58">
        <v>44972</v>
      </c>
      <c r="B112" s="59" t="s">
        <v>67</v>
      </c>
      <c r="C112" s="59" t="str">
        <f t="shared" si="3"/>
        <v>QUARTER1</v>
      </c>
      <c r="D112" s="59">
        <v>6.85</v>
      </c>
      <c r="E112" s="59">
        <v>19.7</v>
      </c>
      <c r="F112" s="59">
        <f t="shared" si="2"/>
        <v>12.85</v>
      </c>
      <c r="G112" s="59"/>
    </row>
    <row r="113" spans="1:7" x14ac:dyDescent="0.25">
      <c r="A113" s="58">
        <v>44971</v>
      </c>
      <c r="B113" s="59" t="s">
        <v>67</v>
      </c>
      <c r="C113" s="59" t="str">
        <f t="shared" si="3"/>
        <v>QUARTER1</v>
      </c>
      <c r="D113" s="59">
        <v>6.95</v>
      </c>
      <c r="E113" s="59">
        <v>19.7</v>
      </c>
      <c r="F113" s="59">
        <f t="shared" si="2"/>
        <v>12.75</v>
      </c>
      <c r="G113" s="59"/>
    </row>
    <row r="114" spans="1:7" x14ac:dyDescent="0.25">
      <c r="A114" s="58">
        <v>44970</v>
      </c>
      <c r="B114" s="59" t="s">
        <v>67</v>
      </c>
      <c r="C114" s="59" t="str">
        <f t="shared" si="3"/>
        <v>QUARTER1</v>
      </c>
      <c r="D114" s="59">
        <v>6.95</v>
      </c>
      <c r="E114" s="59">
        <v>19.7</v>
      </c>
      <c r="F114" s="59">
        <f t="shared" si="2"/>
        <v>12.75</v>
      </c>
      <c r="G114" s="59"/>
    </row>
    <row r="115" spans="1:7" x14ac:dyDescent="0.25">
      <c r="A115" s="58">
        <v>44967</v>
      </c>
      <c r="B115" s="59" t="s">
        <v>67</v>
      </c>
      <c r="C115" s="59" t="str">
        <f t="shared" si="3"/>
        <v>QUARTER1</v>
      </c>
      <c r="D115" s="59">
        <v>7</v>
      </c>
      <c r="E115" s="59">
        <v>19.7</v>
      </c>
      <c r="F115" s="59">
        <f t="shared" si="2"/>
        <v>12.7</v>
      </c>
      <c r="G115" s="59"/>
    </row>
    <row r="116" spans="1:7" x14ac:dyDescent="0.25">
      <c r="A116" s="58">
        <v>44966</v>
      </c>
      <c r="B116" s="59" t="s">
        <v>67</v>
      </c>
      <c r="C116" s="59" t="str">
        <f t="shared" si="3"/>
        <v>QUARTER1</v>
      </c>
      <c r="D116" s="59">
        <v>7</v>
      </c>
      <c r="E116" s="59">
        <v>19.7</v>
      </c>
      <c r="F116" s="59">
        <f t="shared" si="2"/>
        <v>12.7</v>
      </c>
      <c r="G116" s="59"/>
    </row>
    <row r="117" spans="1:7" x14ac:dyDescent="0.25">
      <c r="A117" s="58">
        <v>44965</v>
      </c>
      <c r="B117" s="59" t="s">
        <v>67</v>
      </c>
      <c r="C117" s="59" t="str">
        <f t="shared" si="3"/>
        <v>QUARTER1</v>
      </c>
      <c r="D117" s="59">
        <v>6.95</v>
      </c>
      <c r="E117" s="59">
        <v>19.7</v>
      </c>
      <c r="F117" s="59">
        <f t="shared" si="2"/>
        <v>12.75</v>
      </c>
      <c r="G117" s="59"/>
    </row>
    <row r="118" spans="1:7" x14ac:dyDescent="0.25">
      <c r="A118" s="58">
        <v>44964</v>
      </c>
      <c r="B118" s="59" t="s">
        <v>67</v>
      </c>
      <c r="C118" s="59" t="str">
        <f t="shared" si="3"/>
        <v>QUARTER1</v>
      </c>
      <c r="D118" s="59">
        <v>6.95</v>
      </c>
      <c r="E118" s="59">
        <v>19.7</v>
      </c>
      <c r="F118" s="59">
        <f t="shared" si="2"/>
        <v>12.75</v>
      </c>
      <c r="G118" s="59"/>
    </row>
    <row r="119" spans="1:7" x14ac:dyDescent="0.25">
      <c r="A119" s="58">
        <v>44963</v>
      </c>
      <c r="B119" s="59" t="s">
        <v>67</v>
      </c>
      <c r="C119" s="59" t="str">
        <f t="shared" si="3"/>
        <v>QUARTER1</v>
      </c>
      <c r="D119" s="59">
        <v>6.95</v>
      </c>
      <c r="E119" s="59">
        <v>19.7</v>
      </c>
      <c r="F119" s="59">
        <f t="shared" si="2"/>
        <v>12.75</v>
      </c>
      <c r="G119" s="59"/>
    </row>
    <row r="120" spans="1:7" x14ac:dyDescent="0.25">
      <c r="A120" s="58">
        <v>44960</v>
      </c>
      <c r="B120" s="59" t="s">
        <v>67</v>
      </c>
      <c r="C120" s="59" t="str">
        <f t="shared" si="3"/>
        <v>QUARTER1</v>
      </c>
      <c r="D120" s="59">
        <v>7</v>
      </c>
      <c r="E120" s="59">
        <v>19.7</v>
      </c>
      <c r="F120" s="59">
        <f t="shared" si="2"/>
        <v>12.7</v>
      </c>
      <c r="G120" s="59"/>
    </row>
    <row r="121" spans="1:7" x14ac:dyDescent="0.25">
      <c r="A121" s="58">
        <v>44959</v>
      </c>
      <c r="B121" s="59" t="s">
        <v>67</v>
      </c>
      <c r="C121" s="59" t="str">
        <f t="shared" si="3"/>
        <v>QUARTER1</v>
      </c>
      <c r="D121" s="59">
        <v>7.1</v>
      </c>
      <c r="E121" s="59">
        <v>19.7</v>
      </c>
      <c r="F121" s="59">
        <f t="shared" si="2"/>
        <v>12.6</v>
      </c>
      <c r="G121" s="59"/>
    </row>
    <row r="122" spans="1:7" x14ac:dyDescent="0.25">
      <c r="A122" s="58">
        <v>44958</v>
      </c>
      <c r="B122" s="59" t="s">
        <v>67</v>
      </c>
      <c r="C122" s="59" t="str">
        <f t="shared" si="3"/>
        <v>QUARTER1</v>
      </c>
      <c r="D122" s="59">
        <v>7.18</v>
      </c>
      <c r="E122" s="59">
        <v>19.7</v>
      </c>
      <c r="F122" s="59">
        <f t="shared" si="2"/>
        <v>12.52</v>
      </c>
      <c r="G122" s="59"/>
    </row>
    <row r="123" spans="1:7" x14ac:dyDescent="0.25">
      <c r="A123" s="58">
        <v>44957</v>
      </c>
      <c r="B123" s="59" t="s">
        <v>67</v>
      </c>
      <c r="C123" s="59" t="str">
        <f t="shared" si="3"/>
        <v>QUARTER1</v>
      </c>
      <c r="D123" s="59">
        <v>7.5</v>
      </c>
      <c r="E123" s="59">
        <v>19.7</v>
      </c>
      <c r="F123" s="59">
        <f t="shared" si="2"/>
        <v>12.2</v>
      </c>
      <c r="G123" s="59"/>
    </row>
    <row r="124" spans="1:7" x14ac:dyDescent="0.25">
      <c r="A124" s="58">
        <v>44956</v>
      </c>
      <c r="B124" s="59" t="s">
        <v>67</v>
      </c>
      <c r="C124" s="59" t="str">
        <f t="shared" si="3"/>
        <v>QUARTER1</v>
      </c>
      <c r="D124" s="59">
        <v>7.5</v>
      </c>
      <c r="E124" s="59">
        <v>19.7</v>
      </c>
      <c r="F124" s="59">
        <f t="shared" si="2"/>
        <v>12.2</v>
      </c>
      <c r="G124" s="59"/>
    </row>
    <row r="125" spans="1:7" x14ac:dyDescent="0.25">
      <c r="A125" s="58">
        <v>44953</v>
      </c>
      <c r="B125" s="59" t="s">
        <v>67</v>
      </c>
      <c r="C125" s="59" t="str">
        <f t="shared" si="3"/>
        <v>QUARTER1</v>
      </c>
      <c r="D125" s="59">
        <v>7.5</v>
      </c>
      <c r="E125" s="59">
        <v>19.7</v>
      </c>
      <c r="F125" s="59">
        <f t="shared" si="2"/>
        <v>12.2</v>
      </c>
      <c r="G125" s="59"/>
    </row>
    <row r="126" spans="1:7" x14ac:dyDescent="0.25">
      <c r="A126" s="58">
        <v>44952</v>
      </c>
      <c r="B126" s="59" t="s">
        <v>67</v>
      </c>
      <c r="C126" s="59" t="str">
        <f t="shared" si="3"/>
        <v>QUARTER1</v>
      </c>
      <c r="D126" s="59">
        <v>7.25</v>
      </c>
      <c r="E126" s="59">
        <v>19.7</v>
      </c>
      <c r="F126" s="59">
        <f t="shared" si="2"/>
        <v>12.45</v>
      </c>
      <c r="G126" s="59"/>
    </row>
    <row r="127" spans="1:7" x14ac:dyDescent="0.25">
      <c r="A127" s="58">
        <v>44951</v>
      </c>
      <c r="B127" s="59" t="s">
        <v>67</v>
      </c>
      <c r="C127" s="59" t="str">
        <f t="shared" si="3"/>
        <v>QUARTER1</v>
      </c>
      <c r="D127" s="59">
        <v>7.25</v>
      </c>
      <c r="E127" s="59">
        <v>19.7</v>
      </c>
      <c r="F127" s="59">
        <f t="shared" si="2"/>
        <v>12.45</v>
      </c>
      <c r="G127" s="59"/>
    </row>
    <row r="128" spans="1:7" x14ac:dyDescent="0.25">
      <c r="A128" s="58">
        <v>44950</v>
      </c>
      <c r="B128" s="59" t="s">
        <v>67</v>
      </c>
      <c r="C128" s="59" t="str">
        <f t="shared" si="3"/>
        <v>QUARTER1</v>
      </c>
      <c r="D128" s="59">
        <v>7.25</v>
      </c>
      <c r="E128" s="59">
        <v>19.7</v>
      </c>
      <c r="F128" s="59">
        <f t="shared" si="2"/>
        <v>12.45</v>
      </c>
      <c r="G128" s="59"/>
    </row>
    <row r="129" spans="1:7" x14ac:dyDescent="0.25">
      <c r="A129" s="58">
        <v>44949</v>
      </c>
      <c r="B129" s="59" t="s">
        <v>67</v>
      </c>
      <c r="C129" s="59" t="str">
        <f t="shared" si="3"/>
        <v>QUARTER1</v>
      </c>
      <c r="D129" s="59">
        <v>7.25</v>
      </c>
      <c r="E129" s="59">
        <v>19.7</v>
      </c>
      <c r="F129" s="59">
        <f t="shared" si="2"/>
        <v>12.45</v>
      </c>
      <c r="G129" s="59"/>
    </row>
    <row r="130" spans="1:7" x14ac:dyDescent="0.25">
      <c r="A130" s="58">
        <v>44946</v>
      </c>
      <c r="B130" s="59" t="s">
        <v>67</v>
      </c>
      <c r="C130" s="59" t="str">
        <f t="shared" si="3"/>
        <v>QUARTER1</v>
      </c>
      <c r="D130" s="59">
        <v>7.2</v>
      </c>
      <c r="E130" s="59">
        <v>19.7</v>
      </c>
      <c r="F130" s="59">
        <f t="shared" si="2"/>
        <v>12.5</v>
      </c>
      <c r="G130" s="59"/>
    </row>
    <row r="131" spans="1:7" x14ac:dyDescent="0.25">
      <c r="A131" s="58">
        <v>44945</v>
      </c>
      <c r="B131" s="59" t="s">
        <v>67</v>
      </c>
      <c r="C131" s="59" t="str">
        <f t="shared" si="3"/>
        <v>QUARTER1</v>
      </c>
      <c r="D131" s="59">
        <v>7.2</v>
      </c>
      <c r="E131" s="59">
        <v>19.7</v>
      </c>
      <c r="F131" s="59">
        <f t="shared" ref="F131:F194" si="4">E131-D131</f>
        <v>12.5</v>
      </c>
      <c r="G131" s="59"/>
    </row>
    <row r="132" spans="1:7" x14ac:dyDescent="0.25">
      <c r="A132" s="58">
        <v>44944</v>
      </c>
      <c r="B132" s="59" t="s">
        <v>67</v>
      </c>
      <c r="C132" s="59" t="str">
        <f t="shared" ref="C132:C197" si="5">"QUARTER"&amp;ROUNDUP(MONTH(A132)/3,0)</f>
        <v>QUARTER1</v>
      </c>
      <c r="D132" s="59">
        <v>7.2</v>
      </c>
      <c r="E132" s="59">
        <v>19.7</v>
      </c>
      <c r="F132" s="59">
        <f t="shared" si="4"/>
        <v>12.5</v>
      </c>
      <c r="G132" s="59"/>
    </row>
    <row r="133" spans="1:7" x14ac:dyDescent="0.25">
      <c r="A133" s="58">
        <v>44943</v>
      </c>
      <c r="B133" s="59" t="s">
        <v>67</v>
      </c>
      <c r="C133" s="59" t="str">
        <f t="shared" si="5"/>
        <v>QUARTER1</v>
      </c>
      <c r="D133" s="59">
        <v>7.2</v>
      </c>
      <c r="E133" s="59">
        <v>19.7</v>
      </c>
      <c r="F133" s="59">
        <f t="shared" si="4"/>
        <v>12.5</v>
      </c>
      <c r="G133" s="59"/>
    </row>
    <row r="134" spans="1:7" x14ac:dyDescent="0.25">
      <c r="A134" s="58">
        <v>44942</v>
      </c>
      <c r="B134" s="59" t="s">
        <v>67</v>
      </c>
      <c r="C134" s="59" t="str">
        <f t="shared" si="5"/>
        <v>QUARTER1</v>
      </c>
      <c r="D134" s="59">
        <v>7.2</v>
      </c>
      <c r="E134" s="59">
        <v>19.7</v>
      </c>
      <c r="F134" s="59">
        <f t="shared" si="4"/>
        <v>12.5</v>
      </c>
      <c r="G134" s="59"/>
    </row>
    <row r="135" spans="1:7" x14ac:dyDescent="0.25">
      <c r="A135" s="58">
        <v>44939</v>
      </c>
      <c r="B135" s="59" t="s">
        <v>67</v>
      </c>
      <c r="C135" s="59" t="str">
        <f t="shared" si="5"/>
        <v>QUARTER1</v>
      </c>
      <c r="D135" s="59">
        <v>7.02</v>
      </c>
      <c r="E135" s="59">
        <v>19.7</v>
      </c>
      <c r="F135" s="59">
        <f t="shared" si="4"/>
        <v>12.68</v>
      </c>
      <c r="G135" s="59"/>
    </row>
    <row r="136" spans="1:7" x14ac:dyDescent="0.25">
      <c r="A136" s="58">
        <v>44938</v>
      </c>
      <c r="B136" s="59" t="s">
        <v>67</v>
      </c>
      <c r="C136" s="59" t="str">
        <f t="shared" si="5"/>
        <v>QUARTER1</v>
      </c>
      <c r="D136" s="59">
        <v>7.2</v>
      </c>
      <c r="E136" s="59">
        <v>19.7</v>
      </c>
      <c r="F136" s="59">
        <f t="shared" si="4"/>
        <v>12.5</v>
      </c>
      <c r="G136" s="59"/>
    </row>
    <row r="137" spans="1:7" x14ac:dyDescent="0.25">
      <c r="A137" s="58">
        <v>44937</v>
      </c>
      <c r="B137" s="59" t="s">
        <v>67</v>
      </c>
      <c r="C137" s="59" t="str">
        <f t="shared" si="5"/>
        <v>QUARTER1</v>
      </c>
      <c r="D137" s="59">
        <v>7.2</v>
      </c>
      <c r="E137" s="59">
        <v>19.7</v>
      </c>
      <c r="F137" s="59">
        <f t="shared" si="4"/>
        <v>12.5</v>
      </c>
      <c r="G137" s="59"/>
    </row>
    <row r="138" spans="1:7" x14ac:dyDescent="0.25">
      <c r="A138" s="58">
        <v>44936</v>
      </c>
      <c r="B138" s="59" t="s">
        <v>67</v>
      </c>
      <c r="C138" s="59" t="str">
        <f t="shared" si="5"/>
        <v>QUARTER1</v>
      </c>
      <c r="D138" s="59">
        <v>7.2</v>
      </c>
      <c r="E138" s="59">
        <v>19.7</v>
      </c>
      <c r="F138" s="59">
        <f t="shared" si="4"/>
        <v>12.5</v>
      </c>
      <c r="G138" s="59"/>
    </row>
    <row r="139" spans="1:7" x14ac:dyDescent="0.25">
      <c r="A139" s="58">
        <v>44935</v>
      </c>
      <c r="B139" s="59" t="s">
        <v>67</v>
      </c>
      <c r="C139" s="59" t="str">
        <f t="shared" si="5"/>
        <v>QUARTER1</v>
      </c>
      <c r="D139" s="59">
        <v>7.2</v>
      </c>
      <c r="E139" s="59">
        <v>19.7</v>
      </c>
      <c r="F139" s="59">
        <f t="shared" si="4"/>
        <v>12.5</v>
      </c>
      <c r="G139" s="59"/>
    </row>
    <row r="140" spans="1:7" x14ac:dyDescent="0.25">
      <c r="A140" s="58">
        <v>44932</v>
      </c>
      <c r="B140" s="59" t="s">
        <v>67</v>
      </c>
      <c r="C140" s="59" t="str">
        <f t="shared" si="5"/>
        <v>QUARTER1</v>
      </c>
      <c r="D140" s="59">
        <v>7.2</v>
      </c>
      <c r="E140" s="59">
        <v>19.7</v>
      </c>
      <c r="F140" s="59">
        <f t="shared" si="4"/>
        <v>12.5</v>
      </c>
      <c r="G140" s="59"/>
    </row>
    <row r="141" spans="1:7" x14ac:dyDescent="0.25">
      <c r="A141" s="58">
        <v>44931</v>
      </c>
      <c r="B141" s="59" t="s">
        <v>67</v>
      </c>
      <c r="C141" s="59" t="str">
        <f t="shared" si="5"/>
        <v>QUARTER1</v>
      </c>
      <c r="D141" s="59">
        <v>6.82</v>
      </c>
      <c r="E141" s="59">
        <v>19.7</v>
      </c>
      <c r="F141" s="59">
        <f t="shared" si="4"/>
        <v>12.879999999999999</v>
      </c>
      <c r="G141" s="59"/>
    </row>
    <row r="142" spans="1:7" x14ac:dyDescent="0.25">
      <c r="A142" s="58">
        <v>44930</v>
      </c>
      <c r="B142" s="59" t="s">
        <v>67</v>
      </c>
      <c r="C142" s="59" t="str">
        <f t="shared" si="5"/>
        <v>QUARTER1</v>
      </c>
      <c r="D142" s="59">
        <v>6.65</v>
      </c>
      <c r="E142" s="59">
        <v>19.7</v>
      </c>
      <c r="F142" s="59">
        <f t="shared" si="4"/>
        <v>13.049999999999999</v>
      </c>
      <c r="G142" s="59"/>
    </row>
    <row r="143" spans="1:7" x14ac:dyDescent="0.25">
      <c r="A143" s="58">
        <v>44929</v>
      </c>
      <c r="B143" s="59" t="s">
        <v>67</v>
      </c>
      <c r="C143" s="59" t="str">
        <f t="shared" si="5"/>
        <v>QUARTER1</v>
      </c>
      <c r="D143" s="59">
        <v>6.65</v>
      </c>
      <c r="E143" s="59">
        <v>19.7</v>
      </c>
      <c r="F143" s="59">
        <f t="shared" si="4"/>
        <v>13.049999999999999</v>
      </c>
      <c r="G143" s="59"/>
    </row>
    <row r="144" spans="1:7" x14ac:dyDescent="0.25">
      <c r="A144" s="58">
        <v>45146</v>
      </c>
      <c r="B144" s="59" t="s">
        <v>55</v>
      </c>
      <c r="C144" s="59" t="str">
        <f t="shared" si="5"/>
        <v>QUARTER3</v>
      </c>
      <c r="D144" s="59">
        <v>37.5</v>
      </c>
      <c r="E144" s="59">
        <v>37.5</v>
      </c>
      <c r="F144" s="59">
        <f t="shared" si="4"/>
        <v>0</v>
      </c>
      <c r="G144" s="59"/>
    </row>
    <row r="145" spans="1:7" x14ac:dyDescent="0.25">
      <c r="A145" s="58">
        <v>45145</v>
      </c>
      <c r="B145" s="59" t="s">
        <v>55</v>
      </c>
      <c r="C145" s="59" t="str">
        <f t="shared" si="5"/>
        <v>QUARTER3</v>
      </c>
      <c r="D145" s="59">
        <v>37</v>
      </c>
      <c r="E145" s="59">
        <v>37.5</v>
      </c>
      <c r="F145" s="59">
        <f t="shared" si="4"/>
        <v>0.5</v>
      </c>
      <c r="G145" s="59"/>
    </row>
    <row r="146" spans="1:7" x14ac:dyDescent="0.25">
      <c r="A146" s="58">
        <v>45142</v>
      </c>
      <c r="B146" s="59" t="s">
        <v>55</v>
      </c>
      <c r="C146" s="59" t="str">
        <f t="shared" si="5"/>
        <v>QUARTER3</v>
      </c>
      <c r="D146" s="59">
        <v>36.4</v>
      </c>
      <c r="E146" s="59">
        <v>37.5</v>
      </c>
      <c r="F146" s="59">
        <f t="shared" si="4"/>
        <v>1.1000000000000014</v>
      </c>
      <c r="G146" s="59"/>
    </row>
    <row r="147" spans="1:7" x14ac:dyDescent="0.25">
      <c r="A147" s="58">
        <v>45141</v>
      </c>
      <c r="B147" s="59" t="s">
        <v>55</v>
      </c>
      <c r="C147" s="59" t="str">
        <f t="shared" si="5"/>
        <v>QUARTER3</v>
      </c>
      <c r="D147" s="59">
        <v>36.299999999999997</v>
      </c>
      <c r="E147" s="59">
        <v>37.5</v>
      </c>
      <c r="F147" s="59">
        <f t="shared" si="4"/>
        <v>1.2000000000000028</v>
      </c>
      <c r="G147" s="59"/>
    </row>
    <row r="148" spans="1:7" x14ac:dyDescent="0.25">
      <c r="A148" s="58">
        <v>45140</v>
      </c>
      <c r="B148" s="59" t="s">
        <v>55</v>
      </c>
      <c r="C148" s="59" t="str">
        <f t="shared" si="5"/>
        <v>QUARTER3</v>
      </c>
      <c r="D148" s="59">
        <v>35.5</v>
      </c>
      <c r="E148" s="59">
        <v>37.5</v>
      </c>
      <c r="F148" s="59">
        <f t="shared" si="4"/>
        <v>2</v>
      </c>
      <c r="G148" s="59"/>
    </row>
    <row r="149" spans="1:7" x14ac:dyDescent="0.25">
      <c r="A149" s="58">
        <v>45139</v>
      </c>
      <c r="B149" s="59" t="s">
        <v>55</v>
      </c>
      <c r="C149" s="59" t="str">
        <f t="shared" si="5"/>
        <v>QUARTER3</v>
      </c>
      <c r="D149" s="59">
        <v>35.5</v>
      </c>
      <c r="E149" s="59">
        <v>37.5</v>
      </c>
      <c r="F149" s="59">
        <f t="shared" si="4"/>
        <v>2</v>
      </c>
      <c r="G149" s="59"/>
    </row>
    <row r="150" spans="1:7" x14ac:dyDescent="0.25">
      <c r="A150" s="58">
        <v>45138</v>
      </c>
      <c r="B150" s="59" t="s">
        <v>55</v>
      </c>
      <c r="C150" s="59" t="str">
        <f t="shared" si="5"/>
        <v>QUARTER3</v>
      </c>
      <c r="D150" s="59">
        <v>36.65</v>
      </c>
      <c r="E150" s="59">
        <v>37.5</v>
      </c>
      <c r="F150" s="59">
        <f t="shared" si="4"/>
        <v>0.85000000000000142</v>
      </c>
      <c r="G150" s="59"/>
    </row>
    <row r="151" spans="1:7" x14ac:dyDescent="0.25">
      <c r="A151" s="58">
        <v>45135</v>
      </c>
      <c r="B151" s="59" t="s">
        <v>55</v>
      </c>
      <c r="C151" s="59" t="str">
        <f t="shared" si="5"/>
        <v>QUARTER3</v>
      </c>
      <c r="D151" s="59">
        <v>37.049999999999997</v>
      </c>
      <c r="E151" s="59">
        <v>37.5</v>
      </c>
      <c r="F151" s="59">
        <f t="shared" si="4"/>
        <v>0.45000000000000284</v>
      </c>
      <c r="G151" s="59"/>
    </row>
    <row r="152" spans="1:7" x14ac:dyDescent="0.25">
      <c r="A152" s="58">
        <v>45134</v>
      </c>
      <c r="B152" s="59" t="s">
        <v>55</v>
      </c>
      <c r="C152" s="59" t="str">
        <f t="shared" si="5"/>
        <v>QUARTER3</v>
      </c>
      <c r="D152" s="59">
        <v>37.5</v>
      </c>
      <c r="E152" s="59">
        <v>37.5</v>
      </c>
      <c r="F152" s="59">
        <f t="shared" si="4"/>
        <v>0</v>
      </c>
      <c r="G152" s="59"/>
    </row>
    <row r="153" spans="1:7" x14ac:dyDescent="0.25">
      <c r="A153" s="58">
        <v>45133</v>
      </c>
      <c r="B153" s="59" t="s">
        <v>55</v>
      </c>
      <c r="C153" s="59" t="str">
        <f t="shared" si="5"/>
        <v>QUARTER3</v>
      </c>
      <c r="D153" s="59">
        <v>38.700000000000003</v>
      </c>
      <c r="E153" s="59">
        <v>37.5</v>
      </c>
      <c r="F153" s="59">
        <f t="shared" si="4"/>
        <v>-1.2000000000000028</v>
      </c>
      <c r="G153" s="59"/>
    </row>
    <row r="154" spans="1:7" x14ac:dyDescent="0.25">
      <c r="A154" s="58">
        <v>45128</v>
      </c>
      <c r="B154" s="59" t="s">
        <v>55</v>
      </c>
      <c r="C154" s="59" t="str">
        <f t="shared" si="5"/>
        <v>QUARTER3</v>
      </c>
      <c r="D154" s="59">
        <v>38.5</v>
      </c>
      <c r="E154" s="59">
        <v>37.5</v>
      </c>
      <c r="F154" s="59">
        <f t="shared" si="4"/>
        <v>-1</v>
      </c>
      <c r="G154" s="59"/>
    </row>
    <row r="155" spans="1:7" x14ac:dyDescent="0.25">
      <c r="A155" s="58">
        <v>45127</v>
      </c>
      <c r="B155" s="59" t="s">
        <v>55</v>
      </c>
      <c r="C155" s="59" t="str">
        <f t="shared" si="5"/>
        <v>QUARTER3</v>
      </c>
      <c r="D155" s="59">
        <v>35</v>
      </c>
      <c r="E155" s="59">
        <v>37.5</v>
      </c>
      <c r="F155" s="59">
        <f t="shared" si="4"/>
        <v>2.5</v>
      </c>
      <c r="G155" s="59"/>
    </row>
    <row r="156" spans="1:7" x14ac:dyDescent="0.25">
      <c r="A156" s="58">
        <v>45126</v>
      </c>
      <c r="B156" s="59" t="s">
        <v>55</v>
      </c>
      <c r="C156" s="59" t="str">
        <f t="shared" si="5"/>
        <v>QUARTER3</v>
      </c>
      <c r="D156" s="59">
        <v>34.799999999999997</v>
      </c>
      <c r="E156" s="59">
        <v>37.5</v>
      </c>
      <c r="F156" s="59">
        <f t="shared" si="4"/>
        <v>2.7000000000000028</v>
      </c>
      <c r="G156" s="59"/>
    </row>
    <row r="157" spans="1:7" x14ac:dyDescent="0.25">
      <c r="A157" s="58">
        <v>45125</v>
      </c>
      <c r="B157" s="59" t="s">
        <v>55</v>
      </c>
      <c r="C157" s="59" t="str">
        <f t="shared" si="5"/>
        <v>QUARTER3</v>
      </c>
      <c r="D157" s="59">
        <v>34.5</v>
      </c>
      <c r="E157" s="59">
        <v>37.5</v>
      </c>
      <c r="F157" s="59">
        <f t="shared" si="4"/>
        <v>3</v>
      </c>
      <c r="G157" s="59"/>
    </row>
    <row r="158" spans="1:7" x14ac:dyDescent="0.25">
      <c r="A158" s="58">
        <v>45124</v>
      </c>
      <c r="B158" s="59" t="s">
        <v>55</v>
      </c>
      <c r="C158" s="59" t="str">
        <f t="shared" si="5"/>
        <v>QUARTER3</v>
      </c>
      <c r="D158" s="59">
        <v>34</v>
      </c>
      <c r="E158" s="59">
        <v>37.5</v>
      </c>
      <c r="F158" s="59">
        <f t="shared" si="4"/>
        <v>3.5</v>
      </c>
      <c r="G158" s="59"/>
    </row>
    <row r="159" spans="1:7" x14ac:dyDescent="0.25">
      <c r="A159" s="58">
        <v>45121</v>
      </c>
      <c r="B159" s="59" t="s">
        <v>55</v>
      </c>
      <c r="C159" s="59" t="str">
        <f t="shared" si="5"/>
        <v>QUARTER3</v>
      </c>
      <c r="D159" s="59">
        <v>33.700000000000003</v>
      </c>
      <c r="E159" s="59">
        <v>37.5</v>
      </c>
      <c r="F159" s="59">
        <f t="shared" si="4"/>
        <v>3.7999999999999972</v>
      </c>
      <c r="G159" s="59"/>
    </row>
    <row r="160" spans="1:7" x14ac:dyDescent="0.25">
      <c r="A160" s="58">
        <v>45120</v>
      </c>
      <c r="B160" s="59" t="s">
        <v>55</v>
      </c>
      <c r="C160" s="59" t="str">
        <f t="shared" si="5"/>
        <v>QUARTER3</v>
      </c>
      <c r="D160" s="59">
        <v>34</v>
      </c>
      <c r="E160" s="59">
        <v>37.5</v>
      </c>
      <c r="F160" s="59">
        <f t="shared" si="4"/>
        <v>3.5</v>
      </c>
      <c r="G160" s="59"/>
    </row>
    <row r="161" spans="1:7" x14ac:dyDescent="0.25">
      <c r="A161" s="58">
        <v>45119</v>
      </c>
      <c r="B161" s="59" t="s">
        <v>55</v>
      </c>
      <c r="C161" s="59" t="str">
        <f t="shared" si="5"/>
        <v>QUARTER3</v>
      </c>
      <c r="D161" s="59">
        <v>36</v>
      </c>
      <c r="E161" s="59">
        <v>37.5</v>
      </c>
      <c r="F161" s="59">
        <f t="shared" si="4"/>
        <v>1.5</v>
      </c>
      <c r="G161" s="59"/>
    </row>
    <row r="162" spans="1:7" x14ac:dyDescent="0.25">
      <c r="A162" s="58">
        <v>45118</v>
      </c>
      <c r="B162" s="59" t="s">
        <v>55</v>
      </c>
      <c r="C162" s="59" t="str">
        <f t="shared" si="5"/>
        <v>QUARTER3</v>
      </c>
      <c r="D162" s="59">
        <v>35.9</v>
      </c>
      <c r="E162" s="59">
        <v>37.5</v>
      </c>
      <c r="F162" s="59">
        <f t="shared" si="4"/>
        <v>1.6000000000000014</v>
      </c>
      <c r="G162" s="59"/>
    </row>
    <row r="163" spans="1:7" x14ac:dyDescent="0.25">
      <c r="A163" s="58">
        <v>45117</v>
      </c>
      <c r="B163" s="59" t="s">
        <v>55</v>
      </c>
      <c r="C163" s="59" t="str">
        <f t="shared" si="5"/>
        <v>QUARTER3</v>
      </c>
      <c r="D163" s="59">
        <v>36</v>
      </c>
      <c r="E163" s="59">
        <v>37.5</v>
      </c>
      <c r="F163" s="59">
        <f t="shared" si="4"/>
        <v>1.5</v>
      </c>
      <c r="G163" s="59"/>
    </row>
    <row r="164" spans="1:7" x14ac:dyDescent="0.25">
      <c r="A164" s="58">
        <v>45114</v>
      </c>
      <c r="B164" s="59" t="s">
        <v>55</v>
      </c>
      <c r="C164" s="59" t="str">
        <f t="shared" si="5"/>
        <v>QUARTER3</v>
      </c>
      <c r="D164" s="59">
        <v>36.700000000000003</v>
      </c>
      <c r="E164" s="59">
        <v>37.5</v>
      </c>
      <c r="F164" s="59">
        <f t="shared" si="4"/>
        <v>0.79999999999999716</v>
      </c>
      <c r="G164" s="59"/>
    </row>
    <row r="165" spans="1:7" x14ac:dyDescent="0.25">
      <c r="A165" s="58">
        <v>45113</v>
      </c>
      <c r="B165" s="59" t="s">
        <v>55</v>
      </c>
      <c r="C165" s="59" t="str">
        <f t="shared" si="5"/>
        <v>QUARTER3</v>
      </c>
      <c r="D165" s="59">
        <v>35.950000000000003</v>
      </c>
      <c r="E165" s="59">
        <v>37.5</v>
      </c>
      <c r="F165" s="59">
        <f t="shared" si="4"/>
        <v>1.5499999999999972</v>
      </c>
      <c r="G165" s="59"/>
    </row>
    <row r="166" spans="1:7" x14ac:dyDescent="0.25">
      <c r="A166" s="58">
        <v>45112</v>
      </c>
      <c r="B166" s="59" t="s">
        <v>55</v>
      </c>
      <c r="C166" s="59" t="str">
        <f t="shared" si="5"/>
        <v>QUARTER3</v>
      </c>
      <c r="D166" s="59">
        <v>36</v>
      </c>
      <c r="E166" s="59">
        <v>37.5</v>
      </c>
      <c r="F166" s="59">
        <f t="shared" si="4"/>
        <v>1.5</v>
      </c>
      <c r="G166" s="59"/>
    </row>
    <row r="167" spans="1:7" x14ac:dyDescent="0.25">
      <c r="A167" s="58">
        <v>45111</v>
      </c>
      <c r="B167" s="59" t="s">
        <v>55</v>
      </c>
      <c r="C167" s="59" t="str">
        <f t="shared" si="5"/>
        <v>QUARTER3</v>
      </c>
      <c r="D167" s="59">
        <v>35.1</v>
      </c>
      <c r="E167" s="59">
        <v>37.5</v>
      </c>
      <c r="F167" s="59">
        <f t="shared" si="4"/>
        <v>2.3999999999999986</v>
      </c>
      <c r="G167" s="59"/>
    </row>
    <row r="168" spans="1:7" x14ac:dyDescent="0.25">
      <c r="A168" s="58">
        <v>45110</v>
      </c>
      <c r="B168" s="59" t="s">
        <v>55</v>
      </c>
      <c r="C168" s="59" t="str">
        <f t="shared" si="5"/>
        <v>QUARTER3</v>
      </c>
      <c r="D168" s="59">
        <v>36.5</v>
      </c>
      <c r="E168" s="59">
        <v>37.5</v>
      </c>
      <c r="F168" s="59">
        <f t="shared" si="4"/>
        <v>1</v>
      </c>
      <c r="G168" s="59"/>
    </row>
    <row r="169" spans="1:7" x14ac:dyDescent="0.25">
      <c r="A169" s="58">
        <v>45107</v>
      </c>
      <c r="B169" s="59" t="s">
        <v>55</v>
      </c>
      <c r="C169" s="59" t="str">
        <f t="shared" si="5"/>
        <v>QUARTER2</v>
      </c>
      <c r="D169" s="59">
        <v>35</v>
      </c>
      <c r="E169" s="59">
        <v>37.5</v>
      </c>
      <c r="F169" s="59">
        <f t="shared" si="4"/>
        <v>2.5</v>
      </c>
      <c r="G169" s="59"/>
    </row>
    <row r="170" spans="1:7" x14ac:dyDescent="0.25">
      <c r="A170" s="58">
        <v>45104</v>
      </c>
      <c r="B170" s="59" t="s">
        <v>55</v>
      </c>
      <c r="C170" s="59" t="str">
        <f t="shared" si="5"/>
        <v>QUARTER2</v>
      </c>
      <c r="D170" s="59">
        <v>34.4</v>
      </c>
      <c r="E170" s="59">
        <v>37.5</v>
      </c>
      <c r="F170" s="59">
        <f t="shared" si="4"/>
        <v>3.1000000000000014</v>
      </c>
      <c r="G170" s="59"/>
    </row>
    <row r="171" spans="1:7" x14ac:dyDescent="0.25">
      <c r="A171" s="58">
        <v>45103</v>
      </c>
      <c r="B171" s="59" t="s">
        <v>55</v>
      </c>
      <c r="C171" s="59" t="str">
        <f t="shared" si="5"/>
        <v>QUARTER2</v>
      </c>
      <c r="D171" s="59">
        <v>32.700000000000003</v>
      </c>
      <c r="E171" s="59">
        <v>37.5</v>
      </c>
      <c r="F171" s="59">
        <f t="shared" si="4"/>
        <v>4.7999999999999972</v>
      </c>
      <c r="G171" s="59"/>
    </row>
    <row r="172" spans="1:7" x14ac:dyDescent="0.25">
      <c r="A172" s="58">
        <v>45100</v>
      </c>
      <c r="B172" s="59" t="s">
        <v>55</v>
      </c>
      <c r="C172" s="59" t="str">
        <f t="shared" si="5"/>
        <v>QUARTER2</v>
      </c>
      <c r="D172" s="59">
        <v>31.45</v>
      </c>
      <c r="E172" s="59">
        <v>37.5</v>
      </c>
      <c r="F172" s="59">
        <f t="shared" si="4"/>
        <v>6.0500000000000007</v>
      </c>
      <c r="G172" s="59"/>
    </row>
    <row r="173" spans="1:7" x14ac:dyDescent="0.25">
      <c r="A173" s="58">
        <v>45099</v>
      </c>
      <c r="B173" s="59" t="s">
        <v>55</v>
      </c>
      <c r="C173" s="59" t="str">
        <f t="shared" si="5"/>
        <v>QUARTER2</v>
      </c>
      <c r="D173" s="59">
        <v>31.5</v>
      </c>
      <c r="E173" s="59">
        <v>37.5</v>
      </c>
      <c r="F173" s="59">
        <f t="shared" si="4"/>
        <v>6</v>
      </c>
      <c r="G173" s="59"/>
    </row>
    <row r="174" spans="1:7" x14ac:dyDescent="0.25">
      <c r="A174" s="58">
        <v>45098</v>
      </c>
      <c r="B174" s="59" t="s">
        <v>55</v>
      </c>
      <c r="C174" s="59" t="str">
        <f t="shared" si="5"/>
        <v>QUARTER2</v>
      </c>
      <c r="D174" s="59">
        <v>32</v>
      </c>
      <c r="E174" s="59">
        <v>37.5</v>
      </c>
      <c r="F174" s="59">
        <f t="shared" si="4"/>
        <v>5.5</v>
      </c>
      <c r="G174" s="59"/>
    </row>
    <row r="175" spans="1:7" x14ac:dyDescent="0.25">
      <c r="A175" s="58">
        <v>45097</v>
      </c>
      <c r="B175" s="59" t="s">
        <v>55</v>
      </c>
      <c r="C175" s="59" t="str">
        <f t="shared" si="5"/>
        <v>QUARTER2</v>
      </c>
      <c r="D175" s="59">
        <v>32.299999999999997</v>
      </c>
      <c r="E175" s="59">
        <v>37.5</v>
      </c>
      <c r="F175" s="59">
        <f t="shared" si="4"/>
        <v>5.2000000000000028</v>
      </c>
      <c r="G175" s="59"/>
    </row>
    <row r="176" spans="1:7" x14ac:dyDescent="0.25">
      <c r="A176" s="58">
        <v>45096</v>
      </c>
      <c r="B176" s="59" t="s">
        <v>55</v>
      </c>
      <c r="C176" s="59" t="str">
        <f t="shared" si="5"/>
        <v>QUARTER2</v>
      </c>
      <c r="D176" s="59">
        <v>32.049999999999997</v>
      </c>
      <c r="E176" s="59">
        <v>37.5</v>
      </c>
      <c r="F176" s="59">
        <f t="shared" si="4"/>
        <v>5.4500000000000028</v>
      </c>
      <c r="G176" s="59"/>
    </row>
    <row r="177" spans="1:7" x14ac:dyDescent="0.25">
      <c r="A177" s="58">
        <v>45093</v>
      </c>
      <c r="B177" s="59" t="s">
        <v>55</v>
      </c>
      <c r="C177" s="59" t="str">
        <f t="shared" si="5"/>
        <v>QUARTER2</v>
      </c>
      <c r="D177" s="59">
        <v>30.6</v>
      </c>
      <c r="E177" s="59">
        <v>37.5</v>
      </c>
      <c r="F177" s="59">
        <f t="shared" si="4"/>
        <v>6.8999999999999986</v>
      </c>
      <c r="G177" s="59"/>
    </row>
    <row r="178" spans="1:7" x14ac:dyDescent="0.25">
      <c r="A178" s="58">
        <v>45092</v>
      </c>
      <c r="B178" s="59" t="s">
        <v>55</v>
      </c>
      <c r="C178" s="59" t="str">
        <f t="shared" si="5"/>
        <v>QUARTER2</v>
      </c>
      <c r="D178" s="59">
        <v>31.85</v>
      </c>
      <c r="E178" s="59">
        <v>37.5</v>
      </c>
      <c r="F178" s="59">
        <f t="shared" si="4"/>
        <v>5.6499999999999986</v>
      </c>
      <c r="G178" s="59"/>
    </row>
    <row r="179" spans="1:7" x14ac:dyDescent="0.25">
      <c r="A179" s="58">
        <v>45091</v>
      </c>
      <c r="B179" s="59" t="s">
        <v>55</v>
      </c>
      <c r="C179" s="59" t="str">
        <f t="shared" si="5"/>
        <v>QUARTER2</v>
      </c>
      <c r="D179" s="59">
        <v>33.700000000000003</v>
      </c>
      <c r="E179" s="59">
        <v>37.5</v>
      </c>
      <c r="F179" s="59">
        <f t="shared" si="4"/>
        <v>3.7999999999999972</v>
      </c>
      <c r="G179" s="59"/>
    </row>
    <row r="180" spans="1:7" x14ac:dyDescent="0.25">
      <c r="A180" s="58">
        <v>45090</v>
      </c>
      <c r="B180" s="59" t="s">
        <v>55</v>
      </c>
      <c r="C180" s="59" t="str">
        <f t="shared" si="5"/>
        <v>QUARTER2</v>
      </c>
      <c r="D180" s="59">
        <v>30.8</v>
      </c>
      <c r="E180" s="59">
        <v>37.5</v>
      </c>
      <c r="F180" s="59">
        <f t="shared" si="4"/>
        <v>6.6999999999999993</v>
      </c>
      <c r="G180" s="59"/>
    </row>
    <row r="181" spans="1:7" x14ac:dyDescent="0.25">
      <c r="A181" s="58">
        <v>45086</v>
      </c>
      <c r="B181" s="59" t="s">
        <v>55</v>
      </c>
      <c r="C181" s="59" t="str">
        <f t="shared" si="5"/>
        <v>QUARTER2</v>
      </c>
      <c r="D181" s="59">
        <v>28</v>
      </c>
      <c r="E181" s="59">
        <v>37.5</v>
      </c>
      <c r="F181" s="59">
        <f t="shared" si="4"/>
        <v>9.5</v>
      </c>
      <c r="G181" s="59"/>
    </row>
    <row r="182" spans="1:7" x14ac:dyDescent="0.25">
      <c r="A182" s="58">
        <v>45085</v>
      </c>
      <c r="B182" s="59" t="s">
        <v>55</v>
      </c>
      <c r="C182" s="59" t="str">
        <f t="shared" si="5"/>
        <v>QUARTER2</v>
      </c>
      <c r="D182" s="59">
        <v>27.9</v>
      </c>
      <c r="E182" s="59">
        <v>37.5</v>
      </c>
      <c r="F182" s="59">
        <f t="shared" si="4"/>
        <v>9.6000000000000014</v>
      </c>
      <c r="G182" s="59"/>
    </row>
    <row r="183" spans="1:7" x14ac:dyDescent="0.25">
      <c r="A183" s="58">
        <v>45084</v>
      </c>
      <c r="B183" s="59" t="s">
        <v>55</v>
      </c>
      <c r="C183" s="59" t="str">
        <f t="shared" si="5"/>
        <v>QUARTER2</v>
      </c>
      <c r="D183" s="59">
        <v>27.8</v>
      </c>
      <c r="E183" s="59">
        <v>37.5</v>
      </c>
      <c r="F183" s="59">
        <f t="shared" si="4"/>
        <v>9.6999999999999993</v>
      </c>
      <c r="G183" s="59"/>
    </row>
    <row r="184" spans="1:7" x14ac:dyDescent="0.25">
      <c r="A184" s="58">
        <v>45083</v>
      </c>
      <c r="B184" s="59" t="s">
        <v>55</v>
      </c>
      <c r="C184" s="59" t="str">
        <f t="shared" si="5"/>
        <v>QUARTER2</v>
      </c>
      <c r="D184" s="59">
        <v>27.85</v>
      </c>
      <c r="E184" s="59">
        <v>37.5</v>
      </c>
      <c r="F184" s="59">
        <f t="shared" si="4"/>
        <v>9.6499999999999986</v>
      </c>
      <c r="G184" s="59"/>
    </row>
    <row r="185" spans="1:7" x14ac:dyDescent="0.25">
      <c r="A185" s="58">
        <v>45082</v>
      </c>
      <c r="B185" s="59" t="s">
        <v>55</v>
      </c>
      <c r="C185" s="59" t="str">
        <f t="shared" si="5"/>
        <v>QUARTER2</v>
      </c>
      <c r="D185" s="59">
        <v>28.1</v>
      </c>
      <c r="E185" s="59">
        <v>37.5</v>
      </c>
      <c r="F185" s="59">
        <f t="shared" si="4"/>
        <v>9.3999999999999986</v>
      </c>
      <c r="G185" s="59"/>
    </row>
    <row r="186" spans="1:7" x14ac:dyDescent="0.25">
      <c r="A186" s="58">
        <v>45079</v>
      </c>
      <c r="B186" s="59" t="s">
        <v>55</v>
      </c>
      <c r="C186" s="59" t="str">
        <f t="shared" si="5"/>
        <v>QUARTER2</v>
      </c>
      <c r="D186" s="59">
        <v>28.35</v>
      </c>
      <c r="E186" s="59">
        <v>37.5</v>
      </c>
      <c r="F186" s="59">
        <f t="shared" si="4"/>
        <v>9.1499999999999986</v>
      </c>
      <c r="G186" s="59"/>
    </row>
    <row r="187" spans="1:7" x14ac:dyDescent="0.25">
      <c r="A187" s="58">
        <v>45078</v>
      </c>
      <c r="B187" s="59" t="s">
        <v>55</v>
      </c>
      <c r="C187" s="59" t="str">
        <f t="shared" si="5"/>
        <v>QUARTER2</v>
      </c>
      <c r="D187" s="59">
        <v>29</v>
      </c>
      <c r="E187" s="59">
        <v>37.5</v>
      </c>
      <c r="F187" s="59">
        <f t="shared" si="4"/>
        <v>8.5</v>
      </c>
      <c r="G187" s="59"/>
    </row>
    <row r="188" spans="1:7" x14ac:dyDescent="0.25">
      <c r="A188" s="58">
        <v>45077</v>
      </c>
      <c r="B188" s="59" t="s">
        <v>55</v>
      </c>
      <c r="C188" s="59" t="str">
        <f t="shared" si="5"/>
        <v>QUARTER2</v>
      </c>
      <c r="D188" s="59">
        <v>28.7</v>
      </c>
      <c r="E188" s="59">
        <v>37.5</v>
      </c>
      <c r="F188" s="59">
        <f t="shared" si="4"/>
        <v>8.8000000000000007</v>
      </c>
      <c r="G188" s="59"/>
    </row>
    <row r="189" spans="1:7" x14ac:dyDescent="0.25">
      <c r="A189" s="58">
        <v>45076</v>
      </c>
      <c r="B189" s="59" t="s">
        <v>55</v>
      </c>
      <c r="C189" s="59" t="str">
        <f t="shared" si="5"/>
        <v>QUARTER2</v>
      </c>
      <c r="D189" s="59">
        <v>29.4</v>
      </c>
      <c r="E189" s="59">
        <v>37.5</v>
      </c>
      <c r="F189" s="59">
        <f t="shared" si="4"/>
        <v>8.1000000000000014</v>
      </c>
      <c r="G189" s="59"/>
    </row>
    <row r="190" spans="1:7" x14ac:dyDescent="0.25">
      <c r="A190" s="58">
        <v>45072</v>
      </c>
      <c r="B190" s="59" t="s">
        <v>55</v>
      </c>
      <c r="C190" s="59" t="str">
        <f t="shared" si="5"/>
        <v>QUARTER2</v>
      </c>
      <c r="D190" s="59">
        <v>27.5</v>
      </c>
      <c r="E190" s="59">
        <v>37.5</v>
      </c>
      <c r="F190" s="59">
        <f t="shared" si="4"/>
        <v>10</v>
      </c>
      <c r="G190" s="59"/>
    </row>
    <row r="191" spans="1:7" x14ac:dyDescent="0.25">
      <c r="A191" s="58">
        <v>45071</v>
      </c>
      <c r="B191" s="59" t="s">
        <v>55</v>
      </c>
      <c r="C191" s="59" t="str">
        <f t="shared" si="5"/>
        <v>QUARTER2</v>
      </c>
      <c r="D191" s="59">
        <v>26.9</v>
      </c>
      <c r="E191" s="59">
        <v>37.5</v>
      </c>
      <c r="F191" s="59">
        <f t="shared" si="4"/>
        <v>10.600000000000001</v>
      </c>
      <c r="G191" s="59"/>
    </row>
    <row r="192" spans="1:7" x14ac:dyDescent="0.25">
      <c r="A192" s="58">
        <v>45070</v>
      </c>
      <c r="B192" s="59" t="s">
        <v>55</v>
      </c>
      <c r="C192" s="59" t="str">
        <f t="shared" si="5"/>
        <v>QUARTER2</v>
      </c>
      <c r="D192" s="59">
        <v>27.3</v>
      </c>
      <c r="E192" s="59">
        <v>37.5</v>
      </c>
      <c r="F192" s="59">
        <f t="shared" si="4"/>
        <v>10.199999999999999</v>
      </c>
      <c r="G192" s="59"/>
    </row>
    <row r="193" spans="1:7" x14ac:dyDescent="0.25">
      <c r="A193" s="58">
        <v>45069</v>
      </c>
      <c r="B193" s="59" t="s">
        <v>55</v>
      </c>
      <c r="C193" s="59" t="str">
        <f t="shared" si="5"/>
        <v>QUARTER2</v>
      </c>
      <c r="D193" s="59">
        <v>27.7</v>
      </c>
      <c r="E193" s="59">
        <v>37.5</v>
      </c>
      <c r="F193" s="59">
        <f t="shared" si="4"/>
        <v>9.8000000000000007</v>
      </c>
      <c r="G193" s="59"/>
    </row>
    <row r="194" spans="1:7" x14ac:dyDescent="0.25">
      <c r="A194" s="58">
        <v>45068</v>
      </c>
      <c r="B194" s="59" t="s">
        <v>55</v>
      </c>
      <c r="C194" s="59" t="str">
        <f t="shared" si="5"/>
        <v>QUARTER2</v>
      </c>
      <c r="D194" s="59">
        <v>27.15</v>
      </c>
      <c r="E194" s="59">
        <v>37.5</v>
      </c>
      <c r="F194" s="59">
        <f t="shared" si="4"/>
        <v>10.350000000000001</v>
      </c>
      <c r="G194" s="59"/>
    </row>
    <row r="195" spans="1:7" x14ac:dyDescent="0.25">
      <c r="A195" s="58">
        <v>45065</v>
      </c>
      <c r="B195" s="59" t="s">
        <v>55</v>
      </c>
      <c r="C195" s="59" t="str">
        <f t="shared" si="5"/>
        <v>QUARTER2</v>
      </c>
      <c r="D195" s="59">
        <v>26.6</v>
      </c>
      <c r="E195" s="59">
        <v>37.5</v>
      </c>
      <c r="F195" s="59">
        <f t="shared" ref="F195:F260" si="6">E195-D195</f>
        <v>10.899999999999999</v>
      </c>
      <c r="G195" s="59"/>
    </row>
    <row r="196" spans="1:7" x14ac:dyDescent="0.25">
      <c r="A196" s="58">
        <v>45064</v>
      </c>
      <c r="B196" s="59" t="s">
        <v>55</v>
      </c>
      <c r="C196" s="59" t="str">
        <f t="shared" si="5"/>
        <v>QUARTER2</v>
      </c>
      <c r="D196" s="59">
        <v>26.2</v>
      </c>
      <c r="E196" s="59">
        <v>37.5</v>
      </c>
      <c r="F196" s="59">
        <f t="shared" si="6"/>
        <v>11.3</v>
      </c>
      <c r="G196" s="59"/>
    </row>
    <row r="197" spans="1:7" x14ac:dyDescent="0.25">
      <c r="A197" s="58">
        <v>45063</v>
      </c>
      <c r="B197" s="59" t="s">
        <v>55</v>
      </c>
      <c r="C197" s="59" t="str">
        <f t="shared" si="5"/>
        <v>QUARTER2</v>
      </c>
      <c r="D197" s="59">
        <v>26.15</v>
      </c>
      <c r="E197" s="59">
        <v>37.5</v>
      </c>
      <c r="F197" s="59">
        <f t="shared" si="6"/>
        <v>11.350000000000001</v>
      </c>
      <c r="G197" s="59"/>
    </row>
    <row r="198" spans="1:7" x14ac:dyDescent="0.25">
      <c r="A198" s="58">
        <v>45062</v>
      </c>
      <c r="B198" s="59" t="s">
        <v>55</v>
      </c>
      <c r="C198" s="59" t="str">
        <f t="shared" ref="C198:C261" si="7">"QUARTER"&amp;ROUNDUP(MONTH(A198)/3,0)</f>
        <v>QUARTER2</v>
      </c>
      <c r="D198" s="59">
        <v>25.1</v>
      </c>
      <c r="E198" s="59">
        <v>37.5</v>
      </c>
      <c r="F198" s="59">
        <f t="shared" si="6"/>
        <v>12.399999999999999</v>
      </c>
      <c r="G198" s="59"/>
    </row>
    <row r="199" spans="1:7" x14ac:dyDescent="0.25">
      <c r="A199" s="58">
        <v>45061</v>
      </c>
      <c r="B199" s="59" t="s">
        <v>55</v>
      </c>
      <c r="C199" s="59" t="str">
        <f t="shared" si="7"/>
        <v>QUARTER2</v>
      </c>
      <c r="D199" s="59">
        <v>24.1</v>
      </c>
      <c r="E199" s="59">
        <v>37.5</v>
      </c>
      <c r="F199" s="59">
        <f t="shared" si="6"/>
        <v>13.399999999999999</v>
      </c>
      <c r="G199" s="59"/>
    </row>
    <row r="200" spans="1:7" x14ac:dyDescent="0.25">
      <c r="A200" s="58">
        <v>45058</v>
      </c>
      <c r="B200" s="59" t="s">
        <v>55</v>
      </c>
      <c r="C200" s="59" t="str">
        <f t="shared" si="7"/>
        <v>QUARTER2</v>
      </c>
      <c r="D200" s="59">
        <v>24.25</v>
      </c>
      <c r="E200" s="59">
        <v>37.5</v>
      </c>
      <c r="F200" s="59">
        <f t="shared" si="6"/>
        <v>13.25</v>
      </c>
      <c r="G200" s="59"/>
    </row>
    <row r="201" spans="1:7" x14ac:dyDescent="0.25">
      <c r="A201" s="58">
        <v>45057</v>
      </c>
      <c r="B201" s="59" t="s">
        <v>55</v>
      </c>
      <c r="C201" s="59" t="str">
        <f t="shared" si="7"/>
        <v>QUARTER2</v>
      </c>
      <c r="D201" s="59">
        <v>24</v>
      </c>
      <c r="E201" s="59">
        <v>37.5</v>
      </c>
      <c r="F201" s="59">
        <f t="shared" si="6"/>
        <v>13.5</v>
      </c>
      <c r="G201" s="59"/>
    </row>
    <row r="202" spans="1:7" x14ac:dyDescent="0.25">
      <c r="A202" s="58">
        <v>45056</v>
      </c>
      <c r="B202" s="59" t="s">
        <v>55</v>
      </c>
      <c r="C202" s="59" t="str">
        <f t="shared" si="7"/>
        <v>QUARTER2</v>
      </c>
      <c r="D202" s="59">
        <v>24.6</v>
      </c>
      <c r="E202" s="59">
        <v>37.5</v>
      </c>
      <c r="F202" s="59">
        <f t="shared" si="6"/>
        <v>12.899999999999999</v>
      </c>
      <c r="G202" s="59"/>
    </row>
    <row r="203" spans="1:7" x14ac:dyDescent="0.25">
      <c r="A203" s="58">
        <v>45055</v>
      </c>
      <c r="B203" s="59" t="s">
        <v>55</v>
      </c>
      <c r="C203" s="59" t="str">
        <f t="shared" si="7"/>
        <v>QUARTER2</v>
      </c>
      <c r="D203" s="59">
        <v>24.6</v>
      </c>
      <c r="E203" s="59">
        <v>37.5</v>
      </c>
      <c r="F203" s="59">
        <f t="shared" si="6"/>
        <v>12.899999999999999</v>
      </c>
      <c r="G203" s="59"/>
    </row>
    <row r="204" spans="1:7" x14ac:dyDescent="0.25">
      <c r="A204" s="58">
        <v>45054</v>
      </c>
      <c r="B204" s="59" t="s">
        <v>55</v>
      </c>
      <c r="C204" s="59" t="str">
        <f t="shared" si="7"/>
        <v>QUARTER2</v>
      </c>
      <c r="D204" s="59">
        <v>24.5</v>
      </c>
      <c r="E204" s="59">
        <v>37.5</v>
      </c>
      <c r="F204" s="59">
        <f t="shared" si="6"/>
        <v>13</v>
      </c>
      <c r="G204" s="59"/>
    </row>
    <row r="205" spans="1:7" x14ac:dyDescent="0.25">
      <c r="A205" s="58">
        <v>45051</v>
      </c>
      <c r="B205" s="59" t="s">
        <v>55</v>
      </c>
      <c r="C205" s="59" t="str">
        <f t="shared" si="7"/>
        <v>QUARTER2</v>
      </c>
      <c r="D205" s="59">
        <v>24.05</v>
      </c>
      <c r="E205" s="59">
        <v>37.5</v>
      </c>
      <c r="F205" s="59">
        <f t="shared" si="6"/>
        <v>13.45</v>
      </c>
      <c r="G205" s="59"/>
    </row>
    <row r="206" spans="1:7" x14ac:dyDescent="0.25">
      <c r="A206" s="58">
        <v>45050</v>
      </c>
      <c r="B206" s="59" t="s">
        <v>55</v>
      </c>
      <c r="C206" s="59" t="str">
        <f t="shared" si="7"/>
        <v>QUARTER2</v>
      </c>
      <c r="D206" s="59">
        <v>24</v>
      </c>
      <c r="E206" s="59">
        <v>37.5</v>
      </c>
      <c r="F206" s="59">
        <f t="shared" si="6"/>
        <v>13.5</v>
      </c>
      <c r="G206" s="59"/>
    </row>
    <row r="207" spans="1:7" x14ac:dyDescent="0.25">
      <c r="A207" s="58">
        <v>45049</v>
      </c>
      <c r="B207" s="59" t="s">
        <v>55</v>
      </c>
      <c r="C207" s="59" t="str">
        <f t="shared" si="7"/>
        <v>QUARTER2</v>
      </c>
      <c r="D207" s="59">
        <v>23.05</v>
      </c>
      <c r="E207" s="59">
        <v>37.5</v>
      </c>
      <c r="F207" s="59">
        <f t="shared" si="6"/>
        <v>14.45</v>
      </c>
      <c r="G207" s="59"/>
    </row>
    <row r="208" spans="1:7" x14ac:dyDescent="0.25">
      <c r="A208" s="58">
        <v>45048</v>
      </c>
      <c r="B208" s="59" t="s">
        <v>55</v>
      </c>
      <c r="C208" s="59" t="str">
        <f t="shared" si="7"/>
        <v>QUARTER2</v>
      </c>
      <c r="D208" s="59">
        <v>22.75</v>
      </c>
      <c r="E208" s="59">
        <v>37.5</v>
      </c>
      <c r="F208" s="59">
        <f t="shared" si="6"/>
        <v>14.75</v>
      </c>
      <c r="G208" s="59"/>
    </row>
    <row r="209" spans="1:7" x14ac:dyDescent="0.25">
      <c r="A209" s="58">
        <v>45044</v>
      </c>
      <c r="B209" s="59" t="s">
        <v>55</v>
      </c>
      <c r="C209" s="59" t="str">
        <f t="shared" si="7"/>
        <v>QUARTER2</v>
      </c>
      <c r="D209" s="59">
        <v>24.85</v>
      </c>
      <c r="E209" s="59">
        <v>37.5</v>
      </c>
      <c r="F209" s="59">
        <f t="shared" si="6"/>
        <v>12.649999999999999</v>
      </c>
      <c r="G209" s="59"/>
    </row>
    <row r="210" spans="1:7" x14ac:dyDescent="0.25">
      <c r="A210" s="58">
        <v>45043</v>
      </c>
      <c r="B210" s="59" t="s">
        <v>55</v>
      </c>
      <c r="C210" s="59" t="str">
        <f t="shared" si="7"/>
        <v>QUARTER2</v>
      </c>
      <c r="D210" s="59">
        <v>24.9</v>
      </c>
      <c r="E210" s="59">
        <v>37.5</v>
      </c>
      <c r="F210" s="59">
        <f t="shared" si="6"/>
        <v>12.600000000000001</v>
      </c>
      <c r="G210" s="59"/>
    </row>
    <row r="211" spans="1:7" x14ac:dyDescent="0.25">
      <c r="A211" s="58">
        <v>45042</v>
      </c>
      <c r="B211" s="59" t="s">
        <v>55</v>
      </c>
      <c r="C211" s="59" t="str">
        <f t="shared" si="7"/>
        <v>QUARTER2</v>
      </c>
      <c r="D211" s="59">
        <v>25</v>
      </c>
      <c r="E211" s="59">
        <v>37.5</v>
      </c>
      <c r="F211" s="59">
        <f t="shared" si="6"/>
        <v>12.5</v>
      </c>
      <c r="G211" s="59"/>
    </row>
    <row r="212" spans="1:7" x14ac:dyDescent="0.25">
      <c r="A212" s="58">
        <v>45041</v>
      </c>
      <c r="B212" s="59" t="s">
        <v>55</v>
      </c>
      <c r="C212" s="59" t="str">
        <f t="shared" si="7"/>
        <v>QUARTER2</v>
      </c>
      <c r="D212" s="59">
        <v>25</v>
      </c>
      <c r="E212" s="59">
        <v>37.5</v>
      </c>
      <c r="F212" s="59">
        <f t="shared" si="6"/>
        <v>12.5</v>
      </c>
      <c r="G212" s="59"/>
    </row>
    <row r="213" spans="1:7" x14ac:dyDescent="0.25">
      <c r="A213" s="58">
        <v>45036</v>
      </c>
      <c r="B213" s="59" t="s">
        <v>55</v>
      </c>
      <c r="C213" s="59" t="str">
        <f t="shared" si="7"/>
        <v>QUARTER2</v>
      </c>
      <c r="D213" s="59">
        <v>25</v>
      </c>
      <c r="E213" s="59">
        <v>37.5</v>
      </c>
      <c r="F213" s="59">
        <f t="shared" si="6"/>
        <v>12.5</v>
      </c>
      <c r="G213" s="59"/>
    </row>
    <row r="214" spans="1:7" x14ac:dyDescent="0.25">
      <c r="A214" s="58">
        <v>45035</v>
      </c>
      <c r="B214" s="59" t="s">
        <v>55</v>
      </c>
      <c r="C214" s="59" t="str">
        <f t="shared" si="7"/>
        <v>QUARTER2</v>
      </c>
      <c r="D214" s="59">
        <v>25.15</v>
      </c>
      <c r="E214" s="59">
        <v>37.5</v>
      </c>
      <c r="F214" s="59">
        <f t="shared" si="6"/>
        <v>12.350000000000001</v>
      </c>
      <c r="G214" s="59"/>
    </row>
    <row r="215" spans="1:7" x14ac:dyDescent="0.25">
      <c r="A215" s="58">
        <v>45034</v>
      </c>
      <c r="B215" s="59" t="s">
        <v>55</v>
      </c>
      <c r="C215" s="59" t="str">
        <f t="shared" si="7"/>
        <v>QUARTER2</v>
      </c>
      <c r="D215" s="59">
        <v>25.15</v>
      </c>
      <c r="E215" s="59">
        <v>37.5</v>
      </c>
      <c r="F215" s="59">
        <f t="shared" si="6"/>
        <v>12.350000000000001</v>
      </c>
      <c r="G215" s="59"/>
    </row>
    <row r="216" spans="1:7" x14ac:dyDescent="0.25">
      <c r="A216" s="58">
        <v>45033</v>
      </c>
      <c r="B216" s="59" t="s">
        <v>55</v>
      </c>
      <c r="C216" s="59" t="str">
        <f t="shared" si="7"/>
        <v>QUARTER2</v>
      </c>
      <c r="D216" s="59">
        <v>25</v>
      </c>
      <c r="E216" s="59">
        <v>37.5</v>
      </c>
      <c r="F216" s="59">
        <f t="shared" si="6"/>
        <v>12.5</v>
      </c>
      <c r="G216" s="59"/>
    </row>
    <row r="217" spans="1:7" x14ac:dyDescent="0.25">
      <c r="A217" s="58">
        <v>45030</v>
      </c>
      <c r="B217" s="59" t="s">
        <v>55</v>
      </c>
      <c r="C217" s="59" t="str">
        <f t="shared" si="7"/>
        <v>QUARTER2</v>
      </c>
      <c r="D217" s="59">
        <v>24.4</v>
      </c>
      <c r="E217" s="59">
        <v>37.5</v>
      </c>
      <c r="F217" s="59">
        <f t="shared" si="6"/>
        <v>13.100000000000001</v>
      </c>
      <c r="G217" s="59"/>
    </row>
    <row r="218" spans="1:7" x14ac:dyDescent="0.25">
      <c r="A218" s="58">
        <v>45029</v>
      </c>
      <c r="B218" s="59" t="s">
        <v>55</v>
      </c>
      <c r="C218" s="59" t="str">
        <f t="shared" si="7"/>
        <v>QUARTER2</v>
      </c>
      <c r="D218" s="59">
        <v>24.35</v>
      </c>
      <c r="E218" s="59">
        <v>37.5</v>
      </c>
      <c r="F218" s="59">
        <f t="shared" si="6"/>
        <v>13.149999999999999</v>
      </c>
      <c r="G218" s="59"/>
    </row>
    <row r="219" spans="1:7" x14ac:dyDescent="0.25">
      <c r="A219" s="58">
        <v>45028</v>
      </c>
      <c r="B219" s="59" t="s">
        <v>55</v>
      </c>
      <c r="C219" s="59" t="str">
        <f t="shared" si="7"/>
        <v>QUARTER2</v>
      </c>
      <c r="D219" s="59">
        <v>24.3</v>
      </c>
      <c r="E219" s="59">
        <v>37.5</v>
      </c>
      <c r="F219" s="59">
        <f t="shared" si="6"/>
        <v>13.2</v>
      </c>
      <c r="G219" s="59"/>
    </row>
    <row r="220" spans="1:7" x14ac:dyDescent="0.25">
      <c r="A220" s="58">
        <v>45027</v>
      </c>
      <c r="B220" s="59" t="s">
        <v>55</v>
      </c>
      <c r="C220" s="59" t="str">
        <f t="shared" si="7"/>
        <v>QUARTER2</v>
      </c>
      <c r="D220" s="59">
        <v>24.3</v>
      </c>
      <c r="E220" s="59">
        <v>37.5</v>
      </c>
      <c r="F220" s="59">
        <f t="shared" si="6"/>
        <v>13.2</v>
      </c>
      <c r="G220" s="59"/>
    </row>
    <row r="221" spans="1:7" x14ac:dyDescent="0.25">
      <c r="A221" s="58">
        <v>45021</v>
      </c>
      <c r="B221" s="59" t="s">
        <v>55</v>
      </c>
      <c r="C221" s="59" t="str">
        <f t="shared" si="7"/>
        <v>QUARTER2</v>
      </c>
      <c r="D221" s="59">
        <v>24.7</v>
      </c>
      <c r="E221" s="59">
        <v>37.5</v>
      </c>
      <c r="F221" s="59">
        <f t="shared" si="6"/>
        <v>12.8</v>
      </c>
      <c r="G221" s="59"/>
    </row>
    <row r="222" spans="1:7" x14ac:dyDescent="0.25">
      <c r="A222" s="58">
        <v>45020</v>
      </c>
      <c r="B222" s="59" t="s">
        <v>55</v>
      </c>
      <c r="C222" s="59" t="str">
        <f t="shared" si="7"/>
        <v>QUARTER2</v>
      </c>
      <c r="D222" s="59">
        <v>24.6</v>
      </c>
      <c r="E222" s="59">
        <v>37.5</v>
      </c>
      <c r="F222" s="59">
        <f t="shared" si="6"/>
        <v>12.899999999999999</v>
      </c>
      <c r="G222" s="59"/>
    </row>
    <row r="223" spans="1:7" x14ac:dyDescent="0.25">
      <c r="A223" s="58">
        <v>45019</v>
      </c>
      <c r="B223" s="59" t="s">
        <v>55</v>
      </c>
      <c r="C223" s="59" t="str">
        <f t="shared" si="7"/>
        <v>QUARTER2</v>
      </c>
      <c r="D223" s="59">
        <v>25.4</v>
      </c>
      <c r="E223" s="59">
        <v>37.5</v>
      </c>
      <c r="F223" s="59">
        <f t="shared" si="6"/>
        <v>12.100000000000001</v>
      </c>
      <c r="G223" s="59"/>
    </row>
    <row r="224" spans="1:7" x14ac:dyDescent="0.25">
      <c r="A224" s="58">
        <v>45016</v>
      </c>
      <c r="B224" s="59" t="s">
        <v>55</v>
      </c>
      <c r="C224" s="59" t="str">
        <f t="shared" si="7"/>
        <v>QUARTER1</v>
      </c>
      <c r="D224" s="59">
        <v>25.5</v>
      </c>
      <c r="E224" s="59">
        <v>37.5</v>
      </c>
      <c r="F224" s="59">
        <f t="shared" si="6"/>
        <v>12</v>
      </c>
      <c r="G224" s="59"/>
    </row>
    <row r="225" spans="1:7" x14ac:dyDescent="0.25">
      <c r="A225" s="58">
        <v>45014</v>
      </c>
      <c r="B225" s="59" t="s">
        <v>55</v>
      </c>
      <c r="C225" s="59" t="str">
        <f t="shared" si="7"/>
        <v>QUARTER1</v>
      </c>
      <c r="D225" s="59">
        <v>25.2</v>
      </c>
      <c r="E225" s="59">
        <v>37.5</v>
      </c>
      <c r="F225" s="59">
        <f t="shared" si="6"/>
        <v>12.3</v>
      </c>
      <c r="G225" s="59"/>
    </row>
    <row r="226" spans="1:7" x14ac:dyDescent="0.25">
      <c r="A226" s="58">
        <v>45013</v>
      </c>
      <c r="B226" s="59" t="s">
        <v>55</v>
      </c>
      <c r="C226" s="59" t="str">
        <f t="shared" si="7"/>
        <v>QUARTER1</v>
      </c>
      <c r="D226" s="59">
        <v>24.8</v>
      </c>
      <c r="E226" s="59">
        <v>37.5</v>
      </c>
      <c r="F226" s="59">
        <f t="shared" si="6"/>
        <v>12.7</v>
      </c>
      <c r="G226" s="59"/>
    </row>
    <row r="227" spans="1:7" x14ac:dyDescent="0.25">
      <c r="A227" s="58">
        <v>45012</v>
      </c>
      <c r="B227" s="59" t="s">
        <v>55</v>
      </c>
      <c r="C227" s="59" t="str">
        <f t="shared" si="7"/>
        <v>QUARTER1</v>
      </c>
      <c r="D227" s="59">
        <v>24.8</v>
      </c>
      <c r="E227" s="59">
        <v>37.5</v>
      </c>
      <c r="F227" s="59">
        <f t="shared" si="6"/>
        <v>12.7</v>
      </c>
      <c r="G227" s="59"/>
    </row>
    <row r="228" spans="1:7" x14ac:dyDescent="0.25">
      <c r="A228" s="58">
        <v>45009</v>
      </c>
      <c r="B228" s="59" t="s">
        <v>55</v>
      </c>
      <c r="C228" s="59" t="str">
        <f t="shared" si="7"/>
        <v>QUARTER1</v>
      </c>
      <c r="D228" s="59">
        <v>24.9</v>
      </c>
      <c r="E228" s="59">
        <v>37.5</v>
      </c>
      <c r="F228" s="59">
        <f t="shared" si="6"/>
        <v>12.600000000000001</v>
      </c>
      <c r="G228" s="59"/>
    </row>
    <row r="229" spans="1:7" x14ac:dyDescent="0.25">
      <c r="A229" s="58">
        <v>45008</v>
      </c>
      <c r="B229" s="59" t="s">
        <v>55</v>
      </c>
      <c r="C229" s="59" t="str">
        <f t="shared" si="7"/>
        <v>QUARTER1</v>
      </c>
      <c r="D229" s="59">
        <v>25.15</v>
      </c>
      <c r="E229" s="59">
        <v>37.5</v>
      </c>
      <c r="F229" s="59">
        <f t="shared" si="6"/>
        <v>12.350000000000001</v>
      </c>
      <c r="G229" s="59"/>
    </row>
    <row r="230" spans="1:7" x14ac:dyDescent="0.25">
      <c r="A230" s="58">
        <v>45007</v>
      </c>
      <c r="B230" s="59" t="s">
        <v>55</v>
      </c>
      <c r="C230" s="59" t="str">
        <f t="shared" si="7"/>
        <v>QUARTER1</v>
      </c>
      <c r="D230" s="59">
        <v>25.2</v>
      </c>
      <c r="E230" s="59">
        <v>37.5</v>
      </c>
      <c r="F230" s="59">
        <f t="shared" si="6"/>
        <v>12.3</v>
      </c>
      <c r="G230" s="59"/>
    </row>
    <row r="231" spans="1:7" x14ac:dyDescent="0.25">
      <c r="A231" s="58">
        <v>45006</v>
      </c>
      <c r="B231" s="59" t="s">
        <v>55</v>
      </c>
      <c r="C231" s="59" t="str">
        <f t="shared" si="7"/>
        <v>QUARTER1</v>
      </c>
      <c r="D231" s="59">
        <v>24.6</v>
      </c>
      <c r="E231" s="59">
        <v>37.5</v>
      </c>
      <c r="F231" s="59">
        <f t="shared" si="6"/>
        <v>12.899999999999999</v>
      </c>
      <c r="G231" s="59"/>
    </row>
    <row r="232" spans="1:7" x14ac:dyDescent="0.25">
      <c r="A232" s="58">
        <v>45005</v>
      </c>
      <c r="B232" s="59" t="s">
        <v>55</v>
      </c>
      <c r="C232" s="59" t="str">
        <f t="shared" si="7"/>
        <v>QUARTER1</v>
      </c>
      <c r="D232" s="59">
        <v>24.7</v>
      </c>
      <c r="E232" s="59">
        <v>37.5</v>
      </c>
      <c r="F232" s="59">
        <f t="shared" si="6"/>
        <v>12.8</v>
      </c>
      <c r="G232" s="59"/>
    </row>
    <row r="233" spans="1:7" x14ac:dyDescent="0.25">
      <c r="A233" s="58">
        <v>45002</v>
      </c>
      <c r="B233" s="59" t="s">
        <v>55</v>
      </c>
      <c r="C233" s="59" t="str">
        <f t="shared" si="7"/>
        <v>QUARTER1</v>
      </c>
      <c r="D233" s="59">
        <v>24.6</v>
      </c>
      <c r="E233" s="59">
        <v>37.5</v>
      </c>
      <c r="F233" s="59">
        <f t="shared" si="6"/>
        <v>12.899999999999999</v>
      </c>
      <c r="G233" s="59"/>
    </row>
    <row r="234" spans="1:7" x14ac:dyDescent="0.25">
      <c r="A234" s="58">
        <v>45001</v>
      </c>
      <c r="B234" s="59" t="s">
        <v>55</v>
      </c>
      <c r="C234" s="59" t="str">
        <f t="shared" si="7"/>
        <v>QUARTER1</v>
      </c>
      <c r="D234" s="59">
        <v>24.7</v>
      </c>
      <c r="E234" s="59">
        <v>37.5</v>
      </c>
      <c r="F234" s="59">
        <f t="shared" si="6"/>
        <v>12.8</v>
      </c>
      <c r="G234" s="59"/>
    </row>
    <row r="235" spans="1:7" x14ac:dyDescent="0.25">
      <c r="A235" s="58">
        <v>45000</v>
      </c>
      <c r="B235" s="59" t="s">
        <v>55</v>
      </c>
      <c r="C235" s="59" t="str">
        <f t="shared" si="7"/>
        <v>QUARTER1</v>
      </c>
      <c r="D235" s="59">
        <v>25</v>
      </c>
      <c r="E235" s="59">
        <v>37.5</v>
      </c>
      <c r="F235" s="59">
        <f t="shared" si="6"/>
        <v>12.5</v>
      </c>
      <c r="G235" s="59"/>
    </row>
    <row r="236" spans="1:7" x14ac:dyDescent="0.25">
      <c r="A236" s="58">
        <v>44999</v>
      </c>
      <c r="B236" s="59" t="s">
        <v>55</v>
      </c>
      <c r="C236" s="59" t="str">
        <f t="shared" si="7"/>
        <v>QUARTER1</v>
      </c>
      <c r="D236" s="59">
        <v>25.2</v>
      </c>
      <c r="E236" s="59">
        <v>37.5</v>
      </c>
      <c r="F236" s="59">
        <f t="shared" si="6"/>
        <v>12.3</v>
      </c>
      <c r="G236" s="59"/>
    </row>
    <row r="237" spans="1:7" x14ac:dyDescent="0.25">
      <c r="A237" s="58">
        <v>44998</v>
      </c>
      <c r="B237" s="59" t="s">
        <v>55</v>
      </c>
      <c r="C237" s="59" t="str">
        <f t="shared" si="7"/>
        <v>QUARTER1</v>
      </c>
      <c r="D237" s="59">
        <v>26</v>
      </c>
      <c r="E237" s="59">
        <v>37.5</v>
      </c>
      <c r="F237" s="59">
        <f t="shared" si="6"/>
        <v>11.5</v>
      </c>
      <c r="G237" s="59"/>
    </row>
    <row r="238" spans="1:7" x14ac:dyDescent="0.25">
      <c r="A238" s="58">
        <v>44995</v>
      </c>
      <c r="B238" s="59" t="s">
        <v>55</v>
      </c>
      <c r="C238" s="59" t="str">
        <f t="shared" si="7"/>
        <v>QUARTER1</v>
      </c>
      <c r="D238" s="59">
        <v>26.5</v>
      </c>
      <c r="E238" s="59">
        <v>37.5</v>
      </c>
      <c r="F238" s="59">
        <f t="shared" si="6"/>
        <v>11</v>
      </c>
      <c r="G238" s="59"/>
    </row>
    <row r="239" spans="1:7" x14ac:dyDescent="0.25">
      <c r="A239" s="58">
        <v>44994</v>
      </c>
      <c r="B239" s="59" t="s">
        <v>55</v>
      </c>
      <c r="C239" s="59" t="str">
        <f t="shared" si="7"/>
        <v>QUARTER1</v>
      </c>
      <c r="D239" s="59">
        <v>26.55</v>
      </c>
      <c r="E239" s="59">
        <v>37.5</v>
      </c>
      <c r="F239" s="59">
        <f t="shared" si="6"/>
        <v>10.95</v>
      </c>
      <c r="G239" s="59"/>
    </row>
    <row r="240" spans="1:7" x14ac:dyDescent="0.25">
      <c r="A240" s="58">
        <v>44993</v>
      </c>
      <c r="B240" s="59" t="s">
        <v>55</v>
      </c>
      <c r="C240" s="59" t="str">
        <f t="shared" si="7"/>
        <v>QUARTER1</v>
      </c>
      <c r="D240" s="59">
        <v>26.4</v>
      </c>
      <c r="E240" s="59">
        <v>37.5</v>
      </c>
      <c r="F240" s="59">
        <f t="shared" si="6"/>
        <v>11.100000000000001</v>
      </c>
      <c r="G240" s="59"/>
    </row>
    <row r="241" spans="1:7" x14ac:dyDescent="0.25">
      <c r="A241" s="58">
        <v>44992</v>
      </c>
      <c r="B241" s="59" t="s">
        <v>55</v>
      </c>
      <c r="C241" s="59" t="str">
        <f t="shared" si="7"/>
        <v>QUARTER1</v>
      </c>
      <c r="D241" s="59">
        <v>26.2</v>
      </c>
      <c r="E241" s="59">
        <v>37.5</v>
      </c>
      <c r="F241" s="59">
        <f t="shared" si="6"/>
        <v>11.3</v>
      </c>
      <c r="G241" s="59"/>
    </row>
    <row r="242" spans="1:7" x14ac:dyDescent="0.25">
      <c r="A242" s="58">
        <v>44991</v>
      </c>
      <c r="B242" s="59" t="s">
        <v>55</v>
      </c>
      <c r="C242" s="59" t="str">
        <f t="shared" si="7"/>
        <v>QUARTER1</v>
      </c>
      <c r="D242" s="59">
        <v>26.3</v>
      </c>
      <c r="E242" s="59">
        <v>37.5</v>
      </c>
      <c r="F242" s="59">
        <f t="shared" si="6"/>
        <v>11.2</v>
      </c>
      <c r="G242" s="59"/>
    </row>
    <row r="243" spans="1:7" x14ac:dyDescent="0.25">
      <c r="A243" s="58">
        <v>44988</v>
      </c>
      <c r="B243" s="59" t="s">
        <v>55</v>
      </c>
      <c r="C243" s="59" t="str">
        <f t="shared" si="7"/>
        <v>QUARTER1</v>
      </c>
      <c r="D243" s="59">
        <v>26.5</v>
      </c>
      <c r="E243" s="59">
        <v>37.5</v>
      </c>
      <c r="F243" s="59">
        <f t="shared" si="6"/>
        <v>11</v>
      </c>
      <c r="G243" s="59"/>
    </row>
    <row r="244" spans="1:7" x14ac:dyDescent="0.25">
      <c r="A244" s="58">
        <v>44987</v>
      </c>
      <c r="B244" s="59" t="s">
        <v>55</v>
      </c>
      <c r="C244" s="59" t="str">
        <f t="shared" si="7"/>
        <v>QUARTER1</v>
      </c>
      <c r="D244" s="59">
        <v>26.7</v>
      </c>
      <c r="E244" s="59">
        <v>37.5</v>
      </c>
      <c r="F244" s="59">
        <f t="shared" si="6"/>
        <v>10.8</v>
      </c>
      <c r="G244" s="59"/>
    </row>
    <row r="245" spans="1:7" x14ac:dyDescent="0.25">
      <c r="A245" s="58">
        <v>44986</v>
      </c>
      <c r="B245" s="59" t="s">
        <v>55</v>
      </c>
      <c r="C245" s="59" t="str">
        <f t="shared" si="7"/>
        <v>QUARTER1</v>
      </c>
      <c r="D245" s="59">
        <v>26.9</v>
      </c>
      <c r="E245" s="59">
        <v>37.5</v>
      </c>
      <c r="F245" s="59">
        <f t="shared" si="6"/>
        <v>10.600000000000001</v>
      </c>
      <c r="G245" s="59"/>
    </row>
    <row r="246" spans="1:7" x14ac:dyDescent="0.25">
      <c r="A246" s="58">
        <v>44985</v>
      </c>
      <c r="B246" s="59" t="s">
        <v>55</v>
      </c>
      <c r="C246" s="59" t="str">
        <f t="shared" si="7"/>
        <v>QUARTER1</v>
      </c>
      <c r="D246" s="59">
        <v>26.65</v>
      </c>
      <c r="E246" s="59">
        <v>37.5</v>
      </c>
      <c r="F246" s="59">
        <f t="shared" si="6"/>
        <v>10.850000000000001</v>
      </c>
      <c r="G246" s="59"/>
    </row>
    <row r="247" spans="1:7" x14ac:dyDescent="0.25">
      <c r="A247" s="58">
        <v>44984</v>
      </c>
      <c r="B247" s="59" t="s">
        <v>55</v>
      </c>
      <c r="C247" s="59" t="str">
        <f t="shared" si="7"/>
        <v>QUARTER1</v>
      </c>
      <c r="D247" s="59">
        <v>26</v>
      </c>
      <c r="E247" s="59">
        <v>37.5</v>
      </c>
      <c r="F247" s="59">
        <f t="shared" si="6"/>
        <v>11.5</v>
      </c>
      <c r="G247" s="59"/>
    </row>
    <row r="248" spans="1:7" x14ac:dyDescent="0.25">
      <c r="A248" s="58">
        <v>44981</v>
      </c>
      <c r="B248" s="59" t="s">
        <v>55</v>
      </c>
      <c r="C248" s="59" t="str">
        <f t="shared" si="7"/>
        <v>QUARTER1</v>
      </c>
      <c r="D248" s="59">
        <v>25.5</v>
      </c>
      <c r="E248" s="59">
        <v>37.5</v>
      </c>
      <c r="F248" s="59">
        <f t="shared" si="6"/>
        <v>12</v>
      </c>
      <c r="G248" s="59"/>
    </row>
    <row r="249" spans="1:7" x14ac:dyDescent="0.25">
      <c r="A249" s="58">
        <v>44980</v>
      </c>
      <c r="B249" s="59" t="s">
        <v>55</v>
      </c>
      <c r="C249" s="59" t="str">
        <f t="shared" si="7"/>
        <v>QUARTER1</v>
      </c>
      <c r="D249" s="59">
        <v>25.3</v>
      </c>
      <c r="E249" s="59">
        <v>37.5</v>
      </c>
      <c r="F249" s="59">
        <f t="shared" si="6"/>
        <v>12.2</v>
      </c>
      <c r="G249" s="59"/>
    </row>
    <row r="250" spans="1:7" x14ac:dyDescent="0.25">
      <c r="A250" s="58">
        <v>44978</v>
      </c>
      <c r="B250" s="59" t="s">
        <v>55</v>
      </c>
      <c r="C250" s="59" t="str">
        <f t="shared" si="7"/>
        <v>QUARTER1</v>
      </c>
      <c r="D250" s="59">
        <v>25</v>
      </c>
      <c r="E250" s="59">
        <v>37.5</v>
      </c>
      <c r="F250" s="59">
        <f t="shared" si="6"/>
        <v>12.5</v>
      </c>
      <c r="G250" s="59"/>
    </row>
    <row r="251" spans="1:7" x14ac:dyDescent="0.25">
      <c r="A251" s="58">
        <v>44977</v>
      </c>
      <c r="B251" s="59" t="s">
        <v>55</v>
      </c>
      <c r="C251" s="59" t="str">
        <f t="shared" si="7"/>
        <v>QUARTER1</v>
      </c>
      <c r="D251" s="59">
        <v>25.1</v>
      </c>
      <c r="E251" s="59">
        <v>37.5</v>
      </c>
      <c r="F251" s="59">
        <f t="shared" si="6"/>
        <v>12.399999999999999</v>
      </c>
      <c r="G251" s="59"/>
    </row>
    <row r="252" spans="1:7" x14ac:dyDescent="0.25">
      <c r="A252" s="58">
        <v>44974</v>
      </c>
      <c r="B252" s="59" t="s">
        <v>55</v>
      </c>
      <c r="C252" s="59" t="str">
        <f t="shared" si="7"/>
        <v>QUARTER1</v>
      </c>
      <c r="D252" s="59">
        <v>25.15</v>
      </c>
      <c r="E252" s="59">
        <v>37.5</v>
      </c>
      <c r="F252" s="59">
        <f t="shared" si="6"/>
        <v>12.350000000000001</v>
      </c>
      <c r="G252" s="59"/>
    </row>
    <row r="253" spans="1:7" x14ac:dyDescent="0.25">
      <c r="A253" s="58">
        <v>44973</v>
      </c>
      <c r="B253" s="59" t="s">
        <v>55</v>
      </c>
      <c r="C253" s="59" t="str">
        <f t="shared" si="7"/>
        <v>QUARTER1</v>
      </c>
      <c r="D253" s="59">
        <v>25.2</v>
      </c>
      <c r="E253" s="59">
        <v>37.5</v>
      </c>
      <c r="F253" s="59">
        <f t="shared" si="6"/>
        <v>12.3</v>
      </c>
      <c r="G253" s="59"/>
    </row>
    <row r="254" spans="1:7" x14ac:dyDescent="0.25">
      <c r="A254" s="58">
        <v>44972</v>
      </c>
      <c r="B254" s="59" t="s">
        <v>55</v>
      </c>
      <c r="C254" s="59" t="str">
        <f t="shared" si="7"/>
        <v>QUARTER1</v>
      </c>
      <c r="D254" s="59">
        <v>25.15</v>
      </c>
      <c r="E254" s="59">
        <v>37.5</v>
      </c>
      <c r="F254" s="59">
        <f t="shared" si="6"/>
        <v>12.350000000000001</v>
      </c>
      <c r="G254" s="59"/>
    </row>
    <row r="255" spans="1:7" x14ac:dyDescent="0.25">
      <c r="A255" s="58">
        <v>44971</v>
      </c>
      <c r="B255" s="59" t="s">
        <v>55</v>
      </c>
      <c r="C255" s="59" t="str">
        <f t="shared" si="7"/>
        <v>QUARTER1</v>
      </c>
      <c r="D255" s="59">
        <v>25.1</v>
      </c>
      <c r="E255" s="59">
        <v>37.5</v>
      </c>
      <c r="F255" s="59">
        <f t="shared" si="6"/>
        <v>12.399999999999999</v>
      </c>
      <c r="G255" s="59"/>
    </row>
    <row r="256" spans="1:7" x14ac:dyDescent="0.25">
      <c r="A256" s="58">
        <v>44970</v>
      </c>
      <c r="B256" s="59" t="s">
        <v>55</v>
      </c>
      <c r="C256" s="59" t="str">
        <f t="shared" si="7"/>
        <v>QUARTER1</v>
      </c>
      <c r="D256" s="59">
        <v>25.15</v>
      </c>
      <c r="E256" s="59">
        <v>37.5</v>
      </c>
      <c r="F256" s="59">
        <f t="shared" si="6"/>
        <v>12.350000000000001</v>
      </c>
      <c r="G256" s="59"/>
    </row>
    <row r="257" spans="1:7" x14ac:dyDescent="0.25">
      <c r="A257" s="58">
        <v>44967</v>
      </c>
      <c r="B257" s="59" t="s">
        <v>55</v>
      </c>
      <c r="C257" s="59" t="str">
        <f t="shared" si="7"/>
        <v>QUARTER1</v>
      </c>
      <c r="D257" s="59">
        <v>25.2</v>
      </c>
      <c r="E257" s="59">
        <v>37.5</v>
      </c>
      <c r="F257" s="59">
        <f t="shared" si="6"/>
        <v>12.3</v>
      </c>
      <c r="G257" s="59"/>
    </row>
    <row r="258" spans="1:7" x14ac:dyDescent="0.25">
      <c r="A258" s="58">
        <v>44966</v>
      </c>
      <c r="B258" s="59" t="s">
        <v>55</v>
      </c>
      <c r="C258" s="59" t="str">
        <f t="shared" si="7"/>
        <v>QUARTER1</v>
      </c>
      <c r="D258" s="59">
        <v>25.1</v>
      </c>
      <c r="E258" s="59">
        <v>37.5</v>
      </c>
      <c r="F258" s="59">
        <f t="shared" si="6"/>
        <v>12.399999999999999</v>
      </c>
      <c r="G258" s="59"/>
    </row>
    <row r="259" spans="1:7" x14ac:dyDescent="0.25">
      <c r="A259" s="58">
        <v>44965</v>
      </c>
      <c r="B259" s="59" t="s">
        <v>55</v>
      </c>
      <c r="C259" s="59" t="str">
        <f t="shared" si="7"/>
        <v>QUARTER1</v>
      </c>
      <c r="D259" s="59">
        <v>25.15</v>
      </c>
      <c r="E259" s="59">
        <v>37.5</v>
      </c>
      <c r="F259" s="59">
        <f t="shared" si="6"/>
        <v>12.350000000000001</v>
      </c>
      <c r="G259" s="59"/>
    </row>
    <row r="260" spans="1:7" x14ac:dyDescent="0.25">
      <c r="A260" s="58">
        <v>44964</v>
      </c>
      <c r="B260" s="59" t="s">
        <v>55</v>
      </c>
      <c r="C260" s="59" t="str">
        <f t="shared" si="7"/>
        <v>QUARTER1</v>
      </c>
      <c r="D260" s="59">
        <v>25.25</v>
      </c>
      <c r="E260" s="59">
        <v>37.5</v>
      </c>
      <c r="F260" s="59">
        <f t="shared" si="6"/>
        <v>12.25</v>
      </c>
      <c r="G260" s="59"/>
    </row>
    <row r="261" spans="1:7" x14ac:dyDescent="0.25">
      <c r="A261" s="58">
        <v>44963</v>
      </c>
      <c r="B261" s="59" t="s">
        <v>55</v>
      </c>
      <c r="C261" s="59" t="str">
        <f t="shared" si="7"/>
        <v>QUARTER1</v>
      </c>
      <c r="D261" s="59">
        <v>25.1</v>
      </c>
      <c r="E261" s="59">
        <v>37.5</v>
      </c>
      <c r="F261" s="59">
        <f t="shared" ref="F261:F324" si="8">E261-D261</f>
        <v>12.399999999999999</v>
      </c>
      <c r="G261" s="59"/>
    </row>
    <row r="262" spans="1:7" x14ac:dyDescent="0.25">
      <c r="A262" s="58">
        <v>44960</v>
      </c>
      <c r="B262" s="59" t="s">
        <v>55</v>
      </c>
      <c r="C262" s="59" t="str">
        <f t="shared" ref="C262:C327" si="9">"QUARTER"&amp;ROUNDUP(MONTH(A262)/3,0)</f>
        <v>QUARTER1</v>
      </c>
      <c r="D262" s="59">
        <v>25.2</v>
      </c>
      <c r="E262" s="59">
        <v>37.5</v>
      </c>
      <c r="F262" s="59">
        <f t="shared" si="8"/>
        <v>12.3</v>
      </c>
      <c r="G262" s="59"/>
    </row>
    <row r="263" spans="1:7" x14ac:dyDescent="0.25">
      <c r="A263" s="58">
        <v>44959</v>
      </c>
      <c r="B263" s="59" t="s">
        <v>55</v>
      </c>
      <c r="C263" s="59" t="str">
        <f t="shared" si="9"/>
        <v>QUARTER1</v>
      </c>
      <c r="D263" s="59">
        <v>25.05</v>
      </c>
      <c r="E263" s="59">
        <v>37.5</v>
      </c>
      <c r="F263" s="59">
        <f t="shared" si="8"/>
        <v>12.45</v>
      </c>
      <c r="G263" s="59"/>
    </row>
    <row r="264" spans="1:7" x14ac:dyDescent="0.25">
      <c r="A264" s="58">
        <v>44958</v>
      </c>
      <c r="B264" s="59" t="s">
        <v>55</v>
      </c>
      <c r="C264" s="59" t="str">
        <f t="shared" si="9"/>
        <v>QUARTER1</v>
      </c>
      <c r="D264" s="59">
        <v>25.05</v>
      </c>
      <c r="E264" s="59">
        <v>37.5</v>
      </c>
      <c r="F264" s="59">
        <f t="shared" si="8"/>
        <v>12.45</v>
      </c>
      <c r="G264" s="59"/>
    </row>
    <row r="265" spans="1:7" x14ac:dyDescent="0.25">
      <c r="A265" s="58">
        <v>44957</v>
      </c>
      <c r="B265" s="59" t="s">
        <v>55</v>
      </c>
      <c r="C265" s="59" t="str">
        <f t="shared" si="9"/>
        <v>QUARTER1</v>
      </c>
      <c r="D265" s="59">
        <v>24.95</v>
      </c>
      <c r="E265" s="59">
        <v>37.5</v>
      </c>
      <c r="F265" s="59">
        <f t="shared" si="8"/>
        <v>12.55</v>
      </c>
      <c r="G265" s="59"/>
    </row>
    <row r="266" spans="1:7" x14ac:dyDescent="0.25">
      <c r="A266" s="58">
        <v>44956</v>
      </c>
      <c r="B266" s="59" t="s">
        <v>55</v>
      </c>
      <c r="C266" s="59" t="str">
        <f t="shared" si="9"/>
        <v>QUARTER1</v>
      </c>
      <c r="D266" s="59">
        <v>25</v>
      </c>
      <c r="E266" s="59">
        <v>37.5</v>
      </c>
      <c r="F266" s="59">
        <f t="shared" si="8"/>
        <v>12.5</v>
      </c>
      <c r="G266" s="59"/>
    </row>
    <row r="267" spans="1:7" x14ac:dyDescent="0.25">
      <c r="A267" s="58">
        <v>44953</v>
      </c>
      <c r="B267" s="59" t="s">
        <v>55</v>
      </c>
      <c r="C267" s="59" t="str">
        <f t="shared" si="9"/>
        <v>QUARTER1</v>
      </c>
      <c r="D267" s="59">
        <v>24.45</v>
      </c>
      <c r="E267" s="59">
        <v>37.5</v>
      </c>
      <c r="F267" s="59">
        <f t="shared" si="8"/>
        <v>13.05</v>
      </c>
      <c r="G267" s="59"/>
    </row>
    <row r="268" spans="1:7" x14ac:dyDescent="0.25">
      <c r="A268" s="58">
        <v>44952</v>
      </c>
      <c r="B268" s="59" t="s">
        <v>55</v>
      </c>
      <c r="C268" s="59" t="str">
        <f t="shared" si="9"/>
        <v>QUARTER1</v>
      </c>
      <c r="D268" s="59">
        <v>24.35</v>
      </c>
      <c r="E268" s="59">
        <v>37.5</v>
      </c>
      <c r="F268" s="59">
        <f t="shared" si="8"/>
        <v>13.149999999999999</v>
      </c>
      <c r="G268" s="59"/>
    </row>
    <row r="269" spans="1:7" x14ac:dyDescent="0.25">
      <c r="A269" s="58">
        <v>44951</v>
      </c>
      <c r="B269" s="59" t="s">
        <v>55</v>
      </c>
      <c r="C269" s="59" t="str">
        <f t="shared" si="9"/>
        <v>QUARTER1</v>
      </c>
      <c r="D269" s="59">
        <v>24.35</v>
      </c>
      <c r="E269" s="59">
        <v>37.5</v>
      </c>
      <c r="F269" s="59">
        <f t="shared" si="8"/>
        <v>13.149999999999999</v>
      </c>
      <c r="G269" s="59"/>
    </row>
    <row r="270" spans="1:7" x14ac:dyDescent="0.25">
      <c r="A270" s="58">
        <v>44950</v>
      </c>
      <c r="B270" s="59" t="s">
        <v>55</v>
      </c>
      <c r="C270" s="59" t="str">
        <f t="shared" si="9"/>
        <v>QUARTER1</v>
      </c>
      <c r="D270" s="59">
        <v>24.05</v>
      </c>
      <c r="E270" s="59">
        <v>37.5</v>
      </c>
      <c r="F270" s="59">
        <f t="shared" si="8"/>
        <v>13.45</v>
      </c>
      <c r="G270" s="59"/>
    </row>
    <row r="271" spans="1:7" x14ac:dyDescent="0.25">
      <c r="A271" s="58">
        <v>44949</v>
      </c>
      <c r="B271" s="59" t="s">
        <v>55</v>
      </c>
      <c r="C271" s="59" t="str">
        <f t="shared" si="9"/>
        <v>QUARTER1</v>
      </c>
      <c r="D271" s="59">
        <v>24.15</v>
      </c>
      <c r="E271" s="59">
        <v>37.5</v>
      </c>
      <c r="F271" s="59">
        <f t="shared" si="8"/>
        <v>13.350000000000001</v>
      </c>
      <c r="G271" s="59"/>
    </row>
    <row r="272" spans="1:7" x14ac:dyDescent="0.25">
      <c r="A272" s="58">
        <v>44946</v>
      </c>
      <c r="B272" s="59" t="s">
        <v>55</v>
      </c>
      <c r="C272" s="59" t="str">
        <f t="shared" si="9"/>
        <v>QUARTER1</v>
      </c>
      <c r="D272" s="59">
        <v>24.1</v>
      </c>
      <c r="E272" s="59">
        <v>37.5</v>
      </c>
      <c r="F272" s="59">
        <f t="shared" si="8"/>
        <v>13.399999999999999</v>
      </c>
      <c r="G272" s="59"/>
    </row>
    <row r="273" spans="1:7" x14ac:dyDescent="0.25">
      <c r="A273" s="58">
        <v>44945</v>
      </c>
      <c r="B273" s="59" t="s">
        <v>55</v>
      </c>
      <c r="C273" s="59" t="str">
        <f t="shared" si="9"/>
        <v>QUARTER1</v>
      </c>
      <c r="D273" s="59">
        <v>24.35</v>
      </c>
      <c r="E273" s="59">
        <v>37.5</v>
      </c>
      <c r="F273" s="59">
        <f t="shared" si="8"/>
        <v>13.149999999999999</v>
      </c>
      <c r="G273" s="59"/>
    </row>
    <row r="274" spans="1:7" x14ac:dyDescent="0.25">
      <c r="A274" s="58">
        <v>44944</v>
      </c>
      <c r="B274" s="59" t="s">
        <v>55</v>
      </c>
      <c r="C274" s="59" t="str">
        <f t="shared" si="9"/>
        <v>QUARTER1</v>
      </c>
      <c r="D274" s="59">
        <v>24.45</v>
      </c>
      <c r="E274" s="59">
        <v>37.5</v>
      </c>
      <c r="F274" s="59">
        <f t="shared" si="8"/>
        <v>13.05</v>
      </c>
      <c r="G274" s="59"/>
    </row>
    <row r="275" spans="1:7" x14ac:dyDescent="0.25">
      <c r="A275" s="58">
        <v>44943</v>
      </c>
      <c r="B275" s="59" t="s">
        <v>55</v>
      </c>
      <c r="C275" s="59" t="str">
        <f t="shared" si="9"/>
        <v>QUARTER1</v>
      </c>
      <c r="D275" s="59">
        <v>24.2</v>
      </c>
      <c r="E275" s="59">
        <v>37.5</v>
      </c>
      <c r="F275" s="59">
        <f t="shared" si="8"/>
        <v>13.3</v>
      </c>
      <c r="G275" s="59"/>
    </row>
    <row r="276" spans="1:7" x14ac:dyDescent="0.25">
      <c r="A276" s="58">
        <v>44942</v>
      </c>
      <c r="B276" s="59" t="s">
        <v>55</v>
      </c>
      <c r="C276" s="59" t="str">
        <f t="shared" si="9"/>
        <v>QUARTER1</v>
      </c>
      <c r="D276" s="59">
        <v>24.1</v>
      </c>
      <c r="E276" s="59">
        <v>37.5</v>
      </c>
      <c r="F276" s="59">
        <f t="shared" si="8"/>
        <v>13.399999999999999</v>
      </c>
      <c r="G276" s="59"/>
    </row>
    <row r="277" spans="1:7" x14ac:dyDescent="0.25">
      <c r="A277" s="58">
        <v>44939</v>
      </c>
      <c r="B277" s="59" t="s">
        <v>55</v>
      </c>
      <c r="C277" s="59" t="str">
        <f t="shared" si="9"/>
        <v>QUARTER1</v>
      </c>
      <c r="D277" s="59">
        <v>24.5</v>
      </c>
      <c r="E277" s="59">
        <v>37.5</v>
      </c>
      <c r="F277" s="59">
        <f t="shared" si="8"/>
        <v>13</v>
      </c>
      <c r="G277" s="59"/>
    </row>
    <row r="278" spans="1:7" x14ac:dyDescent="0.25">
      <c r="A278" s="58">
        <v>44938</v>
      </c>
      <c r="B278" s="59" t="s">
        <v>55</v>
      </c>
      <c r="C278" s="59" t="str">
        <f t="shared" si="9"/>
        <v>QUARTER1</v>
      </c>
      <c r="D278" s="59">
        <v>24.5</v>
      </c>
      <c r="E278" s="59">
        <v>37.5</v>
      </c>
      <c r="F278" s="59">
        <f t="shared" si="8"/>
        <v>13</v>
      </c>
      <c r="G278" s="59"/>
    </row>
    <row r="279" spans="1:7" x14ac:dyDescent="0.25">
      <c r="A279" s="58">
        <v>44937</v>
      </c>
      <c r="B279" s="59" t="s">
        <v>55</v>
      </c>
      <c r="C279" s="59" t="str">
        <f t="shared" si="9"/>
        <v>QUARTER1</v>
      </c>
      <c r="D279" s="59">
        <v>24</v>
      </c>
      <c r="E279" s="59">
        <v>37.5</v>
      </c>
      <c r="F279" s="59">
        <f t="shared" si="8"/>
        <v>13.5</v>
      </c>
      <c r="G279" s="59"/>
    </row>
    <row r="280" spans="1:7" x14ac:dyDescent="0.25">
      <c r="A280" s="58">
        <v>44936</v>
      </c>
      <c r="B280" s="59" t="s">
        <v>55</v>
      </c>
      <c r="C280" s="59" t="str">
        <f t="shared" si="9"/>
        <v>QUARTER1</v>
      </c>
      <c r="D280" s="59">
        <v>23.65</v>
      </c>
      <c r="E280" s="59">
        <v>37.5</v>
      </c>
      <c r="F280" s="59">
        <f t="shared" si="8"/>
        <v>13.850000000000001</v>
      </c>
      <c r="G280" s="59"/>
    </row>
    <row r="281" spans="1:7" x14ac:dyDescent="0.25">
      <c r="A281" s="58">
        <v>44935</v>
      </c>
      <c r="B281" s="59" t="s">
        <v>55</v>
      </c>
      <c r="C281" s="59" t="str">
        <f t="shared" si="9"/>
        <v>QUARTER1</v>
      </c>
      <c r="D281" s="59">
        <v>23.7</v>
      </c>
      <c r="E281" s="59">
        <v>37.5</v>
      </c>
      <c r="F281" s="59">
        <f t="shared" si="8"/>
        <v>13.8</v>
      </c>
      <c r="G281" s="59"/>
    </row>
    <row r="282" spans="1:7" x14ac:dyDescent="0.25">
      <c r="A282" s="58">
        <v>44932</v>
      </c>
      <c r="B282" s="59" t="s">
        <v>55</v>
      </c>
      <c r="C282" s="59" t="str">
        <f t="shared" si="9"/>
        <v>QUARTER1</v>
      </c>
      <c r="D282" s="59">
        <v>24</v>
      </c>
      <c r="E282" s="59">
        <v>37.5</v>
      </c>
      <c r="F282" s="59">
        <f t="shared" si="8"/>
        <v>13.5</v>
      </c>
      <c r="G282" s="59"/>
    </row>
    <row r="283" spans="1:7" x14ac:dyDescent="0.25">
      <c r="A283" s="58">
        <v>44931</v>
      </c>
      <c r="B283" s="59" t="s">
        <v>55</v>
      </c>
      <c r="C283" s="59" t="str">
        <f t="shared" si="9"/>
        <v>QUARTER1</v>
      </c>
      <c r="D283" s="59">
        <v>24</v>
      </c>
      <c r="E283" s="59">
        <v>37.5</v>
      </c>
      <c r="F283" s="59">
        <f t="shared" si="8"/>
        <v>13.5</v>
      </c>
      <c r="G283" s="59"/>
    </row>
    <row r="284" spans="1:7" x14ac:dyDescent="0.25">
      <c r="A284" s="58">
        <v>44930</v>
      </c>
      <c r="B284" s="59" t="s">
        <v>55</v>
      </c>
      <c r="C284" s="59" t="str">
        <f t="shared" si="9"/>
        <v>QUARTER1</v>
      </c>
      <c r="D284" s="59">
        <v>23.5</v>
      </c>
      <c r="E284" s="59">
        <v>37.5</v>
      </c>
      <c r="F284" s="59">
        <f t="shared" si="8"/>
        <v>14</v>
      </c>
      <c r="G284" s="59"/>
    </row>
    <row r="285" spans="1:7" x14ac:dyDescent="0.25">
      <c r="A285" s="58">
        <v>44929</v>
      </c>
      <c r="B285" s="59" t="s">
        <v>55</v>
      </c>
      <c r="C285" s="59" t="str">
        <f t="shared" si="9"/>
        <v>QUARTER1</v>
      </c>
      <c r="D285" s="59">
        <v>23.25</v>
      </c>
      <c r="E285" s="59">
        <v>37.5</v>
      </c>
      <c r="F285" s="59">
        <f t="shared" si="8"/>
        <v>14.25</v>
      </c>
      <c r="G285" s="59"/>
    </row>
    <row r="286" spans="1:7" x14ac:dyDescent="0.25">
      <c r="A286" s="58">
        <v>45146</v>
      </c>
      <c r="B286" s="59" t="s">
        <v>68</v>
      </c>
      <c r="C286" s="59" t="str">
        <f t="shared" si="9"/>
        <v>QUARTER3</v>
      </c>
      <c r="D286" s="59">
        <v>17.5</v>
      </c>
      <c r="E286" s="59">
        <v>17.45</v>
      </c>
      <c r="F286" s="59">
        <f t="shared" si="8"/>
        <v>-5.0000000000000711E-2</v>
      </c>
      <c r="G286" s="59"/>
    </row>
    <row r="287" spans="1:7" x14ac:dyDescent="0.25">
      <c r="A287" s="58">
        <v>45145</v>
      </c>
      <c r="B287" s="59" t="s">
        <v>68</v>
      </c>
      <c r="C287" s="59" t="str">
        <f t="shared" si="9"/>
        <v>QUARTER3</v>
      </c>
      <c r="D287" s="59">
        <v>17.3</v>
      </c>
      <c r="E287" s="59">
        <v>17.45</v>
      </c>
      <c r="F287" s="59">
        <f t="shared" si="8"/>
        <v>0.14999999999999858</v>
      </c>
      <c r="G287" s="59"/>
    </row>
    <row r="288" spans="1:7" x14ac:dyDescent="0.25">
      <c r="A288" s="58">
        <v>45142</v>
      </c>
      <c r="B288" s="59" t="s">
        <v>68</v>
      </c>
      <c r="C288" s="59" t="str">
        <f t="shared" si="9"/>
        <v>QUARTER3</v>
      </c>
      <c r="D288" s="59">
        <v>17.100000000000001</v>
      </c>
      <c r="E288" s="59">
        <v>17.45</v>
      </c>
      <c r="F288" s="59">
        <f t="shared" si="8"/>
        <v>0.34999999999999787</v>
      </c>
      <c r="G288" s="59"/>
    </row>
    <row r="289" spans="1:7" x14ac:dyDescent="0.25">
      <c r="A289" s="58">
        <v>45141</v>
      </c>
      <c r="B289" s="59" t="s">
        <v>68</v>
      </c>
      <c r="C289" s="59" t="str">
        <f t="shared" si="9"/>
        <v>QUARTER3</v>
      </c>
      <c r="D289" s="59">
        <v>17.45</v>
      </c>
      <c r="E289" s="59">
        <v>17.45</v>
      </c>
      <c r="F289" s="59">
        <f t="shared" si="8"/>
        <v>0</v>
      </c>
      <c r="G289" s="59"/>
    </row>
    <row r="290" spans="1:7" x14ac:dyDescent="0.25">
      <c r="A290" s="58">
        <v>45140</v>
      </c>
      <c r="B290" s="59" t="s">
        <v>68</v>
      </c>
      <c r="C290" s="59" t="str">
        <f t="shared" si="9"/>
        <v>QUARTER3</v>
      </c>
      <c r="D290" s="59">
        <v>16.55</v>
      </c>
      <c r="E290" s="59">
        <v>17.45</v>
      </c>
      <c r="F290" s="59">
        <f t="shared" si="8"/>
        <v>0.89999999999999858</v>
      </c>
      <c r="G290" s="59"/>
    </row>
    <row r="291" spans="1:7" x14ac:dyDescent="0.25">
      <c r="A291" s="58">
        <v>45139</v>
      </c>
      <c r="B291" s="59" t="s">
        <v>68</v>
      </c>
      <c r="C291" s="59" t="str">
        <f t="shared" si="9"/>
        <v>QUARTER3</v>
      </c>
      <c r="D291" s="59">
        <v>16.600000000000001</v>
      </c>
      <c r="E291" s="59">
        <v>17.45</v>
      </c>
      <c r="F291" s="59">
        <f t="shared" si="8"/>
        <v>0.84999999999999787</v>
      </c>
      <c r="G291" s="59"/>
    </row>
    <row r="292" spans="1:7" x14ac:dyDescent="0.25">
      <c r="A292" s="58">
        <v>45138</v>
      </c>
      <c r="B292" s="59" t="s">
        <v>68</v>
      </c>
      <c r="C292" s="59" t="str">
        <f t="shared" si="9"/>
        <v>QUARTER3</v>
      </c>
      <c r="D292" s="59">
        <v>17</v>
      </c>
      <c r="E292" s="59">
        <v>17.45</v>
      </c>
      <c r="F292" s="59">
        <f t="shared" si="8"/>
        <v>0.44999999999999929</v>
      </c>
      <c r="G292" s="59"/>
    </row>
    <row r="293" spans="1:7" x14ac:dyDescent="0.25">
      <c r="A293" s="58">
        <v>45135</v>
      </c>
      <c r="B293" s="59" t="s">
        <v>68</v>
      </c>
      <c r="C293" s="59" t="str">
        <f t="shared" si="9"/>
        <v>QUARTER3</v>
      </c>
      <c r="D293" s="59">
        <v>17.5</v>
      </c>
      <c r="E293" s="59">
        <v>17.45</v>
      </c>
      <c r="F293" s="59">
        <f t="shared" si="8"/>
        <v>-5.0000000000000711E-2</v>
      </c>
      <c r="G293" s="59"/>
    </row>
    <row r="294" spans="1:7" x14ac:dyDescent="0.25">
      <c r="A294" s="58">
        <v>45134</v>
      </c>
      <c r="B294" s="59" t="s">
        <v>68</v>
      </c>
      <c r="C294" s="59" t="str">
        <f t="shared" si="9"/>
        <v>QUARTER3</v>
      </c>
      <c r="D294" s="59">
        <v>17.350000000000001</v>
      </c>
      <c r="E294" s="59">
        <v>17.45</v>
      </c>
      <c r="F294" s="59">
        <f t="shared" si="8"/>
        <v>9.9999999999997868E-2</v>
      </c>
      <c r="G294" s="59"/>
    </row>
    <row r="295" spans="1:7" x14ac:dyDescent="0.25">
      <c r="A295" s="58">
        <v>45133</v>
      </c>
      <c r="B295" s="59" t="s">
        <v>68</v>
      </c>
      <c r="C295" s="59" t="str">
        <f t="shared" si="9"/>
        <v>QUARTER3</v>
      </c>
      <c r="D295" s="59">
        <v>17.149999999999999</v>
      </c>
      <c r="E295" s="59">
        <v>17.45</v>
      </c>
      <c r="F295" s="59">
        <f t="shared" si="8"/>
        <v>0.30000000000000071</v>
      </c>
      <c r="G295" s="59"/>
    </row>
    <row r="296" spans="1:7" x14ac:dyDescent="0.25">
      <c r="A296" s="58">
        <v>45128</v>
      </c>
      <c r="B296" s="59" t="s">
        <v>68</v>
      </c>
      <c r="C296" s="59" t="str">
        <f t="shared" si="9"/>
        <v>QUARTER3</v>
      </c>
      <c r="D296" s="59">
        <v>18.350000000000001</v>
      </c>
      <c r="E296" s="59">
        <v>17.45</v>
      </c>
      <c r="F296" s="59">
        <f t="shared" si="8"/>
        <v>-0.90000000000000213</v>
      </c>
      <c r="G296" s="59"/>
    </row>
    <row r="297" spans="1:7" x14ac:dyDescent="0.25">
      <c r="A297" s="58">
        <v>45127</v>
      </c>
      <c r="B297" s="59" t="s">
        <v>68</v>
      </c>
      <c r="C297" s="59" t="str">
        <f t="shared" si="9"/>
        <v>QUARTER3</v>
      </c>
      <c r="D297" s="59">
        <v>16.7</v>
      </c>
      <c r="E297" s="59">
        <v>17.45</v>
      </c>
      <c r="F297" s="59">
        <f t="shared" si="8"/>
        <v>0.75</v>
      </c>
      <c r="G297" s="59"/>
    </row>
    <row r="298" spans="1:7" x14ac:dyDescent="0.25">
      <c r="A298" s="58">
        <v>45126</v>
      </c>
      <c r="B298" s="59" t="s">
        <v>68</v>
      </c>
      <c r="C298" s="59" t="str">
        <f t="shared" si="9"/>
        <v>QUARTER3</v>
      </c>
      <c r="D298" s="59">
        <v>16.600000000000001</v>
      </c>
      <c r="E298" s="59">
        <v>17.45</v>
      </c>
      <c r="F298" s="59">
        <f t="shared" si="8"/>
        <v>0.84999999999999787</v>
      </c>
      <c r="G298" s="59"/>
    </row>
    <row r="299" spans="1:7" x14ac:dyDescent="0.25">
      <c r="A299" s="58">
        <v>45125</v>
      </c>
      <c r="B299" s="59" t="s">
        <v>68</v>
      </c>
      <c r="C299" s="59" t="str">
        <f t="shared" si="9"/>
        <v>QUARTER3</v>
      </c>
      <c r="D299" s="59">
        <v>16.7</v>
      </c>
      <c r="E299" s="59">
        <v>17.45</v>
      </c>
      <c r="F299" s="59">
        <f t="shared" si="8"/>
        <v>0.75</v>
      </c>
      <c r="G299" s="59"/>
    </row>
    <row r="300" spans="1:7" x14ac:dyDescent="0.25">
      <c r="A300" s="58">
        <v>45124</v>
      </c>
      <c r="B300" s="59" t="s">
        <v>68</v>
      </c>
      <c r="C300" s="59" t="str">
        <f t="shared" si="9"/>
        <v>QUARTER3</v>
      </c>
      <c r="D300" s="59">
        <v>16.399999999999999</v>
      </c>
      <c r="E300" s="59">
        <v>17.45</v>
      </c>
      <c r="F300" s="59">
        <f t="shared" si="8"/>
        <v>1.0500000000000007</v>
      </c>
      <c r="G300" s="59"/>
    </row>
    <row r="301" spans="1:7" x14ac:dyDescent="0.25">
      <c r="A301" s="58">
        <v>45121</v>
      </c>
      <c r="B301" s="59" t="s">
        <v>68</v>
      </c>
      <c r="C301" s="59" t="str">
        <f t="shared" si="9"/>
        <v>QUARTER3</v>
      </c>
      <c r="D301" s="59">
        <v>14.95</v>
      </c>
      <c r="E301" s="59">
        <v>17.45</v>
      </c>
      <c r="F301" s="59">
        <f t="shared" si="8"/>
        <v>2.5</v>
      </c>
      <c r="G301" s="59"/>
    </row>
    <row r="302" spans="1:7" x14ac:dyDescent="0.25">
      <c r="A302" s="58">
        <v>45120</v>
      </c>
      <c r="B302" s="59" t="s">
        <v>68</v>
      </c>
      <c r="C302" s="59" t="str">
        <f t="shared" si="9"/>
        <v>QUARTER3</v>
      </c>
      <c r="D302" s="59">
        <v>15.65</v>
      </c>
      <c r="E302" s="59">
        <v>17.45</v>
      </c>
      <c r="F302" s="59">
        <f t="shared" si="8"/>
        <v>1.7999999999999989</v>
      </c>
      <c r="G302" s="59"/>
    </row>
    <row r="303" spans="1:7" x14ac:dyDescent="0.25">
      <c r="A303" s="58">
        <v>45119</v>
      </c>
      <c r="B303" s="59" t="s">
        <v>68</v>
      </c>
      <c r="C303" s="59" t="str">
        <f t="shared" si="9"/>
        <v>QUARTER3</v>
      </c>
      <c r="D303" s="59">
        <v>17.3</v>
      </c>
      <c r="E303" s="59">
        <v>17.45</v>
      </c>
      <c r="F303" s="59">
        <f t="shared" si="8"/>
        <v>0.14999999999999858</v>
      </c>
      <c r="G303" s="59"/>
    </row>
    <row r="304" spans="1:7" x14ac:dyDescent="0.25">
      <c r="A304" s="58">
        <v>45118</v>
      </c>
      <c r="B304" s="59" t="s">
        <v>68</v>
      </c>
      <c r="C304" s="59" t="str">
        <f t="shared" si="9"/>
        <v>QUARTER3</v>
      </c>
      <c r="D304" s="59">
        <v>18.05</v>
      </c>
      <c r="E304" s="59">
        <v>17.45</v>
      </c>
      <c r="F304" s="59">
        <f t="shared" si="8"/>
        <v>-0.60000000000000142</v>
      </c>
      <c r="G304" s="59"/>
    </row>
    <row r="305" spans="1:7" x14ac:dyDescent="0.25">
      <c r="A305" s="58">
        <v>45117</v>
      </c>
      <c r="B305" s="59" t="s">
        <v>68</v>
      </c>
      <c r="C305" s="59" t="str">
        <f t="shared" si="9"/>
        <v>QUARTER3</v>
      </c>
      <c r="D305" s="59">
        <v>18.899999999999999</v>
      </c>
      <c r="E305" s="59">
        <v>17.45</v>
      </c>
      <c r="F305" s="59">
        <f t="shared" si="8"/>
        <v>-1.4499999999999993</v>
      </c>
      <c r="G305" s="59"/>
    </row>
    <row r="306" spans="1:7" x14ac:dyDescent="0.25">
      <c r="A306" s="58">
        <v>45114</v>
      </c>
      <c r="B306" s="59" t="s">
        <v>68</v>
      </c>
      <c r="C306" s="59" t="str">
        <f t="shared" si="9"/>
        <v>QUARTER3</v>
      </c>
      <c r="D306" s="59">
        <v>18.75</v>
      </c>
      <c r="E306" s="59">
        <v>17.45</v>
      </c>
      <c r="F306" s="59">
        <f t="shared" si="8"/>
        <v>-1.3000000000000007</v>
      </c>
      <c r="G306" s="59"/>
    </row>
    <row r="307" spans="1:7" x14ac:dyDescent="0.25">
      <c r="A307" s="58">
        <v>45113</v>
      </c>
      <c r="B307" s="59" t="s">
        <v>68</v>
      </c>
      <c r="C307" s="59" t="str">
        <f t="shared" si="9"/>
        <v>QUARTER3</v>
      </c>
      <c r="D307" s="59">
        <v>18.350000000000001</v>
      </c>
      <c r="E307" s="59">
        <v>17.45</v>
      </c>
      <c r="F307" s="59">
        <f t="shared" si="8"/>
        <v>-0.90000000000000213</v>
      </c>
      <c r="G307" s="59"/>
    </row>
    <row r="308" spans="1:7" x14ac:dyDescent="0.25">
      <c r="A308" s="58">
        <v>45112</v>
      </c>
      <c r="B308" s="59" t="s">
        <v>68</v>
      </c>
      <c r="C308" s="59" t="str">
        <f t="shared" si="9"/>
        <v>QUARTER3</v>
      </c>
      <c r="D308" s="59">
        <v>17.899999999999999</v>
      </c>
      <c r="E308" s="59">
        <v>17.45</v>
      </c>
      <c r="F308" s="59">
        <f t="shared" si="8"/>
        <v>-0.44999999999999929</v>
      </c>
      <c r="G308" s="59"/>
    </row>
    <row r="309" spans="1:7" x14ac:dyDescent="0.25">
      <c r="A309" s="58">
        <v>45111</v>
      </c>
      <c r="B309" s="59" t="s">
        <v>68</v>
      </c>
      <c r="C309" s="59" t="str">
        <f t="shared" si="9"/>
        <v>QUARTER3</v>
      </c>
      <c r="D309" s="59">
        <v>17.149999999999999</v>
      </c>
      <c r="E309" s="59">
        <v>17.45</v>
      </c>
      <c r="F309" s="59">
        <f t="shared" si="8"/>
        <v>0.30000000000000071</v>
      </c>
      <c r="G309" s="59"/>
    </row>
    <row r="310" spans="1:7" x14ac:dyDescent="0.25">
      <c r="A310" s="58">
        <v>45110</v>
      </c>
      <c r="B310" s="59" t="s">
        <v>68</v>
      </c>
      <c r="C310" s="59" t="str">
        <f t="shared" si="9"/>
        <v>QUARTER3</v>
      </c>
      <c r="D310" s="59">
        <v>18.25</v>
      </c>
      <c r="E310" s="59">
        <v>17.45</v>
      </c>
      <c r="F310" s="59">
        <f t="shared" si="8"/>
        <v>-0.80000000000000071</v>
      </c>
      <c r="G310" s="59"/>
    </row>
    <row r="311" spans="1:7" x14ac:dyDescent="0.25">
      <c r="A311" s="58">
        <v>45107</v>
      </c>
      <c r="B311" s="59" t="s">
        <v>68</v>
      </c>
      <c r="C311" s="59" t="str">
        <f t="shared" si="9"/>
        <v>QUARTER2</v>
      </c>
      <c r="D311" s="59">
        <v>16.600000000000001</v>
      </c>
      <c r="E311" s="59">
        <v>17.45</v>
      </c>
      <c r="F311" s="59">
        <f t="shared" si="8"/>
        <v>0.84999999999999787</v>
      </c>
      <c r="G311" s="59"/>
    </row>
    <row r="312" spans="1:7" x14ac:dyDescent="0.25">
      <c r="A312" s="58">
        <v>45104</v>
      </c>
      <c r="B312" s="59" t="s">
        <v>68</v>
      </c>
      <c r="C312" s="59" t="str">
        <f t="shared" si="9"/>
        <v>QUARTER2</v>
      </c>
      <c r="D312" s="59">
        <v>15.8</v>
      </c>
      <c r="E312" s="59">
        <v>17.45</v>
      </c>
      <c r="F312" s="59">
        <f t="shared" si="8"/>
        <v>1.6499999999999986</v>
      </c>
      <c r="G312" s="59"/>
    </row>
    <row r="313" spans="1:7" x14ac:dyDescent="0.25">
      <c r="A313" s="58">
        <v>45103</v>
      </c>
      <c r="B313" s="59" t="s">
        <v>68</v>
      </c>
      <c r="C313" s="59" t="str">
        <f t="shared" si="9"/>
        <v>QUARTER2</v>
      </c>
      <c r="D313" s="59">
        <v>15.25</v>
      </c>
      <c r="E313" s="59">
        <v>17.45</v>
      </c>
      <c r="F313" s="59">
        <f t="shared" si="8"/>
        <v>2.1999999999999993</v>
      </c>
      <c r="G313" s="59"/>
    </row>
    <row r="314" spans="1:7" x14ac:dyDescent="0.25">
      <c r="A314" s="58">
        <v>45100</v>
      </c>
      <c r="B314" s="59" t="s">
        <v>68</v>
      </c>
      <c r="C314" s="59" t="str">
        <f t="shared" si="9"/>
        <v>QUARTER2</v>
      </c>
      <c r="D314" s="59">
        <v>14.95</v>
      </c>
      <c r="E314" s="59">
        <v>17.45</v>
      </c>
      <c r="F314" s="59">
        <f t="shared" si="8"/>
        <v>2.5</v>
      </c>
      <c r="G314" s="59"/>
    </row>
    <row r="315" spans="1:7" x14ac:dyDescent="0.25">
      <c r="A315" s="58">
        <v>45099</v>
      </c>
      <c r="B315" s="59" t="s">
        <v>68</v>
      </c>
      <c r="C315" s="59" t="str">
        <f t="shared" si="9"/>
        <v>QUARTER2</v>
      </c>
      <c r="D315" s="59">
        <v>14.9</v>
      </c>
      <c r="E315" s="59">
        <v>17.45</v>
      </c>
      <c r="F315" s="59">
        <f t="shared" si="8"/>
        <v>2.5499999999999989</v>
      </c>
      <c r="G315" s="59"/>
    </row>
    <row r="316" spans="1:7" x14ac:dyDescent="0.25">
      <c r="A316" s="58">
        <v>45098</v>
      </c>
      <c r="B316" s="59" t="s">
        <v>68</v>
      </c>
      <c r="C316" s="59" t="str">
        <f t="shared" si="9"/>
        <v>QUARTER2</v>
      </c>
      <c r="D316" s="59">
        <v>14.9</v>
      </c>
      <c r="E316" s="59">
        <v>17.45</v>
      </c>
      <c r="F316" s="59">
        <f t="shared" si="8"/>
        <v>2.5499999999999989</v>
      </c>
      <c r="G316" s="59"/>
    </row>
    <row r="317" spans="1:7" x14ac:dyDescent="0.25">
      <c r="A317" s="58">
        <v>45097</v>
      </c>
      <c r="B317" s="59" t="s">
        <v>68</v>
      </c>
      <c r="C317" s="59" t="str">
        <f t="shared" si="9"/>
        <v>QUARTER2</v>
      </c>
      <c r="D317" s="59">
        <v>14.85</v>
      </c>
      <c r="E317" s="59">
        <v>17.45</v>
      </c>
      <c r="F317" s="59">
        <f t="shared" si="8"/>
        <v>2.5999999999999996</v>
      </c>
      <c r="G317" s="59"/>
    </row>
    <row r="318" spans="1:7" x14ac:dyDescent="0.25">
      <c r="A318" s="58">
        <v>45096</v>
      </c>
      <c r="B318" s="59" t="s">
        <v>68</v>
      </c>
      <c r="C318" s="59" t="str">
        <f t="shared" si="9"/>
        <v>QUARTER2</v>
      </c>
      <c r="D318" s="59">
        <v>14.8</v>
      </c>
      <c r="E318" s="59">
        <v>17.45</v>
      </c>
      <c r="F318" s="59">
        <f t="shared" si="8"/>
        <v>2.6499999999999986</v>
      </c>
      <c r="G318" s="59"/>
    </row>
    <row r="319" spans="1:7" x14ac:dyDescent="0.25">
      <c r="A319" s="58">
        <v>45093</v>
      </c>
      <c r="B319" s="59" t="s">
        <v>68</v>
      </c>
      <c r="C319" s="59" t="str">
        <f t="shared" si="9"/>
        <v>QUARTER2</v>
      </c>
      <c r="D319" s="59">
        <v>14.25</v>
      </c>
      <c r="E319" s="59">
        <v>17.45</v>
      </c>
      <c r="F319" s="59">
        <f t="shared" si="8"/>
        <v>3.1999999999999993</v>
      </c>
      <c r="G319" s="59"/>
    </row>
    <row r="320" spans="1:7" x14ac:dyDescent="0.25">
      <c r="A320" s="58">
        <v>45092</v>
      </c>
      <c r="B320" s="59" t="s">
        <v>68</v>
      </c>
      <c r="C320" s="59" t="str">
        <f t="shared" si="9"/>
        <v>QUARTER2</v>
      </c>
      <c r="D320" s="59">
        <v>14.25</v>
      </c>
      <c r="E320" s="59">
        <v>17.45</v>
      </c>
      <c r="F320" s="59">
        <f t="shared" si="8"/>
        <v>3.1999999999999993</v>
      </c>
      <c r="G320" s="59"/>
    </row>
    <row r="321" spans="1:7" x14ac:dyDescent="0.25">
      <c r="A321" s="58">
        <v>45091</v>
      </c>
      <c r="B321" s="59" t="s">
        <v>68</v>
      </c>
      <c r="C321" s="59" t="str">
        <f t="shared" si="9"/>
        <v>QUARTER2</v>
      </c>
      <c r="D321" s="59">
        <v>15.7</v>
      </c>
      <c r="E321" s="59">
        <v>17.45</v>
      </c>
      <c r="F321" s="59">
        <f t="shared" si="8"/>
        <v>1.75</v>
      </c>
      <c r="G321" s="59"/>
    </row>
    <row r="322" spans="1:7" x14ac:dyDescent="0.25">
      <c r="A322" s="58">
        <v>45090</v>
      </c>
      <c r="B322" s="59" t="s">
        <v>68</v>
      </c>
      <c r="C322" s="59" t="str">
        <f t="shared" si="9"/>
        <v>QUARTER2</v>
      </c>
      <c r="D322" s="59">
        <v>14.3</v>
      </c>
      <c r="E322" s="59">
        <v>17.45</v>
      </c>
      <c r="F322" s="59">
        <f t="shared" si="8"/>
        <v>3.1499999999999986</v>
      </c>
      <c r="G322" s="59"/>
    </row>
    <row r="323" spans="1:7" x14ac:dyDescent="0.25">
      <c r="A323" s="58">
        <v>45086</v>
      </c>
      <c r="B323" s="59" t="s">
        <v>68</v>
      </c>
      <c r="C323" s="59" t="str">
        <f t="shared" si="9"/>
        <v>QUARTER2</v>
      </c>
      <c r="D323" s="59">
        <v>13</v>
      </c>
      <c r="E323" s="59">
        <v>17.45</v>
      </c>
      <c r="F323" s="59">
        <f t="shared" si="8"/>
        <v>4.4499999999999993</v>
      </c>
      <c r="G323" s="59"/>
    </row>
    <row r="324" spans="1:7" x14ac:dyDescent="0.25">
      <c r="A324" s="58">
        <v>45085</v>
      </c>
      <c r="B324" s="59" t="s">
        <v>68</v>
      </c>
      <c r="C324" s="59" t="str">
        <f t="shared" si="9"/>
        <v>QUARTER2</v>
      </c>
      <c r="D324" s="59">
        <v>12.85</v>
      </c>
      <c r="E324" s="59">
        <v>17.45</v>
      </c>
      <c r="F324" s="59">
        <f t="shared" si="8"/>
        <v>4.5999999999999996</v>
      </c>
      <c r="G324" s="59"/>
    </row>
    <row r="325" spans="1:7" x14ac:dyDescent="0.25">
      <c r="A325" s="58">
        <v>45084</v>
      </c>
      <c r="B325" s="59" t="s">
        <v>68</v>
      </c>
      <c r="C325" s="59" t="str">
        <f t="shared" si="9"/>
        <v>QUARTER2</v>
      </c>
      <c r="D325" s="59">
        <v>12.75</v>
      </c>
      <c r="E325" s="59">
        <v>17.45</v>
      </c>
      <c r="F325" s="59">
        <f t="shared" ref="F325:F390" si="10">E325-D325</f>
        <v>4.6999999999999993</v>
      </c>
      <c r="G325" s="59"/>
    </row>
    <row r="326" spans="1:7" x14ac:dyDescent="0.25">
      <c r="A326" s="58">
        <v>45083</v>
      </c>
      <c r="B326" s="59" t="s">
        <v>68</v>
      </c>
      <c r="C326" s="59" t="str">
        <f t="shared" si="9"/>
        <v>QUARTER2</v>
      </c>
      <c r="D326" s="59">
        <v>12.5</v>
      </c>
      <c r="E326" s="59">
        <v>17.45</v>
      </c>
      <c r="F326" s="59">
        <f t="shared" si="10"/>
        <v>4.9499999999999993</v>
      </c>
      <c r="G326" s="59"/>
    </row>
    <row r="327" spans="1:7" x14ac:dyDescent="0.25">
      <c r="A327" s="58">
        <v>45082</v>
      </c>
      <c r="B327" s="59" t="s">
        <v>68</v>
      </c>
      <c r="C327" s="59" t="str">
        <f t="shared" si="9"/>
        <v>QUARTER2</v>
      </c>
      <c r="D327" s="59">
        <v>12.55</v>
      </c>
      <c r="E327" s="59">
        <v>17.45</v>
      </c>
      <c r="F327" s="59">
        <f t="shared" si="10"/>
        <v>4.8999999999999986</v>
      </c>
      <c r="G327" s="59"/>
    </row>
    <row r="328" spans="1:7" x14ac:dyDescent="0.25">
      <c r="A328" s="58">
        <v>45079</v>
      </c>
      <c r="B328" s="59" t="s">
        <v>68</v>
      </c>
      <c r="C328" s="59" t="str">
        <f t="shared" ref="C328:C391" si="11">"QUARTER"&amp;ROUNDUP(MONTH(A328)/3,0)</f>
        <v>QUARTER2</v>
      </c>
      <c r="D328" s="59">
        <v>12.4</v>
      </c>
      <c r="E328" s="59">
        <v>17.45</v>
      </c>
      <c r="F328" s="59">
        <f t="shared" si="10"/>
        <v>5.0499999999999989</v>
      </c>
      <c r="G328" s="59"/>
    </row>
    <row r="329" spans="1:7" x14ac:dyDescent="0.25">
      <c r="A329" s="58">
        <v>45078</v>
      </c>
      <c r="B329" s="59" t="s">
        <v>68</v>
      </c>
      <c r="C329" s="59" t="str">
        <f t="shared" si="11"/>
        <v>QUARTER2</v>
      </c>
      <c r="D329" s="59">
        <v>12.2</v>
      </c>
      <c r="E329" s="59">
        <v>17.45</v>
      </c>
      <c r="F329" s="59">
        <f t="shared" si="10"/>
        <v>5.25</v>
      </c>
      <c r="G329" s="59"/>
    </row>
    <row r="330" spans="1:7" x14ac:dyDescent="0.25">
      <c r="A330" s="58">
        <v>45077</v>
      </c>
      <c r="B330" s="59" t="s">
        <v>68</v>
      </c>
      <c r="C330" s="59" t="str">
        <f t="shared" si="11"/>
        <v>QUARTER2</v>
      </c>
      <c r="D330" s="59">
        <v>12.3</v>
      </c>
      <c r="E330" s="59">
        <v>17.45</v>
      </c>
      <c r="F330" s="59">
        <f t="shared" si="10"/>
        <v>5.1499999999999986</v>
      </c>
      <c r="G330" s="59"/>
    </row>
    <row r="331" spans="1:7" x14ac:dyDescent="0.25">
      <c r="A331" s="58">
        <v>45076</v>
      </c>
      <c r="B331" s="59" t="s">
        <v>68</v>
      </c>
      <c r="C331" s="59" t="str">
        <f t="shared" si="11"/>
        <v>QUARTER2</v>
      </c>
      <c r="D331" s="59">
        <v>12.35</v>
      </c>
      <c r="E331" s="59">
        <v>17.45</v>
      </c>
      <c r="F331" s="59">
        <f t="shared" si="10"/>
        <v>5.0999999999999996</v>
      </c>
      <c r="G331" s="59"/>
    </row>
    <row r="332" spans="1:7" x14ac:dyDescent="0.25">
      <c r="A332" s="58">
        <v>45072</v>
      </c>
      <c r="B332" s="59" t="s">
        <v>68</v>
      </c>
      <c r="C332" s="59" t="str">
        <f t="shared" si="11"/>
        <v>QUARTER2</v>
      </c>
      <c r="D332" s="59">
        <v>11.4</v>
      </c>
      <c r="E332" s="59">
        <v>17.45</v>
      </c>
      <c r="F332" s="59">
        <f t="shared" si="10"/>
        <v>6.0499999999999989</v>
      </c>
      <c r="G332" s="59"/>
    </row>
    <row r="333" spans="1:7" x14ac:dyDescent="0.25">
      <c r="A333" s="58">
        <v>45071</v>
      </c>
      <c r="B333" s="59" t="s">
        <v>68</v>
      </c>
      <c r="C333" s="59" t="str">
        <f t="shared" si="11"/>
        <v>QUARTER2</v>
      </c>
      <c r="D333" s="59">
        <v>11</v>
      </c>
      <c r="E333" s="59">
        <v>17.45</v>
      </c>
      <c r="F333" s="59">
        <f t="shared" si="10"/>
        <v>6.4499999999999993</v>
      </c>
      <c r="G333" s="59"/>
    </row>
    <row r="334" spans="1:7" x14ac:dyDescent="0.25">
      <c r="A334" s="58">
        <v>45070</v>
      </c>
      <c r="B334" s="59" t="s">
        <v>68</v>
      </c>
      <c r="C334" s="59" t="str">
        <f t="shared" si="11"/>
        <v>QUARTER2</v>
      </c>
      <c r="D334" s="59">
        <v>11.15</v>
      </c>
      <c r="E334" s="59">
        <v>17.45</v>
      </c>
      <c r="F334" s="59">
        <f t="shared" si="10"/>
        <v>6.2999999999999989</v>
      </c>
      <c r="G334" s="59"/>
    </row>
    <row r="335" spans="1:7" x14ac:dyDescent="0.25">
      <c r="A335" s="58">
        <v>45069</v>
      </c>
      <c r="B335" s="59" t="s">
        <v>68</v>
      </c>
      <c r="C335" s="59" t="str">
        <f t="shared" si="11"/>
        <v>QUARTER2</v>
      </c>
      <c r="D335" s="59">
        <v>10.5</v>
      </c>
      <c r="E335" s="59">
        <v>17.45</v>
      </c>
      <c r="F335" s="59">
        <f t="shared" si="10"/>
        <v>6.9499999999999993</v>
      </c>
      <c r="G335" s="59"/>
    </row>
    <row r="336" spans="1:7" x14ac:dyDescent="0.25">
      <c r="A336" s="58">
        <v>45068</v>
      </c>
      <c r="B336" s="59" t="s">
        <v>68</v>
      </c>
      <c r="C336" s="59" t="str">
        <f t="shared" si="11"/>
        <v>QUARTER2</v>
      </c>
      <c r="D336" s="59">
        <v>10.15</v>
      </c>
      <c r="E336" s="59">
        <v>17.45</v>
      </c>
      <c r="F336" s="59">
        <f t="shared" si="10"/>
        <v>7.2999999999999989</v>
      </c>
      <c r="G336" s="59"/>
    </row>
    <row r="337" spans="1:7" x14ac:dyDescent="0.25">
      <c r="A337" s="58">
        <v>45065</v>
      </c>
      <c r="B337" s="59" t="s">
        <v>68</v>
      </c>
      <c r="C337" s="59" t="str">
        <f t="shared" si="11"/>
        <v>QUARTER2</v>
      </c>
      <c r="D337" s="59">
        <v>10.199999999999999</v>
      </c>
      <c r="E337" s="59">
        <v>17.45</v>
      </c>
      <c r="F337" s="59">
        <f t="shared" si="10"/>
        <v>7.25</v>
      </c>
      <c r="G337" s="59"/>
    </row>
    <row r="338" spans="1:7" x14ac:dyDescent="0.25">
      <c r="A338" s="58">
        <v>45064</v>
      </c>
      <c r="B338" s="59" t="s">
        <v>68</v>
      </c>
      <c r="C338" s="59" t="str">
        <f t="shared" si="11"/>
        <v>QUARTER2</v>
      </c>
      <c r="D338" s="59">
        <v>10.15</v>
      </c>
      <c r="E338" s="59">
        <v>17.45</v>
      </c>
      <c r="F338" s="59">
        <f t="shared" si="10"/>
        <v>7.2999999999999989</v>
      </c>
      <c r="G338" s="59"/>
    </row>
    <row r="339" spans="1:7" x14ac:dyDescent="0.25">
      <c r="A339" s="58">
        <v>45063</v>
      </c>
      <c r="B339" s="59" t="s">
        <v>68</v>
      </c>
      <c r="C339" s="59" t="str">
        <f t="shared" si="11"/>
        <v>QUARTER2</v>
      </c>
      <c r="D339" s="59">
        <v>10.1</v>
      </c>
      <c r="E339" s="59">
        <v>17.45</v>
      </c>
      <c r="F339" s="59">
        <f t="shared" si="10"/>
        <v>7.35</v>
      </c>
      <c r="G339" s="59"/>
    </row>
    <row r="340" spans="1:7" x14ac:dyDescent="0.25">
      <c r="A340" s="58">
        <v>45062</v>
      </c>
      <c r="B340" s="59" t="s">
        <v>68</v>
      </c>
      <c r="C340" s="59" t="str">
        <f t="shared" si="11"/>
        <v>QUARTER2</v>
      </c>
      <c r="D340" s="59">
        <v>10.15</v>
      </c>
      <c r="E340" s="59">
        <v>17.45</v>
      </c>
      <c r="F340" s="59">
        <f t="shared" si="10"/>
        <v>7.2999999999999989</v>
      </c>
      <c r="G340" s="59"/>
    </row>
    <row r="341" spans="1:7" x14ac:dyDescent="0.25">
      <c r="A341" s="58">
        <v>45061</v>
      </c>
      <c r="B341" s="59" t="s">
        <v>68</v>
      </c>
      <c r="C341" s="59" t="str">
        <f t="shared" si="11"/>
        <v>QUARTER2</v>
      </c>
      <c r="D341" s="59">
        <v>10</v>
      </c>
      <c r="E341" s="59">
        <v>17.45</v>
      </c>
      <c r="F341" s="59">
        <f t="shared" si="10"/>
        <v>7.4499999999999993</v>
      </c>
      <c r="G341" s="59"/>
    </row>
    <row r="342" spans="1:7" x14ac:dyDescent="0.25">
      <c r="A342" s="58">
        <v>45058</v>
      </c>
      <c r="B342" s="59" t="s">
        <v>68</v>
      </c>
      <c r="C342" s="59" t="str">
        <f t="shared" si="11"/>
        <v>QUARTER2</v>
      </c>
      <c r="D342" s="59">
        <v>9.9</v>
      </c>
      <c r="E342" s="59">
        <v>17.45</v>
      </c>
      <c r="F342" s="59">
        <f t="shared" si="10"/>
        <v>7.5499999999999989</v>
      </c>
      <c r="G342" s="59"/>
    </row>
    <row r="343" spans="1:7" x14ac:dyDescent="0.25">
      <c r="A343" s="58">
        <v>45057</v>
      </c>
      <c r="B343" s="59" t="s">
        <v>68</v>
      </c>
      <c r="C343" s="59" t="str">
        <f t="shared" si="11"/>
        <v>QUARTER2</v>
      </c>
      <c r="D343" s="59">
        <v>10.199999999999999</v>
      </c>
      <c r="E343" s="59">
        <v>17.45</v>
      </c>
      <c r="F343" s="59">
        <f t="shared" si="10"/>
        <v>7.25</v>
      </c>
      <c r="G343" s="59"/>
    </row>
    <row r="344" spans="1:7" x14ac:dyDescent="0.25">
      <c r="A344" s="58">
        <v>45056</v>
      </c>
      <c r="B344" s="59" t="s">
        <v>68</v>
      </c>
      <c r="C344" s="59" t="str">
        <f t="shared" si="11"/>
        <v>QUARTER2</v>
      </c>
      <c r="D344" s="59">
        <v>10.6</v>
      </c>
      <c r="E344" s="59">
        <v>17.45</v>
      </c>
      <c r="F344" s="59">
        <f t="shared" si="10"/>
        <v>6.85</v>
      </c>
      <c r="G344" s="59"/>
    </row>
    <row r="345" spans="1:7" x14ac:dyDescent="0.25">
      <c r="A345" s="58">
        <v>45055</v>
      </c>
      <c r="B345" s="59" t="s">
        <v>68</v>
      </c>
      <c r="C345" s="59" t="str">
        <f t="shared" si="11"/>
        <v>QUARTER2</v>
      </c>
      <c r="D345" s="59">
        <v>11.4</v>
      </c>
      <c r="E345" s="59">
        <v>17.45</v>
      </c>
      <c r="F345" s="59">
        <f t="shared" si="10"/>
        <v>6.0499999999999989</v>
      </c>
      <c r="G345" s="59"/>
    </row>
    <row r="346" spans="1:7" x14ac:dyDescent="0.25">
      <c r="A346" s="58">
        <v>45054</v>
      </c>
      <c r="B346" s="59" t="s">
        <v>68</v>
      </c>
      <c r="C346" s="59" t="str">
        <f t="shared" si="11"/>
        <v>QUARTER2</v>
      </c>
      <c r="D346" s="59">
        <v>11.55</v>
      </c>
      <c r="E346" s="59">
        <v>17.45</v>
      </c>
      <c r="F346" s="59">
        <f t="shared" si="10"/>
        <v>5.8999999999999986</v>
      </c>
      <c r="G346" s="59"/>
    </row>
    <row r="347" spans="1:7" x14ac:dyDescent="0.25">
      <c r="A347" s="58">
        <v>45051</v>
      </c>
      <c r="B347" s="59" t="s">
        <v>68</v>
      </c>
      <c r="C347" s="59" t="str">
        <f t="shared" si="11"/>
        <v>QUARTER2</v>
      </c>
      <c r="D347" s="59">
        <v>11.25</v>
      </c>
      <c r="E347" s="59">
        <v>17.45</v>
      </c>
      <c r="F347" s="59">
        <f t="shared" si="10"/>
        <v>6.1999999999999993</v>
      </c>
      <c r="G347" s="59"/>
    </row>
    <row r="348" spans="1:7" x14ac:dyDescent="0.25">
      <c r="A348" s="58">
        <v>45050</v>
      </c>
      <c r="B348" s="59" t="s">
        <v>68</v>
      </c>
      <c r="C348" s="59" t="str">
        <f t="shared" si="11"/>
        <v>QUARTER2</v>
      </c>
      <c r="D348" s="59">
        <v>10.7</v>
      </c>
      <c r="E348" s="59">
        <v>17.45</v>
      </c>
      <c r="F348" s="59">
        <f t="shared" si="10"/>
        <v>6.75</v>
      </c>
      <c r="G348" s="59"/>
    </row>
    <row r="349" spans="1:7" x14ac:dyDescent="0.25">
      <c r="A349" s="58">
        <v>45049</v>
      </c>
      <c r="B349" s="59" t="s">
        <v>68</v>
      </c>
      <c r="C349" s="59" t="str">
        <f t="shared" si="11"/>
        <v>QUARTER2</v>
      </c>
      <c r="D349" s="59">
        <v>10.5</v>
      </c>
      <c r="E349" s="59">
        <v>17.45</v>
      </c>
      <c r="F349" s="59">
        <f t="shared" si="10"/>
        <v>6.9499999999999993</v>
      </c>
      <c r="G349" s="59"/>
    </row>
    <row r="350" spans="1:7" x14ac:dyDescent="0.25">
      <c r="A350" s="58">
        <v>45048</v>
      </c>
      <c r="B350" s="59" t="s">
        <v>68</v>
      </c>
      <c r="C350" s="59" t="str">
        <f t="shared" si="11"/>
        <v>QUARTER2</v>
      </c>
      <c r="D350" s="59">
        <v>10.4</v>
      </c>
      <c r="E350" s="59">
        <v>17.45</v>
      </c>
      <c r="F350" s="59">
        <f t="shared" si="10"/>
        <v>7.0499999999999989</v>
      </c>
      <c r="G350" s="59"/>
    </row>
    <row r="351" spans="1:7" x14ac:dyDescent="0.25">
      <c r="A351" s="58">
        <v>45044</v>
      </c>
      <c r="B351" s="59" t="s">
        <v>68</v>
      </c>
      <c r="C351" s="59" t="str">
        <f t="shared" si="11"/>
        <v>QUARTER2</v>
      </c>
      <c r="D351" s="59">
        <v>10.15</v>
      </c>
      <c r="E351" s="59">
        <v>17.45</v>
      </c>
      <c r="F351" s="59">
        <f t="shared" si="10"/>
        <v>7.2999999999999989</v>
      </c>
      <c r="G351" s="59"/>
    </row>
    <row r="352" spans="1:7" x14ac:dyDescent="0.25">
      <c r="A352" s="58">
        <v>45043</v>
      </c>
      <c r="B352" s="59" t="s">
        <v>68</v>
      </c>
      <c r="C352" s="59" t="str">
        <f t="shared" si="11"/>
        <v>QUARTER2</v>
      </c>
      <c r="D352" s="59">
        <v>10</v>
      </c>
      <c r="E352" s="59">
        <v>17.45</v>
      </c>
      <c r="F352" s="59">
        <f t="shared" si="10"/>
        <v>7.4499999999999993</v>
      </c>
      <c r="G352" s="59"/>
    </row>
    <row r="353" spans="1:7" x14ac:dyDescent="0.25">
      <c r="A353" s="58">
        <v>45042</v>
      </c>
      <c r="B353" s="59" t="s">
        <v>68</v>
      </c>
      <c r="C353" s="59" t="str">
        <f t="shared" si="11"/>
        <v>QUARTER2</v>
      </c>
      <c r="D353" s="59">
        <v>10.35</v>
      </c>
      <c r="E353" s="59">
        <v>17.45</v>
      </c>
      <c r="F353" s="59">
        <f t="shared" si="10"/>
        <v>7.1</v>
      </c>
      <c r="G353" s="59"/>
    </row>
    <row r="354" spans="1:7" x14ac:dyDescent="0.25">
      <c r="A354" s="58">
        <v>45041</v>
      </c>
      <c r="B354" s="59" t="s">
        <v>68</v>
      </c>
      <c r="C354" s="59" t="str">
        <f t="shared" si="11"/>
        <v>QUARTER2</v>
      </c>
      <c r="D354" s="59">
        <v>10.6</v>
      </c>
      <c r="E354" s="59">
        <v>17.45</v>
      </c>
      <c r="F354" s="59">
        <f t="shared" si="10"/>
        <v>6.85</v>
      </c>
      <c r="G354" s="59"/>
    </row>
    <row r="355" spans="1:7" x14ac:dyDescent="0.25">
      <c r="A355" s="58">
        <v>45036</v>
      </c>
      <c r="B355" s="59" t="s">
        <v>68</v>
      </c>
      <c r="C355" s="59" t="str">
        <f t="shared" si="11"/>
        <v>QUARTER2</v>
      </c>
      <c r="D355" s="59">
        <v>9.9</v>
      </c>
      <c r="E355" s="59">
        <v>17.45</v>
      </c>
      <c r="F355" s="59">
        <f t="shared" si="10"/>
        <v>7.5499999999999989</v>
      </c>
      <c r="G355" s="59"/>
    </row>
    <row r="356" spans="1:7" x14ac:dyDescent="0.25">
      <c r="A356" s="58">
        <v>45035</v>
      </c>
      <c r="B356" s="59" t="s">
        <v>68</v>
      </c>
      <c r="C356" s="59" t="str">
        <f t="shared" si="11"/>
        <v>QUARTER2</v>
      </c>
      <c r="D356" s="59">
        <v>9</v>
      </c>
      <c r="E356" s="59">
        <v>17.45</v>
      </c>
      <c r="F356" s="59">
        <f t="shared" si="10"/>
        <v>8.4499999999999993</v>
      </c>
      <c r="G356" s="59"/>
    </row>
    <row r="357" spans="1:7" x14ac:dyDescent="0.25">
      <c r="A357" s="58">
        <v>45034</v>
      </c>
      <c r="B357" s="59" t="s">
        <v>68</v>
      </c>
      <c r="C357" s="59" t="str">
        <f t="shared" si="11"/>
        <v>QUARTER2</v>
      </c>
      <c r="D357" s="59">
        <v>8.85</v>
      </c>
      <c r="E357" s="59">
        <v>17.45</v>
      </c>
      <c r="F357" s="59">
        <f t="shared" si="10"/>
        <v>8.6</v>
      </c>
      <c r="G357" s="59"/>
    </row>
    <row r="358" spans="1:7" x14ac:dyDescent="0.25">
      <c r="A358" s="58">
        <v>45033</v>
      </c>
      <c r="B358" s="59" t="s">
        <v>68</v>
      </c>
      <c r="C358" s="59" t="str">
        <f t="shared" si="11"/>
        <v>QUARTER2</v>
      </c>
      <c r="D358" s="59">
        <v>8.9</v>
      </c>
      <c r="E358" s="59">
        <v>17.45</v>
      </c>
      <c r="F358" s="59">
        <f t="shared" si="10"/>
        <v>8.5499999999999989</v>
      </c>
      <c r="G358" s="59"/>
    </row>
    <row r="359" spans="1:7" x14ac:dyDescent="0.25">
      <c r="A359" s="58">
        <v>45030</v>
      </c>
      <c r="B359" s="59" t="s">
        <v>68</v>
      </c>
      <c r="C359" s="59" t="str">
        <f t="shared" si="11"/>
        <v>QUARTER2</v>
      </c>
      <c r="D359" s="59">
        <v>8.85</v>
      </c>
      <c r="E359" s="59">
        <v>17.45</v>
      </c>
      <c r="F359" s="59">
        <f t="shared" si="10"/>
        <v>8.6</v>
      </c>
      <c r="G359" s="59"/>
    </row>
    <row r="360" spans="1:7" x14ac:dyDescent="0.25">
      <c r="A360" s="58">
        <v>45029</v>
      </c>
      <c r="B360" s="59" t="s">
        <v>68</v>
      </c>
      <c r="C360" s="59" t="str">
        <f t="shared" si="11"/>
        <v>QUARTER2</v>
      </c>
      <c r="D360" s="59">
        <v>8.8000000000000007</v>
      </c>
      <c r="E360" s="59">
        <v>17.45</v>
      </c>
      <c r="F360" s="59">
        <f t="shared" si="10"/>
        <v>8.6499999999999986</v>
      </c>
      <c r="G360" s="59"/>
    </row>
    <row r="361" spans="1:7" x14ac:dyDescent="0.25">
      <c r="A361" s="58">
        <v>45028</v>
      </c>
      <c r="B361" s="59" t="s">
        <v>68</v>
      </c>
      <c r="C361" s="59" t="str">
        <f t="shared" si="11"/>
        <v>QUARTER2</v>
      </c>
      <c r="D361" s="59">
        <v>8.6999999999999993</v>
      </c>
      <c r="E361" s="59">
        <v>17.45</v>
      </c>
      <c r="F361" s="59">
        <f t="shared" si="10"/>
        <v>8.75</v>
      </c>
      <c r="G361" s="59"/>
    </row>
    <row r="362" spans="1:7" x14ac:dyDescent="0.25">
      <c r="A362" s="58">
        <v>45027</v>
      </c>
      <c r="B362" s="59" t="s">
        <v>68</v>
      </c>
      <c r="C362" s="59" t="str">
        <f t="shared" si="11"/>
        <v>QUARTER2</v>
      </c>
      <c r="D362" s="59">
        <v>8.75</v>
      </c>
      <c r="E362" s="59">
        <v>17.45</v>
      </c>
      <c r="F362" s="59">
        <f t="shared" si="10"/>
        <v>8.6999999999999993</v>
      </c>
      <c r="G362" s="59"/>
    </row>
    <row r="363" spans="1:7" x14ac:dyDescent="0.25">
      <c r="A363" s="58">
        <v>45021</v>
      </c>
      <c r="B363" s="59" t="s">
        <v>68</v>
      </c>
      <c r="C363" s="59" t="str">
        <f t="shared" si="11"/>
        <v>QUARTER2</v>
      </c>
      <c r="D363" s="59">
        <v>9</v>
      </c>
      <c r="E363" s="59">
        <v>17.45</v>
      </c>
      <c r="F363" s="59">
        <f t="shared" si="10"/>
        <v>8.4499999999999993</v>
      </c>
      <c r="G363" s="59"/>
    </row>
    <row r="364" spans="1:7" x14ac:dyDescent="0.25">
      <c r="A364" s="58">
        <v>45020</v>
      </c>
      <c r="B364" s="59" t="s">
        <v>68</v>
      </c>
      <c r="C364" s="59" t="str">
        <f t="shared" si="11"/>
        <v>QUARTER2</v>
      </c>
      <c r="D364" s="59">
        <v>9</v>
      </c>
      <c r="E364" s="59">
        <v>17.45</v>
      </c>
      <c r="F364" s="59">
        <f t="shared" si="10"/>
        <v>8.4499999999999993</v>
      </c>
      <c r="G364" s="59"/>
    </row>
    <row r="365" spans="1:7" x14ac:dyDescent="0.25">
      <c r="A365" s="58">
        <v>45019</v>
      </c>
      <c r="B365" s="59" t="s">
        <v>68</v>
      </c>
      <c r="C365" s="59" t="str">
        <f t="shared" si="11"/>
        <v>QUARTER2</v>
      </c>
      <c r="D365" s="59">
        <v>9</v>
      </c>
      <c r="E365" s="59">
        <v>17.45</v>
      </c>
      <c r="F365" s="59">
        <f t="shared" si="10"/>
        <v>8.4499999999999993</v>
      </c>
      <c r="G365" s="59"/>
    </row>
    <row r="366" spans="1:7" x14ac:dyDescent="0.25">
      <c r="A366" s="58">
        <v>45016</v>
      </c>
      <c r="B366" s="59" t="s">
        <v>68</v>
      </c>
      <c r="C366" s="59" t="str">
        <f t="shared" si="11"/>
        <v>QUARTER1</v>
      </c>
      <c r="D366" s="59">
        <v>9</v>
      </c>
      <c r="E366" s="59">
        <v>17.45</v>
      </c>
      <c r="F366" s="59">
        <f t="shared" si="10"/>
        <v>8.4499999999999993</v>
      </c>
      <c r="G366" s="59"/>
    </row>
    <row r="367" spans="1:7" x14ac:dyDescent="0.25">
      <c r="A367" s="58">
        <v>45014</v>
      </c>
      <c r="B367" s="59" t="s">
        <v>68</v>
      </c>
      <c r="C367" s="59" t="str">
        <f t="shared" si="11"/>
        <v>QUARTER1</v>
      </c>
      <c r="D367" s="59">
        <v>8.9499999999999993</v>
      </c>
      <c r="E367" s="59">
        <v>17.45</v>
      </c>
      <c r="F367" s="59">
        <f t="shared" si="10"/>
        <v>8.5</v>
      </c>
      <c r="G367" s="59"/>
    </row>
    <row r="368" spans="1:7" x14ac:dyDescent="0.25">
      <c r="A368" s="58">
        <v>45013</v>
      </c>
      <c r="B368" s="59" t="s">
        <v>68</v>
      </c>
      <c r="C368" s="59" t="str">
        <f t="shared" si="11"/>
        <v>QUARTER1</v>
      </c>
      <c r="D368" s="59">
        <v>8.6999999999999993</v>
      </c>
      <c r="E368" s="59">
        <v>17.45</v>
      </c>
      <c r="F368" s="59">
        <f t="shared" si="10"/>
        <v>8.75</v>
      </c>
      <c r="G368" s="59"/>
    </row>
    <row r="369" spans="1:7" x14ac:dyDescent="0.25">
      <c r="A369" s="58">
        <v>45012</v>
      </c>
      <c r="B369" s="59" t="s">
        <v>68</v>
      </c>
      <c r="C369" s="59" t="str">
        <f t="shared" si="11"/>
        <v>QUARTER1</v>
      </c>
      <c r="D369" s="59">
        <v>8.65</v>
      </c>
      <c r="E369" s="59">
        <v>17.45</v>
      </c>
      <c r="F369" s="59">
        <f t="shared" si="10"/>
        <v>8.7999999999999989</v>
      </c>
      <c r="G369" s="59"/>
    </row>
    <row r="370" spans="1:7" x14ac:dyDescent="0.25">
      <c r="A370" s="58">
        <v>45009</v>
      </c>
      <c r="B370" s="59" t="s">
        <v>68</v>
      </c>
      <c r="C370" s="59" t="str">
        <f t="shared" si="11"/>
        <v>QUARTER1</v>
      </c>
      <c r="D370" s="59">
        <v>8.65</v>
      </c>
      <c r="E370" s="59">
        <v>17.45</v>
      </c>
      <c r="F370" s="59">
        <f t="shared" si="10"/>
        <v>8.7999999999999989</v>
      </c>
      <c r="G370" s="59"/>
    </row>
    <row r="371" spans="1:7" x14ac:dyDescent="0.25">
      <c r="A371" s="58">
        <v>45008</v>
      </c>
      <c r="B371" s="59" t="s">
        <v>68</v>
      </c>
      <c r="C371" s="59" t="str">
        <f t="shared" si="11"/>
        <v>QUARTER1</v>
      </c>
      <c r="D371" s="59">
        <v>8.6999999999999993</v>
      </c>
      <c r="E371" s="59">
        <v>17.45</v>
      </c>
      <c r="F371" s="59">
        <f t="shared" si="10"/>
        <v>8.75</v>
      </c>
      <c r="G371" s="59"/>
    </row>
    <row r="372" spans="1:7" x14ac:dyDescent="0.25">
      <c r="A372" s="58">
        <v>45007</v>
      </c>
      <c r="B372" s="59" t="s">
        <v>68</v>
      </c>
      <c r="C372" s="59" t="str">
        <f t="shared" si="11"/>
        <v>QUARTER1</v>
      </c>
      <c r="D372" s="59">
        <v>8.9</v>
      </c>
      <c r="E372" s="59">
        <v>17.45</v>
      </c>
      <c r="F372" s="59">
        <f t="shared" si="10"/>
        <v>8.5499999999999989</v>
      </c>
      <c r="G372" s="59"/>
    </row>
    <row r="373" spans="1:7" x14ac:dyDescent="0.25">
      <c r="A373" s="58">
        <v>45006</v>
      </c>
      <c r="B373" s="59" t="s">
        <v>68</v>
      </c>
      <c r="C373" s="59" t="str">
        <f t="shared" si="11"/>
        <v>QUARTER1</v>
      </c>
      <c r="D373" s="59">
        <v>8.9</v>
      </c>
      <c r="E373" s="59">
        <v>17.45</v>
      </c>
      <c r="F373" s="59">
        <f t="shared" si="10"/>
        <v>8.5499999999999989</v>
      </c>
      <c r="G373" s="59"/>
    </row>
    <row r="374" spans="1:7" x14ac:dyDescent="0.25">
      <c r="A374" s="58">
        <v>45005</v>
      </c>
      <c r="B374" s="59" t="s">
        <v>68</v>
      </c>
      <c r="C374" s="59" t="str">
        <f t="shared" si="11"/>
        <v>QUARTER1</v>
      </c>
      <c r="D374" s="59">
        <v>9</v>
      </c>
      <c r="E374" s="59">
        <v>17.45</v>
      </c>
      <c r="F374" s="59">
        <f t="shared" si="10"/>
        <v>8.4499999999999993</v>
      </c>
      <c r="G374" s="59"/>
    </row>
    <row r="375" spans="1:7" x14ac:dyDescent="0.25">
      <c r="A375" s="58">
        <v>45002</v>
      </c>
      <c r="B375" s="59" t="s">
        <v>68</v>
      </c>
      <c r="C375" s="59" t="str">
        <f t="shared" si="11"/>
        <v>QUARTER1</v>
      </c>
      <c r="D375" s="59">
        <v>8.4</v>
      </c>
      <c r="E375" s="59">
        <v>17.45</v>
      </c>
      <c r="F375" s="59">
        <f t="shared" si="10"/>
        <v>9.0499999999999989</v>
      </c>
      <c r="G375" s="59"/>
    </row>
    <row r="376" spans="1:7" x14ac:dyDescent="0.25">
      <c r="A376" s="58">
        <v>45001</v>
      </c>
      <c r="B376" s="59" t="s">
        <v>68</v>
      </c>
      <c r="C376" s="59" t="str">
        <f t="shared" si="11"/>
        <v>QUARTER1</v>
      </c>
      <c r="D376" s="59">
        <v>8.6</v>
      </c>
      <c r="E376" s="59">
        <v>17.45</v>
      </c>
      <c r="F376" s="59">
        <f t="shared" si="10"/>
        <v>8.85</v>
      </c>
      <c r="G376" s="59"/>
    </row>
    <row r="377" spans="1:7" x14ac:dyDescent="0.25">
      <c r="A377" s="58">
        <v>45000</v>
      </c>
      <c r="B377" s="59" t="s">
        <v>68</v>
      </c>
      <c r="C377" s="59" t="str">
        <f t="shared" si="11"/>
        <v>QUARTER1</v>
      </c>
      <c r="D377" s="59">
        <v>9</v>
      </c>
      <c r="E377" s="59">
        <v>17.45</v>
      </c>
      <c r="F377" s="59">
        <f t="shared" si="10"/>
        <v>8.4499999999999993</v>
      </c>
      <c r="G377" s="59"/>
    </row>
    <row r="378" spans="1:7" x14ac:dyDescent="0.25">
      <c r="A378" s="58">
        <v>44999</v>
      </c>
      <c r="B378" s="59" t="s">
        <v>68</v>
      </c>
      <c r="C378" s="59" t="str">
        <f t="shared" si="11"/>
        <v>QUARTER1</v>
      </c>
      <c r="D378" s="59">
        <v>9</v>
      </c>
      <c r="E378" s="59">
        <v>17.45</v>
      </c>
      <c r="F378" s="59">
        <f t="shared" si="10"/>
        <v>8.4499999999999993</v>
      </c>
      <c r="G378" s="59"/>
    </row>
    <row r="379" spans="1:7" x14ac:dyDescent="0.25">
      <c r="A379" s="58">
        <v>44998</v>
      </c>
      <c r="B379" s="59" t="s">
        <v>68</v>
      </c>
      <c r="C379" s="59" t="str">
        <f t="shared" si="11"/>
        <v>QUARTER1</v>
      </c>
      <c r="D379" s="59">
        <v>9.0500000000000007</v>
      </c>
      <c r="E379" s="59">
        <v>17.45</v>
      </c>
      <c r="F379" s="59">
        <f t="shared" si="10"/>
        <v>8.3999999999999986</v>
      </c>
      <c r="G379" s="59"/>
    </row>
    <row r="380" spans="1:7" x14ac:dyDescent="0.25">
      <c r="A380" s="58">
        <v>44995</v>
      </c>
      <c r="B380" s="59" t="s">
        <v>68</v>
      </c>
      <c r="C380" s="59" t="str">
        <f t="shared" si="11"/>
        <v>QUARTER1</v>
      </c>
      <c r="D380" s="59">
        <v>9.15</v>
      </c>
      <c r="E380" s="59">
        <v>17.45</v>
      </c>
      <c r="F380" s="59">
        <f t="shared" si="10"/>
        <v>8.2999999999999989</v>
      </c>
      <c r="G380" s="59"/>
    </row>
    <row r="381" spans="1:7" x14ac:dyDescent="0.25">
      <c r="A381" s="58">
        <v>44994</v>
      </c>
      <c r="B381" s="59" t="s">
        <v>68</v>
      </c>
      <c r="C381" s="59" t="str">
        <f t="shared" si="11"/>
        <v>QUARTER1</v>
      </c>
      <c r="D381" s="59">
        <v>9.15</v>
      </c>
      <c r="E381" s="59">
        <v>17.45</v>
      </c>
      <c r="F381" s="59">
        <f t="shared" si="10"/>
        <v>8.2999999999999989</v>
      </c>
      <c r="G381" s="59"/>
    </row>
    <row r="382" spans="1:7" x14ac:dyDescent="0.25">
      <c r="A382" s="58">
        <v>44993</v>
      </c>
      <c r="B382" s="59" t="s">
        <v>68</v>
      </c>
      <c r="C382" s="59" t="str">
        <f t="shared" si="11"/>
        <v>QUARTER1</v>
      </c>
      <c r="D382" s="59">
        <v>9.15</v>
      </c>
      <c r="E382" s="59">
        <v>17.45</v>
      </c>
      <c r="F382" s="59">
        <f t="shared" si="10"/>
        <v>8.2999999999999989</v>
      </c>
      <c r="G382" s="59"/>
    </row>
    <row r="383" spans="1:7" x14ac:dyDescent="0.25">
      <c r="A383" s="58">
        <v>44992</v>
      </c>
      <c r="B383" s="59" t="s">
        <v>68</v>
      </c>
      <c r="C383" s="59" t="str">
        <f t="shared" si="11"/>
        <v>QUARTER1</v>
      </c>
      <c r="D383" s="59">
        <v>9.15</v>
      </c>
      <c r="E383" s="59">
        <v>17.45</v>
      </c>
      <c r="F383" s="59">
        <f t="shared" si="10"/>
        <v>8.2999999999999989</v>
      </c>
      <c r="G383" s="59"/>
    </row>
    <row r="384" spans="1:7" x14ac:dyDescent="0.25">
      <c r="A384" s="58">
        <v>44991</v>
      </c>
      <c r="B384" s="59" t="s">
        <v>68</v>
      </c>
      <c r="C384" s="59" t="str">
        <f t="shared" si="11"/>
        <v>QUARTER1</v>
      </c>
      <c r="D384" s="59">
        <v>9.3000000000000007</v>
      </c>
      <c r="E384" s="59">
        <v>17.45</v>
      </c>
      <c r="F384" s="59">
        <f t="shared" si="10"/>
        <v>8.1499999999999986</v>
      </c>
      <c r="G384" s="59"/>
    </row>
    <row r="385" spans="1:7" x14ac:dyDescent="0.25">
      <c r="A385" s="58">
        <v>44988</v>
      </c>
      <c r="B385" s="59" t="s">
        <v>68</v>
      </c>
      <c r="C385" s="59" t="str">
        <f t="shared" si="11"/>
        <v>QUARTER1</v>
      </c>
      <c r="D385" s="59">
        <v>9.35</v>
      </c>
      <c r="E385" s="59">
        <v>17.45</v>
      </c>
      <c r="F385" s="59">
        <f t="shared" si="10"/>
        <v>8.1</v>
      </c>
      <c r="G385" s="59"/>
    </row>
    <row r="386" spans="1:7" x14ac:dyDescent="0.25">
      <c r="A386" s="58">
        <v>44987</v>
      </c>
      <c r="B386" s="59" t="s">
        <v>68</v>
      </c>
      <c r="C386" s="59" t="str">
        <f t="shared" si="11"/>
        <v>QUARTER1</v>
      </c>
      <c r="D386" s="59">
        <v>9.3000000000000007</v>
      </c>
      <c r="E386" s="59">
        <v>17.45</v>
      </c>
      <c r="F386" s="59">
        <f t="shared" si="10"/>
        <v>8.1499999999999986</v>
      </c>
      <c r="G386" s="59"/>
    </row>
    <row r="387" spans="1:7" x14ac:dyDescent="0.25">
      <c r="A387" s="58">
        <v>44986</v>
      </c>
      <c r="B387" s="59" t="s">
        <v>68</v>
      </c>
      <c r="C387" s="59" t="str">
        <f t="shared" si="11"/>
        <v>QUARTER1</v>
      </c>
      <c r="D387" s="59">
        <v>9.6</v>
      </c>
      <c r="E387" s="59">
        <v>17.45</v>
      </c>
      <c r="F387" s="59">
        <f t="shared" si="10"/>
        <v>7.85</v>
      </c>
      <c r="G387" s="59"/>
    </row>
    <row r="388" spans="1:7" x14ac:dyDescent="0.25">
      <c r="A388" s="58">
        <v>44985</v>
      </c>
      <c r="B388" s="59" t="s">
        <v>68</v>
      </c>
      <c r="C388" s="59" t="str">
        <f t="shared" si="11"/>
        <v>QUARTER1</v>
      </c>
      <c r="D388" s="59">
        <v>9.5500000000000007</v>
      </c>
      <c r="E388" s="59">
        <v>17.45</v>
      </c>
      <c r="F388" s="59">
        <f t="shared" si="10"/>
        <v>7.8999999999999986</v>
      </c>
      <c r="G388" s="59"/>
    </row>
    <row r="389" spans="1:7" x14ac:dyDescent="0.25">
      <c r="A389" s="58">
        <v>44984</v>
      </c>
      <c r="B389" s="59" t="s">
        <v>68</v>
      </c>
      <c r="C389" s="59" t="str">
        <f t="shared" si="11"/>
        <v>QUARTER1</v>
      </c>
      <c r="D389" s="59">
        <v>9.3000000000000007</v>
      </c>
      <c r="E389" s="59">
        <v>17.45</v>
      </c>
      <c r="F389" s="59">
        <f t="shared" si="10"/>
        <v>8.1499999999999986</v>
      </c>
      <c r="G389" s="59"/>
    </row>
    <row r="390" spans="1:7" x14ac:dyDescent="0.25">
      <c r="A390" s="58">
        <v>44981</v>
      </c>
      <c r="B390" s="59" t="s">
        <v>68</v>
      </c>
      <c r="C390" s="59" t="str">
        <f t="shared" si="11"/>
        <v>QUARTER1</v>
      </c>
      <c r="D390" s="59">
        <v>9.1999999999999993</v>
      </c>
      <c r="E390" s="59">
        <v>17.45</v>
      </c>
      <c r="F390" s="59">
        <f t="shared" si="10"/>
        <v>8.25</v>
      </c>
      <c r="G390" s="59"/>
    </row>
    <row r="391" spans="1:7" x14ac:dyDescent="0.25">
      <c r="A391" s="58">
        <v>44980</v>
      </c>
      <c r="B391" s="59" t="s">
        <v>68</v>
      </c>
      <c r="C391" s="59" t="str">
        <f t="shared" si="11"/>
        <v>QUARTER1</v>
      </c>
      <c r="D391" s="59">
        <v>9.15</v>
      </c>
      <c r="E391" s="59">
        <v>17.45</v>
      </c>
      <c r="F391" s="59">
        <f t="shared" ref="F391:F427" si="12">E391-D391</f>
        <v>8.2999999999999989</v>
      </c>
      <c r="G391" s="59"/>
    </row>
    <row r="392" spans="1:7" x14ac:dyDescent="0.25">
      <c r="A392" s="58">
        <v>44978</v>
      </c>
      <c r="B392" s="59" t="s">
        <v>68</v>
      </c>
      <c r="C392" s="59" t="str">
        <f t="shared" ref="C392:C457" si="13">"QUARTER"&amp;ROUNDUP(MONTH(A392)/3,0)</f>
        <v>QUARTER1</v>
      </c>
      <c r="D392" s="59">
        <v>9.0500000000000007</v>
      </c>
      <c r="E392" s="59">
        <v>17.45</v>
      </c>
      <c r="F392" s="59">
        <f t="shared" si="12"/>
        <v>8.3999999999999986</v>
      </c>
      <c r="G392" s="59"/>
    </row>
    <row r="393" spans="1:7" x14ac:dyDescent="0.25">
      <c r="A393" s="58">
        <v>44977</v>
      </c>
      <c r="B393" s="59" t="s">
        <v>68</v>
      </c>
      <c r="C393" s="59" t="str">
        <f t="shared" si="13"/>
        <v>QUARTER1</v>
      </c>
      <c r="D393" s="59">
        <v>9.1999999999999993</v>
      </c>
      <c r="E393" s="59">
        <v>17.45</v>
      </c>
      <c r="F393" s="59">
        <f t="shared" si="12"/>
        <v>8.25</v>
      </c>
      <c r="G393" s="59"/>
    </row>
    <row r="394" spans="1:7" x14ac:dyDescent="0.25">
      <c r="A394" s="58">
        <v>44974</v>
      </c>
      <c r="B394" s="59" t="s">
        <v>68</v>
      </c>
      <c r="C394" s="59" t="str">
        <f t="shared" si="13"/>
        <v>QUARTER1</v>
      </c>
      <c r="D394" s="59">
        <v>9.1999999999999993</v>
      </c>
      <c r="E394" s="59">
        <v>17.45</v>
      </c>
      <c r="F394" s="59">
        <f t="shared" si="12"/>
        <v>8.25</v>
      </c>
      <c r="G394" s="59"/>
    </row>
    <row r="395" spans="1:7" x14ac:dyDescent="0.25">
      <c r="A395" s="58">
        <v>44973</v>
      </c>
      <c r="B395" s="59" t="s">
        <v>68</v>
      </c>
      <c r="C395" s="59" t="str">
        <f t="shared" si="13"/>
        <v>QUARTER1</v>
      </c>
      <c r="D395" s="59">
        <v>9.25</v>
      </c>
      <c r="E395" s="59">
        <v>17.45</v>
      </c>
      <c r="F395" s="59">
        <f t="shared" si="12"/>
        <v>8.1999999999999993</v>
      </c>
      <c r="G395" s="59"/>
    </row>
    <row r="396" spans="1:7" x14ac:dyDescent="0.25">
      <c r="A396" s="58">
        <v>44972</v>
      </c>
      <c r="B396" s="59" t="s">
        <v>68</v>
      </c>
      <c r="C396" s="59" t="str">
        <f t="shared" si="13"/>
        <v>QUARTER1</v>
      </c>
      <c r="D396" s="59">
        <v>9.25</v>
      </c>
      <c r="E396" s="59">
        <v>17.45</v>
      </c>
      <c r="F396" s="59">
        <f t="shared" si="12"/>
        <v>8.1999999999999993</v>
      </c>
      <c r="G396" s="59"/>
    </row>
    <row r="397" spans="1:7" x14ac:dyDescent="0.25">
      <c r="A397" s="58">
        <v>44971</v>
      </c>
      <c r="B397" s="59" t="s">
        <v>68</v>
      </c>
      <c r="C397" s="59" t="str">
        <f t="shared" si="13"/>
        <v>QUARTER1</v>
      </c>
      <c r="D397" s="59">
        <v>9.25</v>
      </c>
      <c r="E397" s="59">
        <v>17.45</v>
      </c>
      <c r="F397" s="59">
        <f t="shared" si="12"/>
        <v>8.1999999999999993</v>
      </c>
      <c r="G397" s="59"/>
    </row>
    <row r="398" spans="1:7" x14ac:dyDescent="0.25">
      <c r="A398" s="58">
        <v>44970</v>
      </c>
      <c r="B398" s="59" t="s">
        <v>68</v>
      </c>
      <c r="C398" s="59" t="str">
        <f t="shared" si="13"/>
        <v>QUARTER1</v>
      </c>
      <c r="D398" s="59">
        <v>9.15</v>
      </c>
      <c r="E398" s="59">
        <v>17.45</v>
      </c>
      <c r="F398" s="59">
        <f t="shared" si="12"/>
        <v>8.2999999999999989</v>
      </c>
      <c r="G398" s="59"/>
    </row>
    <row r="399" spans="1:7" x14ac:dyDescent="0.25">
      <c r="A399" s="58">
        <v>44967</v>
      </c>
      <c r="B399" s="59" t="s">
        <v>68</v>
      </c>
      <c r="C399" s="59" t="str">
        <f t="shared" si="13"/>
        <v>QUARTER1</v>
      </c>
      <c r="D399" s="59">
        <v>9.1</v>
      </c>
      <c r="E399" s="59">
        <v>17.45</v>
      </c>
      <c r="F399" s="59">
        <f t="shared" si="12"/>
        <v>8.35</v>
      </c>
      <c r="G399" s="59"/>
    </row>
    <row r="400" spans="1:7" x14ac:dyDescent="0.25">
      <c r="A400" s="58">
        <v>44966</v>
      </c>
      <c r="B400" s="59" t="s">
        <v>68</v>
      </c>
      <c r="C400" s="59" t="str">
        <f t="shared" si="13"/>
        <v>QUARTER1</v>
      </c>
      <c r="D400" s="59">
        <v>9.1</v>
      </c>
      <c r="E400" s="59">
        <v>17.45</v>
      </c>
      <c r="F400" s="59">
        <f t="shared" si="12"/>
        <v>8.35</v>
      </c>
      <c r="G400" s="59"/>
    </row>
    <row r="401" spans="1:7" x14ac:dyDescent="0.25">
      <c r="A401" s="58">
        <v>44965</v>
      </c>
      <c r="B401" s="59" t="s">
        <v>68</v>
      </c>
      <c r="C401" s="59" t="str">
        <f t="shared" si="13"/>
        <v>QUARTER1</v>
      </c>
      <c r="D401" s="59">
        <v>9.1</v>
      </c>
      <c r="E401" s="59">
        <v>17.45</v>
      </c>
      <c r="F401" s="59">
        <f t="shared" si="12"/>
        <v>8.35</v>
      </c>
      <c r="G401" s="59"/>
    </row>
    <row r="402" spans="1:7" x14ac:dyDescent="0.25">
      <c r="A402" s="58">
        <v>44964</v>
      </c>
      <c r="B402" s="59" t="s">
        <v>68</v>
      </c>
      <c r="C402" s="59" t="str">
        <f t="shared" si="13"/>
        <v>QUARTER1</v>
      </c>
      <c r="D402" s="59">
        <v>9.15</v>
      </c>
      <c r="E402" s="59">
        <v>17.45</v>
      </c>
      <c r="F402" s="59">
        <f t="shared" si="12"/>
        <v>8.2999999999999989</v>
      </c>
      <c r="G402" s="59"/>
    </row>
    <row r="403" spans="1:7" x14ac:dyDescent="0.25">
      <c r="A403" s="58">
        <v>44963</v>
      </c>
      <c r="B403" s="59" t="s">
        <v>68</v>
      </c>
      <c r="C403" s="59" t="str">
        <f t="shared" si="13"/>
        <v>QUARTER1</v>
      </c>
      <c r="D403" s="59">
        <v>9.1999999999999993</v>
      </c>
      <c r="E403" s="59">
        <v>17.45</v>
      </c>
      <c r="F403" s="59">
        <f t="shared" si="12"/>
        <v>8.25</v>
      </c>
      <c r="G403" s="59"/>
    </row>
    <row r="404" spans="1:7" x14ac:dyDescent="0.25">
      <c r="A404" s="58">
        <v>44960</v>
      </c>
      <c r="B404" s="59" t="s">
        <v>68</v>
      </c>
      <c r="C404" s="59" t="str">
        <f t="shared" si="13"/>
        <v>QUARTER1</v>
      </c>
      <c r="D404" s="59">
        <v>9.1999999999999993</v>
      </c>
      <c r="E404" s="59">
        <v>17.45</v>
      </c>
      <c r="F404" s="59">
        <f t="shared" si="12"/>
        <v>8.25</v>
      </c>
      <c r="G404" s="59"/>
    </row>
    <row r="405" spans="1:7" x14ac:dyDescent="0.25">
      <c r="A405" s="58">
        <v>44959</v>
      </c>
      <c r="B405" s="59" t="s">
        <v>68</v>
      </c>
      <c r="C405" s="59" t="str">
        <f t="shared" si="13"/>
        <v>QUARTER1</v>
      </c>
      <c r="D405" s="59">
        <v>9.0500000000000007</v>
      </c>
      <c r="E405" s="59">
        <v>17.45</v>
      </c>
      <c r="F405" s="59">
        <f t="shared" si="12"/>
        <v>8.3999999999999986</v>
      </c>
      <c r="G405" s="59"/>
    </row>
    <row r="406" spans="1:7" x14ac:dyDescent="0.25">
      <c r="A406" s="58">
        <v>44958</v>
      </c>
      <c r="B406" s="59" t="s">
        <v>68</v>
      </c>
      <c r="C406" s="59" t="str">
        <f t="shared" si="13"/>
        <v>QUARTER1</v>
      </c>
      <c r="D406" s="59">
        <v>9.1</v>
      </c>
      <c r="E406" s="59">
        <v>17.45</v>
      </c>
      <c r="F406" s="59">
        <f t="shared" si="12"/>
        <v>8.35</v>
      </c>
      <c r="G406" s="59"/>
    </row>
    <row r="407" spans="1:7" x14ac:dyDescent="0.25">
      <c r="A407" s="58">
        <v>44957</v>
      </c>
      <c r="B407" s="59" t="s">
        <v>68</v>
      </c>
      <c r="C407" s="59" t="str">
        <f t="shared" si="13"/>
        <v>QUARTER1</v>
      </c>
      <c r="D407" s="59">
        <v>9.1</v>
      </c>
      <c r="E407" s="59">
        <v>17.45</v>
      </c>
      <c r="F407" s="59">
        <f t="shared" si="12"/>
        <v>8.35</v>
      </c>
      <c r="G407" s="59"/>
    </row>
    <row r="408" spans="1:7" x14ac:dyDescent="0.25">
      <c r="A408" s="58">
        <v>44956</v>
      </c>
      <c r="B408" s="59" t="s">
        <v>68</v>
      </c>
      <c r="C408" s="59" t="str">
        <f t="shared" si="13"/>
        <v>QUARTER1</v>
      </c>
      <c r="D408" s="59">
        <v>9.0500000000000007</v>
      </c>
      <c r="E408" s="59">
        <v>17.45</v>
      </c>
      <c r="F408" s="59">
        <f t="shared" si="12"/>
        <v>8.3999999999999986</v>
      </c>
      <c r="G408" s="59"/>
    </row>
    <row r="409" spans="1:7" x14ac:dyDescent="0.25">
      <c r="A409" s="58">
        <v>44953</v>
      </c>
      <c r="B409" s="59" t="s">
        <v>68</v>
      </c>
      <c r="C409" s="59" t="str">
        <f t="shared" si="13"/>
        <v>QUARTER1</v>
      </c>
      <c r="D409" s="59">
        <v>9</v>
      </c>
      <c r="E409" s="59">
        <v>17.45</v>
      </c>
      <c r="F409" s="59">
        <f t="shared" si="12"/>
        <v>8.4499999999999993</v>
      </c>
      <c r="G409" s="59"/>
    </row>
    <row r="410" spans="1:7" x14ac:dyDescent="0.25">
      <c r="A410" s="58">
        <v>44952</v>
      </c>
      <c r="B410" s="59" t="s">
        <v>68</v>
      </c>
      <c r="C410" s="59" t="str">
        <f t="shared" si="13"/>
        <v>QUARTER1</v>
      </c>
      <c r="D410" s="59">
        <v>9.4</v>
      </c>
      <c r="E410" s="59">
        <v>17.45</v>
      </c>
      <c r="F410" s="59">
        <f t="shared" si="12"/>
        <v>8.0499999999999989</v>
      </c>
      <c r="G410" s="59"/>
    </row>
    <row r="411" spans="1:7" x14ac:dyDescent="0.25">
      <c r="A411" s="58">
        <v>44951</v>
      </c>
      <c r="B411" s="59" t="s">
        <v>68</v>
      </c>
      <c r="C411" s="59" t="str">
        <f t="shared" si="13"/>
        <v>QUARTER1</v>
      </c>
      <c r="D411" s="59">
        <v>9</v>
      </c>
      <c r="E411" s="59">
        <v>17.45</v>
      </c>
      <c r="F411" s="59">
        <f t="shared" si="12"/>
        <v>8.4499999999999993</v>
      </c>
      <c r="G411" s="59"/>
    </row>
    <row r="412" spans="1:7" x14ac:dyDescent="0.25">
      <c r="A412" s="58">
        <v>44950</v>
      </c>
      <c r="B412" s="59" t="s">
        <v>68</v>
      </c>
      <c r="C412" s="59" t="str">
        <f t="shared" si="13"/>
        <v>QUARTER1</v>
      </c>
      <c r="D412" s="59">
        <v>9.0500000000000007</v>
      </c>
      <c r="E412" s="59">
        <v>17.45</v>
      </c>
      <c r="F412" s="59">
        <f t="shared" si="12"/>
        <v>8.3999999999999986</v>
      </c>
      <c r="G412" s="59"/>
    </row>
    <row r="413" spans="1:7" x14ac:dyDescent="0.25">
      <c r="A413" s="58">
        <v>44949</v>
      </c>
      <c r="B413" s="59" t="s">
        <v>68</v>
      </c>
      <c r="C413" s="59" t="str">
        <f t="shared" si="13"/>
        <v>QUARTER1</v>
      </c>
      <c r="D413" s="59">
        <v>8.9499999999999993</v>
      </c>
      <c r="E413" s="59">
        <v>17.45</v>
      </c>
      <c r="F413" s="59">
        <f t="shared" si="12"/>
        <v>8.5</v>
      </c>
      <c r="G413" s="59"/>
    </row>
    <row r="414" spans="1:7" x14ac:dyDescent="0.25">
      <c r="A414" s="58">
        <v>44946</v>
      </c>
      <c r="B414" s="59" t="s">
        <v>68</v>
      </c>
      <c r="C414" s="59" t="str">
        <f t="shared" si="13"/>
        <v>QUARTER1</v>
      </c>
      <c r="D414" s="59">
        <v>9.0500000000000007</v>
      </c>
      <c r="E414" s="59">
        <v>17.45</v>
      </c>
      <c r="F414" s="59">
        <f t="shared" si="12"/>
        <v>8.3999999999999986</v>
      </c>
      <c r="G414" s="59"/>
    </row>
    <row r="415" spans="1:7" x14ac:dyDescent="0.25">
      <c r="A415" s="58">
        <v>44945</v>
      </c>
      <c r="B415" s="59" t="s">
        <v>68</v>
      </c>
      <c r="C415" s="59" t="str">
        <f t="shared" si="13"/>
        <v>QUARTER1</v>
      </c>
      <c r="D415" s="59">
        <v>9.0500000000000007</v>
      </c>
      <c r="E415" s="59">
        <v>17.45</v>
      </c>
      <c r="F415" s="59">
        <f t="shared" si="12"/>
        <v>8.3999999999999986</v>
      </c>
      <c r="G415" s="59"/>
    </row>
    <row r="416" spans="1:7" x14ac:dyDescent="0.25">
      <c r="A416" s="58">
        <v>44944</v>
      </c>
      <c r="B416" s="59" t="s">
        <v>68</v>
      </c>
      <c r="C416" s="59" t="str">
        <f t="shared" si="13"/>
        <v>QUARTER1</v>
      </c>
      <c r="D416" s="59">
        <v>9</v>
      </c>
      <c r="E416" s="59">
        <v>17.45</v>
      </c>
      <c r="F416" s="59">
        <f t="shared" si="12"/>
        <v>8.4499999999999993</v>
      </c>
      <c r="G416" s="59"/>
    </row>
    <row r="417" spans="1:7" x14ac:dyDescent="0.25">
      <c r="A417" s="58">
        <v>44943</v>
      </c>
      <c r="B417" s="59" t="s">
        <v>68</v>
      </c>
      <c r="C417" s="59" t="str">
        <f t="shared" si="13"/>
        <v>QUARTER1</v>
      </c>
      <c r="D417" s="59">
        <v>8.9499999999999993</v>
      </c>
      <c r="E417" s="59">
        <v>17.45</v>
      </c>
      <c r="F417" s="59">
        <f t="shared" si="12"/>
        <v>8.5</v>
      </c>
      <c r="G417" s="59"/>
    </row>
    <row r="418" spans="1:7" x14ac:dyDescent="0.25">
      <c r="A418" s="58">
        <v>44942</v>
      </c>
      <c r="B418" s="59" t="s">
        <v>68</v>
      </c>
      <c r="C418" s="59" t="str">
        <f t="shared" si="13"/>
        <v>QUARTER1</v>
      </c>
      <c r="D418" s="59">
        <v>8.9499999999999993</v>
      </c>
      <c r="E418" s="59">
        <v>17.45</v>
      </c>
      <c r="F418" s="59">
        <f t="shared" si="12"/>
        <v>8.5</v>
      </c>
      <c r="G418" s="59"/>
    </row>
    <row r="419" spans="1:7" x14ac:dyDescent="0.25">
      <c r="A419" s="58">
        <v>44939</v>
      </c>
      <c r="B419" s="59" t="s">
        <v>68</v>
      </c>
      <c r="C419" s="59" t="str">
        <f t="shared" si="13"/>
        <v>QUARTER1</v>
      </c>
      <c r="D419" s="59">
        <v>9.3000000000000007</v>
      </c>
      <c r="E419" s="59">
        <v>17.45</v>
      </c>
      <c r="F419" s="59">
        <f t="shared" si="12"/>
        <v>8.1499999999999986</v>
      </c>
      <c r="G419" s="59"/>
    </row>
    <row r="420" spans="1:7" x14ac:dyDescent="0.25">
      <c r="A420" s="58">
        <v>44938</v>
      </c>
      <c r="B420" s="59" t="s">
        <v>68</v>
      </c>
      <c r="C420" s="59" t="str">
        <f t="shared" si="13"/>
        <v>QUARTER1</v>
      </c>
      <c r="D420" s="59">
        <v>9.3000000000000007</v>
      </c>
      <c r="E420" s="59">
        <v>17.45</v>
      </c>
      <c r="F420" s="59">
        <f t="shared" si="12"/>
        <v>8.1499999999999986</v>
      </c>
      <c r="G420" s="59"/>
    </row>
    <row r="421" spans="1:7" x14ac:dyDescent="0.25">
      <c r="A421" s="58">
        <v>44937</v>
      </c>
      <c r="B421" s="59" t="s">
        <v>68</v>
      </c>
      <c r="C421" s="59" t="str">
        <f t="shared" si="13"/>
        <v>QUARTER1</v>
      </c>
      <c r="D421" s="59">
        <v>9.15</v>
      </c>
      <c r="E421" s="59">
        <v>17.45</v>
      </c>
      <c r="F421" s="59">
        <f t="shared" si="12"/>
        <v>8.2999999999999989</v>
      </c>
      <c r="G421" s="59"/>
    </row>
    <row r="422" spans="1:7" x14ac:dyDescent="0.25">
      <c r="A422" s="58">
        <v>44936</v>
      </c>
      <c r="B422" s="59" t="s">
        <v>68</v>
      </c>
      <c r="C422" s="59" t="str">
        <f t="shared" si="13"/>
        <v>QUARTER1</v>
      </c>
      <c r="D422" s="59">
        <v>9</v>
      </c>
      <c r="E422" s="59">
        <v>17.45</v>
      </c>
      <c r="F422" s="59">
        <f t="shared" si="12"/>
        <v>8.4499999999999993</v>
      </c>
      <c r="G422" s="59"/>
    </row>
    <row r="423" spans="1:7" x14ac:dyDescent="0.25">
      <c r="A423" s="58">
        <v>44935</v>
      </c>
      <c r="B423" s="59" t="s">
        <v>68</v>
      </c>
      <c r="C423" s="59" t="str">
        <f t="shared" si="13"/>
        <v>QUARTER1</v>
      </c>
      <c r="D423" s="59">
        <v>9</v>
      </c>
      <c r="E423" s="59">
        <v>17.45</v>
      </c>
      <c r="F423" s="59">
        <f t="shared" si="12"/>
        <v>8.4499999999999993</v>
      </c>
      <c r="G423" s="59"/>
    </row>
    <row r="424" spans="1:7" x14ac:dyDescent="0.25">
      <c r="A424" s="58">
        <v>44932</v>
      </c>
      <c r="B424" s="59" t="s">
        <v>68</v>
      </c>
      <c r="C424" s="59" t="str">
        <f t="shared" si="13"/>
        <v>QUARTER1</v>
      </c>
      <c r="D424" s="59">
        <v>9</v>
      </c>
      <c r="E424" s="59">
        <v>17.45</v>
      </c>
      <c r="F424" s="59">
        <f t="shared" si="12"/>
        <v>8.4499999999999993</v>
      </c>
      <c r="G424" s="59"/>
    </row>
    <row r="425" spans="1:7" x14ac:dyDescent="0.25">
      <c r="A425" s="58">
        <v>44931</v>
      </c>
      <c r="B425" s="59" t="s">
        <v>68</v>
      </c>
      <c r="C425" s="59" t="str">
        <f t="shared" si="13"/>
        <v>QUARTER1</v>
      </c>
      <c r="D425" s="59">
        <v>8.8000000000000007</v>
      </c>
      <c r="E425" s="59">
        <v>17.45</v>
      </c>
      <c r="F425" s="59">
        <f t="shared" si="12"/>
        <v>8.6499999999999986</v>
      </c>
      <c r="G425" s="59"/>
    </row>
    <row r="426" spans="1:7" x14ac:dyDescent="0.25">
      <c r="A426" s="58">
        <v>44930</v>
      </c>
      <c r="B426" s="59" t="s">
        <v>68</v>
      </c>
      <c r="C426" s="59" t="str">
        <f t="shared" si="13"/>
        <v>QUARTER1</v>
      </c>
      <c r="D426" s="59">
        <v>8.75</v>
      </c>
      <c r="E426" s="59">
        <v>17.45</v>
      </c>
      <c r="F426" s="59">
        <f t="shared" si="12"/>
        <v>8.6999999999999993</v>
      </c>
      <c r="G426" s="59"/>
    </row>
    <row r="427" spans="1:7" x14ac:dyDescent="0.25">
      <c r="A427" s="58">
        <v>44929</v>
      </c>
      <c r="B427" s="59" t="s">
        <v>68</v>
      </c>
      <c r="C427" s="59" t="str">
        <f t="shared" si="13"/>
        <v>QUARTER1</v>
      </c>
      <c r="D427" s="59">
        <v>8.8000000000000007</v>
      </c>
      <c r="E427" s="59">
        <v>17.45</v>
      </c>
      <c r="F427" s="59">
        <f t="shared" si="12"/>
        <v>8.6499999999999986</v>
      </c>
      <c r="G427" s="59"/>
    </row>
    <row r="428" spans="1:7" x14ac:dyDescent="0.25">
      <c r="A428" s="58">
        <v>45146</v>
      </c>
      <c r="B428" s="59" t="s">
        <v>56</v>
      </c>
      <c r="C428" s="59" t="str">
        <f t="shared" si="13"/>
        <v>QUARTER3</v>
      </c>
      <c r="D428" s="59">
        <v>20.9</v>
      </c>
      <c r="E428" s="59">
        <v>20.9</v>
      </c>
      <c r="F428" s="59">
        <f>E428-D428</f>
        <v>0</v>
      </c>
      <c r="G428" s="59"/>
    </row>
    <row r="429" spans="1:7" x14ac:dyDescent="0.25">
      <c r="A429" s="58">
        <v>45145</v>
      </c>
      <c r="B429" s="59" t="s">
        <v>56</v>
      </c>
      <c r="C429" s="59" t="str">
        <f t="shared" si="13"/>
        <v>QUARTER3</v>
      </c>
      <c r="D429" s="59">
        <v>20.9</v>
      </c>
      <c r="E429" s="59">
        <v>20.9</v>
      </c>
      <c r="F429" s="59">
        <f t="shared" ref="F429:F492" si="14">E429-D429</f>
        <v>0</v>
      </c>
      <c r="G429" s="59"/>
    </row>
    <row r="430" spans="1:7" x14ac:dyDescent="0.25">
      <c r="A430" s="58">
        <v>45142</v>
      </c>
      <c r="B430" s="59" t="s">
        <v>56</v>
      </c>
      <c r="C430" s="59" t="str">
        <f t="shared" si="13"/>
        <v>QUARTER3</v>
      </c>
      <c r="D430" s="59">
        <v>20.9</v>
      </c>
      <c r="E430" s="59">
        <v>20.9</v>
      </c>
      <c r="F430" s="59">
        <f t="shared" si="14"/>
        <v>0</v>
      </c>
      <c r="G430" s="59"/>
    </row>
    <row r="431" spans="1:7" x14ac:dyDescent="0.25">
      <c r="A431" s="58">
        <v>45141</v>
      </c>
      <c r="B431" s="59" t="s">
        <v>56</v>
      </c>
      <c r="C431" s="59" t="str">
        <f t="shared" si="13"/>
        <v>QUARTER3</v>
      </c>
      <c r="D431" s="59">
        <v>20.9</v>
      </c>
      <c r="E431" s="59">
        <v>20.9</v>
      </c>
      <c r="F431" s="59">
        <f t="shared" si="14"/>
        <v>0</v>
      </c>
      <c r="G431" s="59"/>
    </row>
    <row r="432" spans="1:7" x14ac:dyDescent="0.25">
      <c r="A432" s="58">
        <v>45140</v>
      </c>
      <c r="B432" s="59" t="s">
        <v>56</v>
      </c>
      <c r="C432" s="59" t="str">
        <f t="shared" si="13"/>
        <v>QUARTER3</v>
      </c>
      <c r="D432" s="59">
        <v>20.9</v>
      </c>
      <c r="E432" s="59">
        <v>20.9</v>
      </c>
      <c r="F432" s="59">
        <f t="shared" si="14"/>
        <v>0</v>
      </c>
      <c r="G432" s="59"/>
    </row>
    <row r="433" spans="1:7" x14ac:dyDescent="0.25">
      <c r="A433" s="58">
        <v>45139</v>
      </c>
      <c r="B433" s="59" t="s">
        <v>56</v>
      </c>
      <c r="C433" s="59" t="str">
        <f t="shared" si="13"/>
        <v>QUARTER3</v>
      </c>
      <c r="D433" s="59">
        <v>20.55</v>
      </c>
      <c r="E433" s="59">
        <v>20.9</v>
      </c>
      <c r="F433" s="59">
        <f t="shared" si="14"/>
        <v>0.34999999999999787</v>
      </c>
      <c r="G433" s="59"/>
    </row>
    <row r="434" spans="1:7" x14ac:dyDescent="0.25">
      <c r="A434" s="58">
        <v>45138</v>
      </c>
      <c r="B434" s="59" t="s">
        <v>56</v>
      </c>
      <c r="C434" s="59" t="str">
        <f t="shared" si="13"/>
        <v>QUARTER3</v>
      </c>
      <c r="D434" s="59">
        <v>20.55</v>
      </c>
      <c r="E434" s="59">
        <v>20.9</v>
      </c>
      <c r="F434" s="59">
        <f t="shared" si="14"/>
        <v>0.34999999999999787</v>
      </c>
      <c r="G434" s="59"/>
    </row>
    <row r="435" spans="1:7" x14ac:dyDescent="0.25">
      <c r="A435" s="58">
        <v>45135</v>
      </c>
      <c r="B435" s="59" t="s">
        <v>56</v>
      </c>
      <c r="C435" s="59" t="str">
        <f t="shared" si="13"/>
        <v>QUARTER3</v>
      </c>
      <c r="D435" s="59">
        <v>20.55</v>
      </c>
      <c r="E435" s="59">
        <v>20.9</v>
      </c>
      <c r="F435" s="59">
        <f t="shared" si="14"/>
        <v>0.34999999999999787</v>
      </c>
      <c r="G435" s="59"/>
    </row>
    <row r="436" spans="1:7" x14ac:dyDescent="0.25">
      <c r="A436" s="58">
        <v>45134</v>
      </c>
      <c r="B436" s="59" t="s">
        <v>56</v>
      </c>
      <c r="C436" s="59" t="str">
        <f t="shared" si="13"/>
        <v>QUARTER3</v>
      </c>
      <c r="D436" s="59">
        <v>21.6</v>
      </c>
      <c r="E436" s="59">
        <v>20.9</v>
      </c>
      <c r="F436" s="59">
        <f t="shared" si="14"/>
        <v>-0.70000000000000284</v>
      </c>
      <c r="G436" s="59"/>
    </row>
    <row r="437" spans="1:7" x14ac:dyDescent="0.25">
      <c r="A437" s="58">
        <v>45133</v>
      </c>
      <c r="B437" s="59" t="s">
        <v>56</v>
      </c>
      <c r="C437" s="59" t="str">
        <f t="shared" si="13"/>
        <v>QUARTER3</v>
      </c>
      <c r="D437" s="59">
        <v>21.6</v>
      </c>
      <c r="E437" s="59">
        <v>20.9</v>
      </c>
      <c r="F437" s="59">
        <f t="shared" si="14"/>
        <v>-0.70000000000000284</v>
      </c>
      <c r="G437" s="59"/>
    </row>
    <row r="438" spans="1:7" x14ac:dyDescent="0.25">
      <c r="A438" s="58">
        <v>45128</v>
      </c>
      <c r="B438" s="59" t="s">
        <v>56</v>
      </c>
      <c r="C438" s="59" t="str">
        <f t="shared" si="13"/>
        <v>QUARTER3</v>
      </c>
      <c r="D438" s="59">
        <v>21.6</v>
      </c>
      <c r="E438" s="59">
        <v>20.9</v>
      </c>
      <c r="F438" s="59">
        <f t="shared" si="14"/>
        <v>-0.70000000000000284</v>
      </c>
      <c r="G438" s="59"/>
    </row>
    <row r="439" spans="1:7" x14ac:dyDescent="0.25">
      <c r="A439" s="58">
        <v>45127</v>
      </c>
      <c r="B439" s="59" t="s">
        <v>56</v>
      </c>
      <c r="C439" s="59" t="str">
        <f t="shared" si="13"/>
        <v>QUARTER3</v>
      </c>
      <c r="D439" s="59">
        <v>21.6</v>
      </c>
      <c r="E439" s="59">
        <v>20.9</v>
      </c>
      <c r="F439" s="59">
        <f t="shared" si="14"/>
        <v>-0.70000000000000284</v>
      </c>
      <c r="G439" s="59"/>
    </row>
    <row r="440" spans="1:7" x14ac:dyDescent="0.25">
      <c r="A440" s="58">
        <v>45126</v>
      </c>
      <c r="B440" s="59" t="s">
        <v>56</v>
      </c>
      <c r="C440" s="59" t="str">
        <f t="shared" si="13"/>
        <v>QUARTER3</v>
      </c>
      <c r="D440" s="59">
        <v>21.6</v>
      </c>
      <c r="E440" s="59">
        <v>20.9</v>
      </c>
      <c r="F440" s="59">
        <f t="shared" si="14"/>
        <v>-0.70000000000000284</v>
      </c>
      <c r="G440" s="59"/>
    </row>
    <row r="441" spans="1:7" x14ac:dyDescent="0.25">
      <c r="A441" s="58">
        <v>45125</v>
      </c>
      <c r="B441" s="59" t="s">
        <v>56</v>
      </c>
      <c r="C441" s="59" t="str">
        <f t="shared" si="13"/>
        <v>QUARTER3</v>
      </c>
      <c r="D441" s="59">
        <v>21.6</v>
      </c>
      <c r="E441" s="59">
        <v>20.9</v>
      </c>
      <c r="F441" s="59">
        <f t="shared" si="14"/>
        <v>-0.70000000000000284</v>
      </c>
      <c r="G441" s="59"/>
    </row>
    <row r="442" spans="1:7" x14ac:dyDescent="0.25">
      <c r="A442" s="58">
        <v>45124</v>
      </c>
      <c r="B442" s="59" t="s">
        <v>56</v>
      </c>
      <c r="C442" s="59" t="str">
        <f t="shared" si="13"/>
        <v>QUARTER3</v>
      </c>
      <c r="D442" s="59">
        <v>21.9</v>
      </c>
      <c r="E442" s="59">
        <v>20.9</v>
      </c>
      <c r="F442" s="59">
        <f t="shared" si="14"/>
        <v>-1</v>
      </c>
      <c r="G442" s="59"/>
    </row>
    <row r="443" spans="1:7" x14ac:dyDescent="0.25">
      <c r="A443" s="58">
        <v>45121</v>
      </c>
      <c r="B443" s="59" t="s">
        <v>56</v>
      </c>
      <c r="C443" s="59" t="str">
        <f t="shared" si="13"/>
        <v>QUARTER3</v>
      </c>
      <c r="D443" s="59">
        <v>21.2</v>
      </c>
      <c r="E443" s="59">
        <v>20.9</v>
      </c>
      <c r="F443" s="59">
        <f t="shared" si="14"/>
        <v>-0.30000000000000071</v>
      </c>
      <c r="G443" s="59"/>
    </row>
    <row r="444" spans="1:7" x14ac:dyDescent="0.25">
      <c r="A444" s="58">
        <v>45120</v>
      </c>
      <c r="B444" s="59" t="s">
        <v>56</v>
      </c>
      <c r="C444" s="59" t="str">
        <f t="shared" si="13"/>
        <v>QUARTER3</v>
      </c>
      <c r="D444" s="59">
        <v>21.2</v>
      </c>
      <c r="E444" s="59">
        <v>20.9</v>
      </c>
      <c r="F444" s="59">
        <f t="shared" si="14"/>
        <v>-0.30000000000000071</v>
      </c>
      <c r="G444" s="59"/>
    </row>
    <row r="445" spans="1:7" x14ac:dyDescent="0.25">
      <c r="A445" s="58">
        <v>45119</v>
      </c>
      <c r="B445" s="59" t="s">
        <v>56</v>
      </c>
      <c r="C445" s="59" t="str">
        <f t="shared" si="13"/>
        <v>QUARTER3</v>
      </c>
      <c r="D445" s="59">
        <v>21.15</v>
      </c>
      <c r="E445" s="59">
        <v>20.9</v>
      </c>
      <c r="F445" s="59">
        <f t="shared" si="14"/>
        <v>-0.25</v>
      </c>
      <c r="G445" s="59"/>
    </row>
    <row r="446" spans="1:7" x14ac:dyDescent="0.25">
      <c r="A446" s="58">
        <v>45118</v>
      </c>
      <c r="B446" s="59" t="s">
        <v>56</v>
      </c>
      <c r="C446" s="59" t="str">
        <f t="shared" si="13"/>
        <v>QUARTER3</v>
      </c>
      <c r="D446" s="59">
        <v>21.15</v>
      </c>
      <c r="E446" s="59">
        <v>20.9</v>
      </c>
      <c r="F446" s="59">
        <f t="shared" si="14"/>
        <v>-0.25</v>
      </c>
      <c r="G446" s="59"/>
    </row>
    <row r="447" spans="1:7" x14ac:dyDescent="0.25">
      <c r="A447" s="58">
        <v>45117</v>
      </c>
      <c r="B447" s="59" t="s">
        <v>56</v>
      </c>
      <c r="C447" s="59" t="str">
        <f t="shared" si="13"/>
        <v>QUARTER3</v>
      </c>
      <c r="D447" s="59">
        <v>21.2</v>
      </c>
      <c r="E447" s="59">
        <v>20.9</v>
      </c>
      <c r="F447" s="59">
        <f t="shared" si="14"/>
        <v>-0.30000000000000071</v>
      </c>
      <c r="G447" s="59"/>
    </row>
    <row r="448" spans="1:7" x14ac:dyDescent="0.25">
      <c r="A448" s="58">
        <v>45114</v>
      </c>
      <c r="B448" s="59" t="s">
        <v>56</v>
      </c>
      <c r="C448" s="59" t="str">
        <f t="shared" si="13"/>
        <v>QUARTER3</v>
      </c>
      <c r="D448" s="59">
        <v>21.2</v>
      </c>
      <c r="E448" s="59">
        <v>20.9</v>
      </c>
      <c r="F448" s="59">
        <f t="shared" si="14"/>
        <v>-0.30000000000000071</v>
      </c>
      <c r="G448" s="59"/>
    </row>
    <row r="449" spans="1:7" x14ac:dyDescent="0.25">
      <c r="A449" s="58">
        <v>45113</v>
      </c>
      <c r="B449" s="59" t="s">
        <v>56</v>
      </c>
      <c r="C449" s="59" t="str">
        <f t="shared" si="13"/>
        <v>QUARTER3</v>
      </c>
      <c r="D449" s="59">
        <v>21.3</v>
      </c>
      <c r="E449" s="59">
        <v>20.9</v>
      </c>
      <c r="F449" s="59">
        <f t="shared" si="14"/>
        <v>-0.40000000000000213</v>
      </c>
      <c r="G449" s="59"/>
    </row>
    <row r="450" spans="1:7" x14ac:dyDescent="0.25">
      <c r="A450" s="58">
        <v>45112</v>
      </c>
      <c r="B450" s="59" t="s">
        <v>56</v>
      </c>
      <c r="C450" s="59" t="str">
        <f t="shared" si="13"/>
        <v>QUARTER3</v>
      </c>
      <c r="D450" s="59">
        <v>21.3</v>
      </c>
      <c r="E450" s="59">
        <v>20.9</v>
      </c>
      <c r="F450" s="59">
        <f t="shared" si="14"/>
        <v>-0.40000000000000213</v>
      </c>
      <c r="G450" s="59"/>
    </row>
    <row r="451" spans="1:7" x14ac:dyDescent="0.25">
      <c r="A451" s="58">
        <v>45111</v>
      </c>
      <c r="B451" s="59" t="s">
        <v>56</v>
      </c>
      <c r="C451" s="59" t="str">
        <f t="shared" si="13"/>
        <v>QUARTER3</v>
      </c>
      <c r="D451" s="59">
        <v>21.3</v>
      </c>
      <c r="E451" s="59">
        <v>20.9</v>
      </c>
      <c r="F451" s="59">
        <f t="shared" si="14"/>
        <v>-0.40000000000000213</v>
      </c>
      <c r="G451" s="59"/>
    </row>
    <row r="452" spans="1:7" x14ac:dyDescent="0.25">
      <c r="A452" s="58">
        <v>45110</v>
      </c>
      <c r="B452" s="59" t="s">
        <v>56</v>
      </c>
      <c r="C452" s="59" t="str">
        <f t="shared" si="13"/>
        <v>QUARTER3</v>
      </c>
      <c r="D452" s="59">
        <v>21.3</v>
      </c>
      <c r="E452" s="59">
        <v>20.9</v>
      </c>
      <c r="F452" s="59">
        <f t="shared" si="14"/>
        <v>-0.40000000000000213</v>
      </c>
      <c r="G452" s="59"/>
    </row>
    <row r="453" spans="1:7" x14ac:dyDescent="0.25">
      <c r="A453" s="58">
        <v>45107</v>
      </c>
      <c r="B453" s="59" t="s">
        <v>56</v>
      </c>
      <c r="C453" s="59" t="str">
        <f t="shared" si="13"/>
        <v>QUARTER2</v>
      </c>
      <c r="D453" s="59">
        <v>21.3</v>
      </c>
      <c r="E453" s="59">
        <v>20.9</v>
      </c>
      <c r="F453" s="59">
        <f t="shared" si="14"/>
        <v>-0.40000000000000213</v>
      </c>
      <c r="G453" s="59"/>
    </row>
    <row r="454" spans="1:7" x14ac:dyDescent="0.25">
      <c r="A454" s="58">
        <v>45104</v>
      </c>
      <c r="B454" s="59" t="s">
        <v>56</v>
      </c>
      <c r="C454" s="59" t="str">
        <f t="shared" si="13"/>
        <v>QUARTER2</v>
      </c>
      <c r="D454" s="59">
        <v>21</v>
      </c>
      <c r="E454" s="59">
        <v>20.9</v>
      </c>
      <c r="F454" s="59">
        <f t="shared" si="14"/>
        <v>-0.10000000000000142</v>
      </c>
      <c r="G454" s="59"/>
    </row>
    <row r="455" spans="1:7" x14ac:dyDescent="0.25">
      <c r="A455" s="58">
        <v>45103</v>
      </c>
      <c r="B455" s="59" t="s">
        <v>56</v>
      </c>
      <c r="C455" s="59" t="str">
        <f t="shared" si="13"/>
        <v>QUARTER2</v>
      </c>
      <c r="D455" s="59">
        <v>21.1</v>
      </c>
      <c r="E455" s="59">
        <v>20.9</v>
      </c>
      <c r="F455" s="59">
        <f t="shared" si="14"/>
        <v>-0.20000000000000284</v>
      </c>
      <c r="G455" s="59"/>
    </row>
    <row r="456" spans="1:7" x14ac:dyDescent="0.25">
      <c r="A456" s="58">
        <v>45100</v>
      </c>
      <c r="B456" s="59" t="s">
        <v>56</v>
      </c>
      <c r="C456" s="59" t="str">
        <f t="shared" si="13"/>
        <v>QUARTER2</v>
      </c>
      <c r="D456" s="59">
        <v>21.1</v>
      </c>
      <c r="E456" s="59">
        <v>20.9</v>
      </c>
      <c r="F456" s="59">
        <f t="shared" si="14"/>
        <v>-0.20000000000000284</v>
      </c>
      <c r="G456" s="59"/>
    </row>
    <row r="457" spans="1:7" x14ac:dyDescent="0.25">
      <c r="A457" s="58">
        <v>45099</v>
      </c>
      <c r="B457" s="59" t="s">
        <v>56</v>
      </c>
      <c r="C457" s="59" t="str">
        <f t="shared" si="13"/>
        <v>QUARTER2</v>
      </c>
      <c r="D457" s="59">
        <v>21.1</v>
      </c>
      <c r="E457" s="59">
        <v>20.9</v>
      </c>
      <c r="F457" s="59">
        <f t="shared" si="14"/>
        <v>-0.20000000000000284</v>
      </c>
      <c r="G457" s="59"/>
    </row>
    <row r="458" spans="1:7" x14ac:dyDescent="0.25">
      <c r="A458" s="58">
        <v>45098</v>
      </c>
      <c r="B458" s="59" t="s">
        <v>56</v>
      </c>
      <c r="C458" s="59" t="str">
        <f t="shared" ref="C458:C521" si="15">"QUARTER"&amp;ROUNDUP(MONTH(A458)/3,0)</f>
        <v>QUARTER2</v>
      </c>
      <c r="D458" s="59">
        <v>21.1</v>
      </c>
      <c r="E458" s="59">
        <v>20.9</v>
      </c>
      <c r="F458" s="59">
        <f t="shared" si="14"/>
        <v>-0.20000000000000284</v>
      </c>
      <c r="G458" s="59"/>
    </row>
    <row r="459" spans="1:7" x14ac:dyDescent="0.25">
      <c r="A459" s="58">
        <v>45097</v>
      </c>
      <c r="B459" s="59" t="s">
        <v>56</v>
      </c>
      <c r="C459" s="59" t="str">
        <f t="shared" si="15"/>
        <v>QUARTER2</v>
      </c>
      <c r="D459" s="59">
        <v>21.1</v>
      </c>
      <c r="E459" s="59">
        <v>20.9</v>
      </c>
      <c r="F459" s="59">
        <f t="shared" si="14"/>
        <v>-0.20000000000000284</v>
      </c>
      <c r="G459" s="59"/>
    </row>
    <row r="460" spans="1:7" x14ac:dyDescent="0.25">
      <c r="A460" s="58">
        <v>45096</v>
      </c>
      <c r="B460" s="59" t="s">
        <v>56</v>
      </c>
      <c r="C460" s="59" t="str">
        <f t="shared" si="15"/>
        <v>QUARTER2</v>
      </c>
      <c r="D460" s="59">
        <v>20.95</v>
      </c>
      <c r="E460" s="59">
        <v>20.9</v>
      </c>
      <c r="F460" s="59">
        <f t="shared" si="14"/>
        <v>-5.0000000000000711E-2</v>
      </c>
      <c r="G460" s="59"/>
    </row>
    <row r="461" spans="1:7" x14ac:dyDescent="0.25">
      <c r="A461" s="58">
        <v>45093</v>
      </c>
      <c r="B461" s="59" t="s">
        <v>56</v>
      </c>
      <c r="C461" s="59" t="str">
        <f t="shared" si="15"/>
        <v>QUARTER2</v>
      </c>
      <c r="D461" s="59">
        <v>20.95</v>
      </c>
      <c r="E461" s="59">
        <v>20.9</v>
      </c>
      <c r="F461" s="59">
        <f t="shared" si="14"/>
        <v>-5.0000000000000711E-2</v>
      </c>
      <c r="G461" s="59"/>
    </row>
    <row r="462" spans="1:7" x14ac:dyDescent="0.25">
      <c r="A462" s="58">
        <v>45092</v>
      </c>
      <c r="B462" s="59" t="s">
        <v>56</v>
      </c>
      <c r="C462" s="59" t="str">
        <f t="shared" si="15"/>
        <v>QUARTER2</v>
      </c>
      <c r="D462" s="59">
        <v>21.2</v>
      </c>
      <c r="E462" s="59">
        <v>20.9</v>
      </c>
      <c r="F462" s="59">
        <f t="shared" si="14"/>
        <v>-0.30000000000000071</v>
      </c>
      <c r="G462" s="59"/>
    </row>
    <row r="463" spans="1:7" x14ac:dyDescent="0.25">
      <c r="A463" s="58">
        <v>45091</v>
      </c>
      <c r="B463" s="59" t="s">
        <v>56</v>
      </c>
      <c r="C463" s="59" t="str">
        <f t="shared" si="15"/>
        <v>QUARTER2</v>
      </c>
      <c r="D463" s="59">
        <v>21.2</v>
      </c>
      <c r="E463" s="59">
        <v>20.9</v>
      </c>
      <c r="F463" s="59">
        <f t="shared" si="14"/>
        <v>-0.30000000000000071</v>
      </c>
      <c r="G463" s="59"/>
    </row>
    <row r="464" spans="1:7" x14ac:dyDescent="0.25">
      <c r="A464" s="58">
        <v>45090</v>
      </c>
      <c r="B464" s="59" t="s">
        <v>56</v>
      </c>
      <c r="C464" s="59" t="str">
        <f t="shared" si="15"/>
        <v>QUARTER2</v>
      </c>
      <c r="D464" s="59">
        <v>21</v>
      </c>
      <c r="E464" s="59">
        <v>20.9</v>
      </c>
      <c r="F464" s="59">
        <f t="shared" si="14"/>
        <v>-0.10000000000000142</v>
      </c>
      <c r="G464" s="59"/>
    </row>
    <row r="465" spans="1:7" x14ac:dyDescent="0.25">
      <c r="A465" s="58">
        <v>45086</v>
      </c>
      <c r="B465" s="59" t="s">
        <v>56</v>
      </c>
      <c r="C465" s="59" t="str">
        <f t="shared" si="15"/>
        <v>QUARTER2</v>
      </c>
      <c r="D465" s="59">
        <v>20.9</v>
      </c>
      <c r="E465" s="59">
        <v>20.9</v>
      </c>
      <c r="F465" s="59">
        <f t="shared" si="14"/>
        <v>0</v>
      </c>
      <c r="G465" s="59"/>
    </row>
    <row r="466" spans="1:7" x14ac:dyDescent="0.25">
      <c r="A466" s="58">
        <v>45085</v>
      </c>
      <c r="B466" s="59" t="s">
        <v>56</v>
      </c>
      <c r="C466" s="59" t="str">
        <f t="shared" si="15"/>
        <v>QUARTER2</v>
      </c>
      <c r="D466" s="59">
        <v>20.9</v>
      </c>
      <c r="E466" s="59">
        <v>20.9</v>
      </c>
      <c r="F466" s="59">
        <f t="shared" si="14"/>
        <v>0</v>
      </c>
      <c r="G466" s="59"/>
    </row>
    <row r="467" spans="1:7" x14ac:dyDescent="0.25">
      <c r="A467" s="58">
        <v>45084</v>
      </c>
      <c r="B467" s="59" t="s">
        <v>56</v>
      </c>
      <c r="C467" s="59" t="str">
        <f t="shared" si="15"/>
        <v>QUARTER2</v>
      </c>
      <c r="D467" s="59">
        <v>20.9</v>
      </c>
      <c r="E467" s="59">
        <v>20.9</v>
      </c>
      <c r="F467" s="59">
        <f t="shared" si="14"/>
        <v>0</v>
      </c>
      <c r="G467" s="59"/>
    </row>
    <row r="468" spans="1:7" x14ac:dyDescent="0.25">
      <c r="A468" s="58">
        <v>45083</v>
      </c>
      <c r="B468" s="59" t="s">
        <v>56</v>
      </c>
      <c r="C468" s="59" t="str">
        <f t="shared" si="15"/>
        <v>QUARTER2</v>
      </c>
      <c r="D468" s="59">
        <v>20.9</v>
      </c>
      <c r="E468" s="59">
        <v>20.9</v>
      </c>
      <c r="F468" s="59">
        <f t="shared" si="14"/>
        <v>0</v>
      </c>
      <c r="G468" s="59"/>
    </row>
    <row r="469" spans="1:7" x14ac:dyDescent="0.25">
      <c r="A469" s="58">
        <v>45082</v>
      </c>
      <c r="B469" s="59" t="s">
        <v>56</v>
      </c>
      <c r="C469" s="59" t="str">
        <f t="shared" si="15"/>
        <v>QUARTER2</v>
      </c>
      <c r="D469" s="59">
        <v>20.9</v>
      </c>
      <c r="E469" s="59">
        <v>20.9</v>
      </c>
      <c r="F469" s="59">
        <f t="shared" si="14"/>
        <v>0</v>
      </c>
      <c r="G469" s="59"/>
    </row>
    <row r="470" spans="1:7" x14ac:dyDescent="0.25">
      <c r="A470" s="58">
        <v>45079</v>
      </c>
      <c r="B470" s="59" t="s">
        <v>56</v>
      </c>
      <c r="C470" s="59" t="str">
        <f t="shared" si="15"/>
        <v>QUARTER2</v>
      </c>
      <c r="D470" s="59">
        <v>20.9</v>
      </c>
      <c r="E470" s="59">
        <v>20.9</v>
      </c>
      <c r="F470" s="59">
        <f t="shared" si="14"/>
        <v>0</v>
      </c>
      <c r="G470" s="59"/>
    </row>
    <row r="471" spans="1:7" x14ac:dyDescent="0.25">
      <c r="A471" s="58">
        <v>45078</v>
      </c>
      <c r="B471" s="59" t="s">
        <v>56</v>
      </c>
      <c r="C471" s="59" t="str">
        <f t="shared" si="15"/>
        <v>QUARTER2</v>
      </c>
      <c r="D471" s="59">
        <v>21.4</v>
      </c>
      <c r="E471" s="59">
        <v>20.9</v>
      </c>
      <c r="F471" s="59">
        <f t="shared" si="14"/>
        <v>-0.5</v>
      </c>
      <c r="G471" s="59"/>
    </row>
    <row r="472" spans="1:7" x14ac:dyDescent="0.25">
      <c r="A472" s="58">
        <v>45077</v>
      </c>
      <c r="B472" s="59" t="s">
        <v>56</v>
      </c>
      <c r="C472" s="59" t="str">
        <f t="shared" si="15"/>
        <v>QUARTER2</v>
      </c>
      <c r="D472" s="59">
        <v>21.4</v>
      </c>
      <c r="E472" s="59">
        <v>20.9</v>
      </c>
      <c r="F472" s="59">
        <f t="shared" si="14"/>
        <v>-0.5</v>
      </c>
      <c r="G472" s="59"/>
    </row>
    <row r="473" spans="1:7" x14ac:dyDescent="0.25">
      <c r="A473" s="58">
        <v>45076</v>
      </c>
      <c r="B473" s="59" t="s">
        <v>56</v>
      </c>
      <c r="C473" s="59" t="str">
        <f t="shared" si="15"/>
        <v>QUARTER2</v>
      </c>
      <c r="D473" s="59">
        <v>21.7</v>
      </c>
      <c r="E473" s="59">
        <v>20.9</v>
      </c>
      <c r="F473" s="59">
        <f t="shared" si="14"/>
        <v>-0.80000000000000071</v>
      </c>
      <c r="G473" s="59"/>
    </row>
    <row r="474" spans="1:7" x14ac:dyDescent="0.25">
      <c r="A474" s="58">
        <v>45072</v>
      </c>
      <c r="B474" s="59" t="s">
        <v>56</v>
      </c>
      <c r="C474" s="59" t="str">
        <f t="shared" si="15"/>
        <v>QUARTER2</v>
      </c>
      <c r="D474" s="59">
        <v>20</v>
      </c>
      <c r="E474" s="59">
        <v>20.9</v>
      </c>
      <c r="F474" s="59">
        <f t="shared" si="14"/>
        <v>0.89999999999999858</v>
      </c>
      <c r="G474" s="59"/>
    </row>
    <row r="475" spans="1:7" x14ac:dyDescent="0.25">
      <c r="A475" s="58">
        <v>45071</v>
      </c>
      <c r="B475" s="59" t="s">
        <v>56</v>
      </c>
      <c r="C475" s="59" t="str">
        <f t="shared" si="15"/>
        <v>QUARTER2</v>
      </c>
      <c r="D475" s="59">
        <v>20</v>
      </c>
      <c r="E475" s="59">
        <v>20.9</v>
      </c>
      <c r="F475" s="59">
        <f t="shared" si="14"/>
        <v>0.89999999999999858</v>
      </c>
      <c r="G475" s="59"/>
    </row>
    <row r="476" spans="1:7" x14ac:dyDescent="0.25">
      <c r="A476" s="58">
        <v>45070</v>
      </c>
      <c r="B476" s="59" t="s">
        <v>56</v>
      </c>
      <c r="C476" s="59" t="str">
        <f t="shared" si="15"/>
        <v>QUARTER2</v>
      </c>
      <c r="D476" s="59">
        <v>20</v>
      </c>
      <c r="E476" s="59">
        <v>20.9</v>
      </c>
      <c r="F476" s="59">
        <f t="shared" si="14"/>
        <v>0.89999999999999858</v>
      </c>
      <c r="G476" s="59"/>
    </row>
    <row r="477" spans="1:7" x14ac:dyDescent="0.25">
      <c r="A477" s="58">
        <v>45069</v>
      </c>
      <c r="B477" s="59" t="s">
        <v>56</v>
      </c>
      <c r="C477" s="59" t="str">
        <f t="shared" si="15"/>
        <v>QUARTER2</v>
      </c>
      <c r="D477" s="59">
        <v>20</v>
      </c>
      <c r="E477" s="59">
        <v>20.9</v>
      </c>
      <c r="F477" s="59">
        <f t="shared" si="14"/>
        <v>0.89999999999999858</v>
      </c>
      <c r="G477" s="59"/>
    </row>
    <row r="478" spans="1:7" x14ac:dyDescent="0.25">
      <c r="A478" s="58">
        <v>45068</v>
      </c>
      <c r="B478" s="59" t="s">
        <v>56</v>
      </c>
      <c r="C478" s="59" t="str">
        <f t="shared" si="15"/>
        <v>QUARTER2</v>
      </c>
      <c r="D478" s="59">
        <v>20.149999999999999</v>
      </c>
      <c r="E478" s="59">
        <v>20.9</v>
      </c>
      <c r="F478" s="59">
        <f t="shared" si="14"/>
        <v>0.75</v>
      </c>
      <c r="G478" s="59"/>
    </row>
    <row r="479" spans="1:7" x14ac:dyDescent="0.25">
      <c r="A479" s="58">
        <v>45065</v>
      </c>
      <c r="B479" s="59" t="s">
        <v>56</v>
      </c>
      <c r="C479" s="59" t="str">
        <f t="shared" si="15"/>
        <v>QUARTER2</v>
      </c>
      <c r="D479" s="59">
        <v>20.149999999999999</v>
      </c>
      <c r="E479" s="59">
        <v>20.9</v>
      </c>
      <c r="F479" s="59">
        <f t="shared" si="14"/>
        <v>0.75</v>
      </c>
      <c r="G479" s="59"/>
    </row>
    <row r="480" spans="1:7" x14ac:dyDescent="0.25">
      <c r="A480" s="58">
        <v>45064</v>
      </c>
      <c r="B480" s="59" t="s">
        <v>56</v>
      </c>
      <c r="C480" s="59" t="str">
        <f t="shared" si="15"/>
        <v>QUARTER2</v>
      </c>
      <c r="D480" s="59">
        <v>20.149999999999999</v>
      </c>
      <c r="E480" s="59">
        <v>20.9</v>
      </c>
      <c r="F480" s="59">
        <f t="shared" si="14"/>
        <v>0.75</v>
      </c>
      <c r="G480" s="59"/>
    </row>
    <row r="481" spans="1:7" x14ac:dyDescent="0.25">
      <c r="A481" s="58">
        <v>45063</v>
      </c>
      <c r="B481" s="59" t="s">
        <v>56</v>
      </c>
      <c r="C481" s="59" t="str">
        <f t="shared" si="15"/>
        <v>QUARTER2</v>
      </c>
      <c r="D481" s="59">
        <v>20.149999999999999</v>
      </c>
      <c r="E481" s="59">
        <v>20.9</v>
      </c>
      <c r="F481" s="59">
        <f t="shared" si="14"/>
        <v>0.75</v>
      </c>
      <c r="G481" s="59"/>
    </row>
    <row r="482" spans="1:7" x14ac:dyDescent="0.25">
      <c r="A482" s="58">
        <v>45062</v>
      </c>
      <c r="B482" s="59" t="s">
        <v>56</v>
      </c>
      <c r="C482" s="59" t="str">
        <f t="shared" si="15"/>
        <v>QUARTER2</v>
      </c>
      <c r="D482" s="59">
        <v>19</v>
      </c>
      <c r="E482" s="59">
        <v>20.9</v>
      </c>
      <c r="F482" s="59">
        <f t="shared" si="14"/>
        <v>1.8999999999999986</v>
      </c>
      <c r="G482" s="59"/>
    </row>
    <row r="483" spans="1:7" x14ac:dyDescent="0.25">
      <c r="A483" s="58">
        <v>45061</v>
      </c>
      <c r="B483" s="59" t="s">
        <v>56</v>
      </c>
      <c r="C483" s="59" t="str">
        <f t="shared" si="15"/>
        <v>QUARTER2</v>
      </c>
      <c r="D483" s="59">
        <v>19</v>
      </c>
      <c r="E483" s="59">
        <v>20.9</v>
      </c>
      <c r="F483" s="59">
        <f t="shared" si="14"/>
        <v>1.8999999999999986</v>
      </c>
      <c r="G483" s="59"/>
    </row>
    <row r="484" spans="1:7" x14ac:dyDescent="0.25">
      <c r="A484" s="58">
        <v>45058</v>
      </c>
      <c r="B484" s="59" t="s">
        <v>56</v>
      </c>
      <c r="C484" s="59" t="str">
        <f t="shared" si="15"/>
        <v>QUARTER2</v>
      </c>
      <c r="D484" s="59">
        <v>18.399999999999999</v>
      </c>
      <c r="E484" s="59">
        <v>20.9</v>
      </c>
      <c r="F484" s="59">
        <f t="shared" si="14"/>
        <v>2.5</v>
      </c>
      <c r="G484" s="59"/>
    </row>
    <row r="485" spans="1:7" x14ac:dyDescent="0.25">
      <c r="A485" s="58">
        <v>45057</v>
      </c>
      <c r="B485" s="59" t="s">
        <v>56</v>
      </c>
      <c r="C485" s="59" t="str">
        <f t="shared" si="15"/>
        <v>QUARTER2</v>
      </c>
      <c r="D485" s="59">
        <v>18.399999999999999</v>
      </c>
      <c r="E485" s="59">
        <v>20.9</v>
      </c>
      <c r="F485" s="59">
        <f t="shared" si="14"/>
        <v>2.5</v>
      </c>
      <c r="G485" s="59"/>
    </row>
    <row r="486" spans="1:7" x14ac:dyDescent="0.25">
      <c r="A486" s="58">
        <v>45056</v>
      </c>
      <c r="B486" s="59" t="s">
        <v>56</v>
      </c>
      <c r="C486" s="59" t="str">
        <f t="shared" si="15"/>
        <v>QUARTER2</v>
      </c>
      <c r="D486" s="59">
        <v>18.5</v>
      </c>
      <c r="E486" s="59">
        <v>20.9</v>
      </c>
      <c r="F486" s="59">
        <f t="shared" si="14"/>
        <v>2.3999999999999986</v>
      </c>
      <c r="G486" s="59"/>
    </row>
    <row r="487" spans="1:7" x14ac:dyDescent="0.25">
      <c r="A487" s="58">
        <v>45055</v>
      </c>
      <c r="B487" s="59" t="s">
        <v>56</v>
      </c>
      <c r="C487" s="59" t="str">
        <f t="shared" si="15"/>
        <v>QUARTER2</v>
      </c>
      <c r="D487" s="59">
        <v>18.5</v>
      </c>
      <c r="E487" s="59">
        <v>20.9</v>
      </c>
      <c r="F487" s="59">
        <f t="shared" si="14"/>
        <v>2.3999999999999986</v>
      </c>
      <c r="G487" s="59"/>
    </row>
    <row r="488" spans="1:7" x14ac:dyDescent="0.25">
      <c r="A488" s="58">
        <v>45054</v>
      </c>
      <c r="B488" s="59" t="s">
        <v>56</v>
      </c>
      <c r="C488" s="59" t="str">
        <f t="shared" si="15"/>
        <v>QUARTER2</v>
      </c>
      <c r="D488" s="59">
        <v>18.5</v>
      </c>
      <c r="E488" s="59">
        <v>20.9</v>
      </c>
      <c r="F488" s="59">
        <f t="shared" si="14"/>
        <v>2.3999999999999986</v>
      </c>
      <c r="G488" s="59"/>
    </row>
    <row r="489" spans="1:7" x14ac:dyDescent="0.25">
      <c r="A489" s="58">
        <v>45051</v>
      </c>
      <c r="B489" s="59" t="s">
        <v>56</v>
      </c>
      <c r="C489" s="59" t="str">
        <f t="shared" si="15"/>
        <v>QUARTER2</v>
      </c>
      <c r="D489" s="59">
        <v>18.5</v>
      </c>
      <c r="E489" s="59">
        <v>20.9</v>
      </c>
      <c r="F489" s="59">
        <f t="shared" si="14"/>
        <v>2.3999999999999986</v>
      </c>
      <c r="G489" s="59"/>
    </row>
    <row r="490" spans="1:7" x14ac:dyDescent="0.25">
      <c r="A490" s="58">
        <v>45050</v>
      </c>
      <c r="B490" s="59" t="s">
        <v>56</v>
      </c>
      <c r="C490" s="59" t="str">
        <f t="shared" si="15"/>
        <v>QUARTER2</v>
      </c>
      <c r="D490" s="59">
        <v>18.5</v>
      </c>
      <c r="E490" s="59">
        <v>20.9</v>
      </c>
      <c r="F490" s="59">
        <f t="shared" si="14"/>
        <v>2.3999999999999986</v>
      </c>
      <c r="G490" s="59"/>
    </row>
    <row r="491" spans="1:7" x14ac:dyDescent="0.25">
      <c r="A491" s="58">
        <v>45049</v>
      </c>
      <c r="B491" s="59" t="s">
        <v>56</v>
      </c>
      <c r="C491" s="59" t="str">
        <f t="shared" si="15"/>
        <v>QUARTER2</v>
      </c>
      <c r="D491" s="59">
        <v>18.5</v>
      </c>
      <c r="E491" s="59">
        <v>20.9</v>
      </c>
      <c r="F491" s="59">
        <f t="shared" si="14"/>
        <v>2.3999999999999986</v>
      </c>
      <c r="G491" s="59"/>
    </row>
    <row r="492" spans="1:7" x14ac:dyDescent="0.25">
      <c r="A492" s="58">
        <v>45048</v>
      </c>
      <c r="B492" s="59" t="s">
        <v>56</v>
      </c>
      <c r="C492" s="59" t="str">
        <f t="shared" si="15"/>
        <v>QUARTER2</v>
      </c>
      <c r="D492" s="59">
        <v>17.95</v>
      </c>
      <c r="E492" s="59">
        <v>20.9</v>
      </c>
      <c r="F492" s="59">
        <f t="shared" si="14"/>
        <v>2.9499999999999993</v>
      </c>
      <c r="G492" s="59"/>
    </row>
    <row r="493" spans="1:7" x14ac:dyDescent="0.25">
      <c r="A493" s="58">
        <v>45044</v>
      </c>
      <c r="B493" s="59" t="s">
        <v>56</v>
      </c>
      <c r="C493" s="59" t="str">
        <f t="shared" si="15"/>
        <v>QUARTER2</v>
      </c>
      <c r="D493" s="59">
        <v>16.899999999999999</v>
      </c>
      <c r="E493" s="59">
        <v>20.9</v>
      </c>
      <c r="F493" s="59">
        <f t="shared" ref="F493:F556" si="16">E493-D493</f>
        <v>4</v>
      </c>
      <c r="G493" s="59"/>
    </row>
    <row r="494" spans="1:7" x14ac:dyDescent="0.25">
      <c r="A494" s="58">
        <v>45043</v>
      </c>
      <c r="B494" s="59" t="s">
        <v>56</v>
      </c>
      <c r="C494" s="59" t="str">
        <f t="shared" si="15"/>
        <v>QUARTER2</v>
      </c>
      <c r="D494" s="59">
        <v>16.899999999999999</v>
      </c>
      <c r="E494" s="59">
        <v>20.9</v>
      </c>
      <c r="F494" s="59">
        <f t="shared" si="16"/>
        <v>4</v>
      </c>
      <c r="G494" s="59"/>
    </row>
    <row r="495" spans="1:7" x14ac:dyDescent="0.25">
      <c r="A495" s="58">
        <v>45042</v>
      </c>
      <c r="B495" s="59" t="s">
        <v>56</v>
      </c>
      <c r="C495" s="59" t="str">
        <f t="shared" si="15"/>
        <v>QUARTER2</v>
      </c>
      <c r="D495" s="59">
        <v>16.899999999999999</v>
      </c>
      <c r="E495" s="59">
        <v>20.9</v>
      </c>
      <c r="F495" s="59">
        <f t="shared" si="16"/>
        <v>4</v>
      </c>
      <c r="G495" s="59"/>
    </row>
    <row r="496" spans="1:7" x14ac:dyDescent="0.25">
      <c r="A496" s="58">
        <v>45041</v>
      </c>
      <c r="B496" s="59" t="s">
        <v>56</v>
      </c>
      <c r="C496" s="59" t="str">
        <f t="shared" si="15"/>
        <v>QUARTER2</v>
      </c>
      <c r="D496" s="59">
        <v>16.899999999999999</v>
      </c>
      <c r="E496" s="59">
        <v>20.9</v>
      </c>
      <c r="F496" s="59">
        <f t="shared" si="16"/>
        <v>4</v>
      </c>
      <c r="G496" s="59"/>
    </row>
    <row r="497" spans="1:7" x14ac:dyDescent="0.25">
      <c r="A497" s="58">
        <v>45036</v>
      </c>
      <c r="B497" s="59" t="s">
        <v>56</v>
      </c>
      <c r="C497" s="59" t="str">
        <f t="shared" si="15"/>
        <v>QUARTER2</v>
      </c>
      <c r="D497" s="59">
        <v>16.899999999999999</v>
      </c>
      <c r="E497" s="59">
        <v>20.9</v>
      </c>
      <c r="F497" s="59">
        <f t="shared" si="16"/>
        <v>4</v>
      </c>
      <c r="G497" s="59"/>
    </row>
    <row r="498" spans="1:7" x14ac:dyDescent="0.25">
      <c r="A498" s="58">
        <v>45035</v>
      </c>
      <c r="B498" s="59" t="s">
        <v>56</v>
      </c>
      <c r="C498" s="59" t="str">
        <f t="shared" si="15"/>
        <v>QUARTER2</v>
      </c>
      <c r="D498" s="59">
        <v>16.899999999999999</v>
      </c>
      <c r="E498" s="59">
        <v>20.9</v>
      </c>
      <c r="F498" s="59">
        <f t="shared" si="16"/>
        <v>4</v>
      </c>
      <c r="G498" s="59"/>
    </row>
    <row r="499" spans="1:7" x14ac:dyDescent="0.25">
      <c r="A499" s="58">
        <v>45034</v>
      </c>
      <c r="B499" s="59" t="s">
        <v>56</v>
      </c>
      <c r="C499" s="59" t="str">
        <f t="shared" si="15"/>
        <v>QUARTER2</v>
      </c>
      <c r="D499" s="59">
        <v>16.899999999999999</v>
      </c>
      <c r="E499" s="59">
        <v>20.9</v>
      </c>
      <c r="F499" s="59">
        <f t="shared" si="16"/>
        <v>4</v>
      </c>
      <c r="G499" s="59"/>
    </row>
    <row r="500" spans="1:7" x14ac:dyDescent="0.25">
      <c r="A500" s="58">
        <v>45033</v>
      </c>
      <c r="B500" s="59" t="s">
        <v>56</v>
      </c>
      <c r="C500" s="59" t="str">
        <f t="shared" si="15"/>
        <v>QUARTER2</v>
      </c>
      <c r="D500" s="59">
        <v>18.5</v>
      </c>
      <c r="E500" s="59">
        <v>20.9</v>
      </c>
      <c r="F500" s="59">
        <f t="shared" si="16"/>
        <v>2.3999999999999986</v>
      </c>
      <c r="G500" s="59"/>
    </row>
    <row r="501" spans="1:7" x14ac:dyDescent="0.25">
      <c r="A501" s="58">
        <v>45030</v>
      </c>
      <c r="B501" s="59" t="s">
        <v>56</v>
      </c>
      <c r="C501" s="59" t="str">
        <f t="shared" si="15"/>
        <v>QUARTER2</v>
      </c>
      <c r="D501" s="59">
        <v>18.5</v>
      </c>
      <c r="E501" s="59">
        <v>20.9</v>
      </c>
      <c r="F501" s="59">
        <f t="shared" si="16"/>
        <v>2.3999999999999986</v>
      </c>
      <c r="G501" s="59"/>
    </row>
    <row r="502" spans="1:7" x14ac:dyDescent="0.25">
      <c r="A502" s="58">
        <v>45029</v>
      </c>
      <c r="B502" s="59" t="s">
        <v>56</v>
      </c>
      <c r="C502" s="59" t="str">
        <f t="shared" si="15"/>
        <v>QUARTER2</v>
      </c>
      <c r="D502" s="59">
        <v>18.5</v>
      </c>
      <c r="E502" s="59">
        <v>20.9</v>
      </c>
      <c r="F502" s="59">
        <f t="shared" si="16"/>
        <v>2.3999999999999986</v>
      </c>
      <c r="G502" s="59"/>
    </row>
    <row r="503" spans="1:7" x14ac:dyDescent="0.25">
      <c r="A503" s="58">
        <v>45028</v>
      </c>
      <c r="B503" s="59" t="s">
        <v>56</v>
      </c>
      <c r="C503" s="59" t="str">
        <f t="shared" si="15"/>
        <v>QUARTER2</v>
      </c>
      <c r="D503" s="59">
        <v>18.5</v>
      </c>
      <c r="E503" s="59">
        <v>20.9</v>
      </c>
      <c r="F503" s="59">
        <f t="shared" si="16"/>
        <v>2.3999999999999986</v>
      </c>
      <c r="G503" s="59"/>
    </row>
    <row r="504" spans="1:7" x14ac:dyDescent="0.25">
      <c r="A504" s="58">
        <v>45027</v>
      </c>
      <c r="B504" s="59" t="s">
        <v>56</v>
      </c>
      <c r="C504" s="59" t="str">
        <f t="shared" si="15"/>
        <v>QUARTER2</v>
      </c>
      <c r="D504" s="59">
        <v>18.5</v>
      </c>
      <c r="E504" s="59">
        <v>20.9</v>
      </c>
      <c r="F504" s="59">
        <f t="shared" si="16"/>
        <v>2.3999999999999986</v>
      </c>
      <c r="G504" s="59"/>
    </row>
    <row r="505" spans="1:7" x14ac:dyDescent="0.25">
      <c r="A505" s="58">
        <v>45021</v>
      </c>
      <c r="B505" s="59" t="s">
        <v>56</v>
      </c>
      <c r="C505" s="59" t="str">
        <f t="shared" si="15"/>
        <v>QUARTER2</v>
      </c>
      <c r="D505" s="59">
        <v>18.5</v>
      </c>
      <c r="E505" s="59">
        <v>20.9</v>
      </c>
      <c r="F505" s="59">
        <f t="shared" si="16"/>
        <v>2.3999999999999986</v>
      </c>
      <c r="G505" s="59"/>
    </row>
    <row r="506" spans="1:7" x14ac:dyDescent="0.25">
      <c r="A506" s="58">
        <v>45020</v>
      </c>
      <c r="B506" s="59" t="s">
        <v>56</v>
      </c>
      <c r="C506" s="59" t="str">
        <f t="shared" si="15"/>
        <v>QUARTER2</v>
      </c>
      <c r="D506" s="59">
        <v>18.5</v>
      </c>
      <c r="E506" s="59">
        <v>20.9</v>
      </c>
      <c r="F506" s="59">
        <f t="shared" si="16"/>
        <v>2.3999999999999986</v>
      </c>
      <c r="G506" s="59"/>
    </row>
    <row r="507" spans="1:7" x14ac:dyDescent="0.25">
      <c r="A507" s="58">
        <v>45019</v>
      </c>
      <c r="B507" s="59" t="s">
        <v>56</v>
      </c>
      <c r="C507" s="59" t="str">
        <f t="shared" si="15"/>
        <v>QUARTER2</v>
      </c>
      <c r="D507" s="59">
        <v>18</v>
      </c>
      <c r="E507" s="59">
        <v>20.9</v>
      </c>
      <c r="F507" s="59">
        <f t="shared" si="16"/>
        <v>2.8999999999999986</v>
      </c>
      <c r="G507" s="59"/>
    </row>
    <row r="508" spans="1:7" x14ac:dyDescent="0.25">
      <c r="A508" s="58">
        <v>45016</v>
      </c>
      <c r="B508" s="59" t="s">
        <v>56</v>
      </c>
      <c r="C508" s="59" t="str">
        <f t="shared" si="15"/>
        <v>QUARTER1</v>
      </c>
      <c r="D508" s="59">
        <v>18</v>
      </c>
      <c r="E508" s="59">
        <v>20.9</v>
      </c>
      <c r="F508" s="59">
        <f t="shared" si="16"/>
        <v>2.8999999999999986</v>
      </c>
      <c r="G508" s="59"/>
    </row>
    <row r="509" spans="1:7" x14ac:dyDescent="0.25">
      <c r="A509" s="58">
        <v>45014</v>
      </c>
      <c r="B509" s="59" t="s">
        <v>56</v>
      </c>
      <c r="C509" s="59" t="str">
        <f t="shared" si="15"/>
        <v>QUARTER1</v>
      </c>
      <c r="D509" s="59">
        <v>18</v>
      </c>
      <c r="E509" s="59">
        <v>20.9</v>
      </c>
      <c r="F509" s="59">
        <f t="shared" si="16"/>
        <v>2.8999999999999986</v>
      </c>
      <c r="G509" s="59"/>
    </row>
    <row r="510" spans="1:7" x14ac:dyDescent="0.25">
      <c r="A510" s="58">
        <v>45013</v>
      </c>
      <c r="B510" s="59" t="s">
        <v>56</v>
      </c>
      <c r="C510" s="59" t="str">
        <f t="shared" si="15"/>
        <v>QUARTER1</v>
      </c>
      <c r="D510" s="59">
        <v>18.600000000000001</v>
      </c>
      <c r="E510" s="59">
        <v>20.9</v>
      </c>
      <c r="F510" s="59">
        <f t="shared" si="16"/>
        <v>2.2999999999999972</v>
      </c>
      <c r="G510" s="59"/>
    </row>
    <row r="511" spans="1:7" x14ac:dyDescent="0.25">
      <c r="A511" s="58">
        <v>45012</v>
      </c>
      <c r="B511" s="59" t="s">
        <v>56</v>
      </c>
      <c r="C511" s="59" t="str">
        <f t="shared" si="15"/>
        <v>QUARTER1</v>
      </c>
      <c r="D511" s="59">
        <v>18.600000000000001</v>
      </c>
      <c r="E511" s="59">
        <v>20.9</v>
      </c>
      <c r="F511" s="59">
        <f t="shared" si="16"/>
        <v>2.2999999999999972</v>
      </c>
      <c r="G511" s="59"/>
    </row>
    <row r="512" spans="1:7" x14ac:dyDescent="0.25">
      <c r="A512" s="58">
        <v>45009</v>
      </c>
      <c r="B512" s="59" t="s">
        <v>56</v>
      </c>
      <c r="C512" s="59" t="str">
        <f t="shared" si="15"/>
        <v>QUARTER1</v>
      </c>
      <c r="D512" s="59">
        <v>18.600000000000001</v>
      </c>
      <c r="E512" s="59">
        <v>20.9</v>
      </c>
      <c r="F512" s="59">
        <f t="shared" si="16"/>
        <v>2.2999999999999972</v>
      </c>
      <c r="G512" s="59"/>
    </row>
    <row r="513" spans="1:7" x14ac:dyDescent="0.25">
      <c r="A513" s="58">
        <v>45008</v>
      </c>
      <c r="B513" s="59" t="s">
        <v>56</v>
      </c>
      <c r="C513" s="59" t="str">
        <f t="shared" si="15"/>
        <v>QUARTER1</v>
      </c>
      <c r="D513" s="59">
        <v>18.600000000000001</v>
      </c>
      <c r="E513" s="59">
        <v>20.9</v>
      </c>
      <c r="F513" s="59">
        <f t="shared" si="16"/>
        <v>2.2999999999999972</v>
      </c>
      <c r="G513" s="59"/>
    </row>
    <row r="514" spans="1:7" x14ac:dyDescent="0.25">
      <c r="A514" s="58">
        <v>45007</v>
      </c>
      <c r="B514" s="59" t="s">
        <v>56</v>
      </c>
      <c r="C514" s="59" t="str">
        <f t="shared" si="15"/>
        <v>QUARTER1</v>
      </c>
      <c r="D514" s="59">
        <v>18.600000000000001</v>
      </c>
      <c r="E514" s="59">
        <v>20.9</v>
      </c>
      <c r="F514" s="59">
        <f t="shared" si="16"/>
        <v>2.2999999999999972</v>
      </c>
      <c r="G514" s="59"/>
    </row>
    <row r="515" spans="1:7" x14ac:dyDescent="0.25">
      <c r="A515" s="58">
        <v>45006</v>
      </c>
      <c r="B515" s="59" t="s">
        <v>56</v>
      </c>
      <c r="C515" s="59" t="str">
        <f t="shared" si="15"/>
        <v>QUARTER1</v>
      </c>
      <c r="D515" s="59">
        <v>18.8</v>
      </c>
      <c r="E515" s="59">
        <v>20.9</v>
      </c>
      <c r="F515" s="59">
        <f t="shared" si="16"/>
        <v>2.0999999999999979</v>
      </c>
      <c r="G515" s="59"/>
    </row>
    <row r="516" spans="1:7" x14ac:dyDescent="0.25">
      <c r="A516" s="58">
        <v>45005</v>
      </c>
      <c r="B516" s="59" t="s">
        <v>56</v>
      </c>
      <c r="C516" s="59" t="str">
        <f t="shared" si="15"/>
        <v>QUARTER1</v>
      </c>
      <c r="D516" s="59">
        <v>18.600000000000001</v>
      </c>
      <c r="E516" s="59">
        <v>20.9</v>
      </c>
      <c r="F516" s="59">
        <f t="shared" si="16"/>
        <v>2.2999999999999972</v>
      </c>
      <c r="G516" s="59"/>
    </row>
    <row r="517" spans="1:7" x14ac:dyDescent="0.25">
      <c r="A517" s="58">
        <v>45002</v>
      </c>
      <c r="B517" s="59" t="s">
        <v>56</v>
      </c>
      <c r="C517" s="59" t="str">
        <f t="shared" si="15"/>
        <v>QUARTER1</v>
      </c>
      <c r="D517" s="59">
        <v>18.600000000000001</v>
      </c>
      <c r="E517" s="59">
        <v>20.9</v>
      </c>
      <c r="F517" s="59">
        <f t="shared" si="16"/>
        <v>2.2999999999999972</v>
      </c>
      <c r="G517" s="59"/>
    </row>
    <row r="518" spans="1:7" x14ac:dyDescent="0.25">
      <c r="A518" s="58">
        <v>45001</v>
      </c>
      <c r="B518" s="59" t="s">
        <v>56</v>
      </c>
      <c r="C518" s="59" t="str">
        <f t="shared" si="15"/>
        <v>QUARTER1</v>
      </c>
      <c r="D518" s="59">
        <v>18.600000000000001</v>
      </c>
      <c r="E518" s="59">
        <v>20.9</v>
      </c>
      <c r="F518" s="59">
        <f t="shared" si="16"/>
        <v>2.2999999999999972</v>
      </c>
      <c r="G518" s="59"/>
    </row>
    <row r="519" spans="1:7" x14ac:dyDescent="0.25">
      <c r="A519" s="58">
        <v>45000</v>
      </c>
      <c r="B519" s="59" t="s">
        <v>56</v>
      </c>
      <c r="C519" s="59" t="str">
        <f t="shared" si="15"/>
        <v>QUARTER1</v>
      </c>
      <c r="D519" s="59">
        <v>18.600000000000001</v>
      </c>
      <c r="E519" s="59">
        <v>20.9</v>
      </c>
      <c r="F519" s="59">
        <f t="shared" si="16"/>
        <v>2.2999999999999972</v>
      </c>
      <c r="G519" s="59"/>
    </row>
    <row r="520" spans="1:7" x14ac:dyDescent="0.25">
      <c r="A520" s="58">
        <v>44999</v>
      </c>
      <c r="B520" s="59" t="s">
        <v>56</v>
      </c>
      <c r="C520" s="59" t="str">
        <f t="shared" si="15"/>
        <v>QUARTER1</v>
      </c>
      <c r="D520" s="59">
        <v>19.399999999999999</v>
      </c>
      <c r="E520" s="59">
        <v>20.9</v>
      </c>
      <c r="F520" s="59">
        <f t="shared" si="16"/>
        <v>1.5</v>
      </c>
      <c r="G520" s="59"/>
    </row>
    <row r="521" spans="1:7" x14ac:dyDescent="0.25">
      <c r="A521" s="58">
        <v>44998</v>
      </c>
      <c r="B521" s="59" t="s">
        <v>56</v>
      </c>
      <c r="C521" s="59" t="str">
        <f t="shared" si="15"/>
        <v>QUARTER1</v>
      </c>
      <c r="D521" s="59">
        <v>19.399999999999999</v>
      </c>
      <c r="E521" s="59">
        <v>20.9</v>
      </c>
      <c r="F521" s="59">
        <f t="shared" si="16"/>
        <v>1.5</v>
      </c>
      <c r="G521" s="59"/>
    </row>
    <row r="522" spans="1:7" x14ac:dyDescent="0.25">
      <c r="A522" s="58">
        <v>44995</v>
      </c>
      <c r="B522" s="59" t="s">
        <v>56</v>
      </c>
      <c r="C522" s="59" t="str">
        <f t="shared" ref="C522:C587" si="17">"QUARTER"&amp;ROUNDUP(MONTH(A522)/3,0)</f>
        <v>QUARTER1</v>
      </c>
      <c r="D522" s="59">
        <v>19.399999999999999</v>
      </c>
      <c r="E522" s="59">
        <v>20.9</v>
      </c>
      <c r="F522" s="59">
        <f t="shared" si="16"/>
        <v>1.5</v>
      </c>
      <c r="G522" s="59"/>
    </row>
    <row r="523" spans="1:7" x14ac:dyDescent="0.25">
      <c r="A523" s="58">
        <v>44994</v>
      </c>
      <c r="B523" s="59" t="s">
        <v>56</v>
      </c>
      <c r="C523" s="59" t="str">
        <f t="shared" si="17"/>
        <v>QUARTER1</v>
      </c>
      <c r="D523" s="59">
        <v>19.399999999999999</v>
      </c>
      <c r="E523" s="59">
        <v>20.9</v>
      </c>
      <c r="F523" s="59">
        <f t="shared" si="16"/>
        <v>1.5</v>
      </c>
      <c r="G523" s="59"/>
    </row>
    <row r="524" spans="1:7" x14ac:dyDescent="0.25">
      <c r="A524" s="58">
        <v>44993</v>
      </c>
      <c r="B524" s="59" t="s">
        <v>56</v>
      </c>
      <c r="C524" s="59" t="str">
        <f t="shared" si="17"/>
        <v>QUARTER1</v>
      </c>
      <c r="D524" s="59">
        <v>19.399999999999999</v>
      </c>
      <c r="E524" s="59">
        <v>20.9</v>
      </c>
      <c r="F524" s="59">
        <f t="shared" si="16"/>
        <v>1.5</v>
      </c>
      <c r="G524" s="59"/>
    </row>
    <row r="525" spans="1:7" x14ac:dyDescent="0.25">
      <c r="A525" s="58">
        <v>44992</v>
      </c>
      <c r="B525" s="59" t="s">
        <v>56</v>
      </c>
      <c r="C525" s="59" t="str">
        <f t="shared" si="17"/>
        <v>QUARTER1</v>
      </c>
      <c r="D525" s="59">
        <v>19.399999999999999</v>
      </c>
      <c r="E525" s="59">
        <v>20.9</v>
      </c>
      <c r="F525" s="59">
        <f t="shared" si="16"/>
        <v>1.5</v>
      </c>
      <c r="G525" s="59"/>
    </row>
    <row r="526" spans="1:7" x14ac:dyDescent="0.25">
      <c r="A526" s="58">
        <v>44991</v>
      </c>
      <c r="B526" s="59" t="s">
        <v>56</v>
      </c>
      <c r="C526" s="59" t="str">
        <f t="shared" si="17"/>
        <v>QUARTER1</v>
      </c>
      <c r="D526" s="59">
        <v>19.399999999999999</v>
      </c>
      <c r="E526" s="59">
        <v>20.9</v>
      </c>
      <c r="F526" s="59">
        <f t="shared" si="16"/>
        <v>1.5</v>
      </c>
      <c r="G526" s="59"/>
    </row>
    <row r="527" spans="1:7" x14ac:dyDescent="0.25">
      <c r="A527" s="58">
        <v>44988</v>
      </c>
      <c r="B527" s="59" t="s">
        <v>56</v>
      </c>
      <c r="C527" s="59" t="str">
        <f t="shared" si="17"/>
        <v>QUARTER1</v>
      </c>
      <c r="D527" s="59">
        <v>19.399999999999999</v>
      </c>
      <c r="E527" s="59">
        <v>20.9</v>
      </c>
      <c r="F527" s="59">
        <f t="shared" si="16"/>
        <v>1.5</v>
      </c>
      <c r="G527" s="59"/>
    </row>
    <row r="528" spans="1:7" x14ac:dyDescent="0.25">
      <c r="A528" s="58">
        <v>44987</v>
      </c>
      <c r="B528" s="59" t="s">
        <v>56</v>
      </c>
      <c r="C528" s="59" t="str">
        <f t="shared" si="17"/>
        <v>QUARTER1</v>
      </c>
      <c r="D528" s="59">
        <v>19.399999999999999</v>
      </c>
      <c r="E528" s="59">
        <v>20.9</v>
      </c>
      <c r="F528" s="59">
        <f t="shared" si="16"/>
        <v>1.5</v>
      </c>
      <c r="G528" s="59"/>
    </row>
    <row r="529" spans="1:7" x14ac:dyDescent="0.25">
      <c r="A529" s="58">
        <v>44986</v>
      </c>
      <c r="B529" s="59" t="s">
        <v>56</v>
      </c>
      <c r="C529" s="59" t="str">
        <f t="shared" si="17"/>
        <v>QUARTER1</v>
      </c>
      <c r="D529" s="59">
        <v>19.399999999999999</v>
      </c>
      <c r="E529" s="59">
        <v>20.9</v>
      </c>
      <c r="F529" s="59">
        <f t="shared" si="16"/>
        <v>1.5</v>
      </c>
      <c r="G529" s="59"/>
    </row>
    <row r="530" spans="1:7" x14ac:dyDescent="0.25">
      <c r="A530" s="58">
        <v>44985</v>
      </c>
      <c r="B530" s="59" t="s">
        <v>56</v>
      </c>
      <c r="C530" s="59" t="str">
        <f t="shared" si="17"/>
        <v>QUARTER1</v>
      </c>
      <c r="D530" s="59">
        <v>19.399999999999999</v>
      </c>
      <c r="E530" s="59">
        <v>20.9</v>
      </c>
      <c r="F530" s="59">
        <f t="shared" si="16"/>
        <v>1.5</v>
      </c>
      <c r="G530" s="59"/>
    </row>
    <row r="531" spans="1:7" x14ac:dyDescent="0.25">
      <c r="A531" s="58">
        <v>44984</v>
      </c>
      <c r="B531" s="59" t="s">
        <v>56</v>
      </c>
      <c r="C531" s="59" t="str">
        <f t="shared" si="17"/>
        <v>QUARTER1</v>
      </c>
      <c r="D531" s="59">
        <v>19.399999999999999</v>
      </c>
      <c r="E531" s="59">
        <v>20.9</v>
      </c>
      <c r="F531" s="59">
        <f t="shared" si="16"/>
        <v>1.5</v>
      </c>
      <c r="G531" s="59"/>
    </row>
    <row r="532" spans="1:7" x14ac:dyDescent="0.25">
      <c r="A532" s="58">
        <v>44981</v>
      </c>
      <c r="B532" s="59" t="s">
        <v>56</v>
      </c>
      <c r="C532" s="59" t="str">
        <f t="shared" si="17"/>
        <v>QUARTER1</v>
      </c>
      <c r="D532" s="59">
        <v>19.399999999999999</v>
      </c>
      <c r="E532" s="59">
        <v>20.9</v>
      </c>
      <c r="F532" s="59">
        <f t="shared" si="16"/>
        <v>1.5</v>
      </c>
      <c r="G532" s="59"/>
    </row>
    <row r="533" spans="1:7" x14ac:dyDescent="0.25">
      <c r="A533" s="58">
        <v>44980</v>
      </c>
      <c r="B533" s="59" t="s">
        <v>56</v>
      </c>
      <c r="C533" s="59" t="str">
        <f t="shared" si="17"/>
        <v>QUARTER1</v>
      </c>
      <c r="D533" s="59">
        <v>19.399999999999999</v>
      </c>
      <c r="E533" s="59">
        <v>20.9</v>
      </c>
      <c r="F533" s="59">
        <f t="shared" si="16"/>
        <v>1.5</v>
      </c>
      <c r="G533" s="59"/>
    </row>
    <row r="534" spans="1:7" x14ac:dyDescent="0.25">
      <c r="A534" s="58">
        <v>44978</v>
      </c>
      <c r="B534" s="59" t="s">
        <v>56</v>
      </c>
      <c r="C534" s="59" t="str">
        <f t="shared" si="17"/>
        <v>QUARTER1</v>
      </c>
      <c r="D534" s="59">
        <v>19.399999999999999</v>
      </c>
      <c r="E534" s="59">
        <v>20.9</v>
      </c>
      <c r="F534" s="59">
        <f t="shared" si="16"/>
        <v>1.5</v>
      </c>
      <c r="G534" s="59"/>
    </row>
    <row r="535" spans="1:7" x14ac:dyDescent="0.25">
      <c r="A535" s="58">
        <v>44977</v>
      </c>
      <c r="B535" s="59" t="s">
        <v>56</v>
      </c>
      <c r="C535" s="59" t="str">
        <f t="shared" si="17"/>
        <v>QUARTER1</v>
      </c>
      <c r="D535" s="59">
        <v>19.399999999999999</v>
      </c>
      <c r="E535" s="59">
        <v>20.9</v>
      </c>
      <c r="F535" s="59">
        <f t="shared" si="16"/>
        <v>1.5</v>
      </c>
      <c r="G535" s="59"/>
    </row>
    <row r="536" spans="1:7" x14ac:dyDescent="0.25">
      <c r="A536" s="58">
        <v>44974</v>
      </c>
      <c r="B536" s="59" t="s">
        <v>56</v>
      </c>
      <c r="C536" s="59" t="str">
        <f t="shared" si="17"/>
        <v>QUARTER1</v>
      </c>
      <c r="D536" s="59">
        <v>20.9</v>
      </c>
      <c r="E536" s="59">
        <v>20.9</v>
      </c>
      <c r="F536" s="59">
        <f t="shared" si="16"/>
        <v>0</v>
      </c>
      <c r="G536" s="59"/>
    </row>
    <row r="537" spans="1:7" x14ac:dyDescent="0.25">
      <c r="A537" s="58">
        <v>44973</v>
      </c>
      <c r="B537" s="59" t="s">
        <v>56</v>
      </c>
      <c r="C537" s="59" t="str">
        <f t="shared" si="17"/>
        <v>QUARTER1</v>
      </c>
      <c r="D537" s="59">
        <v>20.9</v>
      </c>
      <c r="E537" s="59">
        <v>20.9</v>
      </c>
      <c r="F537" s="59">
        <f t="shared" si="16"/>
        <v>0</v>
      </c>
      <c r="G537" s="59"/>
    </row>
    <row r="538" spans="1:7" x14ac:dyDescent="0.25">
      <c r="A538" s="58">
        <v>44972</v>
      </c>
      <c r="B538" s="59" t="s">
        <v>56</v>
      </c>
      <c r="C538" s="59" t="str">
        <f t="shared" si="17"/>
        <v>QUARTER1</v>
      </c>
      <c r="D538" s="59">
        <v>20.9</v>
      </c>
      <c r="E538" s="59">
        <v>20.9</v>
      </c>
      <c r="F538" s="59">
        <f t="shared" si="16"/>
        <v>0</v>
      </c>
      <c r="G538" s="59"/>
    </row>
    <row r="539" spans="1:7" x14ac:dyDescent="0.25">
      <c r="A539" s="58">
        <v>44971</v>
      </c>
      <c r="B539" s="59" t="s">
        <v>56</v>
      </c>
      <c r="C539" s="59" t="str">
        <f t="shared" si="17"/>
        <v>QUARTER1</v>
      </c>
      <c r="D539" s="59">
        <v>20.9</v>
      </c>
      <c r="E539" s="59">
        <v>20.9</v>
      </c>
      <c r="F539" s="59">
        <f t="shared" si="16"/>
        <v>0</v>
      </c>
      <c r="G539" s="59"/>
    </row>
    <row r="540" spans="1:7" x14ac:dyDescent="0.25">
      <c r="A540" s="58">
        <v>44970</v>
      </c>
      <c r="B540" s="59" t="s">
        <v>56</v>
      </c>
      <c r="C540" s="59" t="str">
        <f t="shared" si="17"/>
        <v>QUARTER1</v>
      </c>
      <c r="D540" s="59">
        <v>20.9</v>
      </c>
      <c r="E540" s="59">
        <v>20.9</v>
      </c>
      <c r="F540" s="59">
        <f t="shared" si="16"/>
        <v>0</v>
      </c>
      <c r="G540" s="59"/>
    </row>
    <row r="541" spans="1:7" x14ac:dyDescent="0.25">
      <c r="A541" s="58">
        <v>44967</v>
      </c>
      <c r="B541" s="59" t="s">
        <v>56</v>
      </c>
      <c r="C541" s="59" t="str">
        <f t="shared" si="17"/>
        <v>QUARTER1</v>
      </c>
      <c r="D541" s="59">
        <v>21.2</v>
      </c>
      <c r="E541" s="59">
        <v>20.9</v>
      </c>
      <c r="F541" s="59">
        <f t="shared" si="16"/>
        <v>-0.30000000000000071</v>
      </c>
      <c r="G541" s="59"/>
    </row>
    <row r="542" spans="1:7" x14ac:dyDescent="0.25">
      <c r="A542" s="58">
        <v>44966</v>
      </c>
      <c r="B542" s="59" t="s">
        <v>56</v>
      </c>
      <c r="C542" s="59" t="str">
        <f t="shared" si="17"/>
        <v>QUARTER1</v>
      </c>
      <c r="D542" s="59">
        <v>21.2</v>
      </c>
      <c r="E542" s="59">
        <v>20.9</v>
      </c>
      <c r="F542" s="59">
        <f t="shared" si="16"/>
        <v>-0.30000000000000071</v>
      </c>
      <c r="G542" s="59"/>
    </row>
    <row r="543" spans="1:7" x14ac:dyDescent="0.25">
      <c r="A543" s="58">
        <v>44965</v>
      </c>
      <c r="B543" s="59" t="s">
        <v>56</v>
      </c>
      <c r="C543" s="59" t="str">
        <f t="shared" si="17"/>
        <v>QUARTER1</v>
      </c>
      <c r="D543" s="59">
        <v>21.2</v>
      </c>
      <c r="E543" s="59">
        <v>20.9</v>
      </c>
      <c r="F543" s="59">
        <f t="shared" si="16"/>
        <v>-0.30000000000000071</v>
      </c>
      <c r="G543" s="59"/>
    </row>
    <row r="544" spans="1:7" x14ac:dyDescent="0.25">
      <c r="A544" s="58">
        <v>44964</v>
      </c>
      <c r="B544" s="59" t="s">
        <v>56</v>
      </c>
      <c r="C544" s="59" t="str">
        <f t="shared" si="17"/>
        <v>QUARTER1</v>
      </c>
      <c r="D544" s="59">
        <v>21.2</v>
      </c>
      <c r="E544" s="59">
        <v>20.9</v>
      </c>
      <c r="F544" s="59">
        <f t="shared" si="16"/>
        <v>-0.30000000000000071</v>
      </c>
      <c r="G544" s="59"/>
    </row>
    <row r="545" spans="1:7" x14ac:dyDescent="0.25">
      <c r="A545" s="58">
        <v>44963</v>
      </c>
      <c r="B545" s="59" t="s">
        <v>56</v>
      </c>
      <c r="C545" s="59" t="str">
        <f t="shared" si="17"/>
        <v>QUARTER1</v>
      </c>
      <c r="D545" s="59">
        <v>21.2</v>
      </c>
      <c r="E545" s="59">
        <v>20.9</v>
      </c>
      <c r="F545" s="59">
        <f t="shared" si="16"/>
        <v>-0.30000000000000071</v>
      </c>
      <c r="G545" s="59"/>
    </row>
    <row r="546" spans="1:7" x14ac:dyDescent="0.25">
      <c r="A546" s="58">
        <v>44960</v>
      </c>
      <c r="B546" s="59" t="s">
        <v>56</v>
      </c>
      <c r="C546" s="59" t="str">
        <f t="shared" si="17"/>
        <v>QUARTER1</v>
      </c>
      <c r="D546" s="59">
        <v>21.2</v>
      </c>
      <c r="E546" s="59">
        <v>20.9</v>
      </c>
      <c r="F546" s="59">
        <f t="shared" si="16"/>
        <v>-0.30000000000000071</v>
      </c>
      <c r="G546" s="59"/>
    </row>
    <row r="547" spans="1:7" x14ac:dyDescent="0.25">
      <c r="A547" s="58">
        <v>44959</v>
      </c>
      <c r="B547" s="59" t="s">
        <v>56</v>
      </c>
      <c r="C547" s="59" t="str">
        <f t="shared" si="17"/>
        <v>QUARTER1</v>
      </c>
      <c r="D547" s="59">
        <v>21.2</v>
      </c>
      <c r="E547" s="59">
        <v>20.9</v>
      </c>
      <c r="F547" s="59">
        <f t="shared" si="16"/>
        <v>-0.30000000000000071</v>
      </c>
      <c r="G547" s="59"/>
    </row>
    <row r="548" spans="1:7" x14ac:dyDescent="0.25">
      <c r="A548" s="58">
        <v>44958</v>
      </c>
      <c r="B548" s="59" t="s">
        <v>56</v>
      </c>
      <c r="C548" s="59" t="str">
        <f t="shared" si="17"/>
        <v>QUARTER1</v>
      </c>
      <c r="D548" s="59">
        <v>21.2</v>
      </c>
      <c r="E548" s="59">
        <v>20.9</v>
      </c>
      <c r="F548" s="59">
        <f t="shared" si="16"/>
        <v>-0.30000000000000071</v>
      </c>
      <c r="G548" s="59"/>
    </row>
    <row r="549" spans="1:7" x14ac:dyDescent="0.25">
      <c r="A549" s="58">
        <v>44957</v>
      </c>
      <c r="B549" s="59" t="s">
        <v>56</v>
      </c>
      <c r="C549" s="59" t="str">
        <f t="shared" si="17"/>
        <v>QUARTER1</v>
      </c>
      <c r="D549" s="59">
        <v>21.2</v>
      </c>
      <c r="E549" s="59">
        <v>20.9</v>
      </c>
      <c r="F549" s="59">
        <f t="shared" si="16"/>
        <v>-0.30000000000000071</v>
      </c>
      <c r="G549" s="59"/>
    </row>
    <row r="550" spans="1:7" x14ac:dyDescent="0.25">
      <c r="A550" s="58">
        <v>44956</v>
      </c>
      <c r="B550" s="59" t="s">
        <v>56</v>
      </c>
      <c r="C550" s="59" t="str">
        <f t="shared" si="17"/>
        <v>QUARTER1</v>
      </c>
      <c r="D550" s="59">
        <v>21.2</v>
      </c>
      <c r="E550" s="59">
        <v>20.9</v>
      </c>
      <c r="F550" s="59">
        <f t="shared" si="16"/>
        <v>-0.30000000000000071</v>
      </c>
      <c r="G550" s="59"/>
    </row>
    <row r="551" spans="1:7" x14ac:dyDescent="0.25">
      <c r="A551" s="58">
        <v>44953</v>
      </c>
      <c r="B551" s="59" t="s">
        <v>56</v>
      </c>
      <c r="C551" s="59" t="str">
        <f t="shared" si="17"/>
        <v>QUARTER1</v>
      </c>
      <c r="D551" s="59">
        <v>21.9</v>
      </c>
      <c r="E551" s="59">
        <v>20.9</v>
      </c>
      <c r="F551" s="59">
        <f t="shared" si="16"/>
        <v>-1</v>
      </c>
      <c r="G551" s="59"/>
    </row>
    <row r="552" spans="1:7" x14ac:dyDescent="0.25">
      <c r="A552" s="58">
        <v>44952</v>
      </c>
      <c r="B552" s="59" t="s">
        <v>56</v>
      </c>
      <c r="C552" s="59" t="str">
        <f t="shared" si="17"/>
        <v>QUARTER1</v>
      </c>
      <c r="D552" s="59">
        <v>21.9</v>
      </c>
      <c r="E552" s="59">
        <v>20.9</v>
      </c>
      <c r="F552" s="59">
        <f t="shared" si="16"/>
        <v>-1</v>
      </c>
      <c r="G552" s="59"/>
    </row>
    <row r="553" spans="1:7" x14ac:dyDescent="0.25">
      <c r="A553" s="58">
        <v>44951</v>
      </c>
      <c r="B553" s="59" t="s">
        <v>56</v>
      </c>
      <c r="C553" s="59" t="str">
        <f t="shared" si="17"/>
        <v>QUARTER1</v>
      </c>
      <c r="D553" s="59">
        <v>21.9</v>
      </c>
      <c r="E553" s="59">
        <v>20.9</v>
      </c>
      <c r="F553" s="59">
        <f t="shared" si="16"/>
        <v>-1</v>
      </c>
      <c r="G553" s="59"/>
    </row>
    <row r="554" spans="1:7" x14ac:dyDescent="0.25">
      <c r="A554" s="58">
        <v>44950</v>
      </c>
      <c r="B554" s="59" t="s">
        <v>56</v>
      </c>
      <c r="C554" s="59" t="str">
        <f t="shared" si="17"/>
        <v>QUARTER1</v>
      </c>
      <c r="D554" s="59">
        <v>21.9</v>
      </c>
      <c r="E554" s="59">
        <v>20.9</v>
      </c>
      <c r="F554" s="59">
        <f t="shared" si="16"/>
        <v>-1</v>
      </c>
      <c r="G554" s="59"/>
    </row>
    <row r="555" spans="1:7" x14ac:dyDescent="0.25">
      <c r="A555" s="58">
        <v>44949</v>
      </c>
      <c r="B555" s="59" t="s">
        <v>56</v>
      </c>
      <c r="C555" s="59" t="str">
        <f t="shared" si="17"/>
        <v>QUARTER1</v>
      </c>
      <c r="D555" s="59">
        <v>21.9</v>
      </c>
      <c r="E555" s="59">
        <v>20.9</v>
      </c>
      <c r="F555" s="59">
        <f t="shared" si="16"/>
        <v>-1</v>
      </c>
      <c r="G555" s="59"/>
    </row>
    <row r="556" spans="1:7" x14ac:dyDescent="0.25">
      <c r="A556" s="58">
        <v>44946</v>
      </c>
      <c r="B556" s="59" t="s">
        <v>56</v>
      </c>
      <c r="C556" s="59" t="str">
        <f t="shared" si="17"/>
        <v>QUARTER1</v>
      </c>
      <c r="D556" s="59">
        <v>21.9</v>
      </c>
      <c r="E556" s="59">
        <v>20.9</v>
      </c>
      <c r="F556" s="59">
        <f t="shared" si="16"/>
        <v>-1</v>
      </c>
      <c r="G556" s="59"/>
    </row>
    <row r="557" spans="1:7" x14ac:dyDescent="0.25">
      <c r="A557" s="58">
        <v>44945</v>
      </c>
      <c r="B557" s="59" t="s">
        <v>56</v>
      </c>
      <c r="C557" s="59" t="str">
        <f t="shared" si="17"/>
        <v>QUARTER1</v>
      </c>
      <c r="D557" s="59">
        <v>21.9</v>
      </c>
      <c r="E557" s="59">
        <v>20.9</v>
      </c>
      <c r="F557" s="59">
        <f t="shared" ref="F557:F620" si="18">E557-D557</f>
        <v>-1</v>
      </c>
      <c r="G557" s="59"/>
    </row>
    <row r="558" spans="1:7" x14ac:dyDescent="0.25">
      <c r="A558" s="58">
        <v>44944</v>
      </c>
      <c r="B558" s="59" t="s">
        <v>56</v>
      </c>
      <c r="C558" s="59" t="str">
        <f t="shared" si="17"/>
        <v>QUARTER1</v>
      </c>
      <c r="D558" s="59">
        <v>21.9</v>
      </c>
      <c r="E558" s="59">
        <v>20.9</v>
      </c>
      <c r="F558" s="59">
        <f t="shared" si="18"/>
        <v>-1</v>
      </c>
      <c r="G558" s="59"/>
    </row>
    <row r="559" spans="1:7" x14ac:dyDescent="0.25">
      <c r="A559" s="58">
        <v>44943</v>
      </c>
      <c r="B559" s="59" t="s">
        <v>56</v>
      </c>
      <c r="C559" s="59" t="str">
        <f t="shared" si="17"/>
        <v>QUARTER1</v>
      </c>
      <c r="D559" s="59">
        <v>21.9</v>
      </c>
      <c r="E559" s="59">
        <v>20.9</v>
      </c>
      <c r="F559" s="59">
        <f t="shared" si="18"/>
        <v>-1</v>
      </c>
      <c r="G559" s="59"/>
    </row>
    <row r="560" spans="1:7" x14ac:dyDescent="0.25">
      <c r="A560" s="58">
        <v>44942</v>
      </c>
      <c r="B560" s="59" t="s">
        <v>56</v>
      </c>
      <c r="C560" s="59" t="str">
        <f t="shared" si="17"/>
        <v>QUARTER1</v>
      </c>
      <c r="D560" s="59">
        <v>21.2</v>
      </c>
      <c r="E560" s="59">
        <v>20.9</v>
      </c>
      <c r="F560" s="59">
        <f t="shared" si="18"/>
        <v>-0.30000000000000071</v>
      </c>
      <c r="G560" s="59"/>
    </row>
    <row r="561" spans="1:7" x14ac:dyDescent="0.25">
      <c r="A561" s="58">
        <v>44939</v>
      </c>
      <c r="B561" s="59" t="s">
        <v>56</v>
      </c>
      <c r="C561" s="59" t="str">
        <f t="shared" si="17"/>
        <v>QUARTER1</v>
      </c>
      <c r="D561" s="59">
        <v>21.2</v>
      </c>
      <c r="E561" s="59">
        <v>20.9</v>
      </c>
      <c r="F561" s="59">
        <f t="shared" si="18"/>
        <v>-0.30000000000000071</v>
      </c>
      <c r="G561" s="59"/>
    </row>
    <row r="562" spans="1:7" x14ac:dyDescent="0.25">
      <c r="A562" s="58">
        <v>44938</v>
      </c>
      <c r="B562" s="59" t="s">
        <v>56</v>
      </c>
      <c r="C562" s="59" t="str">
        <f t="shared" si="17"/>
        <v>QUARTER1</v>
      </c>
      <c r="D562" s="59">
        <v>21.2</v>
      </c>
      <c r="E562" s="59">
        <v>20.9</v>
      </c>
      <c r="F562" s="59">
        <f t="shared" si="18"/>
        <v>-0.30000000000000071</v>
      </c>
      <c r="G562" s="59"/>
    </row>
    <row r="563" spans="1:7" x14ac:dyDescent="0.25">
      <c r="A563" s="58">
        <v>44937</v>
      </c>
      <c r="B563" s="59" t="s">
        <v>56</v>
      </c>
      <c r="C563" s="59" t="str">
        <f t="shared" si="17"/>
        <v>QUARTER1</v>
      </c>
      <c r="D563" s="59">
        <v>20.6</v>
      </c>
      <c r="E563" s="59">
        <v>20.9</v>
      </c>
      <c r="F563" s="59">
        <f t="shared" si="18"/>
        <v>0.29999999999999716</v>
      </c>
      <c r="G563" s="59"/>
    </row>
    <row r="564" spans="1:7" x14ac:dyDescent="0.25">
      <c r="A564" s="58">
        <v>44936</v>
      </c>
      <c r="B564" s="59" t="s">
        <v>56</v>
      </c>
      <c r="C564" s="59" t="str">
        <f t="shared" si="17"/>
        <v>QUARTER1</v>
      </c>
      <c r="D564" s="59">
        <v>20.6</v>
      </c>
      <c r="E564" s="59">
        <v>20.9</v>
      </c>
      <c r="F564" s="59">
        <f t="shared" si="18"/>
        <v>0.29999999999999716</v>
      </c>
      <c r="G564" s="59"/>
    </row>
    <row r="565" spans="1:7" x14ac:dyDescent="0.25">
      <c r="A565" s="58">
        <v>44935</v>
      </c>
      <c r="B565" s="59" t="s">
        <v>56</v>
      </c>
      <c r="C565" s="59" t="str">
        <f t="shared" si="17"/>
        <v>QUARTER1</v>
      </c>
      <c r="D565" s="59">
        <v>20.6</v>
      </c>
      <c r="E565" s="59">
        <v>20.9</v>
      </c>
      <c r="F565" s="59">
        <f t="shared" si="18"/>
        <v>0.29999999999999716</v>
      </c>
      <c r="G565" s="59"/>
    </row>
    <row r="566" spans="1:7" x14ac:dyDescent="0.25">
      <c r="A566" s="58">
        <v>44932</v>
      </c>
      <c r="B566" s="59" t="s">
        <v>56</v>
      </c>
      <c r="C566" s="59" t="str">
        <f t="shared" si="17"/>
        <v>QUARTER1</v>
      </c>
      <c r="D566" s="59">
        <v>20.45</v>
      </c>
      <c r="E566" s="59">
        <v>20.9</v>
      </c>
      <c r="F566" s="59">
        <f t="shared" si="18"/>
        <v>0.44999999999999929</v>
      </c>
      <c r="G566" s="59"/>
    </row>
    <row r="567" spans="1:7" x14ac:dyDescent="0.25">
      <c r="A567" s="58">
        <v>44931</v>
      </c>
      <c r="B567" s="59" t="s">
        <v>56</v>
      </c>
      <c r="C567" s="59" t="str">
        <f t="shared" si="17"/>
        <v>QUARTER1</v>
      </c>
      <c r="D567" s="59">
        <v>20.45</v>
      </c>
      <c r="E567" s="59">
        <v>20.9</v>
      </c>
      <c r="F567" s="59">
        <f t="shared" si="18"/>
        <v>0.44999999999999929</v>
      </c>
      <c r="G567" s="59"/>
    </row>
    <row r="568" spans="1:7" x14ac:dyDescent="0.25">
      <c r="A568" s="58">
        <v>44930</v>
      </c>
      <c r="B568" s="59" t="s">
        <v>56</v>
      </c>
      <c r="C568" s="59" t="str">
        <f t="shared" si="17"/>
        <v>QUARTER1</v>
      </c>
      <c r="D568" s="59">
        <v>20.45</v>
      </c>
      <c r="E568" s="59">
        <v>20.9</v>
      </c>
      <c r="F568" s="59">
        <f t="shared" si="18"/>
        <v>0.44999999999999929</v>
      </c>
      <c r="G568" s="59"/>
    </row>
    <row r="569" spans="1:7" x14ac:dyDescent="0.25">
      <c r="A569" s="58">
        <v>44929</v>
      </c>
      <c r="B569" s="59" t="s">
        <v>56</v>
      </c>
      <c r="C569" s="59" t="str">
        <f t="shared" si="17"/>
        <v>QUARTER1</v>
      </c>
      <c r="D569" s="59">
        <v>20.45</v>
      </c>
      <c r="E569" s="59">
        <v>20.9</v>
      </c>
      <c r="F569" s="59">
        <f t="shared" si="18"/>
        <v>0.44999999999999929</v>
      </c>
      <c r="G569" s="59"/>
    </row>
    <row r="570" spans="1:7" x14ac:dyDescent="0.25">
      <c r="A570" s="58">
        <v>45146</v>
      </c>
      <c r="B570" s="59" t="s">
        <v>57</v>
      </c>
      <c r="C570" s="59" t="str">
        <f t="shared" si="17"/>
        <v>QUARTER3</v>
      </c>
      <c r="D570" s="59">
        <v>35</v>
      </c>
      <c r="E570" s="59">
        <v>35</v>
      </c>
      <c r="F570" s="59">
        <f t="shared" si="18"/>
        <v>0</v>
      </c>
      <c r="G570" s="59"/>
    </row>
    <row r="571" spans="1:7" x14ac:dyDescent="0.25">
      <c r="A571" s="58">
        <v>45145</v>
      </c>
      <c r="B571" s="59" t="s">
        <v>57</v>
      </c>
      <c r="C571" s="59" t="str">
        <f t="shared" si="17"/>
        <v>QUARTER3</v>
      </c>
      <c r="D571" s="59">
        <v>34.200000000000003</v>
      </c>
      <c r="E571" s="59">
        <v>35</v>
      </c>
      <c r="F571" s="59">
        <f t="shared" si="18"/>
        <v>0.79999999999999716</v>
      </c>
      <c r="G571" s="59"/>
    </row>
    <row r="572" spans="1:7" x14ac:dyDescent="0.25">
      <c r="A572" s="58">
        <v>45142</v>
      </c>
      <c r="B572" s="59" t="s">
        <v>57</v>
      </c>
      <c r="C572" s="59" t="str">
        <f t="shared" si="17"/>
        <v>QUARTER3</v>
      </c>
      <c r="D572" s="59">
        <v>34.1</v>
      </c>
      <c r="E572" s="59">
        <v>35</v>
      </c>
      <c r="F572" s="59">
        <f t="shared" si="18"/>
        <v>0.89999999999999858</v>
      </c>
      <c r="G572" s="59"/>
    </row>
    <row r="573" spans="1:7" x14ac:dyDescent="0.25">
      <c r="A573" s="58">
        <v>45141</v>
      </c>
      <c r="B573" s="59" t="s">
        <v>57</v>
      </c>
      <c r="C573" s="59" t="str">
        <f t="shared" si="17"/>
        <v>QUARTER3</v>
      </c>
      <c r="D573" s="59">
        <v>33.6</v>
      </c>
      <c r="E573" s="59">
        <v>35</v>
      </c>
      <c r="F573" s="59">
        <f t="shared" si="18"/>
        <v>1.3999999999999986</v>
      </c>
      <c r="G573" s="59"/>
    </row>
    <row r="574" spans="1:7" x14ac:dyDescent="0.25">
      <c r="A574" s="58">
        <v>45140</v>
      </c>
      <c r="B574" s="59" t="s">
        <v>57</v>
      </c>
      <c r="C574" s="59" t="str">
        <f t="shared" si="17"/>
        <v>QUARTER3</v>
      </c>
      <c r="D574" s="59">
        <v>33.5</v>
      </c>
      <c r="E574" s="59">
        <v>35</v>
      </c>
      <c r="F574" s="59">
        <f t="shared" si="18"/>
        <v>1.5</v>
      </c>
      <c r="G574" s="59"/>
    </row>
    <row r="575" spans="1:7" x14ac:dyDescent="0.25">
      <c r="A575" s="58">
        <v>45139</v>
      </c>
      <c r="B575" s="59" t="s">
        <v>57</v>
      </c>
      <c r="C575" s="59" t="str">
        <f t="shared" si="17"/>
        <v>QUARTER3</v>
      </c>
      <c r="D575" s="59">
        <v>33.5</v>
      </c>
      <c r="E575" s="59">
        <v>35</v>
      </c>
      <c r="F575" s="59">
        <f t="shared" si="18"/>
        <v>1.5</v>
      </c>
      <c r="G575" s="59"/>
    </row>
    <row r="576" spans="1:7" x14ac:dyDescent="0.25">
      <c r="A576" s="58">
        <v>45138</v>
      </c>
      <c r="B576" s="59" t="s">
        <v>57</v>
      </c>
      <c r="C576" s="59" t="str">
        <f t="shared" si="17"/>
        <v>QUARTER3</v>
      </c>
      <c r="D576" s="59">
        <v>33.9</v>
      </c>
      <c r="E576" s="59">
        <v>35</v>
      </c>
      <c r="F576" s="59">
        <f t="shared" si="18"/>
        <v>1.1000000000000014</v>
      </c>
      <c r="G576" s="59"/>
    </row>
    <row r="577" spans="1:7" x14ac:dyDescent="0.25">
      <c r="A577" s="58">
        <v>45135</v>
      </c>
      <c r="B577" s="59" t="s">
        <v>57</v>
      </c>
      <c r="C577" s="59" t="str">
        <f t="shared" si="17"/>
        <v>QUARTER3</v>
      </c>
      <c r="D577" s="59">
        <v>34</v>
      </c>
      <c r="E577" s="59">
        <v>35</v>
      </c>
      <c r="F577" s="59">
        <f t="shared" si="18"/>
        <v>1</v>
      </c>
      <c r="G577" s="59"/>
    </row>
    <row r="578" spans="1:7" x14ac:dyDescent="0.25">
      <c r="A578" s="58">
        <v>45134</v>
      </c>
      <c r="B578" s="59" t="s">
        <v>57</v>
      </c>
      <c r="C578" s="59" t="str">
        <f t="shared" si="17"/>
        <v>QUARTER3</v>
      </c>
      <c r="D578" s="59">
        <v>35</v>
      </c>
      <c r="E578" s="59">
        <v>35</v>
      </c>
      <c r="F578" s="59">
        <f t="shared" si="18"/>
        <v>0</v>
      </c>
      <c r="G578" s="59"/>
    </row>
    <row r="579" spans="1:7" x14ac:dyDescent="0.25">
      <c r="A579" s="58">
        <v>45133</v>
      </c>
      <c r="B579" s="59" t="s">
        <v>57</v>
      </c>
      <c r="C579" s="59" t="str">
        <f t="shared" si="17"/>
        <v>QUARTER3</v>
      </c>
      <c r="D579" s="59">
        <v>35.299999999999997</v>
      </c>
      <c r="E579" s="59">
        <v>35</v>
      </c>
      <c r="F579" s="59">
        <f t="shared" si="18"/>
        <v>-0.29999999999999716</v>
      </c>
      <c r="G579" s="59"/>
    </row>
    <row r="580" spans="1:7" x14ac:dyDescent="0.25">
      <c r="A580" s="58">
        <v>45128</v>
      </c>
      <c r="B580" s="59" t="s">
        <v>57</v>
      </c>
      <c r="C580" s="59" t="str">
        <f t="shared" si="17"/>
        <v>QUARTER3</v>
      </c>
      <c r="D580" s="59">
        <v>35.15</v>
      </c>
      <c r="E580" s="59">
        <v>35</v>
      </c>
      <c r="F580" s="59">
        <f t="shared" si="18"/>
        <v>-0.14999999999999858</v>
      </c>
      <c r="G580" s="59"/>
    </row>
    <row r="581" spans="1:7" x14ac:dyDescent="0.25">
      <c r="A581" s="58">
        <v>45127</v>
      </c>
      <c r="B581" s="59" t="s">
        <v>57</v>
      </c>
      <c r="C581" s="59" t="str">
        <f t="shared" si="17"/>
        <v>QUARTER3</v>
      </c>
      <c r="D581" s="59">
        <v>32.299999999999997</v>
      </c>
      <c r="E581" s="59">
        <v>35</v>
      </c>
      <c r="F581" s="59">
        <f t="shared" si="18"/>
        <v>2.7000000000000028</v>
      </c>
      <c r="G581" s="59"/>
    </row>
    <row r="582" spans="1:7" x14ac:dyDescent="0.25">
      <c r="A582" s="58">
        <v>45126</v>
      </c>
      <c r="B582" s="59" t="s">
        <v>57</v>
      </c>
      <c r="C582" s="59" t="str">
        <f t="shared" si="17"/>
        <v>QUARTER3</v>
      </c>
      <c r="D582" s="59">
        <v>32.25</v>
      </c>
      <c r="E582" s="59">
        <v>35</v>
      </c>
      <c r="F582" s="59">
        <f t="shared" si="18"/>
        <v>2.75</v>
      </c>
      <c r="G582" s="59"/>
    </row>
    <row r="583" spans="1:7" x14ac:dyDescent="0.25">
      <c r="A583" s="58">
        <v>45125</v>
      </c>
      <c r="B583" s="59" t="s">
        <v>57</v>
      </c>
      <c r="C583" s="59" t="str">
        <f t="shared" si="17"/>
        <v>QUARTER3</v>
      </c>
      <c r="D583" s="59">
        <v>32.799999999999997</v>
      </c>
      <c r="E583" s="59">
        <v>35</v>
      </c>
      <c r="F583" s="59">
        <f t="shared" si="18"/>
        <v>2.2000000000000028</v>
      </c>
      <c r="G583" s="59"/>
    </row>
    <row r="584" spans="1:7" x14ac:dyDescent="0.25">
      <c r="A584" s="58">
        <v>45124</v>
      </c>
      <c r="B584" s="59" t="s">
        <v>57</v>
      </c>
      <c r="C584" s="59" t="str">
        <f t="shared" si="17"/>
        <v>QUARTER3</v>
      </c>
      <c r="D584" s="59">
        <v>33.950000000000003</v>
      </c>
      <c r="E584" s="59">
        <v>35</v>
      </c>
      <c r="F584" s="59">
        <f t="shared" si="18"/>
        <v>1.0499999999999972</v>
      </c>
      <c r="G584" s="59"/>
    </row>
    <row r="585" spans="1:7" x14ac:dyDescent="0.25">
      <c r="A585" s="58">
        <v>45121</v>
      </c>
      <c r="B585" s="59" t="s">
        <v>57</v>
      </c>
      <c r="C585" s="59" t="str">
        <f t="shared" si="17"/>
        <v>QUARTER3</v>
      </c>
      <c r="D585" s="59">
        <v>32.5</v>
      </c>
      <c r="E585" s="59">
        <v>35</v>
      </c>
      <c r="F585" s="59">
        <f t="shared" si="18"/>
        <v>2.5</v>
      </c>
      <c r="G585" s="59"/>
    </row>
    <row r="586" spans="1:7" x14ac:dyDescent="0.25">
      <c r="A586" s="58">
        <v>45120</v>
      </c>
      <c r="B586" s="59" t="s">
        <v>57</v>
      </c>
      <c r="C586" s="59" t="str">
        <f t="shared" si="17"/>
        <v>QUARTER3</v>
      </c>
      <c r="D586" s="59">
        <v>33.65</v>
      </c>
      <c r="E586" s="59">
        <v>35</v>
      </c>
      <c r="F586" s="59">
        <f t="shared" si="18"/>
        <v>1.3500000000000014</v>
      </c>
      <c r="G586" s="59"/>
    </row>
    <row r="587" spans="1:7" x14ac:dyDescent="0.25">
      <c r="A587" s="58">
        <v>45119</v>
      </c>
      <c r="B587" s="59" t="s">
        <v>57</v>
      </c>
      <c r="C587" s="59" t="str">
        <f t="shared" si="17"/>
        <v>QUARTER3</v>
      </c>
      <c r="D587" s="59">
        <v>34.35</v>
      </c>
      <c r="E587" s="59">
        <v>35</v>
      </c>
      <c r="F587" s="59">
        <f t="shared" si="18"/>
        <v>0.64999999999999858</v>
      </c>
      <c r="G587" s="59"/>
    </row>
    <row r="588" spans="1:7" x14ac:dyDescent="0.25">
      <c r="A588" s="58">
        <v>45118</v>
      </c>
      <c r="B588" s="59" t="s">
        <v>57</v>
      </c>
      <c r="C588" s="59" t="str">
        <f t="shared" ref="C588:C651" si="19">"QUARTER"&amp;ROUNDUP(MONTH(A588)/3,0)</f>
        <v>QUARTER3</v>
      </c>
      <c r="D588" s="59">
        <v>34.1</v>
      </c>
      <c r="E588" s="59">
        <v>35</v>
      </c>
      <c r="F588" s="59">
        <f t="shared" si="18"/>
        <v>0.89999999999999858</v>
      </c>
      <c r="G588" s="59"/>
    </row>
    <row r="589" spans="1:7" x14ac:dyDescent="0.25">
      <c r="A589" s="58">
        <v>45117</v>
      </c>
      <c r="B589" s="59" t="s">
        <v>57</v>
      </c>
      <c r="C589" s="59" t="str">
        <f t="shared" si="19"/>
        <v>QUARTER3</v>
      </c>
      <c r="D589" s="59">
        <v>34.799999999999997</v>
      </c>
      <c r="E589" s="59">
        <v>35</v>
      </c>
      <c r="F589" s="59">
        <f t="shared" si="18"/>
        <v>0.20000000000000284</v>
      </c>
      <c r="G589" s="59"/>
    </row>
    <row r="590" spans="1:7" x14ac:dyDescent="0.25">
      <c r="A590" s="58">
        <v>45114</v>
      </c>
      <c r="B590" s="59" t="s">
        <v>57</v>
      </c>
      <c r="C590" s="59" t="str">
        <f t="shared" si="19"/>
        <v>QUARTER3</v>
      </c>
      <c r="D590" s="59">
        <v>34.799999999999997</v>
      </c>
      <c r="E590" s="59">
        <v>35</v>
      </c>
      <c r="F590" s="59">
        <f t="shared" si="18"/>
        <v>0.20000000000000284</v>
      </c>
      <c r="G590" s="59"/>
    </row>
    <row r="591" spans="1:7" x14ac:dyDescent="0.25">
      <c r="A591" s="58">
        <v>45113</v>
      </c>
      <c r="B591" s="59" t="s">
        <v>57</v>
      </c>
      <c r="C591" s="59" t="str">
        <f t="shared" si="19"/>
        <v>QUARTER3</v>
      </c>
      <c r="D591" s="59">
        <v>34.549999999999997</v>
      </c>
      <c r="E591" s="59">
        <v>35</v>
      </c>
      <c r="F591" s="59">
        <f t="shared" si="18"/>
        <v>0.45000000000000284</v>
      </c>
      <c r="G591" s="59"/>
    </row>
    <row r="592" spans="1:7" x14ac:dyDescent="0.25">
      <c r="A592" s="58">
        <v>45112</v>
      </c>
      <c r="B592" s="59" t="s">
        <v>57</v>
      </c>
      <c r="C592" s="59" t="str">
        <f t="shared" si="19"/>
        <v>QUARTER3</v>
      </c>
      <c r="D592" s="59">
        <v>34.1</v>
      </c>
      <c r="E592" s="59">
        <v>35</v>
      </c>
      <c r="F592" s="59">
        <f t="shared" si="18"/>
        <v>0.89999999999999858</v>
      </c>
      <c r="G592" s="59"/>
    </row>
    <row r="593" spans="1:7" x14ac:dyDescent="0.25">
      <c r="A593" s="58">
        <v>45111</v>
      </c>
      <c r="B593" s="59" t="s">
        <v>57</v>
      </c>
      <c r="C593" s="59" t="str">
        <f t="shared" si="19"/>
        <v>QUARTER3</v>
      </c>
      <c r="D593" s="59">
        <v>33.9</v>
      </c>
      <c r="E593" s="59">
        <v>35</v>
      </c>
      <c r="F593" s="59">
        <f t="shared" si="18"/>
        <v>1.1000000000000014</v>
      </c>
      <c r="G593" s="59"/>
    </row>
    <row r="594" spans="1:7" x14ac:dyDescent="0.25">
      <c r="A594" s="58">
        <v>45110</v>
      </c>
      <c r="B594" s="59" t="s">
        <v>57</v>
      </c>
      <c r="C594" s="59" t="str">
        <f t="shared" si="19"/>
        <v>QUARTER3</v>
      </c>
      <c r="D594" s="59">
        <v>35.25</v>
      </c>
      <c r="E594" s="59">
        <v>35</v>
      </c>
      <c r="F594" s="59">
        <f t="shared" si="18"/>
        <v>-0.25</v>
      </c>
      <c r="G594" s="59"/>
    </row>
    <row r="595" spans="1:7" x14ac:dyDescent="0.25">
      <c r="A595" s="58">
        <v>45107</v>
      </c>
      <c r="B595" s="59" t="s">
        <v>57</v>
      </c>
      <c r="C595" s="59" t="str">
        <f t="shared" si="19"/>
        <v>QUARTER2</v>
      </c>
      <c r="D595" s="59">
        <v>34.25</v>
      </c>
      <c r="E595" s="59">
        <v>35</v>
      </c>
      <c r="F595" s="59">
        <f t="shared" si="18"/>
        <v>0.75</v>
      </c>
      <c r="G595" s="59"/>
    </row>
    <row r="596" spans="1:7" x14ac:dyDescent="0.25">
      <c r="A596" s="58">
        <v>45104</v>
      </c>
      <c r="B596" s="59" t="s">
        <v>57</v>
      </c>
      <c r="C596" s="59" t="str">
        <f t="shared" si="19"/>
        <v>QUARTER2</v>
      </c>
      <c r="D596" s="59">
        <v>34</v>
      </c>
      <c r="E596" s="59">
        <v>35</v>
      </c>
      <c r="F596" s="59">
        <f t="shared" si="18"/>
        <v>1</v>
      </c>
      <c r="G596" s="59"/>
    </row>
    <row r="597" spans="1:7" x14ac:dyDescent="0.25">
      <c r="A597" s="58">
        <v>45103</v>
      </c>
      <c r="B597" s="59" t="s">
        <v>57</v>
      </c>
      <c r="C597" s="59" t="str">
        <f t="shared" si="19"/>
        <v>QUARTER2</v>
      </c>
      <c r="D597" s="59">
        <v>32.5</v>
      </c>
      <c r="E597" s="59">
        <v>35</v>
      </c>
      <c r="F597" s="59">
        <f t="shared" si="18"/>
        <v>2.5</v>
      </c>
      <c r="G597" s="59"/>
    </row>
    <row r="598" spans="1:7" x14ac:dyDescent="0.25">
      <c r="A598" s="58">
        <v>45100</v>
      </c>
      <c r="B598" s="59" t="s">
        <v>57</v>
      </c>
      <c r="C598" s="59" t="str">
        <f t="shared" si="19"/>
        <v>QUARTER2</v>
      </c>
      <c r="D598" s="59">
        <v>32</v>
      </c>
      <c r="E598" s="59">
        <v>35</v>
      </c>
      <c r="F598" s="59">
        <f t="shared" si="18"/>
        <v>3</v>
      </c>
      <c r="G598" s="59"/>
    </row>
    <row r="599" spans="1:7" x14ac:dyDescent="0.25">
      <c r="A599" s="58">
        <v>45099</v>
      </c>
      <c r="B599" s="59" t="s">
        <v>57</v>
      </c>
      <c r="C599" s="59" t="str">
        <f t="shared" si="19"/>
        <v>QUARTER2</v>
      </c>
      <c r="D599" s="59">
        <v>31.8</v>
      </c>
      <c r="E599" s="59">
        <v>35</v>
      </c>
      <c r="F599" s="59">
        <f t="shared" si="18"/>
        <v>3.1999999999999993</v>
      </c>
      <c r="G599" s="59"/>
    </row>
    <row r="600" spans="1:7" x14ac:dyDescent="0.25">
      <c r="A600" s="58">
        <v>45098</v>
      </c>
      <c r="B600" s="59" t="s">
        <v>57</v>
      </c>
      <c r="C600" s="59" t="str">
        <f t="shared" si="19"/>
        <v>QUARTER2</v>
      </c>
      <c r="D600" s="59">
        <v>31.75</v>
      </c>
      <c r="E600" s="59">
        <v>35</v>
      </c>
      <c r="F600" s="59">
        <f t="shared" si="18"/>
        <v>3.25</v>
      </c>
      <c r="G600" s="59"/>
    </row>
    <row r="601" spans="1:7" x14ac:dyDescent="0.25">
      <c r="A601" s="58">
        <v>45097</v>
      </c>
      <c r="B601" s="59" t="s">
        <v>57</v>
      </c>
      <c r="C601" s="59" t="str">
        <f t="shared" si="19"/>
        <v>QUARTER2</v>
      </c>
      <c r="D601" s="59">
        <v>32</v>
      </c>
      <c r="E601" s="59">
        <v>35</v>
      </c>
      <c r="F601" s="59">
        <f t="shared" si="18"/>
        <v>3</v>
      </c>
      <c r="G601" s="59"/>
    </row>
    <row r="602" spans="1:7" x14ac:dyDescent="0.25">
      <c r="A602" s="58">
        <v>45096</v>
      </c>
      <c r="B602" s="59" t="s">
        <v>57</v>
      </c>
      <c r="C602" s="59" t="str">
        <f t="shared" si="19"/>
        <v>QUARTER2</v>
      </c>
      <c r="D602" s="59">
        <v>32</v>
      </c>
      <c r="E602" s="59">
        <v>35</v>
      </c>
      <c r="F602" s="59">
        <f t="shared" si="18"/>
        <v>3</v>
      </c>
      <c r="G602" s="59"/>
    </row>
    <row r="603" spans="1:7" x14ac:dyDescent="0.25">
      <c r="A603" s="58">
        <v>45093</v>
      </c>
      <c r="B603" s="59" t="s">
        <v>57</v>
      </c>
      <c r="C603" s="59" t="str">
        <f t="shared" si="19"/>
        <v>QUARTER2</v>
      </c>
      <c r="D603" s="59">
        <v>31</v>
      </c>
      <c r="E603" s="59">
        <v>35</v>
      </c>
      <c r="F603" s="59">
        <f t="shared" si="18"/>
        <v>4</v>
      </c>
      <c r="G603" s="59"/>
    </row>
    <row r="604" spans="1:7" x14ac:dyDescent="0.25">
      <c r="A604" s="58">
        <v>45092</v>
      </c>
      <c r="B604" s="59" t="s">
        <v>57</v>
      </c>
      <c r="C604" s="59" t="str">
        <f t="shared" si="19"/>
        <v>QUARTER2</v>
      </c>
      <c r="D604" s="59">
        <v>32.049999999999997</v>
      </c>
      <c r="E604" s="59">
        <v>35</v>
      </c>
      <c r="F604" s="59">
        <f t="shared" si="18"/>
        <v>2.9500000000000028</v>
      </c>
      <c r="G604" s="59"/>
    </row>
    <row r="605" spans="1:7" x14ac:dyDescent="0.25">
      <c r="A605" s="58">
        <v>45091</v>
      </c>
      <c r="B605" s="59" t="s">
        <v>57</v>
      </c>
      <c r="C605" s="59" t="str">
        <f t="shared" si="19"/>
        <v>QUARTER2</v>
      </c>
      <c r="D605" s="59">
        <v>33.799999999999997</v>
      </c>
      <c r="E605" s="59">
        <v>35</v>
      </c>
      <c r="F605" s="59">
        <f t="shared" si="18"/>
        <v>1.2000000000000028</v>
      </c>
      <c r="G605" s="59"/>
    </row>
    <row r="606" spans="1:7" x14ac:dyDescent="0.25">
      <c r="A606" s="58">
        <v>45090</v>
      </c>
      <c r="B606" s="59" t="s">
        <v>57</v>
      </c>
      <c r="C606" s="59" t="str">
        <f t="shared" si="19"/>
        <v>QUARTER2</v>
      </c>
      <c r="D606" s="59">
        <v>30.8</v>
      </c>
      <c r="E606" s="59">
        <v>35</v>
      </c>
      <c r="F606" s="59">
        <f t="shared" si="18"/>
        <v>4.1999999999999993</v>
      </c>
      <c r="G606" s="59"/>
    </row>
    <row r="607" spans="1:7" x14ac:dyDescent="0.25">
      <c r="A607" s="58">
        <v>45086</v>
      </c>
      <c r="B607" s="59" t="s">
        <v>57</v>
      </c>
      <c r="C607" s="59" t="str">
        <f t="shared" si="19"/>
        <v>QUARTER2</v>
      </c>
      <c r="D607" s="59">
        <v>28</v>
      </c>
      <c r="E607" s="59">
        <v>35</v>
      </c>
      <c r="F607" s="59">
        <f t="shared" si="18"/>
        <v>7</v>
      </c>
      <c r="G607" s="59"/>
    </row>
    <row r="608" spans="1:7" x14ac:dyDescent="0.25">
      <c r="A608" s="58">
        <v>45085</v>
      </c>
      <c r="B608" s="59" t="s">
        <v>57</v>
      </c>
      <c r="C608" s="59" t="str">
        <f t="shared" si="19"/>
        <v>QUARTER2</v>
      </c>
      <c r="D608" s="59">
        <v>28</v>
      </c>
      <c r="E608" s="59">
        <v>35</v>
      </c>
      <c r="F608" s="59">
        <f t="shared" si="18"/>
        <v>7</v>
      </c>
      <c r="G608" s="59"/>
    </row>
    <row r="609" spans="1:7" x14ac:dyDescent="0.25">
      <c r="A609" s="58">
        <v>45084</v>
      </c>
      <c r="B609" s="59" t="s">
        <v>57</v>
      </c>
      <c r="C609" s="59" t="str">
        <f t="shared" si="19"/>
        <v>QUARTER2</v>
      </c>
      <c r="D609" s="59">
        <v>27.95</v>
      </c>
      <c r="E609" s="59">
        <v>35</v>
      </c>
      <c r="F609" s="59">
        <f t="shared" si="18"/>
        <v>7.0500000000000007</v>
      </c>
      <c r="G609" s="59"/>
    </row>
    <row r="610" spans="1:7" x14ac:dyDescent="0.25">
      <c r="A610" s="58">
        <v>45083</v>
      </c>
      <c r="B610" s="59" t="s">
        <v>57</v>
      </c>
      <c r="C610" s="59" t="str">
        <f t="shared" si="19"/>
        <v>QUARTER2</v>
      </c>
      <c r="D610" s="59">
        <v>28</v>
      </c>
      <c r="E610" s="59">
        <v>35</v>
      </c>
      <c r="F610" s="59">
        <f t="shared" si="18"/>
        <v>7</v>
      </c>
      <c r="G610" s="59"/>
    </row>
    <row r="611" spans="1:7" x14ac:dyDescent="0.25">
      <c r="A611" s="58">
        <v>45082</v>
      </c>
      <c r="B611" s="59" t="s">
        <v>57</v>
      </c>
      <c r="C611" s="59" t="str">
        <f t="shared" si="19"/>
        <v>QUARTER2</v>
      </c>
      <c r="D611" s="59">
        <v>27.95</v>
      </c>
      <c r="E611" s="59">
        <v>35</v>
      </c>
      <c r="F611" s="59">
        <f t="shared" si="18"/>
        <v>7.0500000000000007</v>
      </c>
      <c r="G611" s="59"/>
    </row>
    <row r="612" spans="1:7" x14ac:dyDescent="0.25">
      <c r="A612" s="58">
        <v>45079</v>
      </c>
      <c r="B612" s="59" t="s">
        <v>57</v>
      </c>
      <c r="C612" s="59" t="str">
        <f t="shared" si="19"/>
        <v>QUARTER2</v>
      </c>
      <c r="D612" s="59">
        <v>28.6</v>
      </c>
      <c r="E612" s="59">
        <v>35</v>
      </c>
      <c r="F612" s="59">
        <f t="shared" si="18"/>
        <v>6.3999999999999986</v>
      </c>
      <c r="G612" s="59"/>
    </row>
    <row r="613" spans="1:7" x14ac:dyDescent="0.25">
      <c r="A613" s="58">
        <v>45078</v>
      </c>
      <c r="B613" s="59" t="s">
        <v>57</v>
      </c>
      <c r="C613" s="59" t="str">
        <f t="shared" si="19"/>
        <v>QUARTER2</v>
      </c>
      <c r="D613" s="59">
        <v>29.5</v>
      </c>
      <c r="E613" s="59">
        <v>35</v>
      </c>
      <c r="F613" s="59">
        <f t="shared" si="18"/>
        <v>5.5</v>
      </c>
      <c r="G613" s="59"/>
    </row>
    <row r="614" spans="1:7" x14ac:dyDescent="0.25">
      <c r="A614" s="58">
        <v>45077</v>
      </c>
      <c r="B614" s="59" t="s">
        <v>57</v>
      </c>
      <c r="C614" s="59" t="str">
        <f t="shared" si="19"/>
        <v>QUARTER2</v>
      </c>
      <c r="D614" s="59">
        <v>29</v>
      </c>
      <c r="E614" s="59">
        <v>35</v>
      </c>
      <c r="F614" s="59">
        <f t="shared" si="18"/>
        <v>6</v>
      </c>
      <c r="G614" s="59"/>
    </row>
    <row r="615" spans="1:7" x14ac:dyDescent="0.25">
      <c r="A615" s="58">
        <v>45076</v>
      </c>
      <c r="B615" s="59" t="s">
        <v>57</v>
      </c>
      <c r="C615" s="59" t="str">
        <f t="shared" si="19"/>
        <v>QUARTER2</v>
      </c>
      <c r="D615" s="59">
        <v>29.7</v>
      </c>
      <c r="E615" s="59">
        <v>35</v>
      </c>
      <c r="F615" s="59">
        <f t="shared" si="18"/>
        <v>5.3000000000000007</v>
      </c>
      <c r="G615" s="59"/>
    </row>
    <row r="616" spans="1:7" x14ac:dyDescent="0.25">
      <c r="A616" s="58">
        <v>45072</v>
      </c>
      <c r="B616" s="59" t="s">
        <v>57</v>
      </c>
      <c r="C616" s="59" t="str">
        <f t="shared" si="19"/>
        <v>QUARTER2</v>
      </c>
      <c r="D616" s="59">
        <v>27</v>
      </c>
      <c r="E616" s="59">
        <v>35</v>
      </c>
      <c r="F616" s="59">
        <f t="shared" si="18"/>
        <v>8</v>
      </c>
      <c r="G616" s="59"/>
    </row>
    <row r="617" spans="1:7" x14ac:dyDescent="0.25">
      <c r="A617" s="58">
        <v>45071</v>
      </c>
      <c r="B617" s="59" t="s">
        <v>57</v>
      </c>
      <c r="C617" s="59" t="str">
        <f t="shared" si="19"/>
        <v>QUARTER2</v>
      </c>
      <c r="D617" s="59">
        <v>26.75</v>
      </c>
      <c r="E617" s="59">
        <v>35</v>
      </c>
      <c r="F617" s="59">
        <f t="shared" si="18"/>
        <v>8.25</v>
      </c>
      <c r="G617" s="59"/>
    </row>
    <row r="618" spans="1:7" x14ac:dyDescent="0.25">
      <c r="A618" s="58">
        <v>45070</v>
      </c>
      <c r="B618" s="59" t="s">
        <v>57</v>
      </c>
      <c r="C618" s="59" t="str">
        <f t="shared" si="19"/>
        <v>QUARTER2</v>
      </c>
      <c r="D618" s="59">
        <v>26.75</v>
      </c>
      <c r="E618" s="59">
        <v>35</v>
      </c>
      <c r="F618" s="59">
        <f t="shared" si="18"/>
        <v>8.25</v>
      </c>
      <c r="G618" s="59"/>
    </row>
    <row r="619" spans="1:7" x14ac:dyDescent="0.25">
      <c r="A619" s="58">
        <v>45069</v>
      </c>
      <c r="B619" s="59" t="s">
        <v>57</v>
      </c>
      <c r="C619" s="59" t="str">
        <f t="shared" si="19"/>
        <v>QUARTER2</v>
      </c>
      <c r="D619" s="59">
        <v>27</v>
      </c>
      <c r="E619" s="59">
        <v>35</v>
      </c>
      <c r="F619" s="59">
        <f t="shared" si="18"/>
        <v>8</v>
      </c>
      <c r="G619" s="59"/>
    </row>
    <row r="620" spans="1:7" x14ac:dyDescent="0.25">
      <c r="A620" s="58">
        <v>45068</v>
      </c>
      <c r="B620" s="59" t="s">
        <v>57</v>
      </c>
      <c r="C620" s="59" t="str">
        <f t="shared" si="19"/>
        <v>QUARTER2</v>
      </c>
      <c r="D620" s="59">
        <v>26.45</v>
      </c>
      <c r="E620" s="59">
        <v>35</v>
      </c>
      <c r="F620" s="59">
        <f t="shared" si="18"/>
        <v>8.5500000000000007</v>
      </c>
      <c r="G620" s="59"/>
    </row>
    <row r="621" spans="1:7" x14ac:dyDescent="0.25">
      <c r="A621" s="58">
        <v>45065</v>
      </c>
      <c r="B621" s="59" t="s">
        <v>57</v>
      </c>
      <c r="C621" s="59" t="str">
        <f t="shared" si="19"/>
        <v>QUARTER2</v>
      </c>
      <c r="D621" s="59">
        <v>26</v>
      </c>
      <c r="E621" s="59">
        <v>35</v>
      </c>
      <c r="F621" s="59">
        <f t="shared" ref="F621:F684" si="20">E621-D621</f>
        <v>9</v>
      </c>
      <c r="G621" s="59"/>
    </row>
    <row r="622" spans="1:7" x14ac:dyDescent="0.25">
      <c r="A622" s="58">
        <v>45064</v>
      </c>
      <c r="B622" s="59" t="s">
        <v>57</v>
      </c>
      <c r="C622" s="59" t="str">
        <f t="shared" si="19"/>
        <v>QUARTER2</v>
      </c>
      <c r="D622" s="59">
        <v>25</v>
      </c>
      <c r="E622" s="59">
        <v>35</v>
      </c>
      <c r="F622" s="59">
        <f t="shared" si="20"/>
        <v>10</v>
      </c>
      <c r="G622" s="59"/>
    </row>
    <row r="623" spans="1:7" x14ac:dyDescent="0.25">
      <c r="A623" s="58">
        <v>45063</v>
      </c>
      <c r="B623" s="59" t="s">
        <v>57</v>
      </c>
      <c r="C623" s="59" t="str">
        <f t="shared" si="19"/>
        <v>QUARTER2</v>
      </c>
      <c r="D623" s="59">
        <v>25.15</v>
      </c>
      <c r="E623" s="59">
        <v>35</v>
      </c>
      <c r="F623" s="59">
        <f t="shared" si="20"/>
        <v>9.8500000000000014</v>
      </c>
      <c r="G623" s="59"/>
    </row>
    <row r="624" spans="1:7" x14ac:dyDescent="0.25">
      <c r="A624" s="58">
        <v>45062</v>
      </c>
      <c r="B624" s="59" t="s">
        <v>57</v>
      </c>
      <c r="C624" s="59" t="str">
        <f t="shared" si="19"/>
        <v>QUARTER2</v>
      </c>
      <c r="D624" s="59">
        <v>24.5</v>
      </c>
      <c r="E624" s="59">
        <v>35</v>
      </c>
      <c r="F624" s="59">
        <f t="shared" si="20"/>
        <v>10.5</v>
      </c>
      <c r="G624" s="59"/>
    </row>
    <row r="625" spans="1:7" x14ac:dyDescent="0.25">
      <c r="A625" s="58">
        <v>45061</v>
      </c>
      <c r="B625" s="59" t="s">
        <v>57</v>
      </c>
      <c r="C625" s="59" t="str">
        <f t="shared" si="19"/>
        <v>QUARTER2</v>
      </c>
      <c r="D625" s="59">
        <v>24.15</v>
      </c>
      <c r="E625" s="59">
        <v>35</v>
      </c>
      <c r="F625" s="59">
        <f t="shared" si="20"/>
        <v>10.850000000000001</v>
      </c>
      <c r="G625" s="59"/>
    </row>
    <row r="626" spans="1:7" x14ac:dyDescent="0.25">
      <c r="A626" s="58">
        <v>45058</v>
      </c>
      <c r="B626" s="59" t="s">
        <v>57</v>
      </c>
      <c r="C626" s="59" t="str">
        <f t="shared" si="19"/>
        <v>QUARTER2</v>
      </c>
      <c r="D626" s="59">
        <v>24</v>
      </c>
      <c r="E626" s="59">
        <v>35</v>
      </c>
      <c r="F626" s="59">
        <f t="shared" si="20"/>
        <v>11</v>
      </c>
      <c r="G626" s="59"/>
    </row>
    <row r="627" spans="1:7" x14ac:dyDescent="0.25">
      <c r="A627" s="58">
        <v>45057</v>
      </c>
      <c r="B627" s="59" t="s">
        <v>57</v>
      </c>
      <c r="C627" s="59" t="str">
        <f t="shared" si="19"/>
        <v>QUARTER2</v>
      </c>
      <c r="D627" s="59">
        <v>23.9</v>
      </c>
      <c r="E627" s="59">
        <v>35</v>
      </c>
      <c r="F627" s="59">
        <f t="shared" si="20"/>
        <v>11.100000000000001</v>
      </c>
      <c r="G627" s="59"/>
    </row>
    <row r="628" spans="1:7" x14ac:dyDescent="0.25">
      <c r="A628" s="58">
        <v>45056</v>
      </c>
      <c r="B628" s="59" t="s">
        <v>57</v>
      </c>
      <c r="C628" s="59" t="str">
        <f t="shared" si="19"/>
        <v>QUARTER2</v>
      </c>
      <c r="D628" s="59">
        <v>24.4</v>
      </c>
      <c r="E628" s="59">
        <v>35</v>
      </c>
      <c r="F628" s="59">
        <f t="shared" si="20"/>
        <v>10.600000000000001</v>
      </c>
      <c r="G628" s="59"/>
    </row>
    <row r="629" spans="1:7" x14ac:dyDescent="0.25">
      <c r="A629" s="58">
        <v>45055</v>
      </c>
      <c r="B629" s="59" t="s">
        <v>57</v>
      </c>
      <c r="C629" s="59" t="str">
        <f t="shared" si="19"/>
        <v>QUARTER2</v>
      </c>
      <c r="D629" s="59">
        <v>24.5</v>
      </c>
      <c r="E629" s="59">
        <v>35</v>
      </c>
      <c r="F629" s="59">
        <f t="shared" si="20"/>
        <v>10.5</v>
      </c>
      <c r="G629" s="59"/>
    </row>
    <row r="630" spans="1:7" x14ac:dyDescent="0.25">
      <c r="A630" s="58">
        <v>45054</v>
      </c>
      <c r="B630" s="59" t="s">
        <v>57</v>
      </c>
      <c r="C630" s="59" t="str">
        <f t="shared" si="19"/>
        <v>QUARTER2</v>
      </c>
      <c r="D630" s="59">
        <v>24.4</v>
      </c>
      <c r="E630" s="59">
        <v>35</v>
      </c>
      <c r="F630" s="59">
        <f t="shared" si="20"/>
        <v>10.600000000000001</v>
      </c>
      <c r="G630" s="59"/>
    </row>
    <row r="631" spans="1:7" x14ac:dyDescent="0.25">
      <c r="A631" s="58">
        <v>45051</v>
      </c>
      <c r="B631" s="59" t="s">
        <v>57</v>
      </c>
      <c r="C631" s="59" t="str">
        <f t="shared" si="19"/>
        <v>QUARTER2</v>
      </c>
      <c r="D631" s="59">
        <v>24.05</v>
      </c>
      <c r="E631" s="59">
        <v>35</v>
      </c>
      <c r="F631" s="59">
        <f t="shared" si="20"/>
        <v>10.95</v>
      </c>
      <c r="G631" s="59"/>
    </row>
    <row r="632" spans="1:7" x14ac:dyDescent="0.25">
      <c r="A632" s="58">
        <v>45050</v>
      </c>
      <c r="B632" s="59" t="s">
        <v>57</v>
      </c>
      <c r="C632" s="59" t="str">
        <f t="shared" si="19"/>
        <v>QUARTER2</v>
      </c>
      <c r="D632" s="59">
        <v>24</v>
      </c>
      <c r="E632" s="59">
        <v>35</v>
      </c>
      <c r="F632" s="59">
        <f t="shared" si="20"/>
        <v>11</v>
      </c>
      <c r="G632" s="59"/>
    </row>
    <row r="633" spans="1:7" x14ac:dyDescent="0.25">
      <c r="A633" s="58">
        <v>45049</v>
      </c>
      <c r="B633" s="59" t="s">
        <v>57</v>
      </c>
      <c r="C633" s="59" t="str">
        <f t="shared" si="19"/>
        <v>QUARTER2</v>
      </c>
      <c r="D633" s="59">
        <v>24</v>
      </c>
      <c r="E633" s="59">
        <v>35</v>
      </c>
      <c r="F633" s="59">
        <f t="shared" si="20"/>
        <v>11</v>
      </c>
      <c r="G633" s="59"/>
    </row>
    <row r="634" spans="1:7" x14ac:dyDescent="0.25">
      <c r="A634" s="58">
        <v>45048</v>
      </c>
      <c r="B634" s="59" t="s">
        <v>57</v>
      </c>
      <c r="C634" s="59" t="str">
        <f t="shared" si="19"/>
        <v>QUARTER2</v>
      </c>
      <c r="D634" s="59">
        <v>23.5</v>
      </c>
      <c r="E634" s="59">
        <v>35</v>
      </c>
      <c r="F634" s="59">
        <f t="shared" si="20"/>
        <v>11.5</v>
      </c>
      <c r="G634" s="59"/>
    </row>
    <row r="635" spans="1:7" x14ac:dyDescent="0.25">
      <c r="A635" s="58">
        <v>45044</v>
      </c>
      <c r="B635" s="59" t="s">
        <v>57</v>
      </c>
      <c r="C635" s="59" t="str">
        <f t="shared" si="19"/>
        <v>QUARTER2</v>
      </c>
      <c r="D635" s="59">
        <v>22.8</v>
      </c>
      <c r="E635" s="59">
        <v>35</v>
      </c>
      <c r="F635" s="59">
        <f t="shared" si="20"/>
        <v>12.2</v>
      </c>
      <c r="G635" s="59"/>
    </row>
    <row r="636" spans="1:7" x14ac:dyDescent="0.25">
      <c r="A636" s="58">
        <v>45043</v>
      </c>
      <c r="B636" s="59" t="s">
        <v>57</v>
      </c>
      <c r="C636" s="59" t="str">
        <f t="shared" si="19"/>
        <v>QUARTER2</v>
      </c>
      <c r="D636" s="59">
        <v>22.8</v>
      </c>
      <c r="E636" s="59">
        <v>35</v>
      </c>
      <c r="F636" s="59">
        <f t="shared" si="20"/>
        <v>12.2</v>
      </c>
      <c r="G636" s="59"/>
    </row>
    <row r="637" spans="1:7" x14ac:dyDescent="0.25">
      <c r="A637" s="58">
        <v>45042</v>
      </c>
      <c r="B637" s="59" t="s">
        <v>57</v>
      </c>
      <c r="C637" s="59" t="str">
        <f t="shared" si="19"/>
        <v>QUARTER2</v>
      </c>
      <c r="D637" s="59">
        <v>22.55</v>
      </c>
      <c r="E637" s="59">
        <v>35</v>
      </c>
      <c r="F637" s="59">
        <f t="shared" si="20"/>
        <v>12.45</v>
      </c>
      <c r="G637" s="59"/>
    </row>
    <row r="638" spans="1:7" x14ac:dyDescent="0.25">
      <c r="A638" s="58">
        <v>45041</v>
      </c>
      <c r="B638" s="59" t="s">
        <v>57</v>
      </c>
      <c r="C638" s="59" t="str">
        <f t="shared" si="19"/>
        <v>QUARTER2</v>
      </c>
      <c r="D638" s="59">
        <v>22.05</v>
      </c>
      <c r="E638" s="59">
        <v>35</v>
      </c>
      <c r="F638" s="59">
        <f t="shared" si="20"/>
        <v>12.95</v>
      </c>
      <c r="G638" s="59"/>
    </row>
    <row r="639" spans="1:7" x14ac:dyDescent="0.25">
      <c r="A639" s="58">
        <v>45036</v>
      </c>
      <c r="B639" s="59" t="s">
        <v>57</v>
      </c>
      <c r="C639" s="59" t="str">
        <f t="shared" si="19"/>
        <v>QUARTER2</v>
      </c>
      <c r="D639" s="59">
        <v>21.95</v>
      </c>
      <c r="E639" s="59">
        <v>35</v>
      </c>
      <c r="F639" s="59">
        <f t="shared" si="20"/>
        <v>13.05</v>
      </c>
      <c r="G639" s="59"/>
    </row>
    <row r="640" spans="1:7" x14ac:dyDescent="0.25">
      <c r="A640" s="58">
        <v>45035</v>
      </c>
      <c r="B640" s="59" t="s">
        <v>57</v>
      </c>
      <c r="C640" s="59" t="str">
        <f t="shared" si="19"/>
        <v>QUARTER2</v>
      </c>
      <c r="D640" s="59">
        <v>21.85</v>
      </c>
      <c r="E640" s="59">
        <v>35</v>
      </c>
      <c r="F640" s="59">
        <f t="shared" si="20"/>
        <v>13.149999999999999</v>
      </c>
      <c r="G640" s="59"/>
    </row>
    <row r="641" spans="1:7" x14ac:dyDescent="0.25">
      <c r="A641" s="58">
        <v>45034</v>
      </c>
      <c r="B641" s="59" t="s">
        <v>57</v>
      </c>
      <c r="C641" s="59" t="str">
        <f t="shared" si="19"/>
        <v>QUARTER2</v>
      </c>
      <c r="D641" s="59">
        <v>21.8</v>
      </c>
      <c r="E641" s="59">
        <v>35</v>
      </c>
      <c r="F641" s="59">
        <f t="shared" si="20"/>
        <v>13.2</v>
      </c>
      <c r="G641" s="59"/>
    </row>
    <row r="642" spans="1:7" x14ac:dyDescent="0.25">
      <c r="A642" s="58">
        <v>45033</v>
      </c>
      <c r="B642" s="59" t="s">
        <v>57</v>
      </c>
      <c r="C642" s="59" t="str">
        <f t="shared" si="19"/>
        <v>QUARTER2</v>
      </c>
      <c r="D642" s="59">
        <v>22</v>
      </c>
      <c r="E642" s="59">
        <v>35</v>
      </c>
      <c r="F642" s="59">
        <f t="shared" si="20"/>
        <v>13</v>
      </c>
      <c r="G642" s="59"/>
    </row>
    <row r="643" spans="1:7" x14ac:dyDescent="0.25">
      <c r="A643" s="58">
        <v>45030</v>
      </c>
      <c r="B643" s="59" t="s">
        <v>57</v>
      </c>
      <c r="C643" s="59" t="str">
        <f t="shared" si="19"/>
        <v>QUARTER2</v>
      </c>
      <c r="D643" s="59">
        <v>25</v>
      </c>
      <c r="E643" s="59">
        <v>35</v>
      </c>
      <c r="F643" s="59">
        <f t="shared" si="20"/>
        <v>10</v>
      </c>
      <c r="G643" s="59"/>
    </row>
    <row r="644" spans="1:7" x14ac:dyDescent="0.25">
      <c r="A644" s="58">
        <v>45029</v>
      </c>
      <c r="B644" s="59" t="s">
        <v>57</v>
      </c>
      <c r="C644" s="59" t="str">
        <f t="shared" si="19"/>
        <v>QUARTER2</v>
      </c>
      <c r="D644" s="59">
        <v>25.05</v>
      </c>
      <c r="E644" s="59">
        <v>35</v>
      </c>
      <c r="F644" s="59">
        <f t="shared" si="20"/>
        <v>9.9499999999999993</v>
      </c>
      <c r="G644" s="59"/>
    </row>
    <row r="645" spans="1:7" x14ac:dyDescent="0.25">
      <c r="A645" s="58">
        <v>45028</v>
      </c>
      <c r="B645" s="59" t="s">
        <v>57</v>
      </c>
      <c r="C645" s="59" t="str">
        <f t="shared" si="19"/>
        <v>QUARTER2</v>
      </c>
      <c r="D645" s="59">
        <v>25.5</v>
      </c>
      <c r="E645" s="59">
        <v>35</v>
      </c>
      <c r="F645" s="59">
        <f t="shared" si="20"/>
        <v>9.5</v>
      </c>
      <c r="G645" s="59"/>
    </row>
    <row r="646" spans="1:7" x14ac:dyDescent="0.25">
      <c r="A646" s="58">
        <v>45027</v>
      </c>
      <c r="B646" s="59" t="s">
        <v>57</v>
      </c>
      <c r="C646" s="59" t="str">
        <f t="shared" si="19"/>
        <v>QUARTER2</v>
      </c>
      <c r="D646" s="59">
        <v>25.5</v>
      </c>
      <c r="E646" s="59">
        <v>35</v>
      </c>
      <c r="F646" s="59">
        <f t="shared" si="20"/>
        <v>9.5</v>
      </c>
      <c r="G646" s="59"/>
    </row>
    <row r="647" spans="1:7" x14ac:dyDescent="0.25">
      <c r="A647" s="58">
        <v>45021</v>
      </c>
      <c r="B647" s="59" t="s">
        <v>57</v>
      </c>
      <c r="C647" s="59" t="str">
        <f t="shared" si="19"/>
        <v>QUARTER2</v>
      </c>
      <c r="D647" s="59">
        <v>25.5</v>
      </c>
      <c r="E647" s="59">
        <v>35</v>
      </c>
      <c r="F647" s="59">
        <f t="shared" si="20"/>
        <v>9.5</v>
      </c>
      <c r="G647" s="59"/>
    </row>
    <row r="648" spans="1:7" x14ac:dyDescent="0.25">
      <c r="A648" s="58">
        <v>45020</v>
      </c>
      <c r="B648" s="59" t="s">
        <v>57</v>
      </c>
      <c r="C648" s="59" t="str">
        <f t="shared" si="19"/>
        <v>QUARTER2</v>
      </c>
      <c r="D648" s="59">
        <v>25.15</v>
      </c>
      <c r="E648" s="59">
        <v>35</v>
      </c>
      <c r="F648" s="59">
        <f t="shared" si="20"/>
        <v>9.8500000000000014</v>
      </c>
      <c r="G648" s="59"/>
    </row>
    <row r="649" spans="1:7" x14ac:dyDescent="0.25">
      <c r="A649" s="58">
        <v>45019</v>
      </c>
      <c r="B649" s="59" t="s">
        <v>57</v>
      </c>
      <c r="C649" s="59" t="str">
        <f t="shared" si="19"/>
        <v>QUARTER2</v>
      </c>
      <c r="D649" s="59">
        <v>25.8</v>
      </c>
      <c r="E649" s="59">
        <v>35</v>
      </c>
      <c r="F649" s="59">
        <f t="shared" si="20"/>
        <v>9.1999999999999993</v>
      </c>
      <c r="G649" s="59"/>
    </row>
    <row r="650" spans="1:7" x14ac:dyDescent="0.25">
      <c r="A650" s="58">
        <v>45016</v>
      </c>
      <c r="B650" s="59" t="s">
        <v>57</v>
      </c>
      <c r="C650" s="59" t="str">
        <f t="shared" si="19"/>
        <v>QUARTER1</v>
      </c>
      <c r="D650" s="59">
        <v>25.85</v>
      </c>
      <c r="E650" s="59">
        <v>35</v>
      </c>
      <c r="F650" s="59">
        <f t="shared" si="20"/>
        <v>9.1499999999999986</v>
      </c>
      <c r="G650" s="59"/>
    </row>
    <row r="651" spans="1:7" x14ac:dyDescent="0.25">
      <c r="A651" s="58">
        <v>45014</v>
      </c>
      <c r="B651" s="59" t="s">
        <v>57</v>
      </c>
      <c r="C651" s="59" t="str">
        <f t="shared" si="19"/>
        <v>QUARTER1</v>
      </c>
      <c r="D651" s="59">
        <v>25.7</v>
      </c>
      <c r="E651" s="59">
        <v>35</v>
      </c>
      <c r="F651" s="59">
        <f t="shared" si="20"/>
        <v>9.3000000000000007</v>
      </c>
      <c r="G651" s="59"/>
    </row>
    <row r="652" spans="1:7" x14ac:dyDescent="0.25">
      <c r="A652" s="58">
        <v>45013</v>
      </c>
      <c r="B652" s="59" t="s">
        <v>57</v>
      </c>
      <c r="C652" s="59" t="str">
        <f t="shared" ref="C652:C717" si="21">"QUARTER"&amp;ROUNDUP(MONTH(A652)/3,0)</f>
        <v>QUARTER1</v>
      </c>
      <c r="D652" s="59">
        <v>25</v>
      </c>
      <c r="E652" s="59">
        <v>35</v>
      </c>
      <c r="F652" s="59">
        <f t="shared" si="20"/>
        <v>10</v>
      </c>
      <c r="G652" s="59"/>
    </row>
    <row r="653" spans="1:7" x14ac:dyDescent="0.25">
      <c r="A653" s="58">
        <v>45012</v>
      </c>
      <c r="B653" s="59" t="s">
        <v>57</v>
      </c>
      <c r="C653" s="59" t="str">
        <f t="shared" si="21"/>
        <v>QUARTER1</v>
      </c>
      <c r="D653" s="59">
        <v>25</v>
      </c>
      <c r="E653" s="59">
        <v>35</v>
      </c>
      <c r="F653" s="59">
        <f t="shared" si="20"/>
        <v>10</v>
      </c>
      <c r="G653" s="59"/>
    </row>
    <row r="654" spans="1:7" x14ac:dyDescent="0.25">
      <c r="A654" s="58">
        <v>45009</v>
      </c>
      <c r="B654" s="59" t="s">
        <v>57</v>
      </c>
      <c r="C654" s="59" t="str">
        <f t="shared" si="21"/>
        <v>QUARTER1</v>
      </c>
      <c r="D654" s="59">
        <v>24.95</v>
      </c>
      <c r="E654" s="59">
        <v>35</v>
      </c>
      <c r="F654" s="59">
        <f t="shared" si="20"/>
        <v>10.050000000000001</v>
      </c>
      <c r="G654" s="59"/>
    </row>
    <row r="655" spans="1:7" x14ac:dyDescent="0.25">
      <c r="A655" s="58">
        <v>45008</v>
      </c>
      <c r="B655" s="59" t="s">
        <v>57</v>
      </c>
      <c r="C655" s="59" t="str">
        <f t="shared" si="21"/>
        <v>QUARTER1</v>
      </c>
      <c r="D655" s="59">
        <v>25.1</v>
      </c>
      <c r="E655" s="59">
        <v>35</v>
      </c>
      <c r="F655" s="59">
        <f t="shared" si="20"/>
        <v>9.8999999999999986</v>
      </c>
      <c r="G655" s="59"/>
    </row>
    <row r="656" spans="1:7" x14ac:dyDescent="0.25">
      <c r="A656" s="58">
        <v>45007</v>
      </c>
      <c r="B656" s="59" t="s">
        <v>57</v>
      </c>
      <c r="C656" s="59" t="str">
        <f t="shared" si="21"/>
        <v>QUARTER1</v>
      </c>
      <c r="D656" s="59">
        <v>25.05</v>
      </c>
      <c r="E656" s="59">
        <v>35</v>
      </c>
      <c r="F656" s="59">
        <f t="shared" si="20"/>
        <v>9.9499999999999993</v>
      </c>
      <c r="G656" s="59"/>
    </row>
    <row r="657" spans="1:7" x14ac:dyDescent="0.25">
      <c r="A657" s="58">
        <v>45006</v>
      </c>
      <c r="B657" s="59" t="s">
        <v>57</v>
      </c>
      <c r="C657" s="59" t="str">
        <f t="shared" si="21"/>
        <v>QUARTER1</v>
      </c>
      <c r="D657" s="59">
        <v>25.1</v>
      </c>
      <c r="E657" s="59">
        <v>35</v>
      </c>
      <c r="F657" s="59">
        <f t="shared" si="20"/>
        <v>9.8999999999999986</v>
      </c>
      <c r="G657" s="59"/>
    </row>
    <row r="658" spans="1:7" x14ac:dyDescent="0.25">
      <c r="A658" s="58">
        <v>45005</v>
      </c>
      <c r="B658" s="59" t="s">
        <v>57</v>
      </c>
      <c r="C658" s="59" t="str">
        <f t="shared" si="21"/>
        <v>QUARTER1</v>
      </c>
      <c r="D658" s="59">
        <v>24.75</v>
      </c>
      <c r="E658" s="59">
        <v>35</v>
      </c>
      <c r="F658" s="59">
        <f t="shared" si="20"/>
        <v>10.25</v>
      </c>
      <c r="G658" s="59"/>
    </row>
    <row r="659" spans="1:7" x14ac:dyDescent="0.25">
      <c r="A659" s="58">
        <v>45002</v>
      </c>
      <c r="B659" s="59" t="s">
        <v>57</v>
      </c>
      <c r="C659" s="59" t="str">
        <f t="shared" si="21"/>
        <v>QUARTER1</v>
      </c>
      <c r="D659" s="59">
        <v>24.6</v>
      </c>
      <c r="E659" s="59">
        <v>35</v>
      </c>
      <c r="F659" s="59">
        <f t="shared" si="20"/>
        <v>10.399999999999999</v>
      </c>
      <c r="G659" s="59"/>
    </row>
    <row r="660" spans="1:7" x14ac:dyDescent="0.25">
      <c r="A660" s="58">
        <v>45001</v>
      </c>
      <c r="B660" s="59" t="s">
        <v>57</v>
      </c>
      <c r="C660" s="59" t="str">
        <f t="shared" si="21"/>
        <v>QUARTER1</v>
      </c>
      <c r="D660" s="59">
        <v>24.45</v>
      </c>
      <c r="E660" s="59">
        <v>35</v>
      </c>
      <c r="F660" s="59">
        <f t="shared" si="20"/>
        <v>10.55</v>
      </c>
      <c r="G660" s="59"/>
    </row>
    <row r="661" spans="1:7" x14ac:dyDescent="0.25">
      <c r="A661" s="58">
        <v>45000</v>
      </c>
      <c r="B661" s="59" t="s">
        <v>57</v>
      </c>
      <c r="C661" s="59" t="str">
        <f t="shared" si="21"/>
        <v>QUARTER1</v>
      </c>
      <c r="D661" s="59">
        <v>23.85</v>
      </c>
      <c r="E661" s="59">
        <v>35</v>
      </c>
      <c r="F661" s="59">
        <f t="shared" si="20"/>
        <v>11.149999999999999</v>
      </c>
      <c r="G661" s="59"/>
    </row>
    <row r="662" spans="1:7" x14ac:dyDescent="0.25">
      <c r="A662" s="58">
        <v>44999</v>
      </c>
      <c r="B662" s="59" t="s">
        <v>57</v>
      </c>
      <c r="C662" s="59" t="str">
        <f t="shared" si="21"/>
        <v>QUARTER1</v>
      </c>
      <c r="D662" s="59">
        <v>25</v>
      </c>
      <c r="E662" s="59">
        <v>35</v>
      </c>
      <c r="F662" s="59">
        <f t="shared" si="20"/>
        <v>10</v>
      </c>
      <c r="G662" s="59"/>
    </row>
    <row r="663" spans="1:7" x14ac:dyDescent="0.25">
      <c r="A663" s="58">
        <v>44998</v>
      </c>
      <c r="B663" s="59" t="s">
        <v>57</v>
      </c>
      <c r="C663" s="59" t="str">
        <f t="shared" si="21"/>
        <v>QUARTER1</v>
      </c>
      <c r="D663" s="59">
        <v>25</v>
      </c>
      <c r="E663" s="59">
        <v>35</v>
      </c>
      <c r="F663" s="59">
        <f t="shared" si="20"/>
        <v>10</v>
      </c>
      <c r="G663" s="59"/>
    </row>
    <row r="664" spans="1:7" x14ac:dyDescent="0.25">
      <c r="A664" s="58">
        <v>44995</v>
      </c>
      <c r="B664" s="59" t="s">
        <v>57</v>
      </c>
      <c r="C664" s="59" t="str">
        <f t="shared" si="21"/>
        <v>QUARTER1</v>
      </c>
      <c r="D664" s="59">
        <v>25.8</v>
      </c>
      <c r="E664" s="59">
        <v>35</v>
      </c>
      <c r="F664" s="59">
        <f t="shared" si="20"/>
        <v>9.1999999999999993</v>
      </c>
      <c r="G664" s="59"/>
    </row>
    <row r="665" spans="1:7" x14ac:dyDescent="0.25">
      <c r="A665" s="58">
        <v>44994</v>
      </c>
      <c r="B665" s="59" t="s">
        <v>57</v>
      </c>
      <c r="C665" s="59" t="str">
        <f t="shared" si="21"/>
        <v>QUARTER1</v>
      </c>
      <c r="D665" s="59">
        <v>26</v>
      </c>
      <c r="E665" s="59">
        <v>35</v>
      </c>
      <c r="F665" s="59">
        <f t="shared" si="20"/>
        <v>9</v>
      </c>
      <c r="G665" s="59"/>
    </row>
    <row r="666" spans="1:7" x14ac:dyDescent="0.25">
      <c r="A666" s="58">
        <v>44993</v>
      </c>
      <c r="B666" s="59" t="s">
        <v>57</v>
      </c>
      <c r="C666" s="59" t="str">
        <f t="shared" si="21"/>
        <v>QUARTER1</v>
      </c>
      <c r="D666" s="59">
        <v>26</v>
      </c>
      <c r="E666" s="59">
        <v>35</v>
      </c>
      <c r="F666" s="59">
        <f t="shared" si="20"/>
        <v>9</v>
      </c>
      <c r="G666" s="59"/>
    </row>
    <row r="667" spans="1:7" x14ac:dyDescent="0.25">
      <c r="A667" s="58">
        <v>44992</v>
      </c>
      <c r="B667" s="59" t="s">
        <v>57</v>
      </c>
      <c r="C667" s="59" t="str">
        <f t="shared" si="21"/>
        <v>QUARTER1</v>
      </c>
      <c r="D667" s="59">
        <v>25.95</v>
      </c>
      <c r="E667" s="59">
        <v>35</v>
      </c>
      <c r="F667" s="59">
        <f t="shared" si="20"/>
        <v>9.0500000000000007</v>
      </c>
      <c r="G667" s="59"/>
    </row>
    <row r="668" spans="1:7" x14ac:dyDescent="0.25">
      <c r="A668" s="58">
        <v>44991</v>
      </c>
      <c r="B668" s="59" t="s">
        <v>57</v>
      </c>
      <c r="C668" s="59" t="str">
        <f t="shared" si="21"/>
        <v>QUARTER1</v>
      </c>
      <c r="D668" s="59">
        <v>26.3</v>
      </c>
      <c r="E668" s="59">
        <v>35</v>
      </c>
      <c r="F668" s="59">
        <f t="shared" si="20"/>
        <v>8.6999999999999993</v>
      </c>
      <c r="G668" s="59"/>
    </row>
    <row r="669" spans="1:7" x14ac:dyDescent="0.25">
      <c r="A669" s="58">
        <v>44988</v>
      </c>
      <c r="B669" s="59" t="s">
        <v>57</v>
      </c>
      <c r="C669" s="59" t="str">
        <f t="shared" si="21"/>
        <v>QUARTER1</v>
      </c>
      <c r="D669" s="59">
        <v>26.6</v>
      </c>
      <c r="E669" s="59">
        <v>35</v>
      </c>
      <c r="F669" s="59">
        <f t="shared" si="20"/>
        <v>8.3999999999999986</v>
      </c>
      <c r="G669" s="59"/>
    </row>
    <row r="670" spans="1:7" x14ac:dyDescent="0.25">
      <c r="A670" s="58">
        <v>44987</v>
      </c>
      <c r="B670" s="59" t="s">
        <v>57</v>
      </c>
      <c r="C670" s="59" t="str">
        <f t="shared" si="21"/>
        <v>QUARTER1</v>
      </c>
      <c r="D670" s="59">
        <v>26.4</v>
      </c>
      <c r="E670" s="59">
        <v>35</v>
      </c>
      <c r="F670" s="59">
        <f t="shared" si="20"/>
        <v>8.6000000000000014</v>
      </c>
      <c r="G670" s="59"/>
    </row>
    <row r="671" spans="1:7" x14ac:dyDescent="0.25">
      <c r="A671" s="58">
        <v>44986</v>
      </c>
      <c r="B671" s="59" t="s">
        <v>57</v>
      </c>
      <c r="C671" s="59" t="str">
        <f t="shared" si="21"/>
        <v>QUARTER1</v>
      </c>
      <c r="D671" s="59">
        <v>26.65</v>
      </c>
      <c r="E671" s="59">
        <v>35</v>
      </c>
      <c r="F671" s="59">
        <f t="shared" si="20"/>
        <v>8.3500000000000014</v>
      </c>
      <c r="G671" s="59"/>
    </row>
    <row r="672" spans="1:7" x14ac:dyDescent="0.25">
      <c r="A672" s="58">
        <v>44985</v>
      </c>
      <c r="B672" s="59" t="s">
        <v>57</v>
      </c>
      <c r="C672" s="59" t="str">
        <f t="shared" si="21"/>
        <v>QUARTER1</v>
      </c>
      <c r="D672" s="59">
        <v>26.5</v>
      </c>
      <c r="E672" s="59">
        <v>35</v>
      </c>
      <c r="F672" s="59">
        <f t="shared" si="20"/>
        <v>8.5</v>
      </c>
      <c r="G672" s="59"/>
    </row>
    <row r="673" spans="1:7" x14ac:dyDescent="0.25">
      <c r="A673" s="58">
        <v>44984</v>
      </c>
      <c r="B673" s="59" t="s">
        <v>57</v>
      </c>
      <c r="C673" s="59" t="str">
        <f t="shared" si="21"/>
        <v>QUARTER1</v>
      </c>
      <c r="D673" s="59">
        <v>25.95</v>
      </c>
      <c r="E673" s="59">
        <v>35</v>
      </c>
      <c r="F673" s="59">
        <f t="shared" si="20"/>
        <v>9.0500000000000007</v>
      </c>
      <c r="G673" s="59"/>
    </row>
    <row r="674" spans="1:7" x14ac:dyDescent="0.25">
      <c r="A674" s="58">
        <v>44981</v>
      </c>
      <c r="B674" s="59" t="s">
        <v>57</v>
      </c>
      <c r="C674" s="59" t="str">
        <f t="shared" si="21"/>
        <v>QUARTER1</v>
      </c>
      <c r="D674" s="59">
        <v>25.75</v>
      </c>
      <c r="E674" s="59">
        <v>35</v>
      </c>
      <c r="F674" s="59">
        <f t="shared" si="20"/>
        <v>9.25</v>
      </c>
      <c r="G674" s="59"/>
    </row>
    <row r="675" spans="1:7" x14ac:dyDescent="0.25">
      <c r="A675" s="58">
        <v>44980</v>
      </c>
      <c r="B675" s="59" t="s">
        <v>57</v>
      </c>
      <c r="C675" s="59" t="str">
        <f t="shared" si="21"/>
        <v>QUARTER1</v>
      </c>
      <c r="D675" s="59">
        <v>25.35</v>
      </c>
      <c r="E675" s="59">
        <v>35</v>
      </c>
      <c r="F675" s="59">
        <f t="shared" si="20"/>
        <v>9.6499999999999986</v>
      </c>
      <c r="G675" s="59"/>
    </row>
    <row r="676" spans="1:7" x14ac:dyDescent="0.25">
      <c r="A676" s="58">
        <v>44978</v>
      </c>
      <c r="B676" s="59" t="s">
        <v>57</v>
      </c>
      <c r="C676" s="59" t="str">
        <f t="shared" si="21"/>
        <v>QUARTER1</v>
      </c>
      <c r="D676" s="59">
        <v>25</v>
      </c>
      <c r="E676" s="59">
        <v>35</v>
      </c>
      <c r="F676" s="59">
        <f t="shared" si="20"/>
        <v>10</v>
      </c>
      <c r="G676" s="59"/>
    </row>
    <row r="677" spans="1:7" x14ac:dyDescent="0.25">
      <c r="A677" s="58">
        <v>44977</v>
      </c>
      <c r="B677" s="59" t="s">
        <v>57</v>
      </c>
      <c r="C677" s="59" t="str">
        <f t="shared" si="21"/>
        <v>QUARTER1</v>
      </c>
      <c r="D677" s="59">
        <v>25</v>
      </c>
      <c r="E677" s="59">
        <v>35</v>
      </c>
      <c r="F677" s="59">
        <f t="shared" si="20"/>
        <v>10</v>
      </c>
      <c r="G677" s="59"/>
    </row>
    <row r="678" spans="1:7" x14ac:dyDescent="0.25">
      <c r="A678" s="58">
        <v>44974</v>
      </c>
      <c r="B678" s="59" t="s">
        <v>57</v>
      </c>
      <c r="C678" s="59" t="str">
        <f t="shared" si="21"/>
        <v>QUARTER1</v>
      </c>
      <c r="D678" s="59">
        <v>25</v>
      </c>
      <c r="E678" s="59">
        <v>35</v>
      </c>
      <c r="F678" s="59">
        <f t="shared" si="20"/>
        <v>10</v>
      </c>
      <c r="G678" s="59"/>
    </row>
    <row r="679" spans="1:7" x14ac:dyDescent="0.25">
      <c r="A679" s="58">
        <v>44973</v>
      </c>
      <c r="B679" s="59" t="s">
        <v>57</v>
      </c>
      <c r="C679" s="59" t="str">
        <f t="shared" si="21"/>
        <v>QUARTER1</v>
      </c>
      <c r="D679" s="59">
        <v>25.5</v>
      </c>
      <c r="E679" s="59">
        <v>35</v>
      </c>
      <c r="F679" s="59">
        <f t="shared" si="20"/>
        <v>9.5</v>
      </c>
      <c r="G679" s="59"/>
    </row>
    <row r="680" spans="1:7" x14ac:dyDescent="0.25">
      <c r="A680" s="58">
        <v>44972</v>
      </c>
      <c r="B680" s="59" t="s">
        <v>57</v>
      </c>
      <c r="C680" s="59" t="str">
        <f t="shared" si="21"/>
        <v>QUARTER1</v>
      </c>
      <c r="D680" s="59">
        <v>25.35</v>
      </c>
      <c r="E680" s="59">
        <v>35</v>
      </c>
      <c r="F680" s="59">
        <f t="shared" si="20"/>
        <v>9.6499999999999986</v>
      </c>
      <c r="G680" s="59"/>
    </row>
    <row r="681" spans="1:7" x14ac:dyDescent="0.25">
      <c r="A681" s="58">
        <v>44971</v>
      </c>
      <c r="B681" s="59" t="s">
        <v>57</v>
      </c>
      <c r="C681" s="59" t="str">
        <f t="shared" si="21"/>
        <v>QUARTER1</v>
      </c>
      <c r="D681" s="59">
        <v>25.3</v>
      </c>
      <c r="E681" s="59">
        <v>35</v>
      </c>
      <c r="F681" s="59">
        <f t="shared" si="20"/>
        <v>9.6999999999999993</v>
      </c>
      <c r="G681" s="59"/>
    </row>
    <row r="682" spans="1:7" x14ac:dyDescent="0.25">
      <c r="A682" s="58">
        <v>44970</v>
      </c>
      <c r="B682" s="59" t="s">
        <v>57</v>
      </c>
      <c r="C682" s="59" t="str">
        <f t="shared" si="21"/>
        <v>QUARTER1</v>
      </c>
      <c r="D682" s="59">
        <v>25.65</v>
      </c>
      <c r="E682" s="59">
        <v>35</v>
      </c>
      <c r="F682" s="59">
        <f t="shared" si="20"/>
        <v>9.3500000000000014</v>
      </c>
      <c r="G682" s="59"/>
    </row>
    <row r="683" spans="1:7" x14ac:dyDescent="0.25">
      <c r="A683" s="58">
        <v>44967</v>
      </c>
      <c r="B683" s="59" t="s">
        <v>57</v>
      </c>
      <c r="C683" s="59" t="str">
        <f t="shared" si="21"/>
        <v>QUARTER1</v>
      </c>
      <c r="D683" s="59">
        <v>25.2</v>
      </c>
      <c r="E683" s="59">
        <v>35</v>
      </c>
      <c r="F683" s="59">
        <f t="shared" si="20"/>
        <v>9.8000000000000007</v>
      </c>
      <c r="G683" s="59"/>
    </row>
    <row r="684" spans="1:7" x14ac:dyDescent="0.25">
      <c r="A684" s="58">
        <v>44966</v>
      </c>
      <c r="B684" s="59" t="s">
        <v>57</v>
      </c>
      <c r="C684" s="59" t="str">
        <f t="shared" si="21"/>
        <v>QUARTER1</v>
      </c>
      <c r="D684" s="59">
        <v>25.1</v>
      </c>
      <c r="E684" s="59">
        <v>35</v>
      </c>
      <c r="F684" s="59">
        <f t="shared" si="20"/>
        <v>9.8999999999999986</v>
      </c>
      <c r="G684" s="59"/>
    </row>
    <row r="685" spans="1:7" x14ac:dyDescent="0.25">
      <c r="A685" s="58">
        <v>44965</v>
      </c>
      <c r="B685" s="59" t="s">
        <v>57</v>
      </c>
      <c r="C685" s="59" t="str">
        <f t="shared" si="21"/>
        <v>QUARTER1</v>
      </c>
      <c r="D685" s="59">
        <v>25.2</v>
      </c>
      <c r="E685" s="59">
        <v>35</v>
      </c>
      <c r="F685" s="59">
        <f t="shared" ref="F685:F748" si="22">E685-D685</f>
        <v>9.8000000000000007</v>
      </c>
      <c r="G685" s="59"/>
    </row>
    <row r="686" spans="1:7" x14ac:dyDescent="0.25">
      <c r="A686" s="58">
        <v>44964</v>
      </c>
      <c r="B686" s="59" t="s">
        <v>57</v>
      </c>
      <c r="C686" s="59" t="str">
        <f t="shared" si="21"/>
        <v>QUARTER1</v>
      </c>
      <c r="D686" s="59">
        <v>25</v>
      </c>
      <c r="E686" s="59">
        <v>35</v>
      </c>
      <c r="F686" s="59">
        <f t="shared" si="22"/>
        <v>10</v>
      </c>
      <c r="G686" s="59"/>
    </row>
    <row r="687" spans="1:7" x14ac:dyDescent="0.25">
      <c r="A687" s="58">
        <v>44963</v>
      </c>
      <c r="B687" s="59" t="s">
        <v>57</v>
      </c>
      <c r="C687" s="59" t="str">
        <f t="shared" si="21"/>
        <v>QUARTER1</v>
      </c>
      <c r="D687" s="59">
        <v>25.1</v>
      </c>
      <c r="E687" s="59">
        <v>35</v>
      </c>
      <c r="F687" s="59">
        <f t="shared" si="22"/>
        <v>9.8999999999999986</v>
      </c>
      <c r="G687" s="59"/>
    </row>
    <row r="688" spans="1:7" x14ac:dyDescent="0.25">
      <c r="A688" s="58">
        <v>44960</v>
      </c>
      <c r="B688" s="59" t="s">
        <v>57</v>
      </c>
      <c r="C688" s="59" t="str">
        <f t="shared" si="21"/>
        <v>QUARTER1</v>
      </c>
      <c r="D688" s="59">
        <v>25.2</v>
      </c>
      <c r="E688" s="59">
        <v>35</v>
      </c>
      <c r="F688" s="59">
        <f t="shared" si="22"/>
        <v>9.8000000000000007</v>
      </c>
      <c r="G688" s="59"/>
    </row>
    <row r="689" spans="1:7" x14ac:dyDescent="0.25">
      <c r="A689" s="58">
        <v>44959</v>
      </c>
      <c r="B689" s="59" t="s">
        <v>57</v>
      </c>
      <c r="C689" s="59" t="str">
        <f t="shared" si="21"/>
        <v>QUARTER1</v>
      </c>
      <c r="D689" s="59">
        <v>25.1</v>
      </c>
      <c r="E689" s="59">
        <v>35</v>
      </c>
      <c r="F689" s="59">
        <f t="shared" si="22"/>
        <v>9.8999999999999986</v>
      </c>
      <c r="G689" s="59"/>
    </row>
    <row r="690" spans="1:7" x14ac:dyDescent="0.25">
      <c r="A690" s="58">
        <v>44958</v>
      </c>
      <c r="B690" s="59" t="s">
        <v>57</v>
      </c>
      <c r="C690" s="59" t="str">
        <f t="shared" si="21"/>
        <v>QUARTER1</v>
      </c>
      <c r="D690" s="59">
        <v>25.5</v>
      </c>
      <c r="E690" s="59">
        <v>35</v>
      </c>
      <c r="F690" s="59">
        <f t="shared" si="22"/>
        <v>9.5</v>
      </c>
      <c r="G690" s="59"/>
    </row>
    <row r="691" spans="1:7" x14ac:dyDescent="0.25">
      <c r="A691" s="58">
        <v>44957</v>
      </c>
      <c r="B691" s="59" t="s">
        <v>57</v>
      </c>
      <c r="C691" s="59" t="str">
        <f t="shared" si="21"/>
        <v>QUARTER1</v>
      </c>
      <c r="D691" s="59">
        <v>25</v>
      </c>
      <c r="E691" s="59">
        <v>35</v>
      </c>
      <c r="F691" s="59">
        <f t="shared" si="22"/>
        <v>10</v>
      </c>
      <c r="G691" s="59"/>
    </row>
    <row r="692" spans="1:7" x14ac:dyDescent="0.25">
      <c r="A692" s="58">
        <v>44956</v>
      </c>
      <c r="B692" s="59" t="s">
        <v>57</v>
      </c>
      <c r="C692" s="59" t="str">
        <f t="shared" si="21"/>
        <v>QUARTER1</v>
      </c>
      <c r="D692" s="59">
        <v>25.1</v>
      </c>
      <c r="E692" s="59">
        <v>35</v>
      </c>
      <c r="F692" s="59">
        <f t="shared" si="22"/>
        <v>9.8999999999999986</v>
      </c>
      <c r="G692" s="59"/>
    </row>
    <row r="693" spans="1:7" x14ac:dyDescent="0.25">
      <c r="A693" s="58">
        <v>44953</v>
      </c>
      <c r="B693" s="59" t="s">
        <v>57</v>
      </c>
      <c r="C693" s="59" t="str">
        <f t="shared" si="21"/>
        <v>QUARTER1</v>
      </c>
      <c r="D693" s="59">
        <v>24.9</v>
      </c>
      <c r="E693" s="59">
        <v>35</v>
      </c>
      <c r="F693" s="59">
        <f t="shared" si="22"/>
        <v>10.100000000000001</v>
      </c>
      <c r="G693" s="59"/>
    </row>
    <row r="694" spans="1:7" x14ac:dyDescent="0.25">
      <c r="A694" s="58">
        <v>44952</v>
      </c>
      <c r="B694" s="59" t="s">
        <v>57</v>
      </c>
      <c r="C694" s="59" t="str">
        <f t="shared" si="21"/>
        <v>QUARTER1</v>
      </c>
      <c r="D694" s="59">
        <v>24.7</v>
      </c>
      <c r="E694" s="59">
        <v>35</v>
      </c>
      <c r="F694" s="59">
        <f t="shared" si="22"/>
        <v>10.3</v>
      </c>
      <c r="G694" s="59"/>
    </row>
    <row r="695" spans="1:7" x14ac:dyDescent="0.25">
      <c r="A695" s="58">
        <v>44951</v>
      </c>
      <c r="B695" s="59" t="s">
        <v>57</v>
      </c>
      <c r="C695" s="59" t="str">
        <f t="shared" si="21"/>
        <v>QUARTER1</v>
      </c>
      <c r="D695" s="59">
        <v>24.5</v>
      </c>
      <c r="E695" s="59">
        <v>35</v>
      </c>
      <c r="F695" s="59">
        <f t="shared" si="22"/>
        <v>10.5</v>
      </c>
      <c r="G695" s="59"/>
    </row>
    <row r="696" spans="1:7" x14ac:dyDescent="0.25">
      <c r="A696" s="58">
        <v>44950</v>
      </c>
      <c r="B696" s="59" t="s">
        <v>57</v>
      </c>
      <c r="C696" s="59" t="str">
        <f t="shared" si="21"/>
        <v>QUARTER1</v>
      </c>
      <c r="D696" s="59">
        <v>24.5</v>
      </c>
      <c r="E696" s="59">
        <v>35</v>
      </c>
      <c r="F696" s="59">
        <f t="shared" si="22"/>
        <v>10.5</v>
      </c>
      <c r="G696" s="59"/>
    </row>
    <row r="697" spans="1:7" x14ac:dyDescent="0.25">
      <c r="A697" s="58">
        <v>44949</v>
      </c>
      <c r="B697" s="59" t="s">
        <v>57</v>
      </c>
      <c r="C697" s="59" t="str">
        <f t="shared" si="21"/>
        <v>QUARTER1</v>
      </c>
      <c r="D697" s="59">
        <v>24.6</v>
      </c>
      <c r="E697" s="59">
        <v>35</v>
      </c>
      <c r="F697" s="59">
        <f t="shared" si="22"/>
        <v>10.399999999999999</v>
      </c>
      <c r="G697" s="59"/>
    </row>
    <row r="698" spans="1:7" x14ac:dyDescent="0.25">
      <c r="A698" s="58">
        <v>44946</v>
      </c>
      <c r="B698" s="59" t="s">
        <v>57</v>
      </c>
      <c r="C698" s="59" t="str">
        <f t="shared" si="21"/>
        <v>QUARTER1</v>
      </c>
      <c r="D698" s="59">
        <v>24.45</v>
      </c>
      <c r="E698" s="59">
        <v>35</v>
      </c>
      <c r="F698" s="59">
        <f t="shared" si="22"/>
        <v>10.55</v>
      </c>
      <c r="G698" s="59"/>
    </row>
    <row r="699" spans="1:7" x14ac:dyDescent="0.25">
      <c r="A699" s="58">
        <v>44945</v>
      </c>
      <c r="B699" s="59" t="s">
        <v>57</v>
      </c>
      <c r="C699" s="59" t="str">
        <f t="shared" si="21"/>
        <v>QUARTER1</v>
      </c>
      <c r="D699" s="59">
        <v>24.5</v>
      </c>
      <c r="E699" s="59">
        <v>35</v>
      </c>
      <c r="F699" s="59">
        <f t="shared" si="22"/>
        <v>10.5</v>
      </c>
      <c r="G699" s="59"/>
    </row>
    <row r="700" spans="1:7" x14ac:dyDescent="0.25">
      <c r="A700" s="58">
        <v>44944</v>
      </c>
      <c r="B700" s="59" t="s">
        <v>57</v>
      </c>
      <c r="C700" s="59" t="str">
        <f t="shared" si="21"/>
        <v>QUARTER1</v>
      </c>
      <c r="D700" s="59">
        <v>24.55</v>
      </c>
      <c r="E700" s="59">
        <v>35</v>
      </c>
      <c r="F700" s="59">
        <f t="shared" si="22"/>
        <v>10.45</v>
      </c>
      <c r="G700" s="59"/>
    </row>
    <row r="701" spans="1:7" x14ac:dyDescent="0.25">
      <c r="A701" s="58">
        <v>44943</v>
      </c>
      <c r="B701" s="59" t="s">
        <v>57</v>
      </c>
      <c r="C701" s="59" t="str">
        <f t="shared" si="21"/>
        <v>QUARTER1</v>
      </c>
      <c r="D701" s="59">
        <v>24.6</v>
      </c>
      <c r="E701" s="59">
        <v>35</v>
      </c>
      <c r="F701" s="59">
        <f t="shared" si="22"/>
        <v>10.399999999999999</v>
      </c>
      <c r="G701" s="59"/>
    </row>
    <row r="702" spans="1:7" x14ac:dyDescent="0.25">
      <c r="A702" s="58">
        <v>44942</v>
      </c>
      <c r="B702" s="59" t="s">
        <v>57</v>
      </c>
      <c r="C702" s="59" t="str">
        <f t="shared" si="21"/>
        <v>QUARTER1</v>
      </c>
      <c r="D702" s="59">
        <v>24.6</v>
      </c>
      <c r="E702" s="59">
        <v>35</v>
      </c>
      <c r="F702" s="59">
        <f t="shared" si="22"/>
        <v>10.399999999999999</v>
      </c>
      <c r="G702" s="59"/>
    </row>
    <row r="703" spans="1:7" x14ac:dyDescent="0.25">
      <c r="A703" s="58">
        <v>44939</v>
      </c>
      <c r="B703" s="59" t="s">
        <v>57</v>
      </c>
      <c r="C703" s="59" t="str">
        <f t="shared" si="21"/>
        <v>QUARTER1</v>
      </c>
      <c r="D703" s="59">
        <v>25.55</v>
      </c>
      <c r="E703" s="59">
        <v>35</v>
      </c>
      <c r="F703" s="59">
        <f t="shared" si="22"/>
        <v>9.4499999999999993</v>
      </c>
      <c r="G703" s="59"/>
    </row>
    <row r="704" spans="1:7" x14ac:dyDescent="0.25">
      <c r="A704" s="58">
        <v>44938</v>
      </c>
      <c r="B704" s="59" t="s">
        <v>57</v>
      </c>
      <c r="C704" s="59" t="str">
        <f t="shared" si="21"/>
        <v>QUARTER1</v>
      </c>
      <c r="D704" s="59">
        <v>25.1</v>
      </c>
      <c r="E704" s="59">
        <v>35</v>
      </c>
      <c r="F704" s="59">
        <f t="shared" si="22"/>
        <v>9.8999999999999986</v>
      </c>
      <c r="G704" s="59"/>
    </row>
    <row r="705" spans="1:7" x14ac:dyDescent="0.25">
      <c r="A705" s="58">
        <v>44937</v>
      </c>
      <c r="B705" s="59" t="s">
        <v>57</v>
      </c>
      <c r="C705" s="59" t="str">
        <f t="shared" si="21"/>
        <v>QUARTER1</v>
      </c>
      <c r="D705" s="59">
        <v>24.4</v>
      </c>
      <c r="E705" s="59">
        <v>35</v>
      </c>
      <c r="F705" s="59">
        <f t="shared" si="22"/>
        <v>10.600000000000001</v>
      </c>
      <c r="G705" s="59"/>
    </row>
    <row r="706" spans="1:7" x14ac:dyDescent="0.25">
      <c r="A706" s="58">
        <v>44936</v>
      </c>
      <c r="B706" s="59" t="s">
        <v>57</v>
      </c>
      <c r="C706" s="59" t="str">
        <f t="shared" si="21"/>
        <v>QUARTER1</v>
      </c>
      <c r="D706" s="59">
        <v>24.35</v>
      </c>
      <c r="E706" s="59">
        <v>35</v>
      </c>
      <c r="F706" s="59">
        <f t="shared" si="22"/>
        <v>10.649999999999999</v>
      </c>
      <c r="G706" s="59"/>
    </row>
    <row r="707" spans="1:7" x14ac:dyDescent="0.25">
      <c r="A707" s="58">
        <v>44935</v>
      </c>
      <c r="B707" s="59" t="s">
        <v>57</v>
      </c>
      <c r="C707" s="59" t="str">
        <f t="shared" si="21"/>
        <v>QUARTER1</v>
      </c>
      <c r="D707" s="59">
        <v>24.3</v>
      </c>
      <c r="E707" s="59">
        <v>35</v>
      </c>
      <c r="F707" s="59">
        <f t="shared" si="22"/>
        <v>10.7</v>
      </c>
      <c r="G707" s="59"/>
    </row>
    <row r="708" spans="1:7" x14ac:dyDescent="0.25">
      <c r="A708" s="58">
        <v>44932</v>
      </c>
      <c r="B708" s="59" t="s">
        <v>57</v>
      </c>
      <c r="C708" s="59" t="str">
        <f t="shared" si="21"/>
        <v>QUARTER1</v>
      </c>
      <c r="D708" s="59">
        <v>24.45</v>
      </c>
      <c r="E708" s="59">
        <v>35</v>
      </c>
      <c r="F708" s="59">
        <f t="shared" si="22"/>
        <v>10.55</v>
      </c>
      <c r="G708" s="59"/>
    </row>
    <row r="709" spans="1:7" x14ac:dyDescent="0.25">
      <c r="A709" s="58">
        <v>44931</v>
      </c>
      <c r="B709" s="59" t="s">
        <v>57</v>
      </c>
      <c r="C709" s="59" t="str">
        <f t="shared" si="21"/>
        <v>QUARTER1</v>
      </c>
      <c r="D709" s="59">
        <v>24.55</v>
      </c>
      <c r="E709" s="59">
        <v>35</v>
      </c>
      <c r="F709" s="59">
        <f t="shared" si="22"/>
        <v>10.45</v>
      </c>
      <c r="G709" s="59"/>
    </row>
    <row r="710" spans="1:7" x14ac:dyDescent="0.25">
      <c r="A710" s="58">
        <v>44930</v>
      </c>
      <c r="B710" s="59" t="s">
        <v>57</v>
      </c>
      <c r="C710" s="59" t="str">
        <f t="shared" si="21"/>
        <v>QUARTER1</v>
      </c>
      <c r="D710" s="59">
        <v>24.1</v>
      </c>
      <c r="E710" s="59">
        <v>35</v>
      </c>
      <c r="F710" s="59">
        <f t="shared" si="22"/>
        <v>10.899999999999999</v>
      </c>
      <c r="G710" s="59"/>
    </row>
    <row r="711" spans="1:7" x14ac:dyDescent="0.25">
      <c r="A711" s="58">
        <v>44929</v>
      </c>
      <c r="B711" s="59" t="s">
        <v>57</v>
      </c>
      <c r="C711" s="59" t="str">
        <f t="shared" si="21"/>
        <v>QUARTER1</v>
      </c>
      <c r="D711" s="59">
        <v>24</v>
      </c>
      <c r="E711" s="59">
        <v>35</v>
      </c>
      <c r="F711" s="59">
        <f t="shared" si="22"/>
        <v>11</v>
      </c>
      <c r="G711" s="59"/>
    </row>
    <row r="712" spans="1:7" x14ac:dyDescent="0.25">
      <c r="A712" s="58">
        <v>45146</v>
      </c>
      <c r="B712" s="59" t="s">
        <v>58</v>
      </c>
      <c r="C712" s="59" t="str">
        <f t="shared" si="21"/>
        <v>QUARTER3</v>
      </c>
      <c r="D712" s="59">
        <v>14.5</v>
      </c>
      <c r="E712" s="59">
        <v>15</v>
      </c>
      <c r="F712" s="59">
        <f t="shared" si="22"/>
        <v>0.5</v>
      </c>
      <c r="G712" s="59"/>
    </row>
    <row r="713" spans="1:7" x14ac:dyDescent="0.25">
      <c r="A713" s="58">
        <v>45145</v>
      </c>
      <c r="B713" s="59" t="s">
        <v>58</v>
      </c>
      <c r="C713" s="59" t="str">
        <f t="shared" si="21"/>
        <v>QUARTER3</v>
      </c>
      <c r="D713" s="59">
        <v>14.3</v>
      </c>
      <c r="E713" s="59">
        <v>15</v>
      </c>
      <c r="F713" s="59">
        <f t="shared" si="22"/>
        <v>0.69999999999999929</v>
      </c>
      <c r="G713" s="59"/>
    </row>
    <row r="714" spans="1:7" x14ac:dyDescent="0.25">
      <c r="A714" s="58">
        <v>45142</v>
      </c>
      <c r="B714" s="59" t="s">
        <v>58</v>
      </c>
      <c r="C714" s="59" t="str">
        <f t="shared" si="21"/>
        <v>QUARTER3</v>
      </c>
      <c r="D714" s="59">
        <v>14.4</v>
      </c>
      <c r="E714" s="59">
        <v>15</v>
      </c>
      <c r="F714" s="59">
        <f t="shared" si="22"/>
        <v>0.59999999999999964</v>
      </c>
      <c r="G714" s="59"/>
    </row>
    <row r="715" spans="1:7" x14ac:dyDescent="0.25">
      <c r="A715" s="58">
        <v>45141</v>
      </c>
      <c r="B715" s="59" t="s">
        <v>58</v>
      </c>
      <c r="C715" s="59" t="str">
        <f t="shared" si="21"/>
        <v>QUARTER3</v>
      </c>
      <c r="D715" s="59">
        <v>14.35</v>
      </c>
      <c r="E715" s="59">
        <v>15</v>
      </c>
      <c r="F715" s="59">
        <f t="shared" si="22"/>
        <v>0.65000000000000036</v>
      </c>
      <c r="G715" s="59"/>
    </row>
    <row r="716" spans="1:7" x14ac:dyDescent="0.25">
      <c r="A716" s="58">
        <v>45140</v>
      </c>
      <c r="B716" s="59" t="s">
        <v>58</v>
      </c>
      <c r="C716" s="59" t="str">
        <f t="shared" si="21"/>
        <v>QUARTER3</v>
      </c>
      <c r="D716" s="59">
        <v>13.9</v>
      </c>
      <c r="E716" s="59">
        <v>15</v>
      </c>
      <c r="F716" s="59">
        <f t="shared" si="22"/>
        <v>1.0999999999999996</v>
      </c>
      <c r="G716" s="59"/>
    </row>
    <row r="717" spans="1:7" x14ac:dyDescent="0.25">
      <c r="A717" s="58">
        <v>45139</v>
      </c>
      <c r="B717" s="59" t="s">
        <v>58</v>
      </c>
      <c r="C717" s="59" t="str">
        <f t="shared" si="21"/>
        <v>QUARTER3</v>
      </c>
      <c r="D717" s="59">
        <v>13.5</v>
      </c>
      <c r="E717" s="59">
        <v>15</v>
      </c>
      <c r="F717" s="59">
        <f t="shared" si="22"/>
        <v>1.5</v>
      </c>
      <c r="G717" s="59"/>
    </row>
    <row r="718" spans="1:7" x14ac:dyDescent="0.25">
      <c r="A718" s="58">
        <v>45138</v>
      </c>
      <c r="B718" s="59" t="s">
        <v>58</v>
      </c>
      <c r="C718" s="59" t="str">
        <f t="shared" ref="C718:C781" si="23">"QUARTER"&amp;ROUNDUP(MONTH(A718)/3,0)</f>
        <v>QUARTER3</v>
      </c>
      <c r="D718" s="59">
        <v>13.8</v>
      </c>
      <c r="E718" s="59">
        <v>15</v>
      </c>
      <c r="F718" s="59">
        <f t="shared" si="22"/>
        <v>1.1999999999999993</v>
      </c>
      <c r="G718" s="59"/>
    </row>
    <row r="719" spans="1:7" x14ac:dyDescent="0.25">
      <c r="A719" s="58">
        <v>45135</v>
      </c>
      <c r="B719" s="59" t="s">
        <v>58</v>
      </c>
      <c r="C719" s="59" t="str">
        <f t="shared" si="23"/>
        <v>QUARTER3</v>
      </c>
      <c r="D719" s="59">
        <v>14.35</v>
      </c>
      <c r="E719" s="59">
        <v>15</v>
      </c>
      <c r="F719" s="59">
        <f t="shared" si="22"/>
        <v>0.65000000000000036</v>
      </c>
      <c r="G719" s="59"/>
    </row>
    <row r="720" spans="1:7" x14ac:dyDescent="0.25">
      <c r="A720" s="58">
        <v>45134</v>
      </c>
      <c r="B720" s="59" t="s">
        <v>58</v>
      </c>
      <c r="C720" s="59" t="str">
        <f t="shared" si="23"/>
        <v>QUARTER3</v>
      </c>
      <c r="D720" s="59">
        <v>14.5</v>
      </c>
      <c r="E720" s="59">
        <v>15</v>
      </c>
      <c r="F720" s="59">
        <f t="shared" si="22"/>
        <v>0.5</v>
      </c>
      <c r="G720" s="59"/>
    </row>
    <row r="721" spans="1:7" x14ac:dyDescent="0.25">
      <c r="A721" s="58">
        <v>45133</v>
      </c>
      <c r="B721" s="59" t="s">
        <v>58</v>
      </c>
      <c r="C721" s="59" t="str">
        <f t="shared" si="23"/>
        <v>QUARTER3</v>
      </c>
      <c r="D721" s="59">
        <v>15</v>
      </c>
      <c r="E721" s="59">
        <v>15</v>
      </c>
      <c r="F721" s="59">
        <f t="shared" si="22"/>
        <v>0</v>
      </c>
      <c r="G721" s="59"/>
    </row>
    <row r="722" spans="1:7" x14ac:dyDescent="0.25">
      <c r="A722" s="58">
        <v>45128</v>
      </c>
      <c r="B722" s="59" t="s">
        <v>58</v>
      </c>
      <c r="C722" s="59" t="str">
        <f t="shared" si="23"/>
        <v>QUARTER3</v>
      </c>
      <c r="D722" s="59">
        <v>14.95</v>
      </c>
      <c r="E722" s="59">
        <v>15</v>
      </c>
      <c r="F722" s="59">
        <f t="shared" si="22"/>
        <v>5.0000000000000711E-2</v>
      </c>
      <c r="G722" s="59"/>
    </row>
    <row r="723" spans="1:7" x14ac:dyDescent="0.25">
      <c r="A723" s="58">
        <v>45127</v>
      </c>
      <c r="B723" s="59" t="s">
        <v>58</v>
      </c>
      <c r="C723" s="59" t="str">
        <f t="shared" si="23"/>
        <v>QUARTER3</v>
      </c>
      <c r="D723" s="59">
        <v>14.55</v>
      </c>
      <c r="E723" s="59">
        <v>15</v>
      </c>
      <c r="F723" s="59">
        <f t="shared" si="22"/>
        <v>0.44999999999999929</v>
      </c>
      <c r="G723" s="59"/>
    </row>
    <row r="724" spans="1:7" x14ac:dyDescent="0.25">
      <c r="A724" s="58">
        <v>45126</v>
      </c>
      <c r="B724" s="59" t="s">
        <v>58</v>
      </c>
      <c r="C724" s="59" t="str">
        <f t="shared" si="23"/>
        <v>QUARTER3</v>
      </c>
      <c r="D724" s="59">
        <v>14.6</v>
      </c>
      <c r="E724" s="59">
        <v>15</v>
      </c>
      <c r="F724" s="59">
        <f t="shared" si="22"/>
        <v>0.40000000000000036</v>
      </c>
      <c r="G724" s="59"/>
    </row>
    <row r="725" spans="1:7" x14ac:dyDescent="0.25">
      <c r="A725" s="58">
        <v>45125</v>
      </c>
      <c r="B725" s="59" t="s">
        <v>58</v>
      </c>
      <c r="C725" s="59" t="str">
        <f t="shared" si="23"/>
        <v>QUARTER3</v>
      </c>
      <c r="D725" s="59">
        <v>14.65</v>
      </c>
      <c r="E725" s="59">
        <v>15</v>
      </c>
      <c r="F725" s="59">
        <f t="shared" si="22"/>
        <v>0.34999999999999964</v>
      </c>
      <c r="G725" s="59"/>
    </row>
    <row r="726" spans="1:7" x14ac:dyDescent="0.25">
      <c r="A726" s="58">
        <v>45124</v>
      </c>
      <c r="B726" s="59" t="s">
        <v>58</v>
      </c>
      <c r="C726" s="59" t="str">
        <f t="shared" si="23"/>
        <v>QUARTER3</v>
      </c>
      <c r="D726" s="59">
        <v>14.8</v>
      </c>
      <c r="E726" s="59">
        <v>15</v>
      </c>
      <c r="F726" s="59">
        <f t="shared" si="22"/>
        <v>0.19999999999999929</v>
      </c>
      <c r="G726" s="59"/>
    </row>
    <row r="727" spans="1:7" x14ac:dyDescent="0.25">
      <c r="A727" s="58">
        <v>45121</v>
      </c>
      <c r="B727" s="59" t="s">
        <v>58</v>
      </c>
      <c r="C727" s="59" t="str">
        <f t="shared" si="23"/>
        <v>QUARTER3</v>
      </c>
      <c r="D727" s="59">
        <v>13.7</v>
      </c>
      <c r="E727" s="59">
        <v>15</v>
      </c>
      <c r="F727" s="59">
        <f t="shared" si="22"/>
        <v>1.3000000000000007</v>
      </c>
      <c r="G727" s="59"/>
    </row>
    <row r="728" spans="1:7" x14ac:dyDescent="0.25">
      <c r="A728" s="58">
        <v>45120</v>
      </c>
      <c r="B728" s="59" t="s">
        <v>58</v>
      </c>
      <c r="C728" s="59" t="str">
        <f t="shared" si="23"/>
        <v>QUARTER3</v>
      </c>
      <c r="D728" s="59">
        <v>14</v>
      </c>
      <c r="E728" s="59">
        <v>15</v>
      </c>
      <c r="F728" s="59">
        <f t="shared" si="22"/>
        <v>1</v>
      </c>
      <c r="G728" s="59"/>
    </row>
    <row r="729" spans="1:7" x14ac:dyDescent="0.25">
      <c r="A729" s="58">
        <v>45119</v>
      </c>
      <c r="B729" s="59" t="s">
        <v>58</v>
      </c>
      <c r="C729" s="59" t="str">
        <f t="shared" si="23"/>
        <v>QUARTER3</v>
      </c>
      <c r="D729" s="59">
        <v>14.9</v>
      </c>
      <c r="E729" s="59">
        <v>15</v>
      </c>
      <c r="F729" s="59">
        <f t="shared" si="22"/>
        <v>9.9999999999999645E-2</v>
      </c>
      <c r="G729" s="59"/>
    </row>
    <row r="730" spans="1:7" x14ac:dyDescent="0.25">
      <c r="A730" s="58">
        <v>45118</v>
      </c>
      <c r="B730" s="59" t="s">
        <v>58</v>
      </c>
      <c r="C730" s="59" t="str">
        <f t="shared" si="23"/>
        <v>QUARTER3</v>
      </c>
      <c r="D730" s="59">
        <v>15.7</v>
      </c>
      <c r="E730" s="59">
        <v>15</v>
      </c>
      <c r="F730" s="59">
        <f t="shared" si="22"/>
        <v>-0.69999999999999929</v>
      </c>
      <c r="G730" s="59"/>
    </row>
    <row r="731" spans="1:7" x14ac:dyDescent="0.25">
      <c r="A731" s="58">
        <v>45117</v>
      </c>
      <c r="B731" s="59" t="s">
        <v>58</v>
      </c>
      <c r="C731" s="59" t="str">
        <f t="shared" si="23"/>
        <v>QUARTER3</v>
      </c>
      <c r="D731" s="59">
        <v>15.95</v>
      </c>
      <c r="E731" s="59">
        <v>15</v>
      </c>
      <c r="F731" s="59">
        <f t="shared" si="22"/>
        <v>-0.94999999999999929</v>
      </c>
      <c r="G731" s="59"/>
    </row>
    <row r="732" spans="1:7" x14ac:dyDescent="0.25">
      <c r="A732" s="58">
        <v>45114</v>
      </c>
      <c r="B732" s="59" t="s">
        <v>58</v>
      </c>
      <c r="C732" s="59" t="str">
        <f t="shared" si="23"/>
        <v>QUARTER3</v>
      </c>
      <c r="D732" s="59">
        <v>16</v>
      </c>
      <c r="E732" s="59">
        <v>15</v>
      </c>
      <c r="F732" s="59">
        <f t="shared" si="22"/>
        <v>-1</v>
      </c>
      <c r="G732" s="59"/>
    </row>
    <row r="733" spans="1:7" x14ac:dyDescent="0.25">
      <c r="A733" s="58">
        <v>45113</v>
      </c>
      <c r="B733" s="59" t="s">
        <v>58</v>
      </c>
      <c r="C733" s="59" t="str">
        <f t="shared" si="23"/>
        <v>QUARTER3</v>
      </c>
      <c r="D733" s="59">
        <v>16</v>
      </c>
      <c r="E733" s="59">
        <v>15</v>
      </c>
      <c r="F733" s="59">
        <f t="shared" si="22"/>
        <v>-1</v>
      </c>
      <c r="G733" s="59"/>
    </row>
    <row r="734" spans="1:7" x14ac:dyDescent="0.25">
      <c r="A734" s="58">
        <v>45112</v>
      </c>
      <c r="B734" s="59" t="s">
        <v>58</v>
      </c>
      <c r="C734" s="59" t="str">
        <f t="shared" si="23"/>
        <v>QUARTER3</v>
      </c>
      <c r="D734" s="59">
        <v>15.5</v>
      </c>
      <c r="E734" s="59">
        <v>15</v>
      </c>
      <c r="F734" s="59">
        <f t="shared" si="22"/>
        <v>-0.5</v>
      </c>
      <c r="G734" s="59"/>
    </row>
    <row r="735" spans="1:7" x14ac:dyDescent="0.25">
      <c r="A735" s="58">
        <v>45111</v>
      </c>
      <c r="B735" s="59" t="s">
        <v>58</v>
      </c>
      <c r="C735" s="59" t="str">
        <f t="shared" si="23"/>
        <v>QUARTER3</v>
      </c>
      <c r="D735" s="59">
        <v>15.7</v>
      </c>
      <c r="E735" s="59">
        <v>15</v>
      </c>
      <c r="F735" s="59">
        <f t="shared" si="22"/>
        <v>-0.69999999999999929</v>
      </c>
      <c r="G735" s="59"/>
    </row>
    <row r="736" spans="1:7" x14ac:dyDescent="0.25">
      <c r="A736" s="58">
        <v>45110</v>
      </c>
      <c r="B736" s="59" t="s">
        <v>58</v>
      </c>
      <c r="C736" s="59" t="str">
        <f t="shared" si="23"/>
        <v>QUARTER3</v>
      </c>
      <c r="D736" s="59">
        <v>17.05</v>
      </c>
      <c r="E736" s="59">
        <v>15</v>
      </c>
      <c r="F736" s="59">
        <f t="shared" si="22"/>
        <v>-2.0500000000000007</v>
      </c>
      <c r="G736" s="59"/>
    </row>
    <row r="737" spans="1:7" x14ac:dyDescent="0.25">
      <c r="A737" s="58">
        <v>45107</v>
      </c>
      <c r="B737" s="59" t="s">
        <v>58</v>
      </c>
      <c r="C737" s="59" t="str">
        <f t="shared" si="23"/>
        <v>QUARTER2</v>
      </c>
      <c r="D737" s="59">
        <v>15.75</v>
      </c>
      <c r="E737" s="59">
        <v>15</v>
      </c>
      <c r="F737" s="59">
        <f t="shared" si="22"/>
        <v>-0.75</v>
      </c>
      <c r="G737" s="59"/>
    </row>
    <row r="738" spans="1:7" x14ac:dyDescent="0.25">
      <c r="A738" s="58">
        <v>45104</v>
      </c>
      <c r="B738" s="59" t="s">
        <v>58</v>
      </c>
      <c r="C738" s="59" t="str">
        <f t="shared" si="23"/>
        <v>QUARTER2</v>
      </c>
      <c r="D738" s="59">
        <v>15.55</v>
      </c>
      <c r="E738" s="59">
        <v>15</v>
      </c>
      <c r="F738" s="59">
        <f t="shared" si="22"/>
        <v>-0.55000000000000071</v>
      </c>
      <c r="G738" s="59"/>
    </row>
    <row r="739" spans="1:7" x14ac:dyDescent="0.25">
      <c r="A739" s="58">
        <v>45103</v>
      </c>
      <c r="B739" s="59" t="s">
        <v>58</v>
      </c>
      <c r="C739" s="59" t="str">
        <f t="shared" si="23"/>
        <v>QUARTER2</v>
      </c>
      <c r="D739" s="59">
        <v>15.45</v>
      </c>
      <c r="E739" s="59">
        <v>15</v>
      </c>
      <c r="F739" s="59">
        <f t="shared" si="22"/>
        <v>-0.44999999999999929</v>
      </c>
      <c r="G739" s="59"/>
    </row>
    <row r="740" spans="1:7" x14ac:dyDescent="0.25">
      <c r="A740" s="58">
        <v>45100</v>
      </c>
      <c r="B740" s="59" t="s">
        <v>58</v>
      </c>
      <c r="C740" s="59" t="str">
        <f t="shared" si="23"/>
        <v>QUARTER2</v>
      </c>
      <c r="D740" s="59">
        <v>14.85</v>
      </c>
      <c r="E740" s="59">
        <v>15</v>
      </c>
      <c r="F740" s="59">
        <f t="shared" si="22"/>
        <v>0.15000000000000036</v>
      </c>
      <c r="G740" s="59"/>
    </row>
    <row r="741" spans="1:7" x14ac:dyDescent="0.25">
      <c r="A741" s="58">
        <v>45099</v>
      </c>
      <c r="B741" s="59" t="s">
        <v>58</v>
      </c>
      <c r="C741" s="59" t="str">
        <f t="shared" si="23"/>
        <v>QUARTER2</v>
      </c>
      <c r="D741" s="59">
        <v>14.6</v>
      </c>
      <c r="E741" s="59">
        <v>15</v>
      </c>
      <c r="F741" s="59">
        <f t="shared" si="22"/>
        <v>0.40000000000000036</v>
      </c>
      <c r="G741" s="59"/>
    </row>
    <row r="742" spans="1:7" x14ac:dyDescent="0.25">
      <c r="A742" s="58">
        <v>45098</v>
      </c>
      <c r="B742" s="59" t="s">
        <v>58</v>
      </c>
      <c r="C742" s="59" t="str">
        <f t="shared" si="23"/>
        <v>QUARTER2</v>
      </c>
      <c r="D742" s="59">
        <v>14.65</v>
      </c>
      <c r="E742" s="59">
        <v>15</v>
      </c>
      <c r="F742" s="59">
        <f t="shared" si="22"/>
        <v>0.34999999999999964</v>
      </c>
      <c r="G742" s="59"/>
    </row>
    <row r="743" spans="1:7" x14ac:dyDescent="0.25">
      <c r="A743" s="58">
        <v>45097</v>
      </c>
      <c r="B743" s="59" t="s">
        <v>58</v>
      </c>
      <c r="C743" s="59" t="str">
        <f t="shared" si="23"/>
        <v>QUARTER2</v>
      </c>
      <c r="D743" s="59">
        <v>14.5</v>
      </c>
      <c r="E743" s="59">
        <v>15</v>
      </c>
      <c r="F743" s="59">
        <f t="shared" si="22"/>
        <v>0.5</v>
      </c>
      <c r="G743" s="59"/>
    </row>
    <row r="744" spans="1:7" x14ac:dyDescent="0.25">
      <c r="A744" s="58">
        <v>45096</v>
      </c>
      <c r="B744" s="59" t="s">
        <v>58</v>
      </c>
      <c r="C744" s="59" t="str">
        <f t="shared" si="23"/>
        <v>QUARTER2</v>
      </c>
      <c r="D744" s="59">
        <v>14.3</v>
      </c>
      <c r="E744" s="59">
        <v>15</v>
      </c>
      <c r="F744" s="59">
        <f t="shared" si="22"/>
        <v>0.69999999999999929</v>
      </c>
      <c r="G744" s="59"/>
    </row>
    <row r="745" spans="1:7" x14ac:dyDescent="0.25">
      <c r="A745" s="58">
        <v>45093</v>
      </c>
      <c r="B745" s="59" t="s">
        <v>58</v>
      </c>
      <c r="C745" s="59" t="str">
        <f t="shared" si="23"/>
        <v>QUARTER2</v>
      </c>
      <c r="D745" s="59">
        <v>13.95</v>
      </c>
      <c r="E745" s="59">
        <v>15</v>
      </c>
      <c r="F745" s="59">
        <f t="shared" si="22"/>
        <v>1.0500000000000007</v>
      </c>
      <c r="G745" s="59"/>
    </row>
    <row r="746" spans="1:7" x14ac:dyDescent="0.25">
      <c r="A746" s="58">
        <v>45092</v>
      </c>
      <c r="B746" s="59" t="s">
        <v>58</v>
      </c>
      <c r="C746" s="59" t="str">
        <f t="shared" si="23"/>
        <v>QUARTER2</v>
      </c>
      <c r="D746" s="59">
        <v>14.3</v>
      </c>
      <c r="E746" s="59">
        <v>15</v>
      </c>
      <c r="F746" s="59">
        <f t="shared" si="22"/>
        <v>0.69999999999999929</v>
      </c>
      <c r="G746" s="59"/>
    </row>
    <row r="747" spans="1:7" x14ac:dyDescent="0.25">
      <c r="A747" s="58">
        <v>45091</v>
      </c>
      <c r="B747" s="59" t="s">
        <v>58</v>
      </c>
      <c r="C747" s="59" t="str">
        <f t="shared" si="23"/>
        <v>QUARTER2</v>
      </c>
      <c r="D747" s="59">
        <v>15.3</v>
      </c>
      <c r="E747" s="59">
        <v>15</v>
      </c>
      <c r="F747" s="59">
        <f t="shared" si="22"/>
        <v>-0.30000000000000071</v>
      </c>
      <c r="G747" s="59"/>
    </row>
    <row r="748" spans="1:7" x14ac:dyDescent="0.25">
      <c r="A748" s="58">
        <v>45090</v>
      </c>
      <c r="B748" s="59" t="s">
        <v>58</v>
      </c>
      <c r="C748" s="59" t="str">
        <f t="shared" si="23"/>
        <v>QUARTER2</v>
      </c>
      <c r="D748" s="59">
        <v>14.2</v>
      </c>
      <c r="E748" s="59">
        <v>15</v>
      </c>
      <c r="F748" s="59">
        <f t="shared" si="22"/>
        <v>0.80000000000000071</v>
      </c>
      <c r="G748" s="59"/>
    </row>
    <row r="749" spans="1:7" x14ac:dyDescent="0.25">
      <c r="A749" s="58">
        <v>45086</v>
      </c>
      <c r="B749" s="59" t="s">
        <v>58</v>
      </c>
      <c r="C749" s="59" t="str">
        <f t="shared" si="23"/>
        <v>QUARTER2</v>
      </c>
      <c r="D749" s="59">
        <v>13.85</v>
      </c>
      <c r="E749" s="59">
        <v>15</v>
      </c>
      <c r="F749" s="59">
        <f t="shared" ref="F749:F812" si="24">E749-D749</f>
        <v>1.1500000000000004</v>
      </c>
      <c r="G749" s="59"/>
    </row>
    <row r="750" spans="1:7" x14ac:dyDescent="0.25">
      <c r="A750" s="58">
        <v>45085</v>
      </c>
      <c r="B750" s="59" t="s">
        <v>58</v>
      </c>
      <c r="C750" s="59" t="str">
        <f t="shared" si="23"/>
        <v>QUARTER2</v>
      </c>
      <c r="D750" s="59">
        <v>14</v>
      </c>
      <c r="E750" s="59">
        <v>15</v>
      </c>
      <c r="F750" s="59">
        <f t="shared" si="24"/>
        <v>1</v>
      </c>
      <c r="G750" s="59"/>
    </row>
    <row r="751" spans="1:7" x14ac:dyDescent="0.25">
      <c r="A751" s="58">
        <v>45084</v>
      </c>
      <c r="B751" s="59" t="s">
        <v>58</v>
      </c>
      <c r="C751" s="59" t="str">
        <f t="shared" si="23"/>
        <v>QUARTER2</v>
      </c>
      <c r="D751" s="59">
        <v>13.55</v>
      </c>
      <c r="E751" s="59">
        <v>15</v>
      </c>
      <c r="F751" s="59">
        <f t="shared" si="24"/>
        <v>1.4499999999999993</v>
      </c>
      <c r="G751" s="59"/>
    </row>
    <row r="752" spans="1:7" x14ac:dyDescent="0.25">
      <c r="A752" s="58">
        <v>45083</v>
      </c>
      <c r="B752" s="59" t="s">
        <v>58</v>
      </c>
      <c r="C752" s="59" t="str">
        <f t="shared" si="23"/>
        <v>QUARTER2</v>
      </c>
      <c r="D752" s="59">
        <v>13.5</v>
      </c>
      <c r="E752" s="59">
        <v>15</v>
      </c>
      <c r="F752" s="59">
        <f t="shared" si="24"/>
        <v>1.5</v>
      </c>
      <c r="G752" s="59"/>
    </row>
    <row r="753" spans="1:7" x14ac:dyDescent="0.25">
      <c r="A753" s="58">
        <v>45082</v>
      </c>
      <c r="B753" s="59" t="s">
        <v>58</v>
      </c>
      <c r="C753" s="59" t="str">
        <f t="shared" si="23"/>
        <v>QUARTER2</v>
      </c>
      <c r="D753" s="59">
        <v>13.6</v>
      </c>
      <c r="E753" s="59">
        <v>15</v>
      </c>
      <c r="F753" s="59">
        <f t="shared" si="24"/>
        <v>1.4000000000000004</v>
      </c>
      <c r="G753" s="59"/>
    </row>
    <row r="754" spans="1:7" x14ac:dyDescent="0.25">
      <c r="A754" s="58">
        <v>45079</v>
      </c>
      <c r="B754" s="59" t="s">
        <v>58</v>
      </c>
      <c r="C754" s="59" t="str">
        <f t="shared" si="23"/>
        <v>QUARTER2</v>
      </c>
      <c r="D754" s="59">
        <v>13.6</v>
      </c>
      <c r="E754" s="59">
        <v>15</v>
      </c>
      <c r="F754" s="59">
        <f t="shared" si="24"/>
        <v>1.4000000000000004</v>
      </c>
      <c r="G754" s="59"/>
    </row>
    <row r="755" spans="1:7" x14ac:dyDescent="0.25">
      <c r="A755" s="58">
        <v>45078</v>
      </c>
      <c r="B755" s="59" t="s">
        <v>58</v>
      </c>
      <c r="C755" s="59" t="str">
        <f t="shared" si="23"/>
        <v>QUARTER2</v>
      </c>
      <c r="D755" s="59">
        <v>13.7</v>
      </c>
      <c r="E755" s="59">
        <v>15</v>
      </c>
      <c r="F755" s="59">
        <f t="shared" si="24"/>
        <v>1.3000000000000007</v>
      </c>
      <c r="G755" s="59"/>
    </row>
    <row r="756" spans="1:7" x14ac:dyDescent="0.25">
      <c r="A756" s="58">
        <v>45077</v>
      </c>
      <c r="B756" s="59" t="s">
        <v>58</v>
      </c>
      <c r="C756" s="59" t="str">
        <f t="shared" si="23"/>
        <v>QUARTER2</v>
      </c>
      <c r="D756" s="59">
        <v>13.3</v>
      </c>
      <c r="E756" s="59">
        <v>15</v>
      </c>
      <c r="F756" s="59">
        <f t="shared" si="24"/>
        <v>1.6999999999999993</v>
      </c>
      <c r="G756" s="59"/>
    </row>
    <row r="757" spans="1:7" x14ac:dyDescent="0.25">
      <c r="A757" s="58">
        <v>45076</v>
      </c>
      <c r="B757" s="59" t="s">
        <v>58</v>
      </c>
      <c r="C757" s="59" t="str">
        <f t="shared" si="23"/>
        <v>QUARTER2</v>
      </c>
      <c r="D757" s="59">
        <v>14.5</v>
      </c>
      <c r="E757" s="59">
        <v>15</v>
      </c>
      <c r="F757" s="59">
        <f t="shared" si="24"/>
        <v>0.5</v>
      </c>
      <c r="G757" s="59"/>
    </row>
    <row r="758" spans="1:7" x14ac:dyDescent="0.25">
      <c r="A758" s="58">
        <v>45072</v>
      </c>
      <c r="B758" s="59" t="s">
        <v>58</v>
      </c>
      <c r="C758" s="59" t="str">
        <f t="shared" si="23"/>
        <v>QUARTER2</v>
      </c>
      <c r="D758" s="59">
        <v>13.25</v>
      </c>
      <c r="E758" s="59">
        <v>15</v>
      </c>
      <c r="F758" s="59">
        <f t="shared" si="24"/>
        <v>1.75</v>
      </c>
      <c r="G758" s="59"/>
    </row>
    <row r="759" spans="1:7" x14ac:dyDescent="0.25">
      <c r="A759" s="58">
        <v>45071</v>
      </c>
      <c r="B759" s="59" t="s">
        <v>58</v>
      </c>
      <c r="C759" s="59" t="str">
        <f t="shared" si="23"/>
        <v>QUARTER2</v>
      </c>
      <c r="D759" s="59">
        <v>13.1</v>
      </c>
      <c r="E759" s="59">
        <v>15</v>
      </c>
      <c r="F759" s="59">
        <f t="shared" si="24"/>
        <v>1.9000000000000004</v>
      </c>
      <c r="G759" s="59"/>
    </row>
    <row r="760" spans="1:7" x14ac:dyDescent="0.25">
      <c r="A760" s="58">
        <v>45070</v>
      </c>
      <c r="B760" s="59" t="s">
        <v>58</v>
      </c>
      <c r="C760" s="59" t="str">
        <f t="shared" si="23"/>
        <v>QUARTER2</v>
      </c>
      <c r="D760" s="59">
        <v>13.1</v>
      </c>
      <c r="E760" s="59">
        <v>15</v>
      </c>
      <c r="F760" s="59">
        <f t="shared" si="24"/>
        <v>1.9000000000000004</v>
      </c>
      <c r="G760" s="59"/>
    </row>
    <row r="761" spans="1:7" x14ac:dyDescent="0.25">
      <c r="A761" s="58">
        <v>45069</v>
      </c>
      <c r="B761" s="59" t="s">
        <v>58</v>
      </c>
      <c r="C761" s="59" t="str">
        <f t="shared" si="23"/>
        <v>QUARTER2</v>
      </c>
      <c r="D761" s="59">
        <v>13.05</v>
      </c>
      <c r="E761" s="59">
        <v>15</v>
      </c>
      <c r="F761" s="59">
        <f t="shared" si="24"/>
        <v>1.9499999999999993</v>
      </c>
      <c r="G761" s="59"/>
    </row>
    <row r="762" spans="1:7" x14ac:dyDescent="0.25">
      <c r="A762" s="58">
        <v>45068</v>
      </c>
      <c r="B762" s="59" t="s">
        <v>58</v>
      </c>
      <c r="C762" s="59" t="str">
        <f t="shared" si="23"/>
        <v>QUARTER2</v>
      </c>
      <c r="D762" s="59">
        <v>13.3</v>
      </c>
      <c r="E762" s="59">
        <v>15</v>
      </c>
      <c r="F762" s="59">
        <f t="shared" si="24"/>
        <v>1.6999999999999993</v>
      </c>
      <c r="G762" s="59"/>
    </row>
    <row r="763" spans="1:7" x14ac:dyDescent="0.25">
      <c r="A763" s="58">
        <v>45065</v>
      </c>
      <c r="B763" s="59" t="s">
        <v>58</v>
      </c>
      <c r="C763" s="59" t="str">
        <f t="shared" si="23"/>
        <v>QUARTER2</v>
      </c>
      <c r="D763" s="59">
        <v>13</v>
      </c>
      <c r="E763" s="59">
        <v>15</v>
      </c>
      <c r="F763" s="59">
        <f t="shared" si="24"/>
        <v>2</v>
      </c>
      <c r="G763" s="59"/>
    </row>
    <row r="764" spans="1:7" x14ac:dyDescent="0.25">
      <c r="A764" s="58">
        <v>45064</v>
      </c>
      <c r="B764" s="59" t="s">
        <v>58</v>
      </c>
      <c r="C764" s="59" t="str">
        <f t="shared" si="23"/>
        <v>QUARTER2</v>
      </c>
      <c r="D764" s="59">
        <v>13</v>
      </c>
      <c r="E764" s="59">
        <v>15</v>
      </c>
      <c r="F764" s="59">
        <f t="shared" si="24"/>
        <v>2</v>
      </c>
      <c r="G764" s="59"/>
    </row>
    <row r="765" spans="1:7" x14ac:dyDescent="0.25">
      <c r="A765" s="58">
        <v>45063</v>
      </c>
      <c r="B765" s="59" t="s">
        <v>58</v>
      </c>
      <c r="C765" s="59" t="str">
        <f t="shared" si="23"/>
        <v>QUARTER2</v>
      </c>
      <c r="D765" s="59">
        <v>13</v>
      </c>
      <c r="E765" s="59">
        <v>15</v>
      </c>
      <c r="F765" s="59">
        <f t="shared" si="24"/>
        <v>2</v>
      </c>
      <c r="G765" s="59"/>
    </row>
    <row r="766" spans="1:7" x14ac:dyDescent="0.25">
      <c r="A766" s="58">
        <v>45062</v>
      </c>
      <c r="B766" s="59" t="s">
        <v>58</v>
      </c>
      <c r="C766" s="59" t="str">
        <f t="shared" si="23"/>
        <v>QUARTER2</v>
      </c>
      <c r="D766" s="59">
        <v>12.9</v>
      </c>
      <c r="E766" s="59">
        <v>15</v>
      </c>
      <c r="F766" s="59">
        <f t="shared" si="24"/>
        <v>2.0999999999999996</v>
      </c>
      <c r="G766" s="59"/>
    </row>
    <row r="767" spans="1:7" x14ac:dyDescent="0.25">
      <c r="A767" s="58">
        <v>45061</v>
      </c>
      <c r="B767" s="59" t="s">
        <v>58</v>
      </c>
      <c r="C767" s="59" t="str">
        <f t="shared" si="23"/>
        <v>QUARTER2</v>
      </c>
      <c r="D767" s="59">
        <v>12.9</v>
      </c>
      <c r="E767" s="59">
        <v>15</v>
      </c>
      <c r="F767" s="59">
        <f t="shared" si="24"/>
        <v>2.0999999999999996</v>
      </c>
      <c r="G767" s="59"/>
    </row>
    <row r="768" spans="1:7" x14ac:dyDescent="0.25">
      <c r="A768" s="58">
        <v>45058</v>
      </c>
      <c r="B768" s="59" t="s">
        <v>58</v>
      </c>
      <c r="C768" s="59" t="str">
        <f t="shared" si="23"/>
        <v>QUARTER2</v>
      </c>
      <c r="D768" s="59">
        <v>13</v>
      </c>
      <c r="E768" s="59">
        <v>15</v>
      </c>
      <c r="F768" s="59">
        <f t="shared" si="24"/>
        <v>2</v>
      </c>
      <c r="G768" s="59"/>
    </row>
    <row r="769" spans="1:7" x14ac:dyDescent="0.25">
      <c r="A769" s="58">
        <v>45057</v>
      </c>
      <c r="B769" s="59" t="s">
        <v>58</v>
      </c>
      <c r="C769" s="59" t="str">
        <f t="shared" si="23"/>
        <v>QUARTER2</v>
      </c>
      <c r="D769" s="59">
        <v>12.95</v>
      </c>
      <c r="E769" s="59">
        <v>15</v>
      </c>
      <c r="F769" s="59">
        <f t="shared" si="24"/>
        <v>2.0500000000000007</v>
      </c>
      <c r="G769" s="59"/>
    </row>
    <row r="770" spans="1:7" x14ac:dyDescent="0.25">
      <c r="A770" s="58">
        <v>45056</v>
      </c>
      <c r="B770" s="59" t="s">
        <v>58</v>
      </c>
      <c r="C770" s="59" t="str">
        <f t="shared" si="23"/>
        <v>QUARTER2</v>
      </c>
      <c r="D770" s="59">
        <v>13</v>
      </c>
      <c r="E770" s="59">
        <v>15</v>
      </c>
      <c r="F770" s="59">
        <f t="shared" si="24"/>
        <v>2</v>
      </c>
      <c r="G770" s="59"/>
    </row>
    <row r="771" spans="1:7" x14ac:dyDescent="0.25">
      <c r="A771" s="58">
        <v>45055</v>
      </c>
      <c r="B771" s="59" t="s">
        <v>58</v>
      </c>
      <c r="C771" s="59" t="str">
        <f t="shared" si="23"/>
        <v>QUARTER2</v>
      </c>
      <c r="D771" s="59">
        <v>12.5</v>
      </c>
      <c r="E771" s="59">
        <v>15</v>
      </c>
      <c r="F771" s="59">
        <f t="shared" si="24"/>
        <v>2.5</v>
      </c>
      <c r="G771" s="59"/>
    </row>
    <row r="772" spans="1:7" x14ac:dyDescent="0.25">
      <c r="A772" s="58">
        <v>45054</v>
      </c>
      <c r="B772" s="59" t="s">
        <v>58</v>
      </c>
      <c r="C772" s="59" t="str">
        <f t="shared" si="23"/>
        <v>QUARTER2</v>
      </c>
      <c r="D772" s="59">
        <v>12.2</v>
      </c>
      <c r="E772" s="59">
        <v>15</v>
      </c>
      <c r="F772" s="59">
        <f t="shared" si="24"/>
        <v>2.8000000000000007</v>
      </c>
      <c r="G772" s="59"/>
    </row>
    <row r="773" spans="1:7" x14ac:dyDescent="0.25">
      <c r="A773" s="58">
        <v>45051</v>
      </c>
      <c r="B773" s="59" t="s">
        <v>58</v>
      </c>
      <c r="C773" s="59" t="str">
        <f t="shared" si="23"/>
        <v>QUARTER2</v>
      </c>
      <c r="D773" s="59">
        <v>12.35</v>
      </c>
      <c r="E773" s="59">
        <v>15</v>
      </c>
      <c r="F773" s="59">
        <f t="shared" si="24"/>
        <v>2.6500000000000004</v>
      </c>
      <c r="G773" s="59"/>
    </row>
    <row r="774" spans="1:7" x14ac:dyDescent="0.25">
      <c r="A774" s="58">
        <v>45050</v>
      </c>
      <c r="B774" s="59" t="s">
        <v>58</v>
      </c>
      <c r="C774" s="59" t="str">
        <f t="shared" si="23"/>
        <v>QUARTER2</v>
      </c>
      <c r="D774" s="59">
        <v>11.9</v>
      </c>
      <c r="E774" s="59">
        <v>15</v>
      </c>
      <c r="F774" s="59">
        <f t="shared" si="24"/>
        <v>3.0999999999999996</v>
      </c>
      <c r="G774" s="59"/>
    </row>
    <row r="775" spans="1:7" x14ac:dyDescent="0.25">
      <c r="A775" s="58">
        <v>45049</v>
      </c>
      <c r="B775" s="59" t="s">
        <v>58</v>
      </c>
      <c r="C775" s="59" t="str">
        <f t="shared" si="23"/>
        <v>QUARTER2</v>
      </c>
      <c r="D775" s="59">
        <v>11.5</v>
      </c>
      <c r="E775" s="59">
        <v>15</v>
      </c>
      <c r="F775" s="59">
        <f t="shared" si="24"/>
        <v>3.5</v>
      </c>
      <c r="G775" s="59"/>
    </row>
    <row r="776" spans="1:7" x14ac:dyDescent="0.25">
      <c r="A776" s="58">
        <v>45048</v>
      </c>
      <c r="B776" s="59" t="s">
        <v>58</v>
      </c>
      <c r="C776" s="59" t="str">
        <f t="shared" si="23"/>
        <v>QUARTER2</v>
      </c>
      <c r="D776" s="59">
        <v>11.75</v>
      </c>
      <c r="E776" s="59">
        <v>15</v>
      </c>
      <c r="F776" s="59">
        <f t="shared" si="24"/>
        <v>3.25</v>
      </c>
      <c r="G776" s="59"/>
    </row>
    <row r="777" spans="1:7" x14ac:dyDescent="0.25">
      <c r="A777" s="58">
        <v>45044</v>
      </c>
      <c r="B777" s="59" t="s">
        <v>58</v>
      </c>
      <c r="C777" s="59" t="str">
        <f t="shared" si="23"/>
        <v>QUARTER2</v>
      </c>
      <c r="D777" s="59">
        <v>11.75</v>
      </c>
      <c r="E777" s="59">
        <v>15</v>
      </c>
      <c r="F777" s="59">
        <f t="shared" si="24"/>
        <v>3.25</v>
      </c>
      <c r="G777" s="59"/>
    </row>
    <row r="778" spans="1:7" x14ac:dyDescent="0.25">
      <c r="A778" s="58">
        <v>45043</v>
      </c>
      <c r="B778" s="59" t="s">
        <v>58</v>
      </c>
      <c r="C778" s="59" t="str">
        <f t="shared" si="23"/>
        <v>QUARTER2</v>
      </c>
      <c r="D778" s="59">
        <v>11.75</v>
      </c>
      <c r="E778" s="59">
        <v>15</v>
      </c>
      <c r="F778" s="59">
        <f t="shared" si="24"/>
        <v>3.25</v>
      </c>
      <c r="G778" s="59"/>
    </row>
    <row r="779" spans="1:7" x14ac:dyDescent="0.25">
      <c r="A779" s="58">
        <v>45042</v>
      </c>
      <c r="B779" s="59" t="s">
        <v>58</v>
      </c>
      <c r="C779" s="59" t="str">
        <f t="shared" si="23"/>
        <v>QUARTER2</v>
      </c>
      <c r="D779" s="59">
        <v>11.75</v>
      </c>
      <c r="E779" s="59">
        <v>15</v>
      </c>
      <c r="F779" s="59">
        <f t="shared" si="24"/>
        <v>3.25</v>
      </c>
      <c r="G779" s="59"/>
    </row>
    <row r="780" spans="1:7" x14ac:dyDescent="0.25">
      <c r="A780" s="58">
        <v>45041</v>
      </c>
      <c r="B780" s="59" t="s">
        <v>58</v>
      </c>
      <c r="C780" s="59" t="str">
        <f t="shared" si="23"/>
        <v>QUARTER2</v>
      </c>
      <c r="D780" s="59">
        <v>11.75</v>
      </c>
      <c r="E780" s="59">
        <v>15</v>
      </c>
      <c r="F780" s="59">
        <f t="shared" si="24"/>
        <v>3.25</v>
      </c>
      <c r="G780" s="59"/>
    </row>
    <row r="781" spans="1:7" x14ac:dyDescent="0.25">
      <c r="A781" s="58">
        <v>45036</v>
      </c>
      <c r="B781" s="59" t="s">
        <v>58</v>
      </c>
      <c r="C781" s="59" t="str">
        <f t="shared" si="23"/>
        <v>QUARTER2</v>
      </c>
      <c r="D781" s="59">
        <v>11.75</v>
      </c>
      <c r="E781" s="59">
        <v>15</v>
      </c>
      <c r="F781" s="59">
        <f t="shared" si="24"/>
        <v>3.25</v>
      </c>
      <c r="G781" s="59"/>
    </row>
    <row r="782" spans="1:7" x14ac:dyDescent="0.25">
      <c r="A782" s="58">
        <v>45035</v>
      </c>
      <c r="B782" s="59" t="s">
        <v>58</v>
      </c>
      <c r="C782" s="59" t="str">
        <f t="shared" ref="C782:C845" si="25">"QUARTER"&amp;ROUNDUP(MONTH(A782)/3,0)</f>
        <v>QUARTER2</v>
      </c>
      <c r="D782" s="59">
        <v>11.7</v>
      </c>
      <c r="E782" s="59">
        <v>15</v>
      </c>
      <c r="F782" s="59">
        <f t="shared" si="24"/>
        <v>3.3000000000000007</v>
      </c>
      <c r="G782" s="59"/>
    </row>
    <row r="783" spans="1:7" x14ac:dyDescent="0.25">
      <c r="A783" s="58">
        <v>45034</v>
      </c>
      <c r="B783" s="59" t="s">
        <v>58</v>
      </c>
      <c r="C783" s="59" t="str">
        <f t="shared" si="25"/>
        <v>QUARTER2</v>
      </c>
      <c r="D783" s="59">
        <v>11.5</v>
      </c>
      <c r="E783" s="59">
        <v>15</v>
      </c>
      <c r="F783" s="59">
        <f t="shared" si="24"/>
        <v>3.5</v>
      </c>
      <c r="G783" s="59"/>
    </row>
    <row r="784" spans="1:7" x14ac:dyDescent="0.25">
      <c r="A784" s="58">
        <v>45033</v>
      </c>
      <c r="B784" s="59" t="s">
        <v>58</v>
      </c>
      <c r="C784" s="59" t="str">
        <f t="shared" si="25"/>
        <v>QUARTER2</v>
      </c>
      <c r="D784" s="59">
        <v>11.75</v>
      </c>
      <c r="E784" s="59">
        <v>15</v>
      </c>
      <c r="F784" s="59">
        <f t="shared" si="24"/>
        <v>3.25</v>
      </c>
      <c r="G784" s="59"/>
    </row>
    <row r="785" spans="1:7" x14ac:dyDescent="0.25">
      <c r="A785" s="58">
        <v>45030</v>
      </c>
      <c r="B785" s="59" t="s">
        <v>58</v>
      </c>
      <c r="C785" s="59" t="str">
        <f t="shared" si="25"/>
        <v>QUARTER2</v>
      </c>
      <c r="D785" s="59">
        <v>11.8</v>
      </c>
      <c r="E785" s="59">
        <v>15</v>
      </c>
      <c r="F785" s="59">
        <f t="shared" si="24"/>
        <v>3.1999999999999993</v>
      </c>
      <c r="G785" s="59"/>
    </row>
    <row r="786" spans="1:7" x14ac:dyDescent="0.25">
      <c r="A786" s="58">
        <v>45029</v>
      </c>
      <c r="B786" s="59" t="s">
        <v>58</v>
      </c>
      <c r="C786" s="59" t="str">
        <f t="shared" si="25"/>
        <v>QUARTER2</v>
      </c>
      <c r="D786" s="59">
        <v>11.95</v>
      </c>
      <c r="E786" s="59">
        <v>15</v>
      </c>
      <c r="F786" s="59">
        <f t="shared" si="24"/>
        <v>3.0500000000000007</v>
      </c>
      <c r="G786" s="59"/>
    </row>
    <row r="787" spans="1:7" x14ac:dyDescent="0.25">
      <c r="A787" s="58">
        <v>45028</v>
      </c>
      <c r="B787" s="59" t="s">
        <v>58</v>
      </c>
      <c r="C787" s="59" t="str">
        <f t="shared" si="25"/>
        <v>QUARTER2</v>
      </c>
      <c r="D787" s="59">
        <v>11.5</v>
      </c>
      <c r="E787" s="59">
        <v>15</v>
      </c>
      <c r="F787" s="59">
        <f t="shared" si="24"/>
        <v>3.5</v>
      </c>
      <c r="G787" s="59"/>
    </row>
    <row r="788" spans="1:7" x14ac:dyDescent="0.25">
      <c r="A788" s="58">
        <v>45027</v>
      </c>
      <c r="B788" s="59" t="s">
        <v>58</v>
      </c>
      <c r="C788" s="59" t="str">
        <f t="shared" si="25"/>
        <v>QUARTER2</v>
      </c>
      <c r="D788" s="59">
        <v>11.6</v>
      </c>
      <c r="E788" s="59">
        <v>15</v>
      </c>
      <c r="F788" s="59">
        <f t="shared" si="24"/>
        <v>3.4000000000000004</v>
      </c>
      <c r="G788" s="59"/>
    </row>
    <row r="789" spans="1:7" x14ac:dyDescent="0.25">
      <c r="A789" s="58">
        <v>45021</v>
      </c>
      <c r="B789" s="59" t="s">
        <v>58</v>
      </c>
      <c r="C789" s="59" t="str">
        <f t="shared" si="25"/>
        <v>QUARTER2</v>
      </c>
      <c r="D789" s="59">
        <v>11.55</v>
      </c>
      <c r="E789" s="59">
        <v>15</v>
      </c>
      <c r="F789" s="59">
        <f t="shared" si="24"/>
        <v>3.4499999999999993</v>
      </c>
      <c r="G789" s="59"/>
    </row>
    <row r="790" spans="1:7" x14ac:dyDescent="0.25">
      <c r="A790" s="58">
        <v>45020</v>
      </c>
      <c r="B790" s="59" t="s">
        <v>58</v>
      </c>
      <c r="C790" s="59" t="str">
        <f t="shared" si="25"/>
        <v>QUARTER2</v>
      </c>
      <c r="D790" s="59">
        <v>11.55</v>
      </c>
      <c r="E790" s="59">
        <v>15</v>
      </c>
      <c r="F790" s="59">
        <f t="shared" si="24"/>
        <v>3.4499999999999993</v>
      </c>
      <c r="G790" s="59"/>
    </row>
    <row r="791" spans="1:7" x14ac:dyDescent="0.25">
      <c r="A791" s="58">
        <v>45019</v>
      </c>
      <c r="B791" s="59" t="s">
        <v>58</v>
      </c>
      <c r="C791" s="59" t="str">
        <f t="shared" si="25"/>
        <v>QUARTER2</v>
      </c>
      <c r="D791" s="59">
        <v>11.55</v>
      </c>
      <c r="E791" s="59">
        <v>15</v>
      </c>
      <c r="F791" s="59">
        <f t="shared" si="24"/>
        <v>3.4499999999999993</v>
      </c>
      <c r="G791" s="59"/>
    </row>
    <row r="792" spans="1:7" x14ac:dyDescent="0.25">
      <c r="A792" s="58">
        <v>45016</v>
      </c>
      <c r="B792" s="59" t="s">
        <v>58</v>
      </c>
      <c r="C792" s="59" t="str">
        <f t="shared" si="25"/>
        <v>QUARTER1</v>
      </c>
      <c r="D792" s="59">
        <v>11.2</v>
      </c>
      <c r="E792" s="59">
        <v>15</v>
      </c>
      <c r="F792" s="59">
        <f t="shared" si="24"/>
        <v>3.8000000000000007</v>
      </c>
      <c r="G792" s="59"/>
    </row>
    <row r="793" spans="1:7" x14ac:dyDescent="0.25">
      <c r="A793" s="58">
        <v>45014</v>
      </c>
      <c r="B793" s="59" t="s">
        <v>58</v>
      </c>
      <c r="C793" s="59" t="str">
        <f t="shared" si="25"/>
        <v>QUARTER1</v>
      </c>
      <c r="D793" s="59">
        <v>11.55</v>
      </c>
      <c r="E793" s="59">
        <v>15</v>
      </c>
      <c r="F793" s="59">
        <f t="shared" si="24"/>
        <v>3.4499999999999993</v>
      </c>
      <c r="G793" s="59"/>
    </row>
    <row r="794" spans="1:7" x14ac:dyDescent="0.25">
      <c r="A794" s="58">
        <v>45013</v>
      </c>
      <c r="B794" s="59" t="s">
        <v>58</v>
      </c>
      <c r="C794" s="59" t="str">
        <f t="shared" si="25"/>
        <v>QUARTER1</v>
      </c>
      <c r="D794" s="59">
        <v>11.6</v>
      </c>
      <c r="E794" s="59">
        <v>15</v>
      </c>
      <c r="F794" s="59">
        <f t="shared" si="24"/>
        <v>3.4000000000000004</v>
      </c>
      <c r="G794" s="59"/>
    </row>
    <row r="795" spans="1:7" x14ac:dyDescent="0.25">
      <c r="A795" s="58">
        <v>45012</v>
      </c>
      <c r="B795" s="59" t="s">
        <v>58</v>
      </c>
      <c r="C795" s="59" t="str">
        <f t="shared" si="25"/>
        <v>QUARTER1</v>
      </c>
      <c r="D795" s="59">
        <v>11.8</v>
      </c>
      <c r="E795" s="59">
        <v>15</v>
      </c>
      <c r="F795" s="59">
        <f t="shared" si="24"/>
        <v>3.1999999999999993</v>
      </c>
      <c r="G795" s="59"/>
    </row>
    <row r="796" spans="1:7" x14ac:dyDescent="0.25">
      <c r="A796" s="58">
        <v>45009</v>
      </c>
      <c r="B796" s="59" t="s">
        <v>58</v>
      </c>
      <c r="C796" s="59" t="str">
        <f t="shared" si="25"/>
        <v>QUARTER1</v>
      </c>
      <c r="D796" s="59">
        <v>12</v>
      </c>
      <c r="E796" s="59">
        <v>15</v>
      </c>
      <c r="F796" s="59">
        <f t="shared" si="24"/>
        <v>3</v>
      </c>
      <c r="G796" s="59"/>
    </row>
    <row r="797" spans="1:7" x14ac:dyDescent="0.25">
      <c r="A797" s="58">
        <v>45008</v>
      </c>
      <c r="B797" s="59" t="s">
        <v>58</v>
      </c>
      <c r="C797" s="59" t="str">
        <f t="shared" si="25"/>
        <v>QUARTER1</v>
      </c>
      <c r="D797" s="59">
        <v>11.7</v>
      </c>
      <c r="E797" s="59">
        <v>15</v>
      </c>
      <c r="F797" s="59">
        <f t="shared" si="24"/>
        <v>3.3000000000000007</v>
      </c>
      <c r="G797" s="59"/>
    </row>
    <row r="798" spans="1:7" x14ac:dyDescent="0.25">
      <c r="A798" s="58">
        <v>45007</v>
      </c>
      <c r="B798" s="59" t="s">
        <v>58</v>
      </c>
      <c r="C798" s="59" t="str">
        <f t="shared" si="25"/>
        <v>QUARTER1</v>
      </c>
      <c r="D798" s="59">
        <v>11.9</v>
      </c>
      <c r="E798" s="59">
        <v>15</v>
      </c>
      <c r="F798" s="59">
        <f t="shared" si="24"/>
        <v>3.0999999999999996</v>
      </c>
      <c r="G798" s="59"/>
    </row>
    <row r="799" spans="1:7" x14ac:dyDescent="0.25">
      <c r="A799" s="58">
        <v>45006</v>
      </c>
      <c r="B799" s="59" t="s">
        <v>58</v>
      </c>
      <c r="C799" s="59" t="str">
        <f t="shared" si="25"/>
        <v>QUARTER1</v>
      </c>
      <c r="D799" s="59">
        <v>12.2</v>
      </c>
      <c r="E799" s="59">
        <v>15</v>
      </c>
      <c r="F799" s="59">
        <f t="shared" si="24"/>
        <v>2.8000000000000007</v>
      </c>
      <c r="G799" s="59"/>
    </row>
    <row r="800" spans="1:7" x14ac:dyDescent="0.25">
      <c r="A800" s="58">
        <v>45005</v>
      </c>
      <c r="B800" s="59" t="s">
        <v>58</v>
      </c>
      <c r="C800" s="59" t="str">
        <f t="shared" si="25"/>
        <v>QUARTER1</v>
      </c>
      <c r="D800" s="59">
        <v>12.2</v>
      </c>
      <c r="E800" s="59">
        <v>15</v>
      </c>
      <c r="F800" s="59">
        <f t="shared" si="24"/>
        <v>2.8000000000000007</v>
      </c>
      <c r="G800" s="59"/>
    </row>
    <row r="801" spans="1:7" x14ac:dyDescent="0.25">
      <c r="A801" s="58">
        <v>45002</v>
      </c>
      <c r="B801" s="59" t="s">
        <v>58</v>
      </c>
      <c r="C801" s="59" t="str">
        <f t="shared" si="25"/>
        <v>QUARTER1</v>
      </c>
      <c r="D801" s="59">
        <v>12.2</v>
      </c>
      <c r="E801" s="59">
        <v>15</v>
      </c>
      <c r="F801" s="59">
        <f t="shared" si="24"/>
        <v>2.8000000000000007</v>
      </c>
      <c r="G801" s="59"/>
    </row>
    <row r="802" spans="1:7" x14ac:dyDescent="0.25">
      <c r="A802" s="58">
        <v>45001</v>
      </c>
      <c r="B802" s="59" t="s">
        <v>58</v>
      </c>
      <c r="C802" s="59" t="str">
        <f t="shared" si="25"/>
        <v>QUARTER1</v>
      </c>
      <c r="D802" s="59">
        <v>11.1</v>
      </c>
      <c r="E802" s="59">
        <v>15</v>
      </c>
      <c r="F802" s="59">
        <f t="shared" si="24"/>
        <v>3.9000000000000004</v>
      </c>
      <c r="G802" s="59"/>
    </row>
    <row r="803" spans="1:7" x14ac:dyDescent="0.25">
      <c r="A803" s="58">
        <v>45000</v>
      </c>
      <c r="B803" s="59" t="s">
        <v>58</v>
      </c>
      <c r="C803" s="59" t="str">
        <f t="shared" si="25"/>
        <v>QUARTER1</v>
      </c>
      <c r="D803" s="59">
        <v>11.7</v>
      </c>
      <c r="E803" s="59">
        <v>15</v>
      </c>
      <c r="F803" s="59">
        <f t="shared" si="24"/>
        <v>3.3000000000000007</v>
      </c>
      <c r="G803" s="59"/>
    </row>
    <row r="804" spans="1:7" x14ac:dyDescent="0.25">
      <c r="A804" s="58">
        <v>44999</v>
      </c>
      <c r="B804" s="59" t="s">
        <v>58</v>
      </c>
      <c r="C804" s="59" t="str">
        <f t="shared" si="25"/>
        <v>QUARTER1</v>
      </c>
      <c r="D804" s="59">
        <v>14.4</v>
      </c>
      <c r="E804" s="59">
        <v>15</v>
      </c>
      <c r="F804" s="59">
        <f t="shared" si="24"/>
        <v>0.59999999999999964</v>
      </c>
      <c r="G804" s="59"/>
    </row>
    <row r="805" spans="1:7" x14ac:dyDescent="0.25">
      <c r="A805" s="58">
        <v>44998</v>
      </c>
      <c r="B805" s="59" t="s">
        <v>58</v>
      </c>
      <c r="C805" s="59" t="str">
        <f t="shared" si="25"/>
        <v>QUARTER1</v>
      </c>
      <c r="D805" s="59">
        <v>14.7</v>
      </c>
      <c r="E805" s="59">
        <v>15</v>
      </c>
      <c r="F805" s="59">
        <f t="shared" si="24"/>
        <v>0.30000000000000071</v>
      </c>
      <c r="G805" s="59"/>
    </row>
    <row r="806" spans="1:7" x14ac:dyDescent="0.25">
      <c r="A806" s="58">
        <v>44995</v>
      </c>
      <c r="B806" s="59" t="s">
        <v>58</v>
      </c>
      <c r="C806" s="59" t="str">
        <f t="shared" si="25"/>
        <v>QUARTER1</v>
      </c>
      <c r="D806" s="59">
        <v>14.65</v>
      </c>
      <c r="E806" s="59">
        <v>15</v>
      </c>
      <c r="F806" s="59">
        <f t="shared" si="24"/>
        <v>0.34999999999999964</v>
      </c>
      <c r="G806" s="59"/>
    </row>
    <row r="807" spans="1:7" x14ac:dyDescent="0.25">
      <c r="A807" s="58">
        <v>44994</v>
      </c>
      <c r="B807" s="59" t="s">
        <v>58</v>
      </c>
      <c r="C807" s="59" t="str">
        <f t="shared" si="25"/>
        <v>QUARTER1</v>
      </c>
      <c r="D807" s="59">
        <v>14.75</v>
      </c>
      <c r="E807" s="59">
        <v>15</v>
      </c>
      <c r="F807" s="59">
        <f t="shared" si="24"/>
        <v>0.25</v>
      </c>
      <c r="G807" s="59"/>
    </row>
    <row r="808" spans="1:7" x14ac:dyDescent="0.25">
      <c r="A808" s="58">
        <v>44993</v>
      </c>
      <c r="B808" s="59" t="s">
        <v>58</v>
      </c>
      <c r="C808" s="59" t="str">
        <f t="shared" si="25"/>
        <v>QUARTER1</v>
      </c>
      <c r="D808" s="59">
        <v>14.7</v>
      </c>
      <c r="E808" s="59">
        <v>15</v>
      </c>
      <c r="F808" s="59">
        <f t="shared" si="24"/>
        <v>0.30000000000000071</v>
      </c>
      <c r="G808" s="59"/>
    </row>
    <row r="809" spans="1:7" x14ac:dyDescent="0.25">
      <c r="A809" s="58">
        <v>44992</v>
      </c>
      <c r="B809" s="59" t="s">
        <v>58</v>
      </c>
      <c r="C809" s="59" t="str">
        <f t="shared" si="25"/>
        <v>QUARTER1</v>
      </c>
      <c r="D809" s="59">
        <v>14.9</v>
      </c>
      <c r="E809" s="59">
        <v>15</v>
      </c>
      <c r="F809" s="59">
        <f t="shared" si="24"/>
        <v>9.9999999999999645E-2</v>
      </c>
      <c r="G809" s="59"/>
    </row>
    <row r="810" spans="1:7" x14ac:dyDescent="0.25">
      <c r="A810" s="58">
        <v>44991</v>
      </c>
      <c r="B810" s="59" t="s">
        <v>58</v>
      </c>
      <c r="C810" s="59" t="str">
        <f t="shared" si="25"/>
        <v>QUARTER1</v>
      </c>
      <c r="D810" s="59">
        <v>14.8</v>
      </c>
      <c r="E810" s="59">
        <v>15</v>
      </c>
      <c r="F810" s="59">
        <f t="shared" si="24"/>
        <v>0.19999999999999929</v>
      </c>
      <c r="G810" s="59"/>
    </row>
    <row r="811" spans="1:7" x14ac:dyDescent="0.25">
      <c r="A811" s="58">
        <v>44988</v>
      </c>
      <c r="B811" s="59" t="s">
        <v>58</v>
      </c>
      <c r="C811" s="59" t="str">
        <f t="shared" si="25"/>
        <v>QUARTER1</v>
      </c>
      <c r="D811" s="59">
        <v>14.6</v>
      </c>
      <c r="E811" s="59">
        <v>15</v>
      </c>
      <c r="F811" s="59">
        <f t="shared" si="24"/>
        <v>0.40000000000000036</v>
      </c>
      <c r="G811" s="59"/>
    </row>
    <row r="812" spans="1:7" x14ac:dyDescent="0.25">
      <c r="A812" s="58">
        <v>44987</v>
      </c>
      <c r="B812" s="59" t="s">
        <v>58</v>
      </c>
      <c r="C812" s="59" t="str">
        <f t="shared" si="25"/>
        <v>QUARTER1</v>
      </c>
      <c r="D812" s="59">
        <v>14.6</v>
      </c>
      <c r="E812" s="59">
        <v>15</v>
      </c>
      <c r="F812" s="59">
        <f t="shared" si="24"/>
        <v>0.40000000000000036</v>
      </c>
      <c r="G812" s="59"/>
    </row>
    <row r="813" spans="1:7" x14ac:dyDescent="0.25">
      <c r="A813" s="58">
        <v>44986</v>
      </c>
      <c r="B813" s="59" t="s">
        <v>58</v>
      </c>
      <c r="C813" s="59" t="str">
        <f t="shared" si="25"/>
        <v>QUARTER1</v>
      </c>
      <c r="D813" s="59">
        <v>14.75</v>
      </c>
      <c r="E813" s="59">
        <v>15</v>
      </c>
      <c r="F813" s="59">
        <f t="shared" ref="F813:F876" si="26">E813-D813</f>
        <v>0.25</v>
      </c>
      <c r="G813" s="59"/>
    </row>
    <row r="814" spans="1:7" x14ac:dyDescent="0.25">
      <c r="A814" s="58">
        <v>44985</v>
      </c>
      <c r="B814" s="59" t="s">
        <v>58</v>
      </c>
      <c r="C814" s="59" t="str">
        <f t="shared" si="25"/>
        <v>QUARTER1</v>
      </c>
      <c r="D814" s="59">
        <v>15.35</v>
      </c>
      <c r="E814" s="59">
        <v>15</v>
      </c>
      <c r="F814" s="59">
        <f t="shared" si="26"/>
        <v>-0.34999999999999964</v>
      </c>
      <c r="G814" s="59"/>
    </row>
    <row r="815" spans="1:7" x14ac:dyDescent="0.25">
      <c r="A815" s="58">
        <v>44984</v>
      </c>
      <c r="B815" s="59" t="s">
        <v>58</v>
      </c>
      <c r="C815" s="59" t="str">
        <f t="shared" si="25"/>
        <v>QUARTER1</v>
      </c>
      <c r="D815" s="59">
        <v>15</v>
      </c>
      <c r="E815" s="59">
        <v>15</v>
      </c>
      <c r="F815" s="59">
        <f t="shared" si="26"/>
        <v>0</v>
      </c>
      <c r="G815" s="59"/>
    </row>
    <row r="816" spans="1:7" x14ac:dyDescent="0.25">
      <c r="A816" s="58">
        <v>44981</v>
      </c>
      <c r="B816" s="59" t="s">
        <v>58</v>
      </c>
      <c r="C816" s="59" t="str">
        <f t="shared" si="25"/>
        <v>QUARTER1</v>
      </c>
      <c r="D816" s="59">
        <v>15.45</v>
      </c>
      <c r="E816" s="59">
        <v>15</v>
      </c>
      <c r="F816" s="59">
        <f t="shared" si="26"/>
        <v>-0.44999999999999929</v>
      </c>
      <c r="G816" s="59"/>
    </row>
    <row r="817" spans="1:7" x14ac:dyDescent="0.25">
      <c r="A817" s="58">
        <v>44980</v>
      </c>
      <c r="B817" s="59" t="s">
        <v>58</v>
      </c>
      <c r="C817" s="59" t="str">
        <f t="shared" si="25"/>
        <v>QUARTER1</v>
      </c>
      <c r="D817" s="59">
        <v>15.45</v>
      </c>
      <c r="E817" s="59">
        <v>15</v>
      </c>
      <c r="F817" s="59">
        <f t="shared" si="26"/>
        <v>-0.44999999999999929</v>
      </c>
      <c r="G817" s="59"/>
    </row>
    <row r="818" spans="1:7" x14ac:dyDescent="0.25">
      <c r="A818" s="58">
        <v>44978</v>
      </c>
      <c r="B818" s="59" t="s">
        <v>58</v>
      </c>
      <c r="C818" s="59" t="str">
        <f t="shared" si="25"/>
        <v>QUARTER1</v>
      </c>
      <c r="D818" s="59">
        <v>15.5</v>
      </c>
      <c r="E818" s="59">
        <v>15</v>
      </c>
      <c r="F818" s="59">
        <f t="shared" si="26"/>
        <v>-0.5</v>
      </c>
      <c r="G818" s="59"/>
    </row>
    <row r="819" spans="1:7" x14ac:dyDescent="0.25">
      <c r="A819" s="58">
        <v>44977</v>
      </c>
      <c r="B819" s="59" t="s">
        <v>58</v>
      </c>
      <c r="C819" s="59" t="str">
        <f t="shared" si="25"/>
        <v>QUARTER1</v>
      </c>
      <c r="D819" s="59">
        <v>15.5</v>
      </c>
      <c r="E819" s="59">
        <v>15</v>
      </c>
      <c r="F819" s="59">
        <f t="shared" si="26"/>
        <v>-0.5</v>
      </c>
      <c r="G819" s="59"/>
    </row>
    <row r="820" spans="1:7" x14ac:dyDescent="0.25">
      <c r="A820" s="58">
        <v>44974</v>
      </c>
      <c r="B820" s="59" t="s">
        <v>58</v>
      </c>
      <c r="C820" s="59" t="str">
        <f t="shared" si="25"/>
        <v>QUARTER1</v>
      </c>
      <c r="D820" s="59">
        <v>15.3</v>
      </c>
      <c r="E820" s="59">
        <v>15</v>
      </c>
      <c r="F820" s="59">
        <f t="shared" si="26"/>
        <v>-0.30000000000000071</v>
      </c>
      <c r="G820" s="59"/>
    </row>
    <row r="821" spans="1:7" x14ac:dyDescent="0.25">
      <c r="A821" s="58">
        <v>44973</v>
      </c>
      <c r="B821" s="59" t="s">
        <v>58</v>
      </c>
      <c r="C821" s="59" t="str">
        <f t="shared" si="25"/>
        <v>QUARTER1</v>
      </c>
      <c r="D821" s="59">
        <v>15.3</v>
      </c>
      <c r="E821" s="59">
        <v>15</v>
      </c>
      <c r="F821" s="59">
        <f t="shared" si="26"/>
        <v>-0.30000000000000071</v>
      </c>
      <c r="G821" s="59"/>
    </row>
    <row r="822" spans="1:7" x14ac:dyDescent="0.25">
      <c r="A822" s="58">
        <v>44972</v>
      </c>
      <c r="B822" s="59" t="s">
        <v>58</v>
      </c>
      <c r="C822" s="59" t="str">
        <f t="shared" si="25"/>
        <v>QUARTER1</v>
      </c>
      <c r="D822" s="59">
        <v>15.3</v>
      </c>
      <c r="E822" s="59">
        <v>15</v>
      </c>
      <c r="F822" s="59">
        <f t="shared" si="26"/>
        <v>-0.30000000000000071</v>
      </c>
      <c r="G822" s="59"/>
    </row>
    <row r="823" spans="1:7" x14ac:dyDescent="0.25">
      <c r="A823" s="58">
        <v>44971</v>
      </c>
      <c r="B823" s="59" t="s">
        <v>58</v>
      </c>
      <c r="C823" s="59" t="str">
        <f t="shared" si="25"/>
        <v>QUARTER1</v>
      </c>
      <c r="D823" s="59">
        <v>15.3</v>
      </c>
      <c r="E823" s="59">
        <v>15</v>
      </c>
      <c r="F823" s="59">
        <f t="shared" si="26"/>
        <v>-0.30000000000000071</v>
      </c>
      <c r="G823" s="59"/>
    </row>
    <row r="824" spans="1:7" x14ac:dyDescent="0.25">
      <c r="A824" s="58">
        <v>44970</v>
      </c>
      <c r="B824" s="59" t="s">
        <v>58</v>
      </c>
      <c r="C824" s="59" t="str">
        <f t="shared" si="25"/>
        <v>QUARTER1</v>
      </c>
      <c r="D824" s="59">
        <v>15.2</v>
      </c>
      <c r="E824" s="59">
        <v>15</v>
      </c>
      <c r="F824" s="59">
        <f t="shared" si="26"/>
        <v>-0.19999999999999929</v>
      </c>
      <c r="G824" s="59"/>
    </row>
    <row r="825" spans="1:7" x14ac:dyDescent="0.25">
      <c r="A825" s="58">
        <v>44967</v>
      </c>
      <c r="B825" s="59" t="s">
        <v>58</v>
      </c>
      <c r="C825" s="59" t="str">
        <f t="shared" si="25"/>
        <v>QUARTER1</v>
      </c>
      <c r="D825" s="59">
        <v>15.2</v>
      </c>
      <c r="E825" s="59">
        <v>15</v>
      </c>
      <c r="F825" s="59">
        <f t="shared" si="26"/>
        <v>-0.19999999999999929</v>
      </c>
      <c r="G825" s="59"/>
    </row>
    <row r="826" spans="1:7" x14ac:dyDescent="0.25">
      <c r="A826" s="58">
        <v>44966</v>
      </c>
      <c r="B826" s="59" t="s">
        <v>58</v>
      </c>
      <c r="C826" s="59" t="str">
        <f t="shared" si="25"/>
        <v>QUARTER1</v>
      </c>
      <c r="D826" s="59">
        <v>15.05</v>
      </c>
      <c r="E826" s="59">
        <v>15</v>
      </c>
      <c r="F826" s="59">
        <f t="shared" si="26"/>
        <v>-5.0000000000000711E-2</v>
      </c>
      <c r="G826" s="59"/>
    </row>
    <row r="827" spans="1:7" x14ac:dyDescent="0.25">
      <c r="A827" s="58">
        <v>44965</v>
      </c>
      <c r="B827" s="59" t="s">
        <v>58</v>
      </c>
      <c r="C827" s="59" t="str">
        <f t="shared" si="25"/>
        <v>QUARTER1</v>
      </c>
      <c r="D827" s="59">
        <v>15.2</v>
      </c>
      <c r="E827" s="59">
        <v>15</v>
      </c>
      <c r="F827" s="59">
        <f t="shared" si="26"/>
        <v>-0.19999999999999929</v>
      </c>
      <c r="G827" s="59"/>
    </row>
    <row r="828" spans="1:7" x14ac:dyDescent="0.25">
      <c r="A828" s="58">
        <v>44964</v>
      </c>
      <c r="B828" s="59" t="s">
        <v>58</v>
      </c>
      <c r="C828" s="59" t="str">
        <f t="shared" si="25"/>
        <v>QUARTER1</v>
      </c>
      <c r="D828" s="59">
        <v>15.2</v>
      </c>
      <c r="E828" s="59">
        <v>15</v>
      </c>
      <c r="F828" s="59">
        <f t="shared" si="26"/>
        <v>-0.19999999999999929</v>
      </c>
      <c r="G828" s="59"/>
    </row>
    <row r="829" spans="1:7" x14ac:dyDescent="0.25">
      <c r="A829" s="58">
        <v>44963</v>
      </c>
      <c r="B829" s="59" t="s">
        <v>58</v>
      </c>
      <c r="C829" s="59" t="str">
        <f t="shared" si="25"/>
        <v>QUARTER1</v>
      </c>
      <c r="D829" s="59">
        <v>14.95</v>
      </c>
      <c r="E829" s="59">
        <v>15</v>
      </c>
      <c r="F829" s="59">
        <f t="shared" si="26"/>
        <v>5.0000000000000711E-2</v>
      </c>
      <c r="G829" s="59"/>
    </row>
    <row r="830" spans="1:7" x14ac:dyDescent="0.25">
      <c r="A830" s="58">
        <v>44960</v>
      </c>
      <c r="B830" s="59" t="s">
        <v>58</v>
      </c>
      <c r="C830" s="59" t="str">
        <f t="shared" si="25"/>
        <v>QUARTER1</v>
      </c>
      <c r="D830" s="59">
        <v>14.8</v>
      </c>
      <c r="E830" s="59">
        <v>15</v>
      </c>
      <c r="F830" s="59">
        <f t="shared" si="26"/>
        <v>0.19999999999999929</v>
      </c>
      <c r="G830" s="59"/>
    </row>
    <row r="831" spans="1:7" x14ac:dyDescent="0.25">
      <c r="A831" s="58">
        <v>44959</v>
      </c>
      <c r="B831" s="59" t="s">
        <v>58</v>
      </c>
      <c r="C831" s="59" t="str">
        <f t="shared" si="25"/>
        <v>QUARTER1</v>
      </c>
      <c r="D831" s="59">
        <v>14.85</v>
      </c>
      <c r="E831" s="59">
        <v>15</v>
      </c>
      <c r="F831" s="59">
        <f t="shared" si="26"/>
        <v>0.15000000000000036</v>
      </c>
      <c r="G831" s="59"/>
    </row>
    <row r="832" spans="1:7" x14ac:dyDescent="0.25">
      <c r="A832" s="58">
        <v>44958</v>
      </c>
      <c r="B832" s="59" t="s">
        <v>58</v>
      </c>
      <c r="C832" s="59" t="str">
        <f t="shared" si="25"/>
        <v>QUARTER1</v>
      </c>
      <c r="D832" s="59">
        <v>14.9</v>
      </c>
      <c r="E832" s="59">
        <v>15</v>
      </c>
      <c r="F832" s="59">
        <f t="shared" si="26"/>
        <v>9.9999999999999645E-2</v>
      </c>
      <c r="G832" s="59"/>
    </row>
    <row r="833" spans="1:7" x14ac:dyDescent="0.25">
      <c r="A833" s="58">
        <v>44957</v>
      </c>
      <c r="B833" s="59" t="s">
        <v>58</v>
      </c>
      <c r="C833" s="59" t="str">
        <f t="shared" si="25"/>
        <v>QUARTER1</v>
      </c>
      <c r="D833" s="59">
        <v>14.95</v>
      </c>
      <c r="E833" s="59">
        <v>15</v>
      </c>
      <c r="F833" s="59">
        <f t="shared" si="26"/>
        <v>5.0000000000000711E-2</v>
      </c>
      <c r="G833" s="59"/>
    </row>
    <row r="834" spans="1:7" x14ac:dyDescent="0.25">
      <c r="A834" s="58">
        <v>44956</v>
      </c>
      <c r="B834" s="59" t="s">
        <v>58</v>
      </c>
      <c r="C834" s="59" t="str">
        <f t="shared" si="25"/>
        <v>QUARTER1</v>
      </c>
      <c r="D834" s="59">
        <v>14.95</v>
      </c>
      <c r="E834" s="59">
        <v>15</v>
      </c>
      <c r="F834" s="59">
        <f t="shared" si="26"/>
        <v>5.0000000000000711E-2</v>
      </c>
      <c r="G834" s="59"/>
    </row>
    <row r="835" spans="1:7" x14ac:dyDescent="0.25">
      <c r="A835" s="58">
        <v>44953</v>
      </c>
      <c r="B835" s="59" t="s">
        <v>58</v>
      </c>
      <c r="C835" s="59" t="str">
        <f t="shared" si="25"/>
        <v>QUARTER1</v>
      </c>
      <c r="D835" s="59">
        <v>14.6</v>
      </c>
      <c r="E835" s="59">
        <v>15</v>
      </c>
      <c r="F835" s="59">
        <f t="shared" si="26"/>
        <v>0.40000000000000036</v>
      </c>
      <c r="G835" s="59"/>
    </row>
    <row r="836" spans="1:7" x14ac:dyDescent="0.25">
      <c r="A836" s="58">
        <v>44952</v>
      </c>
      <c r="B836" s="59" t="s">
        <v>58</v>
      </c>
      <c r="C836" s="59" t="str">
        <f t="shared" si="25"/>
        <v>QUARTER1</v>
      </c>
      <c r="D836" s="59">
        <v>14.6</v>
      </c>
      <c r="E836" s="59">
        <v>15</v>
      </c>
      <c r="F836" s="59">
        <f t="shared" si="26"/>
        <v>0.40000000000000036</v>
      </c>
      <c r="G836" s="59"/>
    </row>
    <row r="837" spans="1:7" x14ac:dyDescent="0.25">
      <c r="A837" s="58">
        <v>44951</v>
      </c>
      <c r="B837" s="59" t="s">
        <v>58</v>
      </c>
      <c r="C837" s="59" t="str">
        <f t="shared" si="25"/>
        <v>QUARTER1</v>
      </c>
      <c r="D837" s="59">
        <v>14.6</v>
      </c>
      <c r="E837" s="59">
        <v>15</v>
      </c>
      <c r="F837" s="59">
        <f t="shared" si="26"/>
        <v>0.40000000000000036</v>
      </c>
      <c r="G837" s="59"/>
    </row>
    <row r="838" spans="1:7" x14ac:dyDescent="0.25">
      <c r="A838" s="58">
        <v>44950</v>
      </c>
      <c r="B838" s="59" t="s">
        <v>58</v>
      </c>
      <c r="C838" s="59" t="str">
        <f t="shared" si="25"/>
        <v>QUARTER1</v>
      </c>
      <c r="D838" s="59">
        <v>14.5</v>
      </c>
      <c r="E838" s="59">
        <v>15</v>
      </c>
      <c r="F838" s="59">
        <f t="shared" si="26"/>
        <v>0.5</v>
      </c>
      <c r="G838" s="59"/>
    </row>
    <row r="839" spans="1:7" x14ac:dyDescent="0.25">
      <c r="A839" s="58">
        <v>44949</v>
      </c>
      <c r="B839" s="59" t="s">
        <v>58</v>
      </c>
      <c r="C839" s="59" t="str">
        <f t="shared" si="25"/>
        <v>QUARTER1</v>
      </c>
      <c r="D839" s="59">
        <v>14.65</v>
      </c>
      <c r="E839" s="59">
        <v>15</v>
      </c>
      <c r="F839" s="59">
        <f t="shared" si="26"/>
        <v>0.34999999999999964</v>
      </c>
      <c r="G839" s="59"/>
    </row>
    <row r="840" spans="1:7" x14ac:dyDescent="0.25">
      <c r="A840" s="58">
        <v>44946</v>
      </c>
      <c r="B840" s="59" t="s">
        <v>58</v>
      </c>
      <c r="C840" s="59" t="str">
        <f t="shared" si="25"/>
        <v>QUARTER1</v>
      </c>
      <c r="D840" s="59">
        <v>14.65</v>
      </c>
      <c r="E840" s="59">
        <v>15</v>
      </c>
      <c r="F840" s="59">
        <f t="shared" si="26"/>
        <v>0.34999999999999964</v>
      </c>
      <c r="G840" s="59"/>
    </row>
    <row r="841" spans="1:7" x14ac:dyDescent="0.25">
      <c r="A841" s="58">
        <v>44945</v>
      </c>
      <c r="B841" s="59" t="s">
        <v>58</v>
      </c>
      <c r="C841" s="59" t="str">
        <f t="shared" si="25"/>
        <v>QUARTER1</v>
      </c>
      <c r="D841" s="59">
        <v>14.65</v>
      </c>
      <c r="E841" s="59">
        <v>15</v>
      </c>
      <c r="F841" s="59">
        <f t="shared" si="26"/>
        <v>0.34999999999999964</v>
      </c>
      <c r="G841" s="59"/>
    </row>
    <row r="842" spans="1:7" x14ac:dyDescent="0.25">
      <c r="A842" s="58">
        <v>44944</v>
      </c>
      <c r="B842" s="59" t="s">
        <v>58</v>
      </c>
      <c r="C842" s="59" t="str">
        <f t="shared" si="25"/>
        <v>QUARTER1</v>
      </c>
      <c r="D842" s="59">
        <v>14.65</v>
      </c>
      <c r="E842" s="59">
        <v>15</v>
      </c>
      <c r="F842" s="59">
        <f t="shared" si="26"/>
        <v>0.34999999999999964</v>
      </c>
      <c r="G842" s="59"/>
    </row>
    <row r="843" spans="1:7" x14ac:dyDescent="0.25">
      <c r="A843" s="58">
        <v>44943</v>
      </c>
      <c r="B843" s="59" t="s">
        <v>58</v>
      </c>
      <c r="C843" s="59" t="str">
        <f t="shared" si="25"/>
        <v>QUARTER1</v>
      </c>
      <c r="D843" s="59">
        <v>14.6</v>
      </c>
      <c r="E843" s="59">
        <v>15</v>
      </c>
      <c r="F843" s="59">
        <f t="shared" si="26"/>
        <v>0.40000000000000036</v>
      </c>
      <c r="G843" s="59"/>
    </row>
    <row r="844" spans="1:7" x14ac:dyDescent="0.25">
      <c r="A844" s="58">
        <v>44942</v>
      </c>
      <c r="B844" s="59" t="s">
        <v>58</v>
      </c>
      <c r="C844" s="59" t="str">
        <f t="shared" si="25"/>
        <v>QUARTER1</v>
      </c>
      <c r="D844" s="59">
        <v>14.6</v>
      </c>
      <c r="E844" s="59">
        <v>15</v>
      </c>
      <c r="F844" s="59">
        <f t="shared" si="26"/>
        <v>0.40000000000000036</v>
      </c>
      <c r="G844" s="59"/>
    </row>
    <row r="845" spans="1:7" x14ac:dyDescent="0.25">
      <c r="A845" s="58">
        <v>44939</v>
      </c>
      <c r="B845" s="59" t="s">
        <v>58</v>
      </c>
      <c r="C845" s="59" t="str">
        <f t="shared" si="25"/>
        <v>QUARTER1</v>
      </c>
      <c r="D845" s="59">
        <v>14.85</v>
      </c>
      <c r="E845" s="59">
        <v>15</v>
      </c>
      <c r="F845" s="59">
        <f t="shared" si="26"/>
        <v>0.15000000000000036</v>
      </c>
      <c r="G845" s="59"/>
    </row>
    <row r="846" spans="1:7" x14ac:dyDescent="0.25">
      <c r="A846" s="58">
        <v>44938</v>
      </c>
      <c r="B846" s="59" t="s">
        <v>58</v>
      </c>
      <c r="C846" s="59" t="str">
        <f t="shared" ref="C846:C911" si="27">"QUARTER"&amp;ROUNDUP(MONTH(A846)/3,0)</f>
        <v>QUARTER1</v>
      </c>
      <c r="D846" s="59">
        <v>14.8</v>
      </c>
      <c r="E846" s="59">
        <v>15</v>
      </c>
      <c r="F846" s="59">
        <f t="shared" si="26"/>
        <v>0.19999999999999929</v>
      </c>
      <c r="G846" s="59"/>
    </row>
    <row r="847" spans="1:7" x14ac:dyDescent="0.25">
      <c r="A847" s="58">
        <v>44937</v>
      </c>
      <c r="B847" s="59" t="s">
        <v>58</v>
      </c>
      <c r="C847" s="59" t="str">
        <f t="shared" si="27"/>
        <v>QUARTER1</v>
      </c>
      <c r="D847" s="59">
        <v>14.8</v>
      </c>
      <c r="E847" s="59">
        <v>15</v>
      </c>
      <c r="F847" s="59">
        <f t="shared" si="26"/>
        <v>0.19999999999999929</v>
      </c>
      <c r="G847" s="59"/>
    </row>
    <row r="848" spans="1:7" x14ac:dyDescent="0.25">
      <c r="A848" s="58">
        <v>44936</v>
      </c>
      <c r="B848" s="59" t="s">
        <v>58</v>
      </c>
      <c r="C848" s="59" t="str">
        <f t="shared" si="27"/>
        <v>QUARTER1</v>
      </c>
      <c r="D848" s="59">
        <v>14.9</v>
      </c>
      <c r="E848" s="59">
        <v>15</v>
      </c>
      <c r="F848" s="59">
        <f t="shared" si="26"/>
        <v>9.9999999999999645E-2</v>
      </c>
      <c r="G848" s="59"/>
    </row>
    <row r="849" spans="1:7" x14ac:dyDescent="0.25">
      <c r="A849" s="58">
        <v>44935</v>
      </c>
      <c r="B849" s="59" t="s">
        <v>58</v>
      </c>
      <c r="C849" s="59" t="str">
        <f t="shared" si="27"/>
        <v>QUARTER1</v>
      </c>
      <c r="D849" s="59">
        <v>15</v>
      </c>
      <c r="E849" s="59">
        <v>15</v>
      </c>
      <c r="F849" s="59">
        <f t="shared" si="26"/>
        <v>0</v>
      </c>
      <c r="G849" s="59"/>
    </row>
    <row r="850" spans="1:7" x14ac:dyDescent="0.25">
      <c r="A850" s="58">
        <v>44932</v>
      </c>
      <c r="B850" s="59" t="s">
        <v>58</v>
      </c>
      <c r="C850" s="59" t="str">
        <f t="shared" si="27"/>
        <v>QUARTER1</v>
      </c>
      <c r="D850" s="59">
        <v>14.3</v>
      </c>
      <c r="E850" s="59">
        <v>15</v>
      </c>
      <c r="F850" s="59">
        <f t="shared" si="26"/>
        <v>0.69999999999999929</v>
      </c>
      <c r="G850" s="59"/>
    </row>
    <row r="851" spans="1:7" x14ac:dyDescent="0.25">
      <c r="A851" s="58">
        <v>44931</v>
      </c>
      <c r="B851" s="59" t="s">
        <v>58</v>
      </c>
      <c r="C851" s="59" t="str">
        <f t="shared" si="27"/>
        <v>QUARTER1</v>
      </c>
      <c r="D851" s="59">
        <v>14.2</v>
      </c>
      <c r="E851" s="59">
        <v>15</v>
      </c>
      <c r="F851" s="59">
        <f t="shared" si="26"/>
        <v>0.80000000000000071</v>
      </c>
      <c r="G851" s="59"/>
    </row>
    <row r="852" spans="1:7" x14ac:dyDescent="0.25">
      <c r="A852" s="58">
        <v>44930</v>
      </c>
      <c r="B852" s="59" t="s">
        <v>58</v>
      </c>
      <c r="C852" s="59" t="str">
        <f t="shared" si="27"/>
        <v>QUARTER1</v>
      </c>
      <c r="D852" s="59">
        <v>14</v>
      </c>
      <c r="E852" s="59">
        <v>15</v>
      </c>
      <c r="F852" s="59">
        <f t="shared" si="26"/>
        <v>1</v>
      </c>
      <c r="G852" s="59"/>
    </row>
    <row r="853" spans="1:7" x14ac:dyDescent="0.25">
      <c r="A853" s="58">
        <v>44929</v>
      </c>
      <c r="B853" s="59" t="s">
        <v>58</v>
      </c>
      <c r="C853" s="59" t="str">
        <f t="shared" si="27"/>
        <v>QUARTER1</v>
      </c>
      <c r="D853" s="59">
        <v>14</v>
      </c>
      <c r="E853" s="59">
        <v>15</v>
      </c>
      <c r="F853" s="59">
        <f t="shared" si="26"/>
        <v>1</v>
      </c>
      <c r="G853" s="59"/>
    </row>
    <row r="854" spans="1:7" x14ac:dyDescent="0.25">
      <c r="A854" s="58">
        <v>45146</v>
      </c>
      <c r="B854" s="59" t="s">
        <v>59</v>
      </c>
      <c r="C854" s="59" t="str">
        <f t="shared" si="27"/>
        <v>QUARTER3</v>
      </c>
      <c r="D854" s="59">
        <v>280</v>
      </c>
      <c r="E854" s="59">
        <v>276</v>
      </c>
      <c r="F854" s="59">
        <f t="shared" si="26"/>
        <v>-4</v>
      </c>
      <c r="G854" s="59"/>
    </row>
    <row r="855" spans="1:7" x14ac:dyDescent="0.25">
      <c r="A855" s="58">
        <v>45145</v>
      </c>
      <c r="B855" s="59" t="s">
        <v>59</v>
      </c>
      <c r="C855" s="59" t="str">
        <f t="shared" si="27"/>
        <v>QUARTER3</v>
      </c>
      <c r="D855" s="59">
        <v>280</v>
      </c>
      <c r="E855" s="59">
        <v>276</v>
      </c>
      <c r="F855" s="59">
        <f t="shared" si="26"/>
        <v>-4</v>
      </c>
      <c r="G855" s="59"/>
    </row>
    <row r="856" spans="1:7" x14ac:dyDescent="0.25">
      <c r="A856" s="58">
        <v>45142</v>
      </c>
      <c r="B856" s="59" t="s">
        <v>59</v>
      </c>
      <c r="C856" s="59" t="str">
        <f t="shared" si="27"/>
        <v>QUARTER3</v>
      </c>
      <c r="D856" s="59">
        <v>277</v>
      </c>
      <c r="E856" s="59">
        <v>276</v>
      </c>
      <c r="F856" s="59">
        <f t="shared" si="26"/>
        <v>-1</v>
      </c>
      <c r="G856" s="59"/>
    </row>
    <row r="857" spans="1:7" x14ac:dyDescent="0.25">
      <c r="A857" s="58">
        <v>45141</v>
      </c>
      <c r="B857" s="59" t="s">
        <v>59</v>
      </c>
      <c r="C857" s="59" t="str">
        <f t="shared" si="27"/>
        <v>QUARTER3</v>
      </c>
      <c r="D857" s="59">
        <v>280</v>
      </c>
      <c r="E857" s="59">
        <v>276</v>
      </c>
      <c r="F857" s="59">
        <f t="shared" si="26"/>
        <v>-4</v>
      </c>
      <c r="G857" s="59"/>
    </row>
    <row r="858" spans="1:7" x14ac:dyDescent="0.25">
      <c r="A858" s="58">
        <v>45140</v>
      </c>
      <c r="B858" s="59" t="s">
        <v>59</v>
      </c>
      <c r="C858" s="59" t="str">
        <f t="shared" si="27"/>
        <v>QUARTER3</v>
      </c>
      <c r="D858" s="59">
        <v>263</v>
      </c>
      <c r="E858" s="59">
        <v>276</v>
      </c>
      <c r="F858" s="59">
        <f t="shared" si="26"/>
        <v>13</v>
      </c>
      <c r="G858" s="59"/>
    </row>
    <row r="859" spans="1:7" x14ac:dyDescent="0.25">
      <c r="A859" s="58">
        <v>45139</v>
      </c>
      <c r="B859" s="59" t="s">
        <v>59</v>
      </c>
      <c r="C859" s="59" t="str">
        <f t="shared" si="27"/>
        <v>QUARTER3</v>
      </c>
      <c r="D859" s="59">
        <v>263</v>
      </c>
      <c r="E859" s="59">
        <v>276</v>
      </c>
      <c r="F859" s="59">
        <f t="shared" si="26"/>
        <v>13</v>
      </c>
      <c r="G859" s="59"/>
    </row>
    <row r="860" spans="1:7" x14ac:dyDescent="0.25">
      <c r="A860" s="58">
        <v>45138</v>
      </c>
      <c r="B860" s="59" t="s">
        <v>59</v>
      </c>
      <c r="C860" s="59" t="str">
        <f t="shared" si="27"/>
        <v>QUARTER3</v>
      </c>
      <c r="D860" s="59">
        <v>262</v>
      </c>
      <c r="E860" s="59">
        <v>276</v>
      </c>
      <c r="F860" s="59">
        <f t="shared" si="26"/>
        <v>14</v>
      </c>
      <c r="G860" s="59"/>
    </row>
    <row r="861" spans="1:7" x14ac:dyDescent="0.25">
      <c r="A861" s="58">
        <v>45135</v>
      </c>
      <c r="B861" s="59" t="s">
        <v>59</v>
      </c>
      <c r="C861" s="59" t="str">
        <f t="shared" si="27"/>
        <v>QUARTER3</v>
      </c>
      <c r="D861" s="59">
        <v>272</v>
      </c>
      <c r="E861" s="59">
        <v>276</v>
      </c>
      <c r="F861" s="59">
        <f t="shared" si="26"/>
        <v>4</v>
      </c>
      <c r="G861" s="59"/>
    </row>
    <row r="862" spans="1:7" x14ac:dyDescent="0.25">
      <c r="A862" s="58">
        <v>45134</v>
      </c>
      <c r="B862" s="59" t="s">
        <v>59</v>
      </c>
      <c r="C862" s="59" t="str">
        <f t="shared" si="27"/>
        <v>QUARTER3</v>
      </c>
      <c r="D862" s="59">
        <v>275.10000000000002</v>
      </c>
      <c r="E862" s="59">
        <v>276</v>
      </c>
      <c r="F862" s="59">
        <f t="shared" si="26"/>
        <v>0.89999999999997726</v>
      </c>
      <c r="G862" s="59"/>
    </row>
    <row r="863" spans="1:7" x14ac:dyDescent="0.25">
      <c r="A863" s="58">
        <v>45133</v>
      </c>
      <c r="B863" s="59" t="s">
        <v>59</v>
      </c>
      <c r="C863" s="59" t="str">
        <f t="shared" si="27"/>
        <v>QUARTER3</v>
      </c>
      <c r="D863" s="59">
        <v>275.10000000000002</v>
      </c>
      <c r="E863" s="59">
        <v>276</v>
      </c>
      <c r="F863" s="59">
        <f t="shared" si="26"/>
        <v>0.89999999999997726</v>
      </c>
      <c r="G863" s="59"/>
    </row>
    <row r="864" spans="1:7" x14ac:dyDescent="0.25">
      <c r="A864" s="58">
        <v>45128</v>
      </c>
      <c r="B864" s="59" t="s">
        <v>59</v>
      </c>
      <c r="C864" s="59" t="str">
        <f t="shared" si="27"/>
        <v>QUARTER3</v>
      </c>
      <c r="D864" s="59">
        <v>270</v>
      </c>
      <c r="E864" s="59">
        <v>276</v>
      </c>
      <c r="F864" s="59">
        <f t="shared" si="26"/>
        <v>6</v>
      </c>
      <c r="G864" s="59"/>
    </row>
    <row r="865" spans="1:7" x14ac:dyDescent="0.25">
      <c r="A865" s="58">
        <v>45127</v>
      </c>
      <c r="B865" s="59" t="s">
        <v>59</v>
      </c>
      <c r="C865" s="59" t="str">
        <f t="shared" si="27"/>
        <v>QUARTER3</v>
      </c>
      <c r="D865" s="59">
        <v>270</v>
      </c>
      <c r="E865" s="59">
        <v>276</v>
      </c>
      <c r="F865" s="59">
        <f t="shared" si="26"/>
        <v>6</v>
      </c>
      <c r="G865" s="59"/>
    </row>
    <row r="866" spans="1:7" x14ac:dyDescent="0.25">
      <c r="A866" s="58">
        <v>45126</v>
      </c>
      <c r="B866" s="59" t="s">
        <v>59</v>
      </c>
      <c r="C866" s="59" t="str">
        <f t="shared" si="27"/>
        <v>QUARTER3</v>
      </c>
      <c r="D866" s="59">
        <v>270</v>
      </c>
      <c r="E866" s="59">
        <v>276</v>
      </c>
      <c r="F866" s="59">
        <f t="shared" si="26"/>
        <v>6</v>
      </c>
      <c r="G866" s="59"/>
    </row>
    <row r="867" spans="1:7" x14ac:dyDescent="0.25">
      <c r="A867" s="58">
        <v>45125</v>
      </c>
      <c r="B867" s="59" t="s">
        <v>59</v>
      </c>
      <c r="C867" s="59" t="str">
        <f t="shared" si="27"/>
        <v>QUARTER3</v>
      </c>
      <c r="D867" s="59">
        <v>265.10000000000002</v>
      </c>
      <c r="E867" s="59">
        <v>276</v>
      </c>
      <c r="F867" s="59">
        <f t="shared" si="26"/>
        <v>10.899999999999977</v>
      </c>
      <c r="G867" s="59"/>
    </row>
    <row r="868" spans="1:7" x14ac:dyDescent="0.25">
      <c r="A868" s="58">
        <v>45124</v>
      </c>
      <c r="B868" s="59" t="s">
        <v>59</v>
      </c>
      <c r="C868" s="59" t="str">
        <f t="shared" si="27"/>
        <v>QUARTER3</v>
      </c>
      <c r="D868" s="59">
        <v>265.10000000000002</v>
      </c>
      <c r="E868" s="59">
        <v>276</v>
      </c>
      <c r="F868" s="59">
        <f t="shared" si="26"/>
        <v>10.899999999999977</v>
      </c>
      <c r="G868" s="59"/>
    </row>
    <row r="869" spans="1:7" x14ac:dyDescent="0.25">
      <c r="A869" s="58">
        <v>45121</v>
      </c>
      <c r="B869" s="59" t="s">
        <v>59</v>
      </c>
      <c r="C869" s="59" t="str">
        <f t="shared" si="27"/>
        <v>QUARTER3</v>
      </c>
      <c r="D869" s="59">
        <v>265.10000000000002</v>
      </c>
      <c r="E869" s="59">
        <v>276</v>
      </c>
      <c r="F869" s="59">
        <f t="shared" si="26"/>
        <v>10.899999999999977</v>
      </c>
      <c r="G869" s="59"/>
    </row>
    <row r="870" spans="1:7" x14ac:dyDescent="0.25">
      <c r="A870" s="58">
        <v>45120</v>
      </c>
      <c r="B870" s="59" t="s">
        <v>59</v>
      </c>
      <c r="C870" s="59" t="str">
        <f t="shared" si="27"/>
        <v>QUARTER3</v>
      </c>
      <c r="D870" s="59">
        <v>265.10000000000002</v>
      </c>
      <c r="E870" s="59">
        <v>276</v>
      </c>
      <c r="F870" s="59">
        <f t="shared" si="26"/>
        <v>10.899999999999977</v>
      </c>
      <c r="G870" s="59"/>
    </row>
    <row r="871" spans="1:7" x14ac:dyDescent="0.25">
      <c r="A871" s="58">
        <v>45119</v>
      </c>
      <c r="B871" s="59" t="s">
        <v>59</v>
      </c>
      <c r="C871" s="59" t="str">
        <f t="shared" si="27"/>
        <v>QUARTER3</v>
      </c>
      <c r="D871" s="59">
        <v>278</v>
      </c>
      <c r="E871" s="59">
        <v>276</v>
      </c>
      <c r="F871" s="59">
        <f t="shared" si="26"/>
        <v>-2</v>
      </c>
      <c r="G871" s="59"/>
    </row>
    <row r="872" spans="1:7" x14ac:dyDescent="0.25">
      <c r="A872" s="58">
        <v>45118</v>
      </c>
      <c r="B872" s="59" t="s">
        <v>59</v>
      </c>
      <c r="C872" s="59" t="str">
        <f t="shared" si="27"/>
        <v>QUARTER3</v>
      </c>
      <c r="D872" s="59">
        <v>278</v>
      </c>
      <c r="E872" s="59">
        <v>276</v>
      </c>
      <c r="F872" s="59">
        <f t="shared" si="26"/>
        <v>-2</v>
      </c>
      <c r="G872" s="59"/>
    </row>
    <row r="873" spans="1:7" x14ac:dyDescent="0.25">
      <c r="A873" s="58">
        <v>45117</v>
      </c>
      <c r="B873" s="59" t="s">
        <v>59</v>
      </c>
      <c r="C873" s="59" t="str">
        <f t="shared" si="27"/>
        <v>QUARTER3</v>
      </c>
      <c r="D873" s="59">
        <v>280</v>
      </c>
      <c r="E873" s="59">
        <v>276</v>
      </c>
      <c r="F873" s="59">
        <f t="shared" si="26"/>
        <v>-4</v>
      </c>
      <c r="G873" s="59"/>
    </row>
    <row r="874" spans="1:7" x14ac:dyDescent="0.25">
      <c r="A874" s="58">
        <v>45114</v>
      </c>
      <c r="B874" s="59" t="s">
        <v>59</v>
      </c>
      <c r="C874" s="59" t="str">
        <f t="shared" si="27"/>
        <v>QUARTER3</v>
      </c>
      <c r="D874" s="59">
        <v>275</v>
      </c>
      <c r="E874" s="59">
        <v>276</v>
      </c>
      <c r="F874" s="59">
        <f t="shared" si="26"/>
        <v>1</v>
      </c>
      <c r="G874" s="59"/>
    </row>
    <row r="875" spans="1:7" x14ac:dyDescent="0.25">
      <c r="A875" s="58">
        <v>45113</v>
      </c>
      <c r="B875" s="59" t="s">
        <v>59</v>
      </c>
      <c r="C875" s="59" t="str">
        <f t="shared" si="27"/>
        <v>QUARTER3</v>
      </c>
      <c r="D875" s="59">
        <v>274</v>
      </c>
      <c r="E875" s="59">
        <v>276</v>
      </c>
      <c r="F875" s="59">
        <f t="shared" si="26"/>
        <v>2</v>
      </c>
      <c r="G875" s="59"/>
    </row>
    <row r="876" spans="1:7" x14ac:dyDescent="0.25">
      <c r="A876" s="58">
        <v>45112</v>
      </c>
      <c r="B876" s="59" t="s">
        <v>59</v>
      </c>
      <c r="C876" s="59" t="str">
        <f t="shared" si="27"/>
        <v>QUARTER3</v>
      </c>
      <c r="D876" s="59">
        <v>274</v>
      </c>
      <c r="E876" s="59">
        <v>276</v>
      </c>
      <c r="F876" s="59">
        <f t="shared" si="26"/>
        <v>2</v>
      </c>
      <c r="G876" s="59"/>
    </row>
    <row r="877" spans="1:7" x14ac:dyDescent="0.25">
      <c r="A877" s="58">
        <v>45111</v>
      </c>
      <c r="B877" s="59" t="s">
        <v>59</v>
      </c>
      <c r="C877" s="59" t="str">
        <f t="shared" si="27"/>
        <v>QUARTER3</v>
      </c>
      <c r="D877" s="59">
        <v>273</v>
      </c>
      <c r="E877" s="59">
        <v>276</v>
      </c>
      <c r="F877" s="59">
        <f t="shared" ref="F877:F940" si="28">E877-D877</f>
        <v>3</v>
      </c>
      <c r="G877" s="59"/>
    </row>
    <row r="878" spans="1:7" x14ac:dyDescent="0.25">
      <c r="A878" s="58">
        <v>45110</v>
      </c>
      <c r="B878" s="59" t="s">
        <v>59</v>
      </c>
      <c r="C878" s="59" t="str">
        <f t="shared" si="27"/>
        <v>QUARTER3</v>
      </c>
      <c r="D878" s="59">
        <v>278</v>
      </c>
      <c r="E878" s="59">
        <v>276</v>
      </c>
      <c r="F878" s="59">
        <f t="shared" si="28"/>
        <v>-2</v>
      </c>
      <c r="G878" s="59"/>
    </row>
    <row r="879" spans="1:7" x14ac:dyDescent="0.25">
      <c r="A879" s="58">
        <v>45107</v>
      </c>
      <c r="B879" s="59" t="s">
        <v>59</v>
      </c>
      <c r="C879" s="59" t="str">
        <f t="shared" si="27"/>
        <v>QUARTER2</v>
      </c>
      <c r="D879" s="59">
        <v>273.39999999999998</v>
      </c>
      <c r="E879" s="59">
        <v>276</v>
      </c>
      <c r="F879" s="59">
        <f t="shared" si="28"/>
        <v>2.6000000000000227</v>
      </c>
      <c r="G879" s="59"/>
    </row>
    <row r="880" spans="1:7" x14ac:dyDescent="0.25">
      <c r="A880" s="58">
        <v>45104</v>
      </c>
      <c r="B880" s="59" t="s">
        <v>59</v>
      </c>
      <c r="C880" s="59" t="str">
        <f t="shared" si="27"/>
        <v>QUARTER2</v>
      </c>
      <c r="D880" s="59">
        <v>267.2</v>
      </c>
      <c r="E880" s="59">
        <v>276</v>
      </c>
      <c r="F880" s="59">
        <f t="shared" si="28"/>
        <v>8.8000000000000114</v>
      </c>
      <c r="G880" s="59"/>
    </row>
    <row r="881" spans="1:7" x14ac:dyDescent="0.25">
      <c r="A881" s="58">
        <v>45103</v>
      </c>
      <c r="B881" s="59" t="s">
        <v>59</v>
      </c>
      <c r="C881" s="59" t="str">
        <f t="shared" si="27"/>
        <v>QUARTER2</v>
      </c>
      <c r="D881" s="59">
        <v>260</v>
      </c>
      <c r="E881" s="59">
        <v>276</v>
      </c>
      <c r="F881" s="59">
        <f t="shared" si="28"/>
        <v>16</v>
      </c>
      <c r="G881" s="59"/>
    </row>
    <row r="882" spans="1:7" x14ac:dyDescent="0.25">
      <c r="A882" s="58">
        <v>45100</v>
      </c>
      <c r="B882" s="59" t="s">
        <v>59</v>
      </c>
      <c r="C882" s="59" t="str">
        <f t="shared" si="27"/>
        <v>QUARTER2</v>
      </c>
      <c r="D882" s="59">
        <v>265.5</v>
      </c>
      <c r="E882" s="59">
        <v>276</v>
      </c>
      <c r="F882" s="59">
        <f t="shared" si="28"/>
        <v>10.5</v>
      </c>
      <c r="G882" s="59"/>
    </row>
    <row r="883" spans="1:7" x14ac:dyDescent="0.25">
      <c r="A883" s="58">
        <v>45099</v>
      </c>
      <c r="B883" s="59" t="s">
        <v>59</v>
      </c>
      <c r="C883" s="59" t="str">
        <f t="shared" si="27"/>
        <v>QUARTER2</v>
      </c>
      <c r="D883" s="59">
        <v>265.5</v>
      </c>
      <c r="E883" s="59">
        <v>276</v>
      </c>
      <c r="F883" s="59">
        <f t="shared" si="28"/>
        <v>10.5</v>
      </c>
      <c r="G883" s="59"/>
    </row>
    <row r="884" spans="1:7" x14ac:dyDescent="0.25">
      <c r="A884" s="58">
        <v>45098</v>
      </c>
      <c r="B884" s="59" t="s">
        <v>59</v>
      </c>
      <c r="C884" s="59" t="str">
        <f t="shared" si="27"/>
        <v>QUARTER2</v>
      </c>
      <c r="D884" s="59">
        <v>265</v>
      </c>
      <c r="E884" s="59">
        <v>276</v>
      </c>
      <c r="F884" s="59">
        <f t="shared" si="28"/>
        <v>11</v>
      </c>
      <c r="G884" s="59"/>
    </row>
    <row r="885" spans="1:7" x14ac:dyDescent="0.25">
      <c r="A885" s="58">
        <v>45097</v>
      </c>
      <c r="B885" s="59" t="s">
        <v>59</v>
      </c>
      <c r="C885" s="59" t="str">
        <f t="shared" si="27"/>
        <v>QUARTER2</v>
      </c>
      <c r="D885" s="59">
        <v>265</v>
      </c>
      <c r="E885" s="59">
        <v>276</v>
      </c>
      <c r="F885" s="59">
        <f t="shared" si="28"/>
        <v>11</v>
      </c>
      <c r="G885" s="59"/>
    </row>
    <row r="886" spans="1:7" x14ac:dyDescent="0.25">
      <c r="A886" s="58">
        <v>45096</v>
      </c>
      <c r="B886" s="59" t="s">
        <v>59</v>
      </c>
      <c r="C886" s="59" t="str">
        <f t="shared" si="27"/>
        <v>QUARTER2</v>
      </c>
      <c r="D886" s="59">
        <v>265</v>
      </c>
      <c r="E886" s="59">
        <v>276</v>
      </c>
      <c r="F886" s="59">
        <f t="shared" si="28"/>
        <v>11</v>
      </c>
      <c r="G886" s="59"/>
    </row>
    <row r="887" spans="1:7" x14ac:dyDescent="0.25">
      <c r="A887" s="58">
        <v>45093</v>
      </c>
      <c r="B887" s="59" t="s">
        <v>59</v>
      </c>
      <c r="C887" s="59" t="str">
        <f t="shared" si="27"/>
        <v>QUARTER2</v>
      </c>
      <c r="D887" s="59">
        <v>274</v>
      </c>
      <c r="E887" s="59">
        <v>276</v>
      </c>
      <c r="F887" s="59">
        <f t="shared" si="28"/>
        <v>2</v>
      </c>
      <c r="G887" s="59"/>
    </row>
    <row r="888" spans="1:7" x14ac:dyDescent="0.25">
      <c r="A888" s="58">
        <v>45092</v>
      </c>
      <c r="B888" s="59" t="s">
        <v>59</v>
      </c>
      <c r="C888" s="59" t="str">
        <f t="shared" si="27"/>
        <v>QUARTER2</v>
      </c>
      <c r="D888" s="59">
        <v>274</v>
      </c>
      <c r="E888" s="59">
        <v>276</v>
      </c>
      <c r="F888" s="59">
        <f t="shared" si="28"/>
        <v>2</v>
      </c>
      <c r="G888" s="59"/>
    </row>
    <row r="889" spans="1:7" x14ac:dyDescent="0.25">
      <c r="A889" s="58">
        <v>45091</v>
      </c>
      <c r="B889" s="59" t="s">
        <v>59</v>
      </c>
      <c r="C889" s="59" t="str">
        <f t="shared" si="27"/>
        <v>QUARTER2</v>
      </c>
      <c r="D889" s="59">
        <v>284.89999999999998</v>
      </c>
      <c r="E889" s="59">
        <v>276</v>
      </c>
      <c r="F889" s="59">
        <f t="shared" si="28"/>
        <v>-8.8999999999999773</v>
      </c>
      <c r="G889" s="59"/>
    </row>
    <row r="890" spans="1:7" x14ac:dyDescent="0.25">
      <c r="A890" s="58">
        <v>45090</v>
      </c>
      <c r="B890" s="59" t="s">
        <v>59</v>
      </c>
      <c r="C890" s="59" t="str">
        <f t="shared" si="27"/>
        <v>QUARTER2</v>
      </c>
      <c r="D890" s="59">
        <v>259</v>
      </c>
      <c r="E890" s="59">
        <v>276</v>
      </c>
      <c r="F890" s="59">
        <f t="shared" si="28"/>
        <v>17</v>
      </c>
      <c r="G890" s="59"/>
    </row>
    <row r="891" spans="1:7" x14ac:dyDescent="0.25">
      <c r="A891" s="58">
        <v>45086</v>
      </c>
      <c r="B891" s="59" t="s">
        <v>59</v>
      </c>
      <c r="C891" s="59" t="str">
        <f t="shared" si="27"/>
        <v>QUARTER2</v>
      </c>
      <c r="D891" s="59">
        <v>250</v>
      </c>
      <c r="E891" s="59">
        <v>276</v>
      </c>
      <c r="F891" s="59">
        <f t="shared" si="28"/>
        <v>26</v>
      </c>
      <c r="G891" s="59"/>
    </row>
    <row r="892" spans="1:7" x14ac:dyDescent="0.25">
      <c r="A892" s="58">
        <v>45085</v>
      </c>
      <c r="B892" s="59" t="s">
        <v>59</v>
      </c>
      <c r="C892" s="59" t="str">
        <f t="shared" si="27"/>
        <v>QUARTER2</v>
      </c>
      <c r="D892" s="59">
        <v>250</v>
      </c>
      <c r="E892" s="59">
        <v>276</v>
      </c>
      <c r="F892" s="59">
        <f t="shared" si="28"/>
        <v>26</v>
      </c>
      <c r="G892" s="59"/>
    </row>
    <row r="893" spans="1:7" x14ac:dyDescent="0.25">
      <c r="A893" s="58">
        <v>45084</v>
      </c>
      <c r="B893" s="59" t="s">
        <v>59</v>
      </c>
      <c r="C893" s="59" t="str">
        <f t="shared" si="27"/>
        <v>QUARTER2</v>
      </c>
      <c r="D893" s="59">
        <v>249.9</v>
      </c>
      <c r="E893" s="59">
        <v>276</v>
      </c>
      <c r="F893" s="59">
        <f t="shared" si="28"/>
        <v>26.099999999999994</v>
      </c>
      <c r="G893" s="59"/>
    </row>
    <row r="894" spans="1:7" x14ac:dyDescent="0.25">
      <c r="A894" s="58">
        <v>45083</v>
      </c>
      <c r="B894" s="59" t="s">
        <v>59</v>
      </c>
      <c r="C894" s="59" t="str">
        <f t="shared" si="27"/>
        <v>QUARTER2</v>
      </c>
      <c r="D894" s="59">
        <v>249.9</v>
      </c>
      <c r="E894" s="59">
        <v>276</v>
      </c>
      <c r="F894" s="59">
        <f t="shared" si="28"/>
        <v>26.099999999999994</v>
      </c>
      <c r="G894" s="59"/>
    </row>
    <row r="895" spans="1:7" x14ac:dyDescent="0.25">
      <c r="A895" s="58">
        <v>45082</v>
      </c>
      <c r="B895" s="59" t="s">
        <v>59</v>
      </c>
      <c r="C895" s="59" t="str">
        <f t="shared" si="27"/>
        <v>QUARTER2</v>
      </c>
      <c r="D895" s="59">
        <v>249.9</v>
      </c>
      <c r="E895" s="59">
        <v>276</v>
      </c>
      <c r="F895" s="59">
        <f t="shared" si="28"/>
        <v>26.099999999999994</v>
      </c>
      <c r="G895" s="59"/>
    </row>
    <row r="896" spans="1:7" x14ac:dyDescent="0.25">
      <c r="A896" s="58">
        <v>45079</v>
      </c>
      <c r="B896" s="59" t="s">
        <v>59</v>
      </c>
      <c r="C896" s="59" t="str">
        <f t="shared" si="27"/>
        <v>QUARTER2</v>
      </c>
      <c r="D896" s="59">
        <v>249.9</v>
      </c>
      <c r="E896" s="59">
        <v>276</v>
      </c>
      <c r="F896" s="59">
        <f t="shared" si="28"/>
        <v>26.099999999999994</v>
      </c>
      <c r="G896" s="59"/>
    </row>
    <row r="897" spans="1:7" x14ac:dyDescent="0.25">
      <c r="A897" s="58">
        <v>45078</v>
      </c>
      <c r="B897" s="59" t="s">
        <v>59</v>
      </c>
      <c r="C897" s="59" t="str">
        <f t="shared" si="27"/>
        <v>QUARTER2</v>
      </c>
      <c r="D897" s="59">
        <v>249.9</v>
      </c>
      <c r="E897" s="59">
        <v>276</v>
      </c>
      <c r="F897" s="59">
        <f t="shared" si="28"/>
        <v>26.099999999999994</v>
      </c>
      <c r="G897" s="59"/>
    </row>
    <row r="898" spans="1:7" x14ac:dyDescent="0.25">
      <c r="A898" s="58">
        <v>45077</v>
      </c>
      <c r="B898" s="59" t="s">
        <v>59</v>
      </c>
      <c r="C898" s="59" t="str">
        <f t="shared" si="27"/>
        <v>QUARTER2</v>
      </c>
      <c r="D898" s="59">
        <v>251</v>
      </c>
      <c r="E898" s="59">
        <v>276</v>
      </c>
      <c r="F898" s="59">
        <f t="shared" si="28"/>
        <v>25</v>
      </c>
      <c r="G898" s="59"/>
    </row>
    <row r="899" spans="1:7" x14ac:dyDescent="0.25">
      <c r="A899" s="58">
        <v>45076</v>
      </c>
      <c r="B899" s="59" t="s">
        <v>59</v>
      </c>
      <c r="C899" s="59" t="str">
        <f t="shared" si="27"/>
        <v>QUARTER2</v>
      </c>
      <c r="D899" s="59">
        <v>250</v>
      </c>
      <c r="E899" s="59">
        <v>276</v>
      </c>
      <c r="F899" s="59">
        <f t="shared" si="28"/>
        <v>26</v>
      </c>
      <c r="G899" s="59"/>
    </row>
    <row r="900" spans="1:7" x14ac:dyDescent="0.25">
      <c r="A900" s="58">
        <v>45072</v>
      </c>
      <c r="B900" s="59" t="s">
        <v>59</v>
      </c>
      <c r="C900" s="59" t="str">
        <f t="shared" si="27"/>
        <v>QUARTER2</v>
      </c>
      <c r="D900" s="59">
        <v>232.5</v>
      </c>
      <c r="E900" s="59">
        <v>276</v>
      </c>
      <c r="F900" s="59">
        <f t="shared" si="28"/>
        <v>43.5</v>
      </c>
      <c r="G900" s="59"/>
    </row>
    <row r="901" spans="1:7" x14ac:dyDescent="0.25">
      <c r="A901" s="58">
        <v>45071</v>
      </c>
      <c r="B901" s="59" t="s">
        <v>59</v>
      </c>
      <c r="C901" s="59" t="str">
        <f t="shared" si="27"/>
        <v>QUARTER2</v>
      </c>
      <c r="D901" s="59">
        <v>231.2</v>
      </c>
      <c r="E901" s="59">
        <v>276</v>
      </c>
      <c r="F901" s="59">
        <f t="shared" si="28"/>
        <v>44.800000000000011</v>
      </c>
      <c r="G901" s="59"/>
    </row>
    <row r="902" spans="1:7" x14ac:dyDescent="0.25">
      <c r="A902" s="58">
        <v>45070</v>
      </c>
      <c r="B902" s="59" t="s">
        <v>59</v>
      </c>
      <c r="C902" s="59" t="str">
        <f t="shared" si="27"/>
        <v>QUARTER2</v>
      </c>
      <c r="D902" s="59">
        <v>231</v>
      </c>
      <c r="E902" s="59">
        <v>276</v>
      </c>
      <c r="F902" s="59">
        <f t="shared" si="28"/>
        <v>45</v>
      </c>
      <c r="G902" s="59"/>
    </row>
    <row r="903" spans="1:7" x14ac:dyDescent="0.25">
      <c r="A903" s="58">
        <v>45069</v>
      </c>
      <c r="B903" s="59" t="s">
        <v>59</v>
      </c>
      <c r="C903" s="59" t="str">
        <f t="shared" si="27"/>
        <v>QUARTER2</v>
      </c>
      <c r="D903" s="59">
        <v>231</v>
      </c>
      <c r="E903" s="59">
        <v>276</v>
      </c>
      <c r="F903" s="59">
        <f t="shared" si="28"/>
        <v>45</v>
      </c>
      <c r="G903" s="59"/>
    </row>
    <row r="904" spans="1:7" x14ac:dyDescent="0.25">
      <c r="A904" s="58">
        <v>45068</v>
      </c>
      <c r="B904" s="59" t="s">
        <v>59</v>
      </c>
      <c r="C904" s="59" t="str">
        <f t="shared" si="27"/>
        <v>QUARTER2</v>
      </c>
      <c r="D904" s="59">
        <v>231</v>
      </c>
      <c r="E904" s="59">
        <v>276</v>
      </c>
      <c r="F904" s="59">
        <f t="shared" si="28"/>
        <v>45</v>
      </c>
      <c r="G904" s="59"/>
    </row>
    <row r="905" spans="1:7" x14ac:dyDescent="0.25">
      <c r="A905" s="58">
        <v>45065</v>
      </c>
      <c r="B905" s="59" t="s">
        <v>59</v>
      </c>
      <c r="C905" s="59" t="str">
        <f t="shared" si="27"/>
        <v>QUARTER2</v>
      </c>
      <c r="D905" s="59">
        <v>229</v>
      </c>
      <c r="E905" s="59">
        <v>276</v>
      </c>
      <c r="F905" s="59">
        <f t="shared" si="28"/>
        <v>47</v>
      </c>
      <c r="G905" s="59"/>
    </row>
    <row r="906" spans="1:7" x14ac:dyDescent="0.25">
      <c r="A906" s="58">
        <v>45064</v>
      </c>
      <c r="B906" s="59" t="s">
        <v>59</v>
      </c>
      <c r="C906" s="59" t="str">
        <f t="shared" si="27"/>
        <v>QUARTER2</v>
      </c>
      <c r="D906" s="59">
        <v>229</v>
      </c>
      <c r="E906" s="59">
        <v>276</v>
      </c>
      <c r="F906" s="59">
        <f t="shared" si="28"/>
        <v>47</v>
      </c>
      <c r="G906" s="59"/>
    </row>
    <row r="907" spans="1:7" x14ac:dyDescent="0.25">
      <c r="A907" s="58">
        <v>45063</v>
      </c>
      <c r="B907" s="59" t="s">
        <v>59</v>
      </c>
      <c r="C907" s="59" t="str">
        <f t="shared" si="27"/>
        <v>QUARTER2</v>
      </c>
      <c r="D907" s="59">
        <v>229</v>
      </c>
      <c r="E907" s="59">
        <v>276</v>
      </c>
      <c r="F907" s="59">
        <f t="shared" si="28"/>
        <v>47</v>
      </c>
      <c r="G907" s="59"/>
    </row>
    <row r="908" spans="1:7" x14ac:dyDescent="0.25">
      <c r="A908" s="58">
        <v>45062</v>
      </c>
      <c r="B908" s="59" t="s">
        <v>59</v>
      </c>
      <c r="C908" s="59" t="str">
        <f t="shared" si="27"/>
        <v>QUARTER2</v>
      </c>
      <c r="D908" s="59">
        <v>229</v>
      </c>
      <c r="E908" s="59">
        <v>276</v>
      </c>
      <c r="F908" s="59">
        <f t="shared" si="28"/>
        <v>47</v>
      </c>
      <c r="G908" s="59"/>
    </row>
    <row r="909" spans="1:7" x14ac:dyDescent="0.25">
      <c r="A909" s="58">
        <v>45061</v>
      </c>
      <c r="B909" s="59" t="s">
        <v>59</v>
      </c>
      <c r="C909" s="59" t="str">
        <f t="shared" si="27"/>
        <v>QUARTER2</v>
      </c>
      <c r="D909" s="59">
        <v>229</v>
      </c>
      <c r="E909" s="59">
        <v>276</v>
      </c>
      <c r="F909" s="59">
        <f t="shared" si="28"/>
        <v>47</v>
      </c>
      <c r="G909" s="59"/>
    </row>
    <row r="910" spans="1:7" x14ac:dyDescent="0.25">
      <c r="A910" s="58">
        <v>45058</v>
      </c>
      <c r="B910" s="59" t="s">
        <v>59</v>
      </c>
      <c r="C910" s="59" t="str">
        <f t="shared" si="27"/>
        <v>QUARTER2</v>
      </c>
      <c r="D910" s="59">
        <v>229</v>
      </c>
      <c r="E910" s="59">
        <v>276</v>
      </c>
      <c r="F910" s="59">
        <f t="shared" si="28"/>
        <v>47</v>
      </c>
      <c r="G910" s="59"/>
    </row>
    <row r="911" spans="1:7" x14ac:dyDescent="0.25">
      <c r="A911" s="58">
        <v>45057</v>
      </c>
      <c r="B911" s="59" t="s">
        <v>59</v>
      </c>
      <c r="C911" s="59" t="str">
        <f t="shared" si="27"/>
        <v>QUARTER2</v>
      </c>
      <c r="D911" s="59">
        <v>229</v>
      </c>
      <c r="E911" s="59">
        <v>276</v>
      </c>
      <c r="F911" s="59">
        <f t="shared" si="28"/>
        <v>47</v>
      </c>
      <c r="G911" s="59"/>
    </row>
    <row r="912" spans="1:7" x14ac:dyDescent="0.25">
      <c r="A912" s="58">
        <v>45056</v>
      </c>
      <c r="B912" s="59" t="s">
        <v>59</v>
      </c>
      <c r="C912" s="59" t="str">
        <f t="shared" ref="C912:C975" si="29">"QUARTER"&amp;ROUNDUP(MONTH(A912)/3,0)</f>
        <v>QUARTER2</v>
      </c>
      <c r="D912" s="59">
        <v>229</v>
      </c>
      <c r="E912" s="59">
        <v>276</v>
      </c>
      <c r="F912" s="59">
        <f t="shared" si="28"/>
        <v>47</v>
      </c>
      <c r="G912" s="59"/>
    </row>
    <row r="913" spans="1:7" x14ac:dyDescent="0.25">
      <c r="A913" s="58">
        <v>45055</v>
      </c>
      <c r="B913" s="59" t="s">
        <v>59</v>
      </c>
      <c r="C913" s="59" t="str">
        <f t="shared" si="29"/>
        <v>QUARTER2</v>
      </c>
      <c r="D913" s="59">
        <v>228.9</v>
      </c>
      <c r="E913" s="59">
        <v>276</v>
      </c>
      <c r="F913" s="59">
        <f t="shared" si="28"/>
        <v>47.099999999999994</v>
      </c>
      <c r="G913" s="59"/>
    </row>
    <row r="914" spans="1:7" x14ac:dyDescent="0.25">
      <c r="A914" s="58">
        <v>45054</v>
      </c>
      <c r="B914" s="59" t="s">
        <v>59</v>
      </c>
      <c r="C914" s="59" t="str">
        <f t="shared" si="29"/>
        <v>QUARTER2</v>
      </c>
      <c r="D914" s="59">
        <v>228.9</v>
      </c>
      <c r="E914" s="59">
        <v>276</v>
      </c>
      <c r="F914" s="59">
        <f t="shared" si="28"/>
        <v>47.099999999999994</v>
      </c>
      <c r="G914" s="59"/>
    </row>
    <row r="915" spans="1:7" x14ac:dyDescent="0.25">
      <c r="A915" s="58">
        <v>45051</v>
      </c>
      <c r="B915" s="59" t="s">
        <v>59</v>
      </c>
      <c r="C915" s="59" t="str">
        <f t="shared" si="29"/>
        <v>QUARTER2</v>
      </c>
      <c r="D915" s="59">
        <v>228.9</v>
      </c>
      <c r="E915" s="59">
        <v>276</v>
      </c>
      <c r="F915" s="59">
        <f t="shared" si="28"/>
        <v>47.099999999999994</v>
      </c>
      <c r="G915" s="59"/>
    </row>
    <row r="916" spans="1:7" x14ac:dyDescent="0.25">
      <c r="A916" s="58">
        <v>45050</v>
      </c>
      <c r="B916" s="59" t="s">
        <v>59</v>
      </c>
      <c r="C916" s="59" t="str">
        <f t="shared" si="29"/>
        <v>QUARTER2</v>
      </c>
      <c r="D916" s="59">
        <v>229</v>
      </c>
      <c r="E916" s="59">
        <v>276</v>
      </c>
      <c r="F916" s="59">
        <f t="shared" si="28"/>
        <v>47</v>
      </c>
      <c r="G916" s="59"/>
    </row>
    <row r="917" spans="1:7" x14ac:dyDescent="0.25">
      <c r="A917" s="58">
        <v>45049</v>
      </c>
      <c r="B917" s="59" t="s">
        <v>59</v>
      </c>
      <c r="C917" s="59" t="str">
        <f t="shared" si="29"/>
        <v>QUARTER2</v>
      </c>
      <c r="D917" s="59">
        <v>228.5</v>
      </c>
      <c r="E917" s="59">
        <v>276</v>
      </c>
      <c r="F917" s="59">
        <f t="shared" si="28"/>
        <v>47.5</v>
      </c>
      <c r="G917" s="59"/>
    </row>
    <row r="918" spans="1:7" x14ac:dyDescent="0.25">
      <c r="A918" s="58">
        <v>45048</v>
      </c>
      <c r="B918" s="59" t="s">
        <v>59</v>
      </c>
      <c r="C918" s="59" t="str">
        <f t="shared" si="29"/>
        <v>QUARTER2</v>
      </c>
      <c r="D918" s="59">
        <v>230</v>
      </c>
      <c r="E918" s="59">
        <v>276</v>
      </c>
      <c r="F918" s="59">
        <f t="shared" si="28"/>
        <v>46</v>
      </c>
      <c r="G918" s="59"/>
    </row>
    <row r="919" spans="1:7" x14ac:dyDescent="0.25">
      <c r="A919" s="58">
        <v>45044</v>
      </c>
      <c r="B919" s="59" t="s">
        <v>59</v>
      </c>
      <c r="C919" s="59" t="str">
        <f t="shared" si="29"/>
        <v>QUARTER2</v>
      </c>
      <c r="D919" s="59">
        <v>228.7</v>
      </c>
      <c r="E919" s="59">
        <v>276</v>
      </c>
      <c r="F919" s="59">
        <f t="shared" si="28"/>
        <v>47.300000000000011</v>
      </c>
      <c r="G919" s="59"/>
    </row>
    <row r="920" spans="1:7" x14ac:dyDescent="0.25">
      <c r="A920" s="58">
        <v>45043</v>
      </c>
      <c r="B920" s="59" t="s">
        <v>59</v>
      </c>
      <c r="C920" s="59" t="str">
        <f t="shared" si="29"/>
        <v>QUARTER2</v>
      </c>
      <c r="D920" s="59">
        <v>230</v>
      </c>
      <c r="E920" s="59">
        <v>276</v>
      </c>
      <c r="F920" s="59">
        <f t="shared" si="28"/>
        <v>46</v>
      </c>
      <c r="G920" s="59"/>
    </row>
    <row r="921" spans="1:7" x14ac:dyDescent="0.25">
      <c r="A921" s="58">
        <v>45042</v>
      </c>
      <c r="B921" s="59" t="s">
        <v>59</v>
      </c>
      <c r="C921" s="59" t="str">
        <f t="shared" si="29"/>
        <v>QUARTER2</v>
      </c>
      <c r="D921" s="59">
        <v>230</v>
      </c>
      <c r="E921" s="59">
        <v>276</v>
      </c>
      <c r="F921" s="59">
        <f t="shared" si="28"/>
        <v>46</v>
      </c>
      <c r="G921" s="59"/>
    </row>
    <row r="922" spans="1:7" x14ac:dyDescent="0.25">
      <c r="A922" s="58">
        <v>45041</v>
      </c>
      <c r="B922" s="59" t="s">
        <v>59</v>
      </c>
      <c r="C922" s="59" t="str">
        <f t="shared" si="29"/>
        <v>QUARTER2</v>
      </c>
      <c r="D922" s="59">
        <v>229</v>
      </c>
      <c r="E922" s="59">
        <v>276</v>
      </c>
      <c r="F922" s="59">
        <f t="shared" si="28"/>
        <v>47</v>
      </c>
      <c r="G922" s="59"/>
    </row>
    <row r="923" spans="1:7" x14ac:dyDescent="0.25">
      <c r="A923" s="58">
        <v>45036</v>
      </c>
      <c r="B923" s="59" t="s">
        <v>59</v>
      </c>
      <c r="C923" s="59" t="str">
        <f t="shared" si="29"/>
        <v>QUARTER2</v>
      </c>
      <c r="D923" s="59">
        <v>224</v>
      </c>
      <c r="E923" s="59">
        <v>276</v>
      </c>
      <c r="F923" s="59">
        <f t="shared" si="28"/>
        <v>52</v>
      </c>
      <c r="G923" s="59"/>
    </row>
    <row r="924" spans="1:7" x14ac:dyDescent="0.25">
      <c r="A924" s="58">
        <v>45035</v>
      </c>
      <c r="B924" s="59" t="s">
        <v>59</v>
      </c>
      <c r="C924" s="59" t="str">
        <f t="shared" si="29"/>
        <v>QUARTER2</v>
      </c>
      <c r="D924" s="59">
        <v>224</v>
      </c>
      <c r="E924" s="59">
        <v>276</v>
      </c>
      <c r="F924" s="59">
        <f t="shared" si="28"/>
        <v>52</v>
      </c>
      <c r="G924" s="59"/>
    </row>
    <row r="925" spans="1:7" x14ac:dyDescent="0.25">
      <c r="A925" s="58">
        <v>45034</v>
      </c>
      <c r="B925" s="59" t="s">
        <v>59</v>
      </c>
      <c r="C925" s="59" t="str">
        <f t="shared" si="29"/>
        <v>QUARTER2</v>
      </c>
      <c r="D925" s="59">
        <v>224</v>
      </c>
      <c r="E925" s="59">
        <v>276</v>
      </c>
      <c r="F925" s="59">
        <f t="shared" si="28"/>
        <v>52</v>
      </c>
      <c r="G925" s="59"/>
    </row>
    <row r="926" spans="1:7" x14ac:dyDescent="0.25">
      <c r="A926" s="58">
        <v>45033</v>
      </c>
      <c r="B926" s="59" t="s">
        <v>59</v>
      </c>
      <c r="C926" s="59" t="str">
        <f t="shared" si="29"/>
        <v>QUARTER2</v>
      </c>
      <c r="D926" s="59">
        <v>224</v>
      </c>
      <c r="E926" s="59">
        <v>276</v>
      </c>
      <c r="F926" s="59">
        <f t="shared" si="28"/>
        <v>52</v>
      </c>
      <c r="G926" s="59"/>
    </row>
    <row r="927" spans="1:7" x14ac:dyDescent="0.25">
      <c r="A927" s="58">
        <v>45030</v>
      </c>
      <c r="B927" s="59" t="s">
        <v>59</v>
      </c>
      <c r="C927" s="59" t="str">
        <f t="shared" si="29"/>
        <v>QUARTER2</v>
      </c>
      <c r="D927" s="59">
        <v>240</v>
      </c>
      <c r="E927" s="59">
        <v>276</v>
      </c>
      <c r="F927" s="59">
        <f t="shared" si="28"/>
        <v>36</v>
      </c>
      <c r="G927" s="59"/>
    </row>
    <row r="928" spans="1:7" x14ac:dyDescent="0.25">
      <c r="A928" s="58">
        <v>45029</v>
      </c>
      <c r="B928" s="59" t="s">
        <v>59</v>
      </c>
      <c r="C928" s="59" t="str">
        <f t="shared" si="29"/>
        <v>QUARTER2</v>
      </c>
      <c r="D928" s="59">
        <v>240</v>
      </c>
      <c r="E928" s="59">
        <v>276</v>
      </c>
      <c r="F928" s="59">
        <f t="shared" si="28"/>
        <v>36</v>
      </c>
      <c r="G928" s="59"/>
    </row>
    <row r="929" spans="1:7" x14ac:dyDescent="0.25">
      <c r="A929" s="58">
        <v>45028</v>
      </c>
      <c r="B929" s="59" t="s">
        <v>59</v>
      </c>
      <c r="C929" s="59" t="str">
        <f t="shared" si="29"/>
        <v>QUARTER2</v>
      </c>
      <c r="D929" s="59">
        <v>240</v>
      </c>
      <c r="E929" s="59">
        <v>276</v>
      </c>
      <c r="F929" s="59">
        <f t="shared" si="28"/>
        <v>36</v>
      </c>
      <c r="G929" s="59"/>
    </row>
    <row r="930" spans="1:7" x14ac:dyDescent="0.25">
      <c r="A930" s="58">
        <v>45027</v>
      </c>
      <c r="B930" s="59" t="s">
        <v>59</v>
      </c>
      <c r="C930" s="59" t="str">
        <f t="shared" si="29"/>
        <v>QUARTER2</v>
      </c>
      <c r="D930" s="59">
        <v>240</v>
      </c>
      <c r="E930" s="59">
        <v>276</v>
      </c>
      <c r="F930" s="59">
        <f t="shared" si="28"/>
        <v>36</v>
      </c>
      <c r="G930" s="59"/>
    </row>
    <row r="931" spans="1:7" x14ac:dyDescent="0.25">
      <c r="A931" s="58">
        <v>45021</v>
      </c>
      <c r="B931" s="59" t="s">
        <v>59</v>
      </c>
      <c r="C931" s="59" t="str">
        <f t="shared" si="29"/>
        <v>QUARTER2</v>
      </c>
      <c r="D931" s="59">
        <v>240</v>
      </c>
      <c r="E931" s="59">
        <v>276</v>
      </c>
      <c r="F931" s="59">
        <f t="shared" si="28"/>
        <v>36</v>
      </c>
      <c r="G931" s="59"/>
    </row>
    <row r="932" spans="1:7" x14ac:dyDescent="0.25">
      <c r="A932" s="58">
        <v>45020</v>
      </c>
      <c r="B932" s="59" t="s">
        <v>59</v>
      </c>
      <c r="C932" s="59" t="str">
        <f t="shared" si="29"/>
        <v>QUARTER2</v>
      </c>
      <c r="D932" s="59">
        <v>240</v>
      </c>
      <c r="E932" s="59">
        <v>276</v>
      </c>
      <c r="F932" s="59">
        <f t="shared" si="28"/>
        <v>36</v>
      </c>
      <c r="G932" s="59"/>
    </row>
    <row r="933" spans="1:7" x14ac:dyDescent="0.25">
      <c r="A933" s="58">
        <v>45019</v>
      </c>
      <c r="B933" s="59" t="s">
        <v>59</v>
      </c>
      <c r="C933" s="59" t="str">
        <f t="shared" si="29"/>
        <v>QUARTER2</v>
      </c>
      <c r="D933" s="59">
        <v>240</v>
      </c>
      <c r="E933" s="59">
        <v>276</v>
      </c>
      <c r="F933" s="59">
        <f t="shared" si="28"/>
        <v>36</v>
      </c>
      <c r="G933" s="59"/>
    </row>
    <row r="934" spans="1:7" x14ac:dyDescent="0.25">
      <c r="A934" s="58">
        <v>45016</v>
      </c>
      <c r="B934" s="59" t="s">
        <v>59</v>
      </c>
      <c r="C934" s="59" t="str">
        <f t="shared" si="29"/>
        <v>QUARTER1</v>
      </c>
      <c r="D934" s="59">
        <v>240</v>
      </c>
      <c r="E934" s="59">
        <v>276</v>
      </c>
      <c r="F934" s="59">
        <f t="shared" si="28"/>
        <v>36</v>
      </c>
      <c r="G934" s="59"/>
    </row>
    <row r="935" spans="1:7" x14ac:dyDescent="0.25">
      <c r="A935" s="58">
        <v>45014</v>
      </c>
      <c r="B935" s="59" t="s">
        <v>59</v>
      </c>
      <c r="C935" s="59" t="str">
        <f t="shared" si="29"/>
        <v>QUARTER1</v>
      </c>
      <c r="D935" s="59">
        <v>220.4</v>
      </c>
      <c r="E935" s="59">
        <v>276</v>
      </c>
      <c r="F935" s="59">
        <f t="shared" si="28"/>
        <v>55.599999999999994</v>
      </c>
      <c r="G935" s="59"/>
    </row>
    <row r="936" spans="1:7" x14ac:dyDescent="0.25">
      <c r="A936" s="58">
        <v>45013</v>
      </c>
      <c r="B936" s="59" t="s">
        <v>59</v>
      </c>
      <c r="C936" s="59" t="str">
        <f t="shared" si="29"/>
        <v>QUARTER1</v>
      </c>
      <c r="D936" s="59">
        <v>223</v>
      </c>
      <c r="E936" s="59">
        <v>276</v>
      </c>
      <c r="F936" s="59">
        <f t="shared" si="28"/>
        <v>53</v>
      </c>
      <c r="G936" s="59"/>
    </row>
    <row r="937" spans="1:7" x14ac:dyDescent="0.25">
      <c r="A937" s="58">
        <v>45012</v>
      </c>
      <c r="B937" s="59" t="s">
        <v>59</v>
      </c>
      <c r="C937" s="59" t="str">
        <f t="shared" si="29"/>
        <v>QUARTER1</v>
      </c>
      <c r="D937" s="59">
        <v>233</v>
      </c>
      <c r="E937" s="59">
        <v>276</v>
      </c>
      <c r="F937" s="59">
        <f t="shared" si="28"/>
        <v>43</v>
      </c>
      <c r="G937" s="59"/>
    </row>
    <row r="938" spans="1:7" x14ac:dyDescent="0.25">
      <c r="A938" s="58">
        <v>45009</v>
      </c>
      <c r="B938" s="59" t="s">
        <v>59</v>
      </c>
      <c r="C938" s="59" t="str">
        <f t="shared" si="29"/>
        <v>QUARTER1</v>
      </c>
      <c r="D938" s="59">
        <v>236</v>
      </c>
      <c r="E938" s="59">
        <v>276</v>
      </c>
      <c r="F938" s="59">
        <f t="shared" si="28"/>
        <v>40</v>
      </c>
      <c r="G938" s="59"/>
    </row>
    <row r="939" spans="1:7" x14ac:dyDescent="0.25">
      <c r="A939" s="58">
        <v>45008</v>
      </c>
      <c r="B939" s="59" t="s">
        <v>59</v>
      </c>
      <c r="C939" s="59" t="str">
        <f t="shared" si="29"/>
        <v>QUARTER1</v>
      </c>
      <c r="D939" s="59">
        <v>236</v>
      </c>
      <c r="E939" s="59">
        <v>276</v>
      </c>
      <c r="F939" s="59">
        <f t="shared" si="28"/>
        <v>40</v>
      </c>
      <c r="G939" s="59"/>
    </row>
    <row r="940" spans="1:7" x14ac:dyDescent="0.25">
      <c r="A940" s="58">
        <v>45007</v>
      </c>
      <c r="B940" s="59" t="s">
        <v>59</v>
      </c>
      <c r="C940" s="59" t="str">
        <f t="shared" si="29"/>
        <v>QUARTER1</v>
      </c>
      <c r="D940" s="59">
        <v>236</v>
      </c>
      <c r="E940" s="59">
        <v>276</v>
      </c>
      <c r="F940" s="59">
        <f t="shared" si="28"/>
        <v>40</v>
      </c>
      <c r="G940" s="59"/>
    </row>
    <row r="941" spans="1:7" x14ac:dyDescent="0.25">
      <c r="A941" s="58">
        <v>45006</v>
      </c>
      <c r="B941" s="59" t="s">
        <v>59</v>
      </c>
      <c r="C941" s="59" t="str">
        <f t="shared" si="29"/>
        <v>QUARTER1</v>
      </c>
      <c r="D941" s="59">
        <v>236</v>
      </c>
      <c r="E941" s="59">
        <v>276</v>
      </c>
      <c r="F941" s="59">
        <f t="shared" ref="F941:F1004" si="30">E941-D941</f>
        <v>40</v>
      </c>
      <c r="G941" s="59"/>
    </row>
    <row r="942" spans="1:7" x14ac:dyDescent="0.25">
      <c r="A942" s="58">
        <v>45005</v>
      </c>
      <c r="B942" s="59" t="s">
        <v>59</v>
      </c>
      <c r="C942" s="59" t="str">
        <f t="shared" si="29"/>
        <v>QUARTER1</v>
      </c>
      <c r="D942" s="59">
        <v>236</v>
      </c>
      <c r="E942" s="59">
        <v>276</v>
      </c>
      <c r="F942" s="59">
        <f t="shared" si="30"/>
        <v>40</v>
      </c>
      <c r="G942" s="59"/>
    </row>
    <row r="943" spans="1:7" x14ac:dyDescent="0.25">
      <c r="A943" s="58">
        <v>45002</v>
      </c>
      <c r="B943" s="59" t="s">
        <v>59</v>
      </c>
      <c r="C943" s="59" t="str">
        <f t="shared" si="29"/>
        <v>QUARTER1</v>
      </c>
      <c r="D943" s="59">
        <v>236</v>
      </c>
      <c r="E943" s="59">
        <v>276</v>
      </c>
      <c r="F943" s="59">
        <f t="shared" si="30"/>
        <v>40</v>
      </c>
      <c r="G943" s="59"/>
    </row>
    <row r="944" spans="1:7" x14ac:dyDescent="0.25">
      <c r="A944" s="58">
        <v>45001</v>
      </c>
      <c r="B944" s="59" t="s">
        <v>59</v>
      </c>
      <c r="C944" s="59" t="str">
        <f t="shared" si="29"/>
        <v>QUARTER1</v>
      </c>
      <c r="D944" s="59">
        <v>236</v>
      </c>
      <c r="E944" s="59">
        <v>276</v>
      </c>
      <c r="F944" s="59">
        <f t="shared" si="30"/>
        <v>40</v>
      </c>
      <c r="G944" s="59"/>
    </row>
    <row r="945" spans="1:7" x14ac:dyDescent="0.25">
      <c r="A945" s="58">
        <v>45000</v>
      </c>
      <c r="B945" s="59" t="s">
        <v>59</v>
      </c>
      <c r="C945" s="59" t="str">
        <f t="shared" si="29"/>
        <v>QUARTER1</v>
      </c>
      <c r="D945" s="59">
        <v>248.3</v>
      </c>
      <c r="E945" s="59">
        <v>276</v>
      </c>
      <c r="F945" s="59">
        <f t="shared" si="30"/>
        <v>27.699999999999989</v>
      </c>
      <c r="G945" s="59"/>
    </row>
    <row r="946" spans="1:7" x14ac:dyDescent="0.25">
      <c r="A946" s="58">
        <v>44999</v>
      </c>
      <c r="B946" s="59" t="s">
        <v>59</v>
      </c>
      <c r="C946" s="59" t="str">
        <f t="shared" si="29"/>
        <v>QUARTER1</v>
      </c>
      <c r="D946" s="59">
        <v>248.3</v>
      </c>
      <c r="E946" s="59">
        <v>276</v>
      </c>
      <c r="F946" s="59">
        <f t="shared" si="30"/>
        <v>27.699999999999989</v>
      </c>
      <c r="G946" s="59"/>
    </row>
    <row r="947" spans="1:7" x14ac:dyDescent="0.25">
      <c r="A947" s="58">
        <v>44998</v>
      </c>
      <c r="B947" s="59" t="s">
        <v>59</v>
      </c>
      <c r="C947" s="59" t="str">
        <f t="shared" si="29"/>
        <v>QUARTER1</v>
      </c>
      <c r="D947" s="59">
        <v>248.3</v>
      </c>
      <c r="E947" s="59">
        <v>276</v>
      </c>
      <c r="F947" s="59">
        <f t="shared" si="30"/>
        <v>27.699999999999989</v>
      </c>
      <c r="G947" s="59"/>
    </row>
    <row r="948" spans="1:7" x14ac:dyDescent="0.25">
      <c r="A948" s="58">
        <v>44995</v>
      </c>
      <c r="B948" s="59" t="s">
        <v>59</v>
      </c>
      <c r="C948" s="59" t="str">
        <f t="shared" si="29"/>
        <v>QUARTER1</v>
      </c>
      <c r="D948" s="59">
        <v>248.3</v>
      </c>
      <c r="E948" s="59">
        <v>276</v>
      </c>
      <c r="F948" s="59">
        <f t="shared" si="30"/>
        <v>27.699999999999989</v>
      </c>
      <c r="G948" s="59"/>
    </row>
    <row r="949" spans="1:7" x14ac:dyDescent="0.25">
      <c r="A949" s="58">
        <v>44994</v>
      </c>
      <c r="B949" s="59" t="s">
        <v>59</v>
      </c>
      <c r="C949" s="59" t="str">
        <f t="shared" si="29"/>
        <v>QUARTER1</v>
      </c>
      <c r="D949" s="59">
        <v>248.3</v>
      </c>
      <c r="E949" s="59">
        <v>276</v>
      </c>
      <c r="F949" s="59">
        <f t="shared" si="30"/>
        <v>27.699999999999989</v>
      </c>
      <c r="G949" s="59"/>
    </row>
    <row r="950" spans="1:7" x14ac:dyDescent="0.25">
      <c r="A950" s="58">
        <v>44993</v>
      </c>
      <c r="B950" s="59" t="s">
        <v>59</v>
      </c>
      <c r="C950" s="59" t="str">
        <f t="shared" si="29"/>
        <v>QUARTER1</v>
      </c>
      <c r="D950" s="59">
        <v>249.5</v>
      </c>
      <c r="E950" s="59">
        <v>276</v>
      </c>
      <c r="F950" s="59">
        <f t="shared" si="30"/>
        <v>26.5</v>
      </c>
      <c r="G950" s="59"/>
    </row>
    <row r="951" spans="1:7" x14ac:dyDescent="0.25">
      <c r="A951" s="58">
        <v>44992</v>
      </c>
      <c r="B951" s="59" t="s">
        <v>59</v>
      </c>
      <c r="C951" s="59" t="str">
        <f t="shared" si="29"/>
        <v>QUARTER1</v>
      </c>
      <c r="D951" s="59">
        <v>248</v>
      </c>
      <c r="E951" s="59">
        <v>276</v>
      </c>
      <c r="F951" s="59">
        <f t="shared" si="30"/>
        <v>28</v>
      </c>
      <c r="G951" s="59"/>
    </row>
    <row r="952" spans="1:7" x14ac:dyDescent="0.25">
      <c r="A952" s="58">
        <v>44991</v>
      </c>
      <c r="B952" s="59" t="s">
        <v>59</v>
      </c>
      <c r="C952" s="59" t="str">
        <f t="shared" si="29"/>
        <v>QUARTER1</v>
      </c>
      <c r="D952" s="59">
        <v>248</v>
      </c>
      <c r="E952" s="59">
        <v>276</v>
      </c>
      <c r="F952" s="59">
        <f t="shared" si="30"/>
        <v>28</v>
      </c>
      <c r="G952" s="59"/>
    </row>
    <row r="953" spans="1:7" x14ac:dyDescent="0.25">
      <c r="A953" s="58">
        <v>44988</v>
      </c>
      <c r="B953" s="59" t="s">
        <v>59</v>
      </c>
      <c r="C953" s="59" t="str">
        <f t="shared" si="29"/>
        <v>QUARTER1</v>
      </c>
      <c r="D953" s="59">
        <v>245</v>
      </c>
      <c r="E953" s="59">
        <v>276</v>
      </c>
      <c r="F953" s="59">
        <f t="shared" si="30"/>
        <v>31</v>
      </c>
      <c r="G953" s="59"/>
    </row>
    <row r="954" spans="1:7" x14ac:dyDescent="0.25">
      <c r="A954" s="58">
        <v>44987</v>
      </c>
      <c r="B954" s="59" t="s">
        <v>59</v>
      </c>
      <c r="C954" s="59" t="str">
        <f t="shared" si="29"/>
        <v>QUARTER1</v>
      </c>
      <c r="D954" s="59">
        <v>245</v>
      </c>
      <c r="E954" s="59">
        <v>276</v>
      </c>
      <c r="F954" s="59">
        <f t="shared" si="30"/>
        <v>31</v>
      </c>
      <c r="G954" s="59"/>
    </row>
    <row r="955" spans="1:7" x14ac:dyDescent="0.25">
      <c r="A955" s="58">
        <v>44986</v>
      </c>
      <c r="B955" s="59" t="s">
        <v>59</v>
      </c>
      <c r="C955" s="59" t="str">
        <f t="shared" si="29"/>
        <v>QUARTER1</v>
      </c>
      <c r="D955" s="59">
        <v>245</v>
      </c>
      <c r="E955" s="59">
        <v>276</v>
      </c>
      <c r="F955" s="59">
        <f t="shared" si="30"/>
        <v>31</v>
      </c>
      <c r="G955" s="59"/>
    </row>
    <row r="956" spans="1:7" x14ac:dyDescent="0.25">
      <c r="A956" s="58">
        <v>44985</v>
      </c>
      <c r="B956" s="59" t="s">
        <v>59</v>
      </c>
      <c r="C956" s="59" t="str">
        <f t="shared" si="29"/>
        <v>QUARTER1</v>
      </c>
      <c r="D956" s="59">
        <v>245</v>
      </c>
      <c r="E956" s="59">
        <v>276</v>
      </c>
      <c r="F956" s="59">
        <f t="shared" si="30"/>
        <v>31</v>
      </c>
      <c r="G956" s="59"/>
    </row>
    <row r="957" spans="1:7" x14ac:dyDescent="0.25">
      <c r="A957" s="58">
        <v>44984</v>
      </c>
      <c r="B957" s="59" t="s">
        <v>59</v>
      </c>
      <c r="C957" s="59" t="str">
        <f t="shared" si="29"/>
        <v>QUARTER1</v>
      </c>
      <c r="D957" s="59">
        <v>245</v>
      </c>
      <c r="E957" s="59">
        <v>276</v>
      </c>
      <c r="F957" s="59">
        <f t="shared" si="30"/>
        <v>31</v>
      </c>
      <c r="G957" s="59"/>
    </row>
    <row r="958" spans="1:7" x14ac:dyDescent="0.25">
      <c r="A958" s="58">
        <v>44981</v>
      </c>
      <c r="B958" s="59" t="s">
        <v>59</v>
      </c>
      <c r="C958" s="59" t="str">
        <f t="shared" si="29"/>
        <v>QUARTER1</v>
      </c>
      <c r="D958" s="59">
        <v>245</v>
      </c>
      <c r="E958" s="59">
        <v>276</v>
      </c>
      <c r="F958" s="59">
        <f t="shared" si="30"/>
        <v>31</v>
      </c>
      <c r="G958" s="59"/>
    </row>
    <row r="959" spans="1:7" x14ac:dyDescent="0.25">
      <c r="A959" s="58">
        <v>44980</v>
      </c>
      <c r="B959" s="59" t="s">
        <v>59</v>
      </c>
      <c r="C959" s="59" t="str">
        <f t="shared" si="29"/>
        <v>QUARTER1</v>
      </c>
      <c r="D959" s="59">
        <v>245.5</v>
      </c>
      <c r="E959" s="59">
        <v>276</v>
      </c>
      <c r="F959" s="59">
        <f t="shared" si="30"/>
        <v>30.5</v>
      </c>
      <c r="G959" s="59"/>
    </row>
    <row r="960" spans="1:7" x14ac:dyDescent="0.25">
      <c r="A960" s="58">
        <v>44978</v>
      </c>
      <c r="B960" s="59" t="s">
        <v>59</v>
      </c>
      <c r="C960" s="59" t="str">
        <f t="shared" si="29"/>
        <v>QUARTER1</v>
      </c>
      <c r="D960" s="59">
        <v>245.5</v>
      </c>
      <c r="E960" s="59">
        <v>276</v>
      </c>
      <c r="F960" s="59">
        <f t="shared" si="30"/>
        <v>30.5</v>
      </c>
      <c r="G960" s="59"/>
    </row>
    <row r="961" spans="1:7" x14ac:dyDescent="0.25">
      <c r="A961" s="58">
        <v>44977</v>
      </c>
      <c r="B961" s="59" t="s">
        <v>59</v>
      </c>
      <c r="C961" s="59" t="str">
        <f t="shared" si="29"/>
        <v>QUARTER1</v>
      </c>
      <c r="D961" s="59">
        <v>245.5</v>
      </c>
      <c r="E961" s="59">
        <v>276</v>
      </c>
      <c r="F961" s="59">
        <f t="shared" si="30"/>
        <v>30.5</v>
      </c>
      <c r="G961" s="59"/>
    </row>
    <row r="962" spans="1:7" x14ac:dyDescent="0.25">
      <c r="A962" s="58">
        <v>44974</v>
      </c>
      <c r="B962" s="59" t="s">
        <v>59</v>
      </c>
      <c r="C962" s="59" t="str">
        <f t="shared" si="29"/>
        <v>QUARTER1</v>
      </c>
      <c r="D962" s="59">
        <v>245.5</v>
      </c>
      <c r="E962" s="59">
        <v>276</v>
      </c>
      <c r="F962" s="59">
        <f t="shared" si="30"/>
        <v>30.5</v>
      </c>
      <c r="G962" s="59"/>
    </row>
    <row r="963" spans="1:7" x14ac:dyDescent="0.25">
      <c r="A963" s="58">
        <v>44973</v>
      </c>
      <c r="B963" s="59" t="s">
        <v>59</v>
      </c>
      <c r="C963" s="59" t="str">
        <f t="shared" si="29"/>
        <v>QUARTER1</v>
      </c>
      <c r="D963" s="59">
        <v>245.5</v>
      </c>
      <c r="E963" s="59">
        <v>276</v>
      </c>
      <c r="F963" s="59">
        <f t="shared" si="30"/>
        <v>30.5</v>
      </c>
      <c r="G963" s="59"/>
    </row>
    <row r="964" spans="1:7" x14ac:dyDescent="0.25">
      <c r="A964" s="58">
        <v>44972</v>
      </c>
      <c r="B964" s="59" t="s">
        <v>59</v>
      </c>
      <c r="C964" s="59" t="str">
        <f t="shared" si="29"/>
        <v>QUARTER1</v>
      </c>
      <c r="D964" s="59">
        <v>245.5</v>
      </c>
      <c r="E964" s="59">
        <v>276</v>
      </c>
      <c r="F964" s="59">
        <f t="shared" si="30"/>
        <v>30.5</v>
      </c>
      <c r="G964" s="59"/>
    </row>
    <row r="965" spans="1:7" x14ac:dyDescent="0.25">
      <c r="A965" s="58">
        <v>44971</v>
      </c>
      <c r="B965" s="59" t="s">
        <v>59</v>
      </c>
      <c r="C965" s="59" t="str">
        <f t="shared" si="29"/>
        <v>QUARTER1</v>
      </c>
      <c r="D965" s="59">
        <v>245.5</v>
      </c>
      <c r="E965" s="59">
        <v>276</v>
      </c>
      <c r="F965" s="59">
        <f t="shared" si="30"/>
        <v>30.5</v>
      </c>
      <c r="G965" s="59"/>
    </row>
    <row r="966" spans="1:7" x14ac:dyDescent="0.25">
      <c r="A966" s="58">
        <v>44970</v>
      </c>
      <c r="B966" s="59" t="s">
        <v>59</v>
      </c>
      <c r="C966" s="59" t="str">
        <f t="shared" si="29"/>
        <v>QUARTER1</v>
      </c>
      <c r="D966" s="59">
        <v>241.9</v>
      </c>
      <c r="E966" s="59">
        <v>276</v>
      </c>
      <c r="F966" s="59">
        <f t="shared" si="30"/>
        <v>34.099999999999994</v>
      </c>
      <c r="G966" s="59"/>
    </row>
    <row r="967" spans="1:7" x14ac:dyDescent="0.25">
      <c r="A967" s="58">
        <v>44967</v>
      </c>
      <c r="B967" s="59" t="s">
        <v>59</v>
      </c>
      <c r="C967" s="59" t="str">
        <f t="shared" si="29"/>
        <v>QUARTER1</v>
      </c>
      <c r="D967" s="59">
        <v>241.9</v>
      </c>
      <c r="E967" s="59">
        <v>276</v>
      </c>
      <c r="F967" s="59">
        <f t="shared" si="30"/>
        <v>34.099999999999994</v>
      </c>
      <c r="G967" s="59"/>
    </row>
    <row r="968" spans="1:7" x14ac:dyDescent="0.25">
      <c r="A968" s="58">
        <v>44966</v>
      </c>
      <c r="B968" s="59" t="s">
        <v>59</v>
      </c>
      <c r="C968" s="59" t="str">
        <f t="shared" si="29"/>
        <v>QUARTER1</v>
      </c>
      <c r="D968" s="59">
        <v>243.9</v>
      </c>
      <c r="E968" s="59">
        <v>276</v>
      </c>
      <c r="F968" s="59">
        <f t="shared" si="30"/>
        <v>32.099999999999994</v>
      </c>
      <c r="G968" s="59"/>
    </row>
    <row r="969" spans="1:7" x14ac:dyDescent="0.25">
      <c r="A969" s="58">
        <v>44965</v>
      </c>
      <c r="B969" s="59" t="s">
        <v>59</v>
      </c>
      <c r="C969" s="59" t="str">
        <f t="shared" si="29"/>
        <v>QUARTER1</v>
      </c>
      <c r="D969" s="59">
        <v>243.9</v>
      </c>
      <c r="E969" s="59">
        <v>276</v>
      </c>
      <c r="F969" s="59">
        <f t="shared" si="30"/>
        <v>32.099999999999994</v>
      </c>
      <c r="G969" s="59"/>
    </row>
    <row r="970" spans="1:7" x14ac:dyDescent="0.25">
      <c r="A970" s="58">
        <v>44964</v>
      </c>
      <c r="B970" s="59" t="s">
        <v>59</v>
      </c>
      <c r="C970" s="59" t="str">
        <f t="shared" si="29"/>
        <v>QUARTER1</v>
      </c>
      <c r="D970" s="59">
        <v>243.9</v>
      </c>
      <c r="E970" s="59">
        <v>276</v>
      </c>
      <c r="F970" s="59">
        <f t="shared" si="30"/>
        <v>32.099999999999994</v>
      </c>
      <c r="G970" s="59"/>
    </row>
    <row r="971" spans="1:7" x14ac:dyDescent="0.25">
      <c r="A971" s="58">
        <v>44963</v>
      </c>
      <c r="B971" s="59" t="s">
        <v>59</v>
      </c>
      <c r="C971" s="59" t="str">
        <f t="shared" si="29"/>
        <v>QUARTER1</v>
      </c>
      <c r="D971" s="59">
        <v>242</v>
      </c>
      <c r="E971" s="59">
        <v>276</v>
      </c>
      <c r="F971" s="59">
        <f t="shared" si="30"/>
        <v>34</v>
      </c>
      <c r="G971" s="59"/>
    </row>
    <row r="972" spans="1:7" x14ac:dyDescent="0.25">
      <c r="A972" s="58">
        <v>44960</v>
      </c>
      <c r="B972" s="59" t="s">
        <v>59</v>
      </c>
      <c r="C972" s="59" t="str">
        <f t="shared" si="29"/>
        <v>QUARTER1</v>
      </c>
      <c r="D972" s="59">
        <v>237.9</v>
      </c>
      <c r="E972" s="59">
        <v>276</v>
      </c>
      <c r="F972" s="59">
        <f t="shared" si="30"/>
        <v>38.099999999999994</v>
      </c>
      <c r="G972" s="59"/>
    </row>
    <row r="973" spans="1:7" x14ac:dyDescent="0.25">
      <c r="A973" s="58">
        <v>44959</v>
      </c>
      <c r="B973" s="59" t="s">
        <v>59</v>
      </c>
      <c r="C973" s="59" t="str">
        <f t="shared" si="29"/>
        <v>QUARTER1</v>
      </c>
      <c r="D973" s="59">
        <v>233.5</v>
      </c>
      <c r="E973" s="59">
        <v>276</v>
      </c>
      <c r="F973" s="59">
        <f t="shared" si="30"/>
        <v>42.5</v>
      </c>
      <c r="G973" s="59"/>
    </row>
    <row r="974" spans="1:7" x14ac:dyDescent="0.25">
      <c r="A974" s="58">
        <v>44958</v>
      </c>
      <c r="B974" s="59" t="s">
        <v>59</v>
      </c>
      <c r="C974" s="59" t="str">
        <f t="shared" si="29"/>
        <v>QUARTER1</v>
      </c>
      <c r="D974" s="59">
        <v>225</v>
      </c>
      <c r="E974" s="59">
        <v>276</v>
      </c>
      <c r="F974" s="59">
        <f t="shared" si="30"/>
        <v>51</v>
      </c>
      <c r="G974" s="59"/>
    </row>
    <row r="975" spans="1:7" x14ac:dyDescent="0.25">
      <c r="A975" s="58">
        <v>44957</v>
      </c>
      <c r="B975" s="59" t="s">
        <v>59</v>
      </c>
      <c r="C975" s="59" t="str">
        <f t="shared" si="29"/>
        <v>QUARTER1</v>
      </c>
      <c r="D975" s="59">
        <v>225</v>
      </c>
      <c r="E975" s="59">
        <v>276</v>
      </c>
      <c r="F975" s="59">
        <f t="shared" si="30"/>
        <v>51</v>
      </c>
      <c r="G975" s="59"/>
    </row>
    <row r="976" spans="1:7" x14ac:dyDescent="0.25">
      <c r="A976" s="58">
        <v>44956</v>
      </c>
      <c r="B976" s="59" t="s">
        <v>59</v>
      </c>
      <c r="C976" s="59" t="str">
        <f t="shared" ref="C976:C1041" si="31">"QUARTER"&amp;ROUNDUP(MONTH(A976)/3,0)</f>
        <v>QUARTER1</v>
      </c>
      <c r="D976" s="59">
        <v>225</v>
      </c>
      <c r="E976" s="59">
        <v>276</v>
      </c>
      <c r="F976" s="59">
        <f t="shared" si="30"/>
        <v>51</v>
      </c>
      <c r="G976" s="59"/>
    </row>
    <row r="977" spans="1:7" x14ac:dyDescent="0.25">
      <c r="A977" s="58">
        <v>44953</v>
      </c>
      <c r="B977" s="59" t="s">
        <v>59</v>
      </c>
      <c r="C977" s="59" t="str">
        <f t="shared" si="31"/>
        <v>QUARTER1</v>
      </c>
      <c r="D977" s="59">
        <v>225</v>
      </c>
      <c r="E977" s="59">
        <v>276</v>
      </c>
      <c r="F977" s="59">
        <f t="shared" si="30"/>
        <v>51</v>
      </c>
      <c r="G977" s="59"/>
    </row>
    <row r="978" spans="1:7" x14ac:dyDescent="0.25">
      <c r="A978" s="58">
        <v>44952</v>
      </c>
      <c r="B978" s="59" t="s">
        <v>59</v>
      </c>
      <c r="C978" s="59" t="str">
        <f t="shared" si="31"/>
        <v>QUARTER1</v>
      </c>
      <c r="D978" s="59">
        <v>229</v>
      </c>
      <c r="E978" s="59">
        <v>276</v>
      </c>
      <c r="F978" s="59">
        <f t="shared" si="30"/>
        <v>47</v>
      </c>
      <c r="G978" s="59"/>
    </row>
    <row r="979" spans="1:7" x14ac:dyDescent="0.25">
      <c r="A979" s="58">
        <v>44951</v>
      </c>
      <c r="B979" s="59" t="s">
        <v>59</v>
      </c>
      <c r="C979" s="59" t="str">
        <f t="shared" si="31"/>
        <v>QUARTER1</v>
      </c>
      <c r="D979" s="59">
        <v>229</v>
      </c>
      <c r="E979" s="59">
        <v>276</v>
      </c>
      <c r="F979" s="59">
        <f t="shared" si="30"/>
        <v>47</v>
      </c>
      <c r="G979" s="59"/>
    </row>
    <row r="980" spans="1:7" x14ac:dyDescent="0.25">
      <c r="A980" s="58">
        <v>44950</v>
      </c>
      <c r="B980" s="59" t="s">
        <v>59</v>
      </c>
      <c r="C980" s="59" t="str">
        <f t="shared" si="31"/>
        <v>QUARTER1</v>
      </c>
      <c r="D980" s="59">
        <v>230</v>
      </c>
      <c r="E980" s="59">
        <v>276</v>
      </c>
      <c r="F980" s="59">
        <f t="shared" si="30"/>
        <v>46</v>
      </c>
      <c r="G980" s="59"/>
    </row>
    <row r="981" spans="1:7" x14ac:dyDescent="0.25">
      <c r="A981" s="58">
        <v>44949</v>
      </c>
      <c r="B981" s="59" t="s">
        <v>59</v>
      </c>
      <c r="C981" s="59" t="str">
        <f t="shared" si="31"/>
        <v>QUARTER1</v>
      </c>
      <c r="D981" s="59">
        <v>230</v>
      </c>
      <c r="E981" s="59">
        <v>276</v>
      </c>
      <c r="F981" s="59">
        <f t="shared" si="30"/>
        <v>46</v>
      </c>
      <c r="G981" s="59"/>
    </row>
    <row r="982" spans="1:7" x14ac:dyDescent="0.25">
      <c r="A982" s="58">
        <v>44946</v>
      </c>
      <c r="B982" s="59" t="s">
        <v>59</v>
      </c>
      <c r="C982" s="59" t="str">
        <f t="shared" si="31"/>
        <v>QUARTER1</v>
      </c>
      <c r="D982" s="59">
        <v>229.9</v>
      </c>
      <c r="E982" s="59">
        <v>276</v>
      </c>
      <c r="F982" s="59">
        <f t="shared" si="30"/>
        <v>46.099999999999994</v>
      </c>
      <c r="G982" s="59"/>
    </row>
    <row r="983" spans="1:7" x14ac:dyDescent="0.25">
      <c r="A983" s="58">
        <v>44945</v>
      </c>
      <c r="B983" s="59" t="s">
        <v>59</v>
      </c>
      <c r="C983" s="59" t="str">
        <f t="shared" si="31"/>
        <v>QUARTER1</v>
      </c>
      <c r="D983" s="59">
        <v>229.9</v>
      </c>
      <c r="E983" s="59">
        <v>276</v>
      </c>
      <c r="F983" s="59">
        <f t="shared" si="30"/>
        <v>46.099999999999994</v>
      </c>
      <c r="G983" s="59"/>
    </row>
    <row r="984" spans="1:7" x14ac:dyDescent="0.25">
      <c r="A984" s="58">
        <v>44944</v>
      </c>
      <c r="B984" s="59" t="s">
        <v>59</v>
      </c>
      <c r="C984" s="59" t="str">
        <f t="shared" si="31"/>
        <v>QUARTER1</v>
      </c>
      <c r="D984" s="59">
        <v>229.9</v>
      </c>
      <c r="E984" s="59">
        <v>276</v>
      </c>
      <c r="F984" s="59">
        <f t="shared" si="30"/>
        <v>46.099999999999994</v>
      </c>
      <c r="G984" s="59"/>
    </row>
    <row r="985" spans="1:7" x14ac:dyDescent="0.25">
      <c r="A985" s="58">
        <v>44943</v>
      </c>
      <c r="B985" s="59" t="s">
        <v>59</v>
      </c>
      <c r="C985" s="59" t="str">
        <f t="shared" si="31"/>
        <v>QUARTER1</v>
      </c>
      <c r="D985" s="59">
        <v>229.9</v>
      </c>
      <c r="E985" s="59">
        <v>276</v>
      </c>
      <c r="F985" s="59">
        <f t="shared" si="30"/>
        <v>46.099999999999994</v>
      </c>
      <c r="G985" s="59"/>
    </row>
    <row r="986" spans="1:7" x14ac:dyDescent="0.25">
      <c r="A986" s="58">
        <v>44942</v>
      </c>
      <c r="B986" s="59" t="s">
        <v>59</v>
      </c>
      <c r="C986" s="59" t="str">
        <f t="shared" si="31"/>
        <v>QUARTER1</v>
      </c>
      <c r="D986" s="59">
        <v>229.9</v>
      </c>
      <c r="E986" s="59">
        <v>276</v>
      </c>
      <c r="F986" s="59">
        <f t="shared" si="30"/>
        <v>46.099999999999994</v>
      </c>
      <c r="G986" s="59"/>
    </row>
    <row r="987" spans="1:7" x14ac:dyDescent="0.25">
      <c r="A987" s="58">
        <v>44939</v>
      </c>
      <c r="B987" s="59" t="s">
        <v>59</v>
      </c>
      <c r="C987" s="59" t="str">
        <f t="shared" si="31"/>
        <v>QUARTER1</v>
      </c>
      <c r="D987" s="59">
        <v>229.9</v>
      </c>
      <c r="E987" s="59">
        <v>276</v>
      </c>
      <c r="F987" s="59">
        <f t="shared" si="30"/>
        <v>46.099999999999994</v>
      </c>
      <c r="G987" s="59"/>
    </row>
    <row r="988" spans="1:7" x14ac:dyDescent="0.25">
      <c r="A988" s="58">
        <v>44938</v>
      </c>
      <c r="B988" s="59" t="s">
        <v>59</v>
      </c>
      <c r="C988" s="59" t="str">
        <f t="shared" si="31"/>
        <v>QUARTER1</v>
      </c>
      <c r="D988" s="59">
        <v>220</v>
      </c>
      <c r="E988" s="59">
        <v>276</v>
      </c>
      <c r="F988" s="59">
        <f t="shared" si="30"/>
        <v>56</v>
      </c>
      <c r="G988" s="59"/>
    </row>
    <row r="989" spans="1:7" x14ac:dyDescent="0.25">
      <c r="A989" s="58">
        <v>44937</v>
      </c>
      <c r="B989" s="59" t="s">
        <v>59</v>
      </c>
      <c r="C989" s="59" t="str">
        <f t="shared" si="31"/>
        <v>QUARTER1</v>
      </c>
      <c r="D989" s="59">
        <v>215</v>
      </c>
      <c r="E989" s="59">
        <v>276</v>
      </c>
      <c r="F989" s="59">
        <f t="shared" si="30"/>
        <v>61</v>
      </c>
      <c r="G989" s="59"/>
    </row>
    <row r="990" spans="1:7" x14ac:dyDescent="0.25">
      <c r="A990" s="58">
        <v>44936</v>
      </c>
      <c r="B990" s="59" t="s">
        <v>59</v>
      </c>
      <c r="C990" s="59" t="str">
        <f t="shared" si="31"/>
        <v>QUARTER1</v>
      </c>
      <c r="D990" s="59">
        <v>215</v>
      </c>
      <c r="E990" s="59">
        <v>276</v>
      </c>
      <c r="F990" s="59">
        <f t="shared" si="30"/>
        <v>61</v>
      </c>
      <c r="G990" s="59"/>
    </row>
    <row r="991" spans="1:7" x14ac:dyDescent="0.25">
      <c r="A991" s="58">
        <v>44935</v>
      </c>
      <c r="B991" s="59" t="s">
        <v>59</v>
      </c>
      <c r="C991" s="59" t="str">
        <f t="shared" si="31"/>
        <v>QUARTER1</v>
      </c>
      <c r="D991" s="59">
        <v>215</v>
      </c>
      <c r="E991" s="59">
        <v>276</v>
      </c>
      <c r="F991" s="59">
        <f t="shared" si="30"/>
        <v>61</v>
      </c>
      <c r="G991" s="59"/>
    </row>
    <row r="992" spans="1:7" x14ac:dyDescent="0.25">
      <c r="A992" s="58">
        <v>44932</v>
      </c>
      <c r="B992" s="59" t="s">
        <v>59</v>
      </c>
      <c r="C992" s="59" t="str">
        <f t="shared" si="31"/>
        <v>QUARTER1</v>
      </c>
      <c r="D992" s="59">
        <v>215</v>
      </c>
      <c r="E992" s="59">
        <v>276</v>
      </c>
      <c r="F992" s="59">
        <f t="shared" si="30"/>
        <v>61</v>
      </c>
      <c r="G992" s="59"/>
    </row>
    <row r="993" spans="1:7" x14ac:dyDescent="0.25">
      <c r="A993" s="58">
        <v>44931</v>
      </c>
      <c r="B993" s="59" t="s">
        <v>59</v>
      </c>
      <c r="C993" s="59" t="str">
        <f t="shared" si="31"/>
        <v>QUARTER1</v>
      </c>
      <c r="D993" s="59">
        <v>215</v>
      </c>
      <c r="E993" s="59">
        <v>276</v>
      </c>
      <c r="F993" s="59">
        <f t="shared" si="30"/>
        <v>61</v>
      </c>
      <c r="G993" s="59"/>
    </row>
    <row r="994" spans="1:7" x14ac:dyDescent="0.25">
      <c r="A994" s="58">
        <v>44930</v>
      </c>
      <c r="B994" s="59" t="s">
        <v>59</v>
      </c>
      <c r="C994" s="59" t="str">
        <f t="shared" si="31"/>
        <v>QUARTER1</v>
      </c>
      <c r="D994" s="59">
        <v>215</v>
      </c>
      <c r="E994" s="59">
        <v>276</v>
      </c>
      <c r="F994" s="59">
        <f t="shared" si="30"/>
        <v>61</v>
      </c>
      <c r="G994" s="59"/>
    </row>
    <row r="995" spans="1:7" x14ac:dyDescent="0.25">
      <c r="A995" s="58">
        <v>44929</v>
      </c>
      <c r="B995" s="59" t="s">
        <v>59</v>
      </c>
      <c r="C995" s="59" t="str">
        <f t="shared" si="31"/>
        <v>QUARTER1</v>
      </c>
      <c r="D995" s="59">
        <v>215</v>
      </c>
      <c r="E995" s="59">
        <v>276</v>
      </c>
      <c r="F995" s="59">
        <f t="shared" si="30"/>
        <v>61</v>
      </c>
      <c r="G995" s="59"/>
    </row>
    <row r="996" spans="1:7" x14ac:dyDescent="0.25">
      <c r="A996" s="58">
        <v>45146</v>
      </c>
      <c r="B996" s="59" t="s">
        <v>60</v>
      </c>
      <c r="C996" s="59" t="str">
        <f t="shared" si="31"/>
        <v>QUARTER3</v>
      </c>
      <c r="D996" s="59">
        <v>42.5</v>
      </c>
      <c r="E996" s="59">
        <v>42.5</v>
      </c>
      <c r="F996" s="59">
        <f t="shared" si="30"/>
        <v>0</v>
      </c>
      <c r="G996" s="59"/>
    </row>
    <row r="997" spans="1:7" x14ac:dyDescent="0.25">
      <c r="A997" s="58">
        <v>45145</v>
      </c>
      <c r="B997" s="59" t="s">
        <v>60</v>
      </c>
      <c r="C997" s="59" t="str">
        <f t="shared" si="31"/>
        <v>QUARTER3</v>
      </c>
      <c r="D997" s="59">
        <v>42.5</v>
      </c>
      <c r="E997" s="59">
        <v>42.5</v>
      </c>
      <c r="F997" s="59">
        <f t="shared" si="30"/>
        <v>0</v>
      </c>
      <c r="G997" s="59"/>
    </row>
    <row r="998" spans="1:7" x14ac:dyDescent="0.25">
      <c r="A998" s="58">
        <v>45142</v>
      </c>
      <c r="B998" s="59" t="s">
        <v>60</v>
      </c>
      <c r="C998" s="59" t="str">
        <f t="shared" si="31"/>
        <v>QUARTER3</v>
      </c>
      <c r="D998" s="59">
        <v>42.5</v>
      </c>
      <c r="E998" s="59">
        <v>42.5</v>
      </c>
      <c r="F998" s="59">
        <f t="shared" si="30"/>
        <v>0</v>
      </c>
      <c r="G998" s="59"/>
    </row>
    <row r="999" spans="1:7" x14ac:dyDescent="0.25">
      <c r="A999" s="58">
        <v>45141</v>
      </c>
      <c r="B999" s="59" t="s">
        <v>60</v>
      </c>
      <c r="C999" s="59" t="str">
        <f t="shared" si="31"/>
        <v>QUARTER3</v>
      </c>
      <c r="D999" s="59">
        <v>41.8</v>
      </c>
      <c r="E999" s="59">
        <v>42.5</v>
      </c>
      <c r="F999" s="59">
        <f t="shared" si="30"/>
        <v>0.70000000000000284</v>
      </c>
      <c r="G999" s="59"/>
    </row>
    <row r="1000" spans="1:7" x14ac:dyDescent="0.25">
      <c r="A1000" s="58">
        <v>45140</v>
      </c>
      <c r="B1000" s="59" t="s">
        <v>60</v>
      </c>
      <c r="C1000" s="59" t="str">
        <f t="shared" si="31"/>
        <v>QUARTER3</v>
      </c>
      <c r="D1000" s="59">
        <v>38</v>
      </c>
      <c r="E1000" s="59">
        <v>42.5</v>
      </c>
      <c r="F1000" s="59">
        <f t="shared" si="30"/>
        <v>4.5</v>
      </c>
      <c r="G1000" s="59"/>
    </row>
    <row r="1001" spans="1:7" x14ac:dyDescent="0.25">
      <c r="A1001" s="58">
        <v>45139</v>
      </c>
      <c r="B1001" s="59" t="s">
        <v>60</v>
      </c>
      <c r="C1001" s="59" t="str">
        <f t="shared" si="31"/>
        <v>QUARTER3</v>
      </c>
      <c r="D1001" s="59">
        <v>37</v>
      </c>
      <c r="E1001" s="59">
        <v>42.5</v>
      </c>
      <c r="F1001" s="59">
        <f t="shared" si="30"/>
        <v>5.5</v>
      </c>
      <c r="G1001" s="59"/>
    </row>
    <row r="1002" spans="1:7" x14ac:dyDescent="0.25">
      <c r="A1002" s="58">
        <v>45138</v>
      </c>
      <c r="B1002" s="59" t="s">
        <v>60</v>
      </c>
      <c r="C1002" s="59" t="str">
        <f t="shared" si="31"/>
        <v>QUARTER3</v>
      </c>
      <c r="D1002" s="59">
        <v>36.5</v>
      </c>
      <c r="E1002" s="59">
        <v>42.5</v>
      </c>
      <c r="F1002" s="59">
        <f t="shared" si="30"/>
        <v>6</v>
      </c>
      <c r="G1002" s="59"/>
    </row>
    <row r="1003" spans="1:7" x14ac:dyDescent="0.25">
      <c r="A1003" s="58">
        <v>45135</v>
      </c>
      <c r="B1003" s="59" t="s">
        <v>60</v>
      </c>
      <c r="C1003" s="59" t="str">
        <f t="shared" si="31"/>
        <v>QUARTER3</v>
      </c>
      <c r="D1003" s="59">
        <v>36.5</v>
      </c>
      <c r="E1003" s="59">
        <v>42.5</v>
      </c>
      <c r="F1003" s="59">
        <f t="shared" si="30"/>
        <v>6</v>
      </c>
      <c r="G1003" s="59"/>
    </row>
    <row r="1004" spans="1:7" x14ac:dyDescent="0.25">
      <c r="A1004" s="58">
        <v>45134</v>
      </c>
      <c r="B1004" s="59" t="s">
        <v>60</v>
      </c>
      <c r="C1004" s="59" t="str">
        <f t="shared" si="31"/>
        <v>QUARTER3</v>
      </c>
      <c r="D1004" s="59">
        <v>40</v>
      </c>
      <c r="E1004" s="59">
        <v>42.5</v>
      </c>
      <c r="F1004" s="59">
        <f t="shared" si="30"/>
        <v>2.5</v>
      </c>
      <c r="G1004" s="59"/>
    </row>
    <row r="1005" spans="1:7" x14ac:dyDescent="0.25">
      <c r="A1005" s="58">
        <v>45133</v>
      </c>
      <c r="B1005" s="59" t="s">
        <v>60</v>
      </c>
      <c r="C1005" s="59" t="str">
        <f t="shared" si="31"/>
        <v>QUARTER3</v>
      </c>
      <c r="D1005" s="59">
        <v>42</v>
      </c>
      <c r="E1005" s="59">
        <v>42.5</v>
      </c>
      <c r="F1005" s="59">
        <f t="shared" ref="F1005:F1068" si="32">E1005-D1005</f>
        <v>0.5</v>
      </c>
      <c r="G1005" s="59"/>
    </row>
    <row r="1006" spans="1:7" x14ac:dyDescent="0.25">
      <c r="A1006" s="58">
        <v>45128</v>
      </c>
      <c r="B1006" s="59" t="s">
        <v>60</v>
      </c>
      <c r="C1006" s="59" t="str">
        <f t="shared" si="31"/>
        <v>QUARTER3</v>
      </c>
      <c r="D1006" s="59">
        <v>43.65</v>
      </c>
      <c r="E1006" s="59">
        <v>42.5</v>
      </c>
      <c r="F1006" s="59">
        <f t="shared" si="32"/>
        <v>-1.1499999999999986</v>
      </c>
      <c r="G1006" s="59"/>
    </row>
    <row r="1007" spans="1:7" x14ac:dyDescent="0.25">
      <c r="A1007" s="58">
        <v>45127</v>
      </c>
      <c r="B1007" s="59" t="s">
        <v>60</v>
      </c>
      <c r="C1007" s="59" t="str">
        <f t="shared" si="31"/>
        <v>QUARTER3</v>
      </c>
      <c r="D1007" s="59">
        <v>39.700000000000003</v>
      </c>
      <c r="E1007" s="59">
        <v>42.5</v>
      </c>
      <c r="F1007" s="59">
        <f t="shared" si="32"/>
        <v>2.7999999999999972</v>
      </c>
      <c r="G1007" s="59"/>
    </row>
    <row r="1008" spans="1:7" x14ac:dyDescent="0.25">
      <c r="A1008" s="58">
        <v>45126</v>
      </c>
      <c r="B1008" s="59" t="s">
        <v>60</v>
      </c>
      <c r="C1008" s="59" t="str">
        <f t="shared" si="31"/>
        <v>QUARTER3</v>
      </c>
      <c r="D1008" s="59">
        <v>39.700000000000003</v>
      </c>
      <c r="E1008" s="59">
        <v>42.5</v>
      </c>
      <c r="F1008" s="59">
        <f t="shared" si="32"/>
        <v>2.7999999999999972</v>
      </c>
      <c r="G1008" s="59"/>
    </row>
    <row r="1009" spans="1:7" x14ac:dyDescent="0.25">
      <c r="A1009" s="58">
        <v>45125</v>
      </c>
      <c r="B1009" s="59" t="s">
        <v>60</v>
      </c>
      <c r="C1009" s="59" t="str">
        <f t="shared" si="31"/>
        <v>QUARTER3</v>
      </c>
      <c r="D1009" s="59">
        <v>38</v>
      </c>
      <c r="E1009" s="59">
        <v>42.5</v>
      </c>
      <c r="F1009" s="59">
        <f t="shared" si="32"/>
        <v>4.5</v>
      </c>
      <c r="G1009" s="59"/>
    </row>
    <row r="1010" spans="1:7" x14ac:dyDescent="0.25">
      <c r="A1010" s="58">
        <v>45124</v>
      </c>
      <c r="B1010" s="59" t="s">
        <v>60</v>
      </c>
      <c r="C1010" s="59" t="str">
        <f t="shared" si="31"/>
        <v>QUARTER3</v>
      </c>
      <c r="D1010" s="59">
        <v>37</v>
      </c>
      <c r="E1010" s="59">
        <v>42.5</v>
      </c>
      <c r="F1010" s="59">
        <f t="shared" si="32"/>
        <v>5.5</v>
      </c>
      <c r="G1010" s="59"/>
    </row>
    <row r="1011" spans="1:7" x14ac:dyDescent="0.25">
      <c r="A1011" s="58">
        <v>45121</v>
      </c>
      <c r="B1011" s="59" t="s">
        <v>60</v>
      </c>
      <c r="C1011" s="59" t="str">
        <f t="shared" si="31"/>
        <v>QUARTER3</v>
      </c>
      <c r="D1011" s="59">
        <v>39</v>
      </c>
      <c r="E1011" s="59">
        <v>42.5</v>
      </c>
      <c r="F1011" s="59">
        <f t="shared" si="32"/>
        <v>3.5</v>
      </c>
      <c r="G1011" s="59"/>
    </row>
    <row r="1012" spans="1:7" x14ac:dyDescent="0.25">
      <c r="A1012" s="58">
        <v>45120</v>
      </c>
      <c r="B1012" s="59" t="s">
        <v>60</v>
      </c>
      <c r="C1012" s="59" t="str">
        <f t="shared" si="31"/>
        <v>QUARTER3</v>
      </c>
      <c r="D1012" s="59">
        <v>39.5</v>
      </c>
      <c r="E1012" s="59">
        <v>42.5</v>
      </c>
      <c r="F1012" s="59">
        <f t="shared" si="32"/>
        <v>3</v>
      </c>
      <c r="G1012" s="59"/>
    </row>
    <row r="1013" spans="1:7" x14ac:dyDescent="0.25">
      <c r="A1013" s="58">
        <v>45119</v>
      </c>
      <c r="B1013" s="59" t="s">
        <v>60</v>
      </c>
      <c r="C1013" s="59" t="str">
        <f t="shared" si="31"/>
        <v>QUARTER3</v>
      </c>
      <c r="D1013" s="59">
        <v>42.5</v>
      </c>
      <c r="E1013" s="59">
        <v>42.5</v>
      </c>
      <c r="F1013" s="59">
        <f t="shared" si="32"/>
        <v>0</v>
      </c>
      <c r="G1013" s="59"/>
    </row>
    <row r="1014" spans="1:7" x14ac:dyDescent="0.25">
      <c r="A1014" s="58">
        <v>45118</v>
      </c>
      <c r="B1014" s="59" t="s">
        <v>60</v>
      </c>
      <c r="C1014" s="59" t="str">
        <f t="shared" si="31"/>
        <v>QUARTER3</v>
      </c>
      <c r="D1014" s="59">
        <v>42.5</v>
      </c>
      <c r="E1014" s="59">
        <v>42.5</v>
      </c>
      <c r="F1014" s="59">
        <f t="shared" si="32"/>
        <v>0</v>
      </c>
      <c r="G1014" s="59"/>
    </row>
    <row r="1015" spans="1:7" x14ac:dyDescent="0.25">
      <c r="A1015" s="58">
        <v>45117</v>
      </c>
      <c r="B1015" s="59" t="s">
        <v>60</v>
      </c>
      <c r="C1015" s="59" t="str">
        <f t="shared" si="31"/>
        <v>QUARTER3</v>
      </c>
      <c r="D1015" s="59">
        <v>42.6</v>
      </c>
      <c r="E1015" s="59">
        <v>42.5</v>
      </c>
      <c r="F1015" s="59">
        <f t="shared" si="32"/>
        <v>-0.10000000000000142</v>
      </c>
      <c r="G1015" s="59"/>
    </row>
    <row r="1016" spans="1:7" x14ac:dyDescent="0.25">
      <c r="A1016" s="58">
        <v>45114</v>
      </c>
      <c r="B1016" s="59" t="s">
        <v>60</v>
      </c>
      <c r="C1016" s="59" t="str">
        <f t="shared" si="31"/>
        <v>QUARTER3</v>
      </c>
      <c r="D1016" s="59">
        <v>43.7</v>
      </c>
      <c r="E1016" s="59">
        <v>42.5</v>
      </c>
      <c r="F1016" s="59">
        <f t="shared" si="32"/>
        <v>-1.2000000000000028</v>
      </c>
      <c r="G1016" s="59"/>
    </row>
    <row r="1017" spans="1:7" x14ac:dyDescent="0.25">
      <c r="A1017" s="58">
        <v>45113</v>
      </c>
      <c r="B1017" s="59" t="s">
        <v>60</v>
      </c>
      <c r="C1017" s="59" t="str">
        <f t="shared" si="31"/>
        <v>QUARTER3</v>
      </c>
      <c r="D1017" s="59">
        <v>44</v>
      </c>
      <c r="E1017" s="59">
        <v>42.5</v>
      </c>
      <c r="F1017" s="59">
        <f t="shared" si="32"/>
        <v>-1.5</v>
      </c>
      <c r="G1017" s="59"/>
    </row>
    <row r="1018" spans="1:7" x14ac:dyDescent="0.25">
      <c r="A1018" s="58">
        <v>45112</v>
      </c>
      <c r="B1018" s="59" t="s">
        <v>60</v>
      </c>
      <c r="C1018" s="59" t="str">
        <f t="shared" si="31"/>
        <v>QUARTER3</v>
      </c>
      <c r="D1018" s="59">
        <v>45</v>
      </c>
      <c r="E1018" s="59">
        <v>42.5</v>
      </c>
      <c r="F1018" s="59">
        <f t="shared" si="32"/>
        <v>-2.5</v>
      </c>
      <c r="G1018" s="59"/>
    </row>
    <row r="1019" spans="1:7" x14ac:dyDescent="0.25">
      <c r="A1019" s="58">
        <v>45111</v>
      </c>
      <c r="B1019" s="59" t="s">
        <v>60</v>
      </c>
      <c r="C1019" s="59" t="str">
        <f t="shared" si="31"/>
        <v>QUARTER3</v>
      </c>
      <c r="D1019" s="59">
        <v>44.75</v>
      </c>
      <c r="E1019" s="59">
        <v>42.5</v>
      </c>
      <c r="F1019" s="59">
        <f t="shared" si="32"/>
        <v>-2.25</v>
      </c>
      <c r="G1019" s="59"/>
    </row>
    <row r="1020" spans="1:7" x14ac:dyDescent="0.25">
      <c r="A1020" s="58">
        <v>45110</v>
      </c>
      <c r="B1020" s="59" t="s">
        <v>60</v>
      </c>
      <c r="C1020" s="59" t="str">
        <f t="shared" si="31"/>
        <v>QUARTER3</v>
      </c>
      <c r="D1020" s="59">
        <v>45</v>
      </c>
      <c r="E1020" s="59">
        <v>42.5</v>
      </c>
      <c r="F1020" s="59">
        <f t="shared" si="32"/>
        <v>-2.5</v>
      </c>
      <c r="G1020" s="59"/>
    </row>
    <row r="1021" spans="1:7" x14ac:dyDescent="0.25">
      <c r="A1021" s="58">
        <v>45107</v>
      </c>
      <c r="B1021" s="59" t="s">
        <v>60</v>
      </c>
      <c r="C1021" s="59" t="str">
        <f t="shared" si="31"/>
        <v>QUARTER2</v>
      </c>
      <c r="D1021" s="59">
        <v>45</v>
      </c>
      <c r="E1021" s="59">
        <v>42.5</v>
      </c>
      <c r="F1021" s="59">
        <f t="shared" si="32"/>
        <v>-2.5</v>
      </c>
      <c r="G1021" s="59"/>
    </row>
    <row r="1022" spans="1:7" x14ac:dyDescent="0.25">
      <c r="A1022" s="58">
        <v>45104</v>
      </c>
      <c r="B1022" s="59" t="s">
        <v>60</v>
      </c>
      <c r="C1022" s="59" t="str">
        <f t="shared" si="31"/>
        <v>QUARTER2</v>
      </c>
      <c r="D1022" s="59">
        <v>43.95</v>
      </c>
      <c r="E1022" s="59">
        <v>42.5</v>
      </c>
      <c r="F1022" s="59">
        <f t="shared" si="32"/>
        <v>-1.4500000000000028</v>
      </c>
      <c r="G1022" s="59"/>
    </row>
    <row r="1023" spans="1:7" x14ac:dyDescent="0.25">
      <c r="A1023" s="58">
        <v>45103</v>
      </c>
      <c r="B1023" s="59" t="s">
        <v>60</v>
      </c>
      <c r="C1023" s="59" t="str">
        <f t="shared" si="31"/>
        <v>QUARTER2</v>
      </c>
      <c r="D1023" s="59">
        <v>43</v>
      </c>
      <c r="E1023" s="59">
        <v>42.5</v>
      </c>
      <c r="F1023" s="59">
        <f t="shared" si="32"/>
        <v>-0.5</v>
      </c>
      <c r="G1023" s="59"/>
    </row>
    <row r="1024" spans="1:7" x14ac:dyDescent="0.25">
      <c r="A1024" s="58">
        <v>45100</v>
      </c>
      <c r="B1024" s="59" t="s">
        <v>60</v>
      </c>
      <c r="C1024" s="59" t="str">
        <f t="shared" si="31"/>
        <v>QUARTER2</v>
      </c>
      <c r="D1024" s="59">
        <v>43.7</v>
      </c>
      <c r="E1024" s="59">
        <v>42.5</v>
      </c>
      <c r="F1024" s="59">
        <f t="shared" si="32"/>
        <v>-1.2000000000000028</v>
      </c>
      <c r="G1024" s="59"/>
    </row>
    <row r="1025" spans="1:7" x14ac:dyDescent="0.25">
      <c r="A1025" s="58">
        <v>45099</v>
      </c>
      <c r="B1025" s="59" t="s">
        <v>60</v>
      </c>
      <c r="C1025" s="59" t="str">
        <f t="shared" si="31"/>
        <v>QUARTER2</v>
      </c>
      <c r="D1025" s="59">
        <v>43.8</v>
      </c>
      <c r="E1025" s="59">
        <v>42.5</v>
      </c>
      <c r="F1025" s="59">
        <f t="shared" si="32"/>
        <v>-1.2999999999999972</v>
      </c>
      <c r="G1025" s="59"/>
    </row>
    <row r="1026" spans="1:7" x14ac:dyDescent="0.25">
      <c r="A1026" s="58">
        <v>45098</v>
      </c>
      <c r="B1026" s="59" t="s">
        <v>60</v>
      </c>
      <c r="C1026" s="59" t="str">
        <f t="shared" si="31"/>
        <v>QUARTER2</v>
      </c>
      <c r="D1026" s="59">
        <v>43.8</v>
      </c>
      <c r="E1026" s="59">
        <v>42.5</v>
      </c>
      <c r="F1026" s="59">
        <f t="shared" si="32"/>
        <v>-1.2999999999999972</v>
      </c>
      <c r="G1026" s="59"/>
    </row>
    <row r="1027" spans="1:7" x14ac:dyDescent="0.25">
      <c r="A1027" s="58">
        <v>45097</v>
      </c>
      <c r="B1027" s="59" t="s">
        <v>60</v>
      </c>
      <c r="C1027" s="59" t="str">
        <f t="shared" si="31"/>
        <v>QUARTER2</v>
      </c>
      <c r="D1027" s="59">
        <v>43.7</v>
      </c>
      <c r="E1027" s="59">
        <v>42.5</v>
      </c>
      <c r="F1027" s="59">
        <f t="shared" si="32"/>
        <v>-1.2000000000000028</v>
      </c>
      <c r="G1027" s="59"/>
    </row>
    <row r="1028" spans="1:7" x14ac:dyDescent="0.25">
      <c r="A1028" s="58">
        <v>45096</v>
      </c>
      <c r="B1028" s="59" t="s">
        <v>60</v>
      </c>
      <c r="C1028" s="59" t="str">
        <f t="shared" si="31"/>
        <v>QUARTER2</v>
      </c>
      <c r="D1028" s="59">
        <v>44</v>
      </c>
      <c r="E1028" s="59">
        <v>42.5</v>
      </c>
      <c r="F1028" s="59">
        <f t="shared" si="32"/>
        <v>-1.5</v>
      </c>
      <c r="G1028" s="59"/>
    </row>
    <row r="1029" spans="1:7" x14ac:dyDescent="0.25">
      <c r="A1029" s="58">
        <v>45093</v>
      </c>
      <c r="B1029" s="59" t="s">
        <v>60</v>
      </c>
      <c r="C1029" s="59" t="str">
        <f t="shared" si="31"/>
        <v>QUARTER2</v>
      </c>
      <c r="D1029" s="59">
        <v>43.9</v>
      </c>
      <c r="E1029" s="59">
        <v>42.5</v>
      </c>
      <c r="F1029" s="59">
        <f t="shared" si="32"/>
        <v>-1.3999999999999986</v>
      </c>
      <c r="G1029" s="59"/>
    </row>
    <row r="1030" spans="1:7" x14ac:dyDescent="0.25">
      <c r="A1030" s="58">
        <v>45092</v>
      </c>
      <c r="B1030" s="59" t="s">
        <v>60</v>
      </c>
      <c r="C1030" s="59" t="str">
        <f t="shared" si="31"/>
        <v>QUARTER2</v>
      </c>
      <c r="D1030" s="59">
        <v>42.5</v>
      </c>
      <c r="E1030" s="59">
        <v>42.5</v>
      </c>
      <c r="F1030" s="59">
        <f t="shared" si="32"/>
        <v>0</v>
      </c>
      <c r="G1030" s="59"/>
    </row>
    <row r="1031" spans="1:7" x14ac:dyDescent="0.25">
      <c r="A1031" s="58">
        <v>45091</v>
      </c>
      <c r="B1031" s="59" t="s">
        <v>60</v>
      </c>
      <c r="C1031" s="59" t="str">
        <f t="shared" si="31"/>
        <v>QUARTER2</v>
      </c>
      <c r="D1031" s="59">
        <v>45.2</v>
      </c>
      <c r="E1031" s="59">
        <v>42.5</v>
      </c>
      <c r="F1031" s="59">
        <f t="shared" si="32"/>
        <v>-2.7000000000000028</v>
      </c>
      <c r="G1031" s="59"/>
    </row>
    <row r="1032" spans="1:7" x14ac:dyDescent="0.25">
      <c r="A1032" s="58">
        <v>45090</v>
      </c>
      <c r="B1032" s="59" t="s">
        <v>60</v>
      </c>
      <c r="C1032" s="59" t="str">
        <f t="shared" si="31"/>
        <v>QUARTER2</v>
      </c>
      <c r="D1032" s="59">
        <v>42.75</v>
      </c>
      <c r="E1032" s="59">
        <v>42.5</v>
      </c>
      <c r="F1032" s="59">
        <f t="shared" si="32"/>
        <v>-0.25</v>
      </c>
      <c r="G1032" s="59"/>
    </row>
    <row r="1033" spans="1:7" x14ac:dyDescent="0.25">
      <c r="A1033" s="58">
        <v>45086</v>
      </c>
      <c r="B1033" s="59" t="s">
        <v>60</v>
      </c>
      <c r="C1033" s="59" t="str">
        <f t="shared" si="31"/>
        <v>QUARTER2</v>
      </c>
      <c r="D1033" s="59">
        <v>41</v>
      </c>
      <c r="E1033" s="59">
        <v>42.5</v>
      </c>
      <c r="F1033" s="59">
        <f t="shared" si="32"/>
        <v>1.5</v>
      </c>
      <c r="G1033" s="59"/>
    </row>
    <row r="1034" spans="1:7" x14ac:dyDescent="0.25">
      <c r="A1034" s="58">
        <v>45085</v>
      </c>
      <c r="B1034" s="59" t="s">
        <v>60</v>
      </c>
      <c r="C1034" s="59" t="str">
        <f t="shared" si="31"/>
        <v>QUARTER2</v>
      </c>
      <c r="D1034" s="59">
        <v>41</v>
      </c>
      <c r="E1034" s="59">
        <v>42.5</v>
      </c>
      <c r="F1034" s="59">
        <f t="shared" si="32"/>
        <v>1.5</v>
      </c>
      <c r="G1034" s="59"/>
    </row>
    <row r="1035" spans="1:7" x14ac:dyDescent="0.25">
      <c r="A1035" s="58">
        <v>45084</v>
      </c>
      <c r="B1035" s="59" t="s">
        <v>60</v>
      </c>
      <c r="C1035" s="59" t="str">
        <f t="shared" si="31"/>
        <v>QUARTER2</v>
      </c>
      <c r="D1035" s="59">
        <v>41.75</v>
      </c>
      <c r="E1035" s="59">
        <v>42.5</v>
      </c>
      <c r="F1035" s="59">
        <f t="shared" si="32"/>
        <v>0.75</v>
      </c>
      <c r="G1035" s="59"/>
    </row>
    <row r="1036" spans="1:7" x14ac:dyDescent="0.25">
      <c r="A1036" s="58">
        <v>45083</v>
      </c>
      <c r="B1036" s="59" t="s">
        <v>60</v>
      </c>
      <c r="C1036" s="59" t="str">
        <f t="shared" si="31"/>
        <v>QUARTER2</v>
      </c>
      <c r="D1036" s="59">
        <v>41.75</v>
      </c>
      <c r="E1036" s="59">
        <v>42.5</v>
      </c>
      <c r="F1036" s="59">
        <f t="shared" si="32"/>
        <v>0.75</v>
      </c>
      <c r="G1036" s="59"/>
    </row>
    <row r="1037" spans="1:7" x14ac:dyDescent="0.25">
      <c r="A1037" s="58">
        <v>45082</v>
      </c>
      <c r="B1037" s="59" t="s">
        <v>60</v>
      </c>
      <c r="C1037" s="59" t="str">
        <f t="shared" si="31"/>
        <v>QUARTER2</v>
      </c>
      <c r="D1037" s="59">
        <v>41</v>
      </c>
      <c r="E1037" s="59">
        <v>42.5</v>
      </c>
      <c r="F1037" s="59">
        <f t="shared" si="32"/>
        <v>1.5</v>
      </c>
      <c r="G1037" s="59"/>
    </row>
    <row r="1038" spans="1:7" x14ac:dyDescent="0.25">
      <c r="A1038" s="58">
        <v>45079</v>
      </c>
      <c r="B1038" s="59" t="s">
        <v>60</v>
      </c>
      <c r="C1038" s="59" t="str">
        <f t="shared" si="31"/>
        <v>QUARTER2</v>
      </c>
      <c r="D1038" s="59">
        <v>41</v>
      </c>
      <c r="E1038" s="59">
        <v>42.5</v>
      </c>
      <c r="F1038" s="59">
        <f t="shared" si="32"/>
        <v>1.5</v>
      </c>
      <c r="G1038" s="59"/>
    </row>
    <row r="1039" spans="1:7" x14ac:dyDescent="0.25">
      <c r="A1039" s="58">
        <v>45078</v>
      </c>
      <c r="B1039" s="59" t="s">
        <v>60</v>
      </c>
      <c r="C1039" s="59" t="str">
        <f t="shared" si="31"/>
        <v>QUARTER2</v>
      </c>
      <c r="D1039" s="59">
        <v>40.950000000000003</v>
      </c>
      <c r="E1039" s="59">
        <v>42.5</v>
      </c>
      <c r="F1039" s="59">
        <f t="shared" si="32"/>
        <v>1.5499999999999972</v>
      </c>
      <c r="G1039" s="59"/>
    </row>
    <row r="1040" spans="1:7" x14ac:dyDescent="0.25">
      <c r="A1040" s="58">
        <v>45077</v>
      </c>
      <c r="B1040" s="59" t="s">
        <v>60</v>
      </c>
      <c r="C1040" s="59" t="str">
        <f t="shared" si="31"/>
        <v>QUARTER2</v>
      </c>
      <c r="D1040" s="59">
        <v>41.8</v>
      </c>
      <c r="E1040" s="59">
        <v>42.5</v>
      </c>
      <c r="F1040" s="59">
        <f t="shared" si="32"/>
        <v>0.70000000000000284</v>
      </c>
      <c r="G1040" s="59"/>
    </row>
    <row r="1041" spans="1:7" x14ac:dyDescent="0.25">
      <c r="A1041" s="58">
        <v>45076</v>
      </c>
      <c r="B1041" s="59" t="s">
        <v>60</v>
      </c>
      <c r="C1041" s="59" t="str">
        <f t="shared" si="31"/>
        <v>QUARTER2</v>
      </c>
      <c r="D1041" s="59">
        <v>42.35</v>
      </c>
      <c r="E1041" s="59">
        <v>42.5</v>
      </c>
      <c r="F1041" s="59">
        <f t="shared" si="32"/>
        <v>0.14999999999999858</v>
      </c>
      <c r="G1041" s="59"/>
    </row>
    <row r="1042" spans="1:7" x14ac:dyDescent="0.25">
      <c r="A1042" s="58">
        <v>45072</v>
      </c>
      <c r="B1042" s="59" t="s">
        <v>60</v>
      </c>
      <c r="C1042" s="59" t="str">
        <f t="shared" ref="C1042:C1105" si="33">"QUARTER"&amp;ROUNDUP(MONTH(A1042)/3,0)</f>
        <v>QUARTER2</v>
      </c>
      <c r="D1042" s="59">
        <v>38.5</v>
      </c>
      <c r="E1042" s="59">
        <v>42.5</v>
      </c>
      <c r="F1042" s="59">
        <f t="shared" si="32"/>
        <v>4</v>
      </c>
      <c r="G1042" s="59"/>
    </row>
    <row r="1043" spans="1:7" x14ac:dyDescent="0.25">
      <c r="A1043" s="58">
        <v>45071</v>
      </c>
      <c r="B1043" s="59" t="s">
        <v>60</v>
      </c>
      <c r="C1043" s="59" t="str">
        <f t="shared" si="33"/>
        <v>QUARTER2</v>
      </c>
      <c r="D1043" s="59">
        <v>37.9</v>
      </c>
      <c r="E1043" s="59">
        <v>42.5</v>
      </c>
      <c r="F1043" s="59">
        <f t="shared" si="32"/>
        <v>4.6000000000000014</v>
      </c>
      <c r="G1043" s="59"/>
    </row>
    <row r="1044" spans="1:7" x14ac:dyDescent="0.25">
      <c r="A1044" s="58">
        <v>45070</v>
      </c>
      <c r="B1044" s="59" t="s">
        <v>60</v>
      </c>
      <c r="C1044" s="59" t="str">
        <f t="shared" si="33"/>
        <v>QUARTER2</v>
      </c>
      <c r="D1044" s="59">
        <v>37.9</v>
      </c>
      <c r="E1044" s="59">
        <v>42.5</v>
      </c>
      <c r="F1044" s="59">
        <f t="shared" si="32"/>
        <v>4.6000000000000014</v>
      </c>
      <c r="G1044" s="59"/>
    </row>
    <row r="1045" spans="1:7" x14ac:dyDescent="0.25">
      <c r="A1045" s="58">
        <v>45069</v>
      </c>
      <c r="B1045" s="59" t="s">
        <v>60</v>
      </c>
      <c r="C1045" s="59" t="str">
        <f t="shared" si="33"/>
        <v>QUARTER2</v>
      </c>
      <c r="D1045" s="59">
        <v>37.9</v>
      </c>
      <c r="E1045" s="59">
        <v>42.5</v>
      </c>
      <c r="F1045" s="59">
        <f t="shared" si="32"/>
        <v>4.6000000000000014</v>
      </c>
      <c r="G1045" s="59"/>
    </row>
    <row r="1046" spans="1:7" x14ac:dyDescent="0.25">
      <c r="A1046" s="58">
        <v>45068</v>
      </c>
      <c r="B1046" s="59" t="s">
        <v>60</v>
      </c>
      <c r="C1046" s="59" t="str">
        <f t="shared" si="33"/>
        <v>QUARTER2</v>
      </c>
      <c r="D1046" s="59">
        <v>38</v>
      </c>
      <c r="E1046" s="59">
        <v>42.5</v>
      </c>
      <c r="F1046" s="59">
        <f t="shared" si="32"/>
        <v>4.5</v>
      </c>
      <c r="G1046" s="59"/>
    </row>
    <row r="1047" spans="1:7" x14ac:dyDescent="0.25">
      <c r="A1047" s="58">
        <v>45065</v>
      </c>
      <c r="B1047" s="59" t="s">
        <v>60</v>
      </c>
      <c r="C1047" s="59" t="str">
        <f t="shared" si="33"/>
        <v>QUARTER2</v>
      </c>
      <c r="D1047" s="59">
        <v>38</v>
      </c>
      <c r="E1047" s="59">
        <v>42.5</v>
      </c>
      <c r="F1047" s="59">
        <f t="shared" si="32"/>
        <v>4.5</v>
      </c>
      <c r="G1047" s="59"/>
    </row>
    <row r="1048" spans="1:7" x14ac:dyDescent="0.25">
      <c r="A1048" s="58">
        <v>45064</v>
      </c>
      <c r="B1048" s="59" t="s">
        <v>60</v>
      </c>
      <c r="C1048" s="59" t="str">
        <f t="shared" si="33"/>
        <v>QUARTER2</v>
      </c>
      <c r="D1048" s="59">
        <v>38.700000000000003</v>
      </c>
      <c r="E1048" s="59">
        <v>42.5</v>
      </c>
      <c r="F1048" s="59">
        <f t="shared" si="32"/>
        <v>3.7999999999999972</v>
      </c>
      <c r="G1048" s="59"/>
    </row>
    <row r="1049" spans="1:7" x14ac:dyDescent="0.25">
      <c r="A1049" s="58">
        <v>45063</v>
      </c>
      <c r="B1049" s="59" t="s">
        <v>60</v>
      </c>
      <c r="C1049" s="59" t="str">
        <f t="shared" si="33"/>
        <v>QUARTER2</v>
      </c>
      <c r="D1049" s="59">
        <v>38.700000000000003</v>
      </c>
      <c r="E1049" s="59">
        <v>42.5</v>
      </c>
      <c r="F1049" s="59">
        <f t="shared" si="32"/>
        <v>3.7999999999999972</v>
      </c>
      <c r="G1049" s="59"/>
    </row>
    <row r="1050" spans="1:7" x14ac:dyDescent="0.25">
      <c r="A1050" s="58">
        <v>45062</v>
      </c>
      <c r="B1050" s="59" t="s">
        <v>60</v>
      </c>
      <c r="C1050" s="59" t="str">
        <f t="shared" si="33"/>
        <v>QUARTER2</v>
      </c>
      <c r="D1050" s="59">
        <v>35.299999999999997</v>
      </c>
      <c r="E1050" s="59">
        <v>42.5</v>
      </c>
      <c r="F1050" s="59">
        <f t="shared" si="32"/>
        <v>7.2000000000000028</v>
      </c>
      <c r="G1050" s="59"/>
    </row>
    <row r="1051" spans="1:7" x14ac:dyDescent="0.25">
      <c r="A1051" s="58">
        <v>45061</v>
      </c>
      <c r="B1051" s="59" t="s">
        <v>60</v>
      </c>
      <c r="C1051" s="59" t="str">
        <f t="shared" si="33"/>
        <v>QUARTER2</v>
      </c>
      <c r="D1051" s="59">
        <v>32.1</v>
      </c>
      <c r="E1051" s="59">
        <v>42.5</v>
      </c>
      <c r="F1051" s="59">
        <f t="shared" si="32"/>
        <v>10.399999999999999</v>
      </c>
      <c r="G1051" s="59"/>
    </row>
    <row r="1052" spans="1:7" x14ac:dyDescent="0.25">
      <c r="A1052" s="58">
        <v>45058</v>
      </c>
      <c r="B1052" s="59" t="s">
        <v>60</v>
      </c>
      <c r="C1052" s="59" t="str">
        <f t="shared" si="33"/>
        <v>QUARTER2</v>
      </c>
      <c r="D1052" s="59">
        <v>32.1</v>
      </c>
      <c r="E1052" s="59">
        <v>42.5</v>
      </c>
      <c r="F1052" s="59">
        <f t="shared" si="32"/>
        <v>10.399999999999999</v>
      </c>
      <c r="G1052" s="59"/>
    </row>
    <row r="1053" spans="1:7" x14ac:dyDescent="0.25">
      <c r="A1053" s="58">
        <v>45057</v>
      </c>
      <c r="B1053" s="59" t="s">
        <v>60</v>
      </c>
      <c r="C1053" s="59" t="str">
        <f t="shared" si="33"/>
        <v>QUARTER2</v>
      </c>
      <c r="D1053" s="59">
        <v>32.1</v>
      </c>
      <c r="E1053" s="59">
        <v>42.5</v>
      </c>
      <c r="F1053" s="59">
        <f t="shared" si="32"/>
        <v>10.399999999999999</v>
      </c>
      <c r="G1053" s="59"/>
    </row>
    <row r="1054" spans="1:7" x14ac:dyDescent="0.25">
      <c r="A1054" s="58">
        <v>45056</v>
      </c>
      <c r="B1054" s="59" t="s">
        <v>60</v>
      </c>
      <c r="C1054" s="59" t="str">
        <f t="shared" si="33"/>
        <v>QUARTER2</v>
      </c>
      <c r="D1054" s="59">
        <v>32.1</v>
      </c>
      <c r="E1054" s="59">
        <v>42.5</v>
      </c>
      <c r="F1054" s="59">
        <f t="shared" si="32"/>
        <v>10.399999999999999</v>
      </c>
      <c r="G1054" s="59"/>
    </row>
    <row r="1055" spans="1:7" x14ac:dyDescent="0.25">
      <c r="A1055" s="58">
        <v>45055</v>
      </c>
      <c r="B1055" s="59" t="s">
        <v>60</v>
      </c>
      <c r="C1055" s="59" t="str">
        <f t="shared" si="33"/>
        <v>QUARTER2</v>
      </c>
      <c r="D1055" s="59">
        <v>32.1</v>
      </c>
      <c r="E1055" s="59">
        <v>42.5</v>
      </c>
      <c r="F1055" s="59">
        <f t="shared" si="32"/>
        <v>10.399999999999999</v>
      </c>
      <c r="G1055" s="59"/>
    </row>
    <row r="1056" spans="1:7" x14ac:dyDescent="0.25">
      <c r="A1056" s="58">
        <v>45054</v>
      </c>
      <c r="B1056" s="59" t="s">
        <v>60</v>
      </c>
      <c r="C1056" s="59" t="str">
        <f t="shared" si="33"/>
        <v>QUARTER2</v>
      </c>
      <c r="D1056" s="59">
        <v>35</v>
      </c>
      <c r="E1056" s="59">
        <v>42.5</v>
      </c>
      <c r="F1056" s="59">
        <f t="shared" si="32"/>
        <v>7.5</v>
      </c>
      <c r="G1056" s="59"/>
    </row>
    <row r="1057" spans="1:7" x14ac:dyDescent="0.25">
      <c r="A1057" s="58">
        <v>45051</v>
      </c>
      <c r="B1057" s="59" t="s">
        <v>60</v>
      </c>
      <c r="C1057" s="59" t="str">
        <f t="shared" si="33"/>
        <v>QUARTER2</v>
      </c>
      <c r="D1057" s="59">
        <v>33.700000000000003</v>
      </c>
      <c r="E1057" s="59">
        <v>42.5</v>
      </c>
      <c r="F1057" s="59">
        <f t="shared" si="32"/>
        <v>8.7999999999999972</v>
      </c>
      <c r="G1057" s="59"/>
    </row>
    <row r="1058" spans="1:7" x14ac:dyDescent="0.25">
      <c r="A1058" s="58">
        <v>45050</v>
      </c>
      <c r="B1058" s="59" t="s">
        <v>60</v>
      </c>
      <c r="C1058" s="59" t="str">
        <f t="shared" si="33"/>
        <v>QUARTER2</v>
      </c>
      <c r="D1058" s="59">
        <v>32</v>
      </c>
      <c r="E1058" s="59">
        <v>42.5</v>
      </c>
      <c r="F1058" s="59">
        <f t="shared" si="32"/>
        <v>10.5</v>
      </c>
      <c r="G1058" s="59"/>
    </row>
    <row r="1059" spans="1:7" x14ac:dyDescent="0.25">
      <c r="A1059" s="58">
        <v>45049</v>
      </c>
      <c r="B1059" s="59" t="s">
        <v>60</v>
      </c>
      <c r="C1059" s="59" t="str">
        <f t="shared" si="33"/>
        <v>QUARTER2</v>
      </c>
      <c r="D1059" s="59">
        <v>32.85</v>
      </c>
      <c r="E1059" s="59">
        <v>42.5</v>
      </c>
      <c r="F1059" s="59">
        <f t="shared" si="32"/>
        <v>9.6499999999999986</v>
      </c>
      <c r="G1059" s="59"/>
    </row>
    <row r="1060" spans="1:7" x14ac:dyDescent="0.25">
      <c r="A1060" s="58">
        <v>45048</v>
      </c>
      <c r="B1060" s="59" t="s">
        <v>60</v>
      </c>
      <c r="C1060" s="59" t="str">
        <f t="shared" si="33"/>
        <v>QUARTER2</v>
      </c>
      <c r="D1060" s="59">
        <v>35</v>
      </c>
      <c r="E1060" s="59">
        <v>42.5</v>
      </c>
      <c r="F1060" s="59">
        <f t="shared" si="32"/>
        <v>7.5</v>
      </c>
      <c r="G1060" s="59"/>
    </row>
    <row r="1061" spans="1:7" x14ac:dyDescent="0.25">
      <c r="A1061" s="58">
        <v>45044</v>
      </c>
      <c r="B1061" s="59" t="s">
        <v>60</v>
      </c>
      <c r="C1061" s="59" t="str">
        <f t="shared" si="33"/>
        <v>QUARTER2</v>
      </c>
      <c r="D1061" s="59">
        <v>32</v>
      </c>
      <c r="E1061" s="59">
        <v>42.5</v>
      </c>
      <c r="F1061" s="59">
        <f t="shared" si="32"/>
        <v>10.5</v>
      </c>
      <c r="G1061" s="59"/>
    </row>
    <row r="1062" spans="1:7" x14ac:dyDescent="0.25">
      <c r="A1062" s="58">
        <v>45043</v>
      </c>
      <c r="B1062" s="59" t="s">
        <v>60</v>
      </c>
      <c r="C1062" s="59" t="str">
        <f t="shared" si="33"/>
        <v>QUARTER2</v>
      </c>
      <c r="D1062" s="59">
        <v>32.85</v>
      </c>
      <c r="E1062" s="59">
        <v>42.5</v>
      </c>
      <c r="F1062" s="59">
        <f t="shared" si="32"/>
        <v>9.6499999999999986</v>
      </c>
      <c r="G1062" s="59"/>
    </row>
    <row r="1063" spans="1:7" x14ac:dyDescent="0.25">
      <c r="A1063" s="58">
        <v>45042</v>
      </c>
      <c r="B1063" s="59" t="s">
        <v>60</v>
      </c>
      <c r="C1063" s="59" t="str">
        <f t="shared" si="33"/>
        <v>QUARTER2</v>
      </c>
      <c r="D1063" s="59">
        <v>36.5</v>
      </c>
      <c r="E1063" s="59">
        <v>42.5</v>
      </c>
      <c r="F1063" s="59">
        <f t="shared" si="32"/>
        <v>6</v>
      </c>
      <c r="G1063" s="59"/>
    </row>
    <row r="1064" spans="1:7" x14ac:dyDescent="0.25">
      <c r="A1064" s="58">
        <v>45041</v>
      </c>
      <c r="B1064" s="59" t="s">
        <v>60</v>
      </c>
      <c r="C1064" s="59" t="str">
        <f t="shared" si="33"/>
        <v>QUARTER2</v>
      </c>
      <c r="D1064" s="59">
        <v>36.15</v>
      </c>
      <c r="E1064" s="59">
        <v>42.5</v>
      </c>
      <c r="F1064" s="59">
        <f t="shared" si="32"/>
        <v>6.3500000000000014</v>
      </c>
      <c r="G1064" s="59"/>
    </row>
    <row r="1065" spans="1:7" x14ac:dyDescent="0.25">
      <c r="A1065" s="58">
        <v>45036</v>
      </c>
      <c r="B1065" s="59" t="s">
        <v>60</v>
      </c>
      <c r="C1065" s="59" t="str">
        <f t="shared" si="33"/>
        <v>QUARTER2</v>
      </c>
      <c r="D1065" s="59">
        <v>36.15</v>
      </c>
      <c r="E1065" s="59">
        <v>42.5</v>
      </c>
      <c r="F1065" s="59">
        <f t="shared" si="32"/>
        <v>6.3500000000000014</v>
      </c>
      <c r="G1065" s="59"/>
    </row>
    <row r="1066" spans="1:7" x14ac:dyDescent="0.25">
      <c r="A1066" s="58">
        <v>45035</v>
      </c>
      <c r="B1066" s="59" t="s">
        <v>60</v>
      </c>
      <c r="C1066" s="59" t="str">
        <f t="shared" si="33"/>
        <v>QUARTER2</v>
      </c>
      <c r="D1066" s="59">
        <v>36.200000000000003</v>
      </c>
      <c r="E1066" s="59">
        <v>42.5</v>
      </c>
      <c r="F1066" s="59">
        <f t="shared" si="32"/>
        <v>6.2999999999999972</v>
      </c>
      <c r="G1066" s="59"/>
    </row>
    <row r="1067" spans="1:7" x14ac:dyDescent="0.25">
      <c r="A1067" s="58">
        <v>45034</v>
      </c>
      <c r="B1067" s="59" t="s">
        <v>60</v>
      </c>
      <c r="C1067" s="59" t="str">
        <f t="shared" si="33"/>
        <v>QUARTER2</v>
      </c>
      <c r="D1067" s="59">
        <v>36.75</v>
      </c>
      <c r="E1067" s="59">
        <v>42.5</v>
      </c>
      <c r="F1067" s="59">
        <f t="shared" si="32"/>
        <v>5.75</v>
      </c>
      <c r="G1067" s="59"/>
    </row>
    <row r="1068" spans="1:7" x14ac:dyDescent="0.25">
      <c r="A1068" s="58">
        <v>45033</v>
      </c>
      <c r="B1068" s="59" t="s">
        <v>60</v>
      </c>
      <c r="C1068" s="59" t="str">
        <f t="shared" si="33"/>
        <v>QUARTER2</v>
      </c>
      <c r="D1068" s="59">
        <v>36.35</v>
      </c>
      <c r="E1068" s="59">
        <v>42.5</v>
      </c>
      <c r="F1068" s="59">
        <f t="shared" si="32"/>
        <v>6.1499999999999986</v>
      </c>
      <c r="G1068" s="59"/>
    </row>
    <row r="1069" spans="1:7" x14ac:dyDescent="0.25">
      <c r="A1069" s="58">
        <v>45030</v>
      </c>
      <c r="B1069" s="59" t="s">
        <v>60</v>
      </c>
      <c r="C1069" s="59" t="str">
        <f t="shared" si="33"/>
        <v>QUARTER2</v>
      </c>
      <c r="D1069" s="59">
        <v>36.35</v>
      </c>
      <c r="E1069" s="59">
        <v>42.5</v>
      </c>
      <c r="F1069" s="59">
        <f t="shared" ref="F1069:F1132" si="34">E1069-D1069</f>
        <v>6.1499999999999986</v>
      </c>
      <c r="G1069" s="59"/>
    </row>
    <row r="1070" spans="1:7" x14ac:dyDescent="0.25">
      <c r="A1070" s="58">
        <v>45029</v>
      </c>
      <c r="B1070" s="59" t="s">
        <v>60</v>
      </c>
      <c r="C1070" s="59" t="str">
        <f t="shared" si="33"/>
        <v>QUARTER2</v>
      </c>
      <c r="D1070" s="59">
        <v>36.35</v>
      </c>
      <c r="E1070" s="59">
        <v>42.5</v>
      </c>
      <c r="F1070" s="59">
        <f t="shared" si="34"/>
        <v>6.1499999999999986</v>
      </c>
      <c r="G1070" s="59"/>
    </row>
    <row r="1071" spans="1:7" x14ac:dyDescent="0.25">
      <c r="A1071" s="58">
        <v>45028</v>
      </c>
      <c r="B1071" s="59" t="s">
        <v>60</v>
      </c>
      <c r="C1071" s="59" t="str">
        <f t="shared" si="33"/>
        <v>QUARTER2</v>
      </c>
      <c r="D1071" s="59">
        <v>36.5</v>
      </c>
      <c r="E1071" s="59">
        <v>42.5</v>
      </c>
      <c r="F1071" s="59">
        <f t="shared" si="34"/>
        <v>6</v>
      </c>
      <c r="G1071" s="59"/>
    </row>
    <row r="1072" spans="1:7" x14ac:dyDescent="0.25">
      <c r="A1072" s="58">
        <v>45027</v>
      </c>
      <c r="B1072" s="59" t="s">
        <v>60</v>
      </c>
      <c r="C1072" s="59" t="str">
        <f t="shared" si="33"/>
        <v>QUARTER2</v>
      </c>
      <c r="D1072" s="59">
        <v>36.5</v>
      </c>
      <c r="E1072" s="59">
        <v>42.5</v>
      </c>
      <c r="F1072" s="59">
        <f t="shared" si="34"/>
        <v>6</v>
      </c>
      <c r="G1072" s="59"/>
    </row>
    <row r="1073" spans="1:7" x14ac:dyDescent="0.25">
      <c r="A1073" s="58">
        <v>45021</v>
      </c>
      <c r="B1073" s="59" t="s">
        <v>60</v>
      </c>
      <c r="C1073" s="59" t="str">
        <f t="shared" si="33"/>
        <v>QUARTER2</v>
      </c>
      <c r="D1073" s="59">
        <v>37</v>
      </c>
      <c r="E1073" s="59">
        <v>42.5</v>
      </c>
      <c r="F1073" s="59">
        <f t="shared" si="34"/>
        <v>5.5</v>
      </c>
      <c r="G1073" s="59"/>
    </row>
    <row r="1074" spans="1:7" x14ac:dyDescent="0.25">
      <c r="A1074" s="58">
        <v>45020</v>
      </c>
      <c r="B1074" s="59" t="s">
        <v>60</v>
      </c>
      <c r="C1074" s="59" t="str">
        <f t="shared" si="33"/>
        <v>QUARTER2</v>
      </c>
      <c r="D1074" s="59">
        <v>37</v>
      </c>
      <c r="E1074" s="59">
        <v>42.5</v>
      </c>
      <c r="F1074" s="59">
        <f t="shared" si="34"/>
        <v>5.5</v>
      </c>
      <c r="G1074" s="59"/>
    </row>
    <row r="1075" spans="1:7" x14ac:dyDescent="0.25">
      <c r="A1075" s="58">
        <v>45019</v>
      </c>
      <c r="B1075" s="59" t="s">
        <v>60</v>
      </c>
      <c r="C1075" s="59" t="str">
        <f t="shared" si="33"/>
        <v>QUARTER2</v>
      </c>
      <c r="D1075" s="59">
        <v>37</v>
      </c>
      <c r="E1075" s="59">
        <v>42.5</v>
      </c>
      <c r="F1075" s="59">
        <f t="shared" si="34"/>
        <v>5.5</v>
      </c>
      <c r="G1075" s="59"/>
    </row>
    <row r="1076" spans="1:7" x14ac:dyDescent="0.25">
      <c r="A1076" s="58">
        <v>45016</v>
      </c>
      <c r="B1076" s="59" t="s">
        <v>60</v>
      </c>
      <c r="C1076" s="59" t="str">
        <f t="shared" si="33"/>
        <v>QUARTER1</v>
      </c>
      <c r="D1076" s="59">
        <v>37</v>
      </c>
      <c r="E1076" s="59">
        <v>42.5</v>
      </c>
      <c r="F1076" s="59">
        <f t="shared" si="34"/>
        <v>5.5</v>
      </c>
      <c r="G1076" s="59"/>
    </row>
    <row r="1077" spans="1:7" x14ac:dyDescent="0.25">
      <c r="A1077" s="58">
        <v>45014</v>
      </c>
      <c r="B1077" s="59" t="s">
        <v>60</v>
      </c>
      <c r="C1077" s="59" t="str">
        <f t="shared" si="33"/>
        <v>QUARTER1</v>
      </c>
      <c r="D1077" s="59">
        <v>37</v>
      </c>
      <c r="E1077" s="59">
        <v>42.5</v>
      </c>
      <c r="F1077" s="59">
        <f t="shared" si="34"/>
        <v>5.5</v>
      </c>
      <c r="G1077" s="59"/>
    </row>
    <row r="1078" spans="1:7" x14ac:dyDescent="0.25">
      <c r="A1078" s="58">
        <v>45013</v>
      </c>
      <c r="B1078" s="59" t="s">
        <v>60</v>
      </c>
      <c r="C1078" s="59" t="str">
        <f t="shared" si="33"/>
        <v>QUARTER1</v>
      </c>
      <c r="D1078" s="59">
        <v>37</v>
      </c>
      <c r="E1078" s="59">
        <v>42.5</v>
      </c>
      <c r="F1078" s="59">
        <f t="shared" si="34"/>
        <v>5.5</v>
      </c>
      <c r="G1078" s="59"/>
    </row>
    <row r="1079" spans="1:7" x14ac:dyDescent="0.25">
      <c r="A1079" s="58">
        <v>45012</v>
      </c>
      <c r="B1079" s="59" t="s">
        <v>60</v>
      </c>
      <c r="C1079" s="59" t="str">
        <f t="shared" si="33"/>
        <v>QUARTER1</v>
      </c>
      <c r="D1079" s="59">
        <v>37</v>
      </c>
      <c r="E1079" s="59">
        <v>42.5</v>
      </c>
      <c r="F1079" s="59">
        <f t="shared" si="34"/>
        <v>5.5</v>
      </c>
      <c r="G1079" s="59"/>
    </row>
    <row r="1080" spans="1:7" x14ac:dyDescent="0.25">
      <c r="A1080" s="58">
        <v>45009</v>
      </c>
      <c r="B1080" s="59" t="s">
        <v>60</v>
      </c>
      <c r="C1080" s="59" t="str">
        <f t="shared" si="33"/>
        <v>QUARTER1</v>
      </c>
      <c r="D1080" s="59">
        <v>38</v>
      </c>
      <c r="E1080" s="59">
        <v>42.5</v>
      </c>
      <c r="F1080" s="59">
        <f t="shared" si="34"/>
        <v>4.5</v>
      </c>
      <c r="G1080" s="59"/>
    </row>
    <row r="1081" spans="1:7" x14ac:dyDescent="0.25">
      <c r="A1081" s="58">
        <v>45008</v>
      </c>
      <c r="B1081" s="59" t="s">
        <v>60</v>
      </c>
      <c r="C1081" s="59" t="str">
        <f t="shared" si="33"/>
        <v>QUARTER1</v>
      </c>
      <c r="D1081" s="59">
        <v>38.549999999999997</v>
      </c>
      <c r="E1081" s="59">
        <v>42.5</v>
      </c>
      <c r="F1081" s="59">
        <f t="shared" si="34"/>
        <v>3.9500000000000028</v>
      </c>
      <c r="G1081" s="59"/>
    </row>
    <row r="1082" spans="1:7" x14ac:dyDescent="0.25">
      <c r="A1082" s="58">
        <v>45007</v>
      </c>
      <c r="B1082" s="59" t="s">
        <v>60</v>
      </c>
      <c r="C1082" s="59" t="str">
        <f t="shared" si="33"/>
        <v>QUARTER1</v>
      </c>
      <c r="D1082" s="59">
        <v>38.549999999999997</v>
      </c>
      <c r="E1082" s="59">
        <v>42.5</v>
      </c>
      <c r="F1082" s="59">
        <f t="shared" si="34"/>
        <v>3.9500000000000028</v>
      </c>
      <c r="G1082" s="59"/>
    </row>
    <row r="1083" spans="1:7" x14ac:dyDescent="0.25">
      <c r="A1083" s="58">
        <v>45006</v>
      </c>
      <c r="B1083" s="59" t="s">
        <v>60</v>
      </c>
      <c r="C1083" s="59" t="str">
        <f t="shared" si="33"/>
        <v>QUARTER1</v>
      </c>
      <c r="D1083" s="59">
        <v>38.549999999999997</v>
      </c>
      <c r="E1083" s="59">
        <v>42.5</v>
      </c>
      <c r="F1083" s="59">
        <f t="shared" si="34"/>
        <v>3.9500000000000028</v>
      </c>
      <c r="G1083" s="59"/>
    </row>
    <row r="1084" spans="1:7" x14ac:dyDescent="0.25">
      <c r="A1084" s="58">
        <v>45005</v>
      </c>
      <c r="B1084" s="59" t="s">
        <v>60</v>
      </c>
      <c r="C1084" s="59" t="str">
        <f t="shared" si="33"/>
        <v>QUARTER1</v>
      </c>
      <c r="D1084" s="59">
        <v>38.549999999999997</v>
      </c>
      <c r="E1084" s="59">
        <v>42.5</v>
      </c>
      <c r="F1084" s="59">
        <f t="shared" si="34"/>
        <v>3.9500000000000028</v>
      </c>
      <c r="G1084" s="59"/>
    </row>
    <row r="1085" spans="1:7" x14ac:dyDescent="0.25">
      <c r="A1085" s="58">
        <v>45002</v>
      </c>
      <c r="B1085" s="59" t="s">
        <v>60</v>
      </c>
      <c r="C1085" s="59" t="str">
        <f t="shared" si="33"/>
        <v>QUARTER1</v>
      </c>
      <c r="D1085" s="59">
        <v>39.799999999999997</v>
      </c>
      <c r="E1085" s="59">
        <v>42.5</v>
      </c>
      <c r="F1085" s="59">
        <f t="shared" si="34"/>
        <v>2.7000000000000028</v>
      </c>
      <c r="G1085" s="59"/>
    </row>
    <row r="1086" spans="1:7" x14ac:dyDescent="0.25">
      <c r="A1086" s="58">
        <v>45001</v>
      </c>
      <c r="B1086" s="59" t="s">
        <v>60</v>
      </c>
      <c r="C1086" s="59" t="str">
        <f t="shared" si="33"/>
        <v>QUARTER1</v>
      </c>
      <c r="D1086" s="59">
        <v>40.85</v>
      </c>
      <c r="E1086" s="59">
        <v>42.5</v>
      </c>
      <c r="F1086" s="59">
        <f t="shared" si="34"/>
        <v>1.6499999999999986</v>
      </c>
      <c r="G1086" s="59"/>
    </row>
    <row r="1087" spans="1:7" x14ac:dyDescent="0.25">
      <c r="A1087" s="58">
        <v>45000</v>
      </c>
      <c r="B1087" s="59" t="s">
        <v>60</v>
      </c>
      <c r="C1087" s="59" t="str">
        <f t="shared" si="33"/>
        <v>QUARTER1</v>
      </c>
      <c r="D1087" s="59">
        <v>40.85</v>
      </c>
      <c r="E1087" s="59">
        <v>42.5</v>
      </c>
      <c r="F1087" s="59">
        <f t="shared" si="34"/>
        <v>1.6499999999999986</v>
      </c>
      <c r="G1087" s="59"/>
    </row>
    <row r="1088" spans="1:7" x14ac:dyDescent="0.25">
      <c r="A1088" s="58">
        <v>44999</v>
      </c>
      <c r="B1088" s="59" t="s">
        <v>60</v>
      </c>
      <c r="C1088" s="59" t="str">
        <f t="shared" si="33"/>
        <v>QUARTER1</v>
      </c>
      <c r="D1088" s="59">
        <v>40.85</v>
      </c>
      <c r="E1088" s="59">
        <v>42.5</v>
      </c>
      <c r="F1088" s="59">
        <f t="shared" si="34"/>
        <v>1.6499999999999986</v>
      </c>
      <c r="G1088" s="59"/>
    </row>
    <row r="1089" spans="1:7" x14ac:dyDescent="0.25">
      <c r="A1089" s="58">
        <v>44998</v>
      </c>
      <c r="B1089" s="59" t="s">
        <v>60</v>
      </c>
      <c r="C1089" s="59" t="str">
        <f t="shared" si="33"/>
        <v>QUARTER1</v>
      </c>
      <c r="D1089" s="59">
        <v>40.85</v>
      </c>
      <c r="E1089" s="59">
        <v>42.5</v>
      </c>
      <c r="F1089" s="59">
        <f t="shared" si="34"/>
        <v>1.6499999999999986</v>
      </c>
      <c r="G1089" s="59"/>
    </row>
    <row r="1090" spans="1:7" x14ac:dyDescent="0.25">
      <c r="A1090" s="58">
        <v>44995</v>
      </c>
      <c r="B1090" s="59" t="s">
        <v>60</v>
      </c>
      <c r="C1090" s="59" t="str">
        <f t="shared" si="33"/>
        <v>QUARTER1</v>
      </c>
      <c r="D1090" s="59">
        <v>40.85</v>
      </c>
      <c r="E1090" s="59">
        <v>42.5</v>
      </c>
      <c r="F1090" s="59">
        <f t="shared" si="34"/>
        <v>1.6499999999999986</v>
      </c>
      <c r="G1090" s="59"/>
    </row>
    <row r="1091" spans="1:7" x14ac:dyDescent="0.25">
      <c r="A1091" s="58">
        <v>44994</v>
      </c>
      <c r="B1091" s="59" t="s">
        <v>60</v>
      </c>
      <c r="C1091" s="59" t="str">
        <f t="shared" si="33"/>
        <v>QUARTER1</v>
      </c>
      <c r="D1091" s="59">
        <v>40.85</v>
      </c>
      <c r="E1091" s="59">
        <v>42.5</v>
      </c>
      <c r="F1091" s="59">
        <f t="shared" si="34"/>
        <v>1.6499999999999986</v>
      </c>
      <c r="G1091" s="59"/>
    </row>
    <row r="1092" spans="1:7" x14ac:dyDescent="0.25">
      <c r="A1092" s="58">
        <v>44993</v>
      </c>
      <c r="B1092" s="59" t="s">
        <v>60</v>
      </c>
      <c r="C1092" s="59" t="str">
        <f t="shared" si="33"/>
        <v>QUARTER1</v>
      </c>
      <c r="D1092" s="59">
        <v>40.85</v>
      </c>
      <c r="E1092" s="59">
        <v>42.5</v>
      </c>
      <c r="F1092" s="59">
        <f t="shared" si="34"/>
        <v>1.6499999999999986</v>
      </c>
      <c r="G1092" s="59"/>
    </row>
    <row r="1093" spans="1:7" x14ac:dyDescent="0.25">
      <c r="A1093" s="58">
        <v>44992</v>
      </c>
      <c r="B1093" s="59" t="s">
        <v>60</v>
      </c>
      <c r="C1093" s="59" t="str">
        <f t="shared" si="33"/>
        <v>QUARTER1</v>
      </c>
      <c r="D1093" s="59">
        <v>40.85</v>
      </c>
      <c r="E1093" s="59">
        <v>42.5</v>
      </c>
      <c r="F1093" s="59">
        <f t="shared" si="34"/>
        <v>1.6499999999999986</v>
      </c>
      <c r="G1093" s="59"/>
    </row>
    <row r="1094" spans="1:7" x14ac:dyDescent="0.25">
      <c r="A1094" s="58">
        <v>44991</v>
      </c>
      <c r="B1094" s="59" t="s">
        <v>60</v>
      </c>
      <c r="C1094" s="59" t="str">
        <f t="shared" si="33"/>
        <v>QUARTER1</v>
      </c>
      <c r="D1094" s="59">
        <v>40.85</v>
      </c>
      <c r="E1094" s="59">
        <v>42.5</v>
      </c>
      <c r="F1094" s="59">
        <f t="shared" si="34"/>
        <v>1.6499999999999986</v>
      </c>
      <c r="G1094" s="59"/>
    </row>
    <row r="1095" spans="1:7" x14ac:dyDescent="0.25">
      <c r="A1095" s="58">
        <v>44988</v>
      </c>
      <c r="B1095" s="59" t="s">
        <v>60</v>
      </c>
      <c r="C1095" s="59" t="str">
        <f t="shared" si="33"/>
        <v>QUARTER1</v>
      </c>
      <c r="D1095" s="59">
        <v>41.25</v>
      </c>
      <c r="E1095" s="59">
        <v>42.5</v>
      </c>
      <c r="F1095" s="59">
        <f t="shared" si="34"/>
        <v>1.25</v>
      </c>
      <c r="G1095" s="59"/>
    </row>
    <row r="1096" spans="1:7" x14ac:dyDescent="0.25">
      <c r="A1096" s="58">
        <v>44987</v>
      </c>
      <c r="B1096" s="59" t="s">
        <v>60</v>
      </c>
      <c r="C1096" s="59" t="str">
        <f t="shared" si="33"/>
        <v>QUARTER1</v>
      </c>
      <c r="D1096" s="59">
        <v>41.25</v>
      </c>
      <c r="E1096" s="59">
        <v>42.5</v>
      </c>
      <c r="F1096" s="59">
        <f t="shared" si="34"/>
        <v>1.25</v>
      </c>
      <c r="G1096" s="59"/>
    </row>
    <row r="1097" spans="1:7" x14ac:dyDescent="0.25">
      <c r="A1097" s="58">
        <v>44986</v>
      </c>
      <c r="B1097" s="59" t="s">
        <v>60</v>
      </c>
      <c r="C1097" s="59" t="str">
        <f t="shared" si="33"/>
        <v>QUARTER1</v>
      </c>
      <c r="D1097" s="59">
        <v>41.25</v>
      </c>
      <c r="E1097" s="59">
        <v>42.5</v>
      </c>
      <c r="F1097" s="59">
        <f t="shared" si="34"/>
        <v>1.25</v>
      </c>
      <c r="G1097" s="59"/>
    </row>
    <row r="1098" spans="1:7" x14ac:dyDescent="0.25">
      <c r="A1098" s="58">
        <v>44985</v>
      </c>
      <c r="B1098" s="59" t="s">
        <v>60</v>
      </c>
      <c r="C1098" s="59" t="str">
        <f t="shared" si="33"/>
        <v>QUARTER1</v>
      </c>
      <c r="D1098" s="59">
        <v>41.35</v>
      </c>
      <c r="E1098" s="59">
        <v>42.5</v>
      </c>
      <c r="F1098" s="59">
        <f t="shared" si="34"/>
        <v>1.1499999999999986</v>
      </c>
      <c r="G1098" s="59"/>
    </row>
    <row r="1099" spans="1:7" x14ac:dyDescent="0.25">
      <c r="A1099" s="58">
        <v>44984</v>
      </c>
      <c r="B1099" s="59" t="s">
        <v>60</v>
      </c>
      <c r="C1099" s="59" t="str">
        <f t="shared" si="33"/>
        <v>QUARTER1</v>
      </c>
      <c r="D1099" s="59">
        <v>41.35</v>
      </c>
      <c r="E1099" s="59">
        <v>42.5</v>
      </c>
      <c r="F1099" s="59">
        <f t="shared" si="34"/>
        <v>1.1499999999999986</v>
      </c>
      <c r="G1099" s="59"/>
    </row>
    <row r="1100" spans="1:7" x14ac:dyDescent="0.25">
      <c r="A1100" s="58">
        <v>44981</v>
      </c>
      <c r="B1100" s="59" t="s">
        <v>60</v>
      </c>
      <c r="C1100" s="59" t="str">
        <f t="shared" si="33"/>
        <v>QUARTER1</v>
      </c>
      <c r="D1100" s="59">
        <v>41.5</v>
      </c>
      <c r="E1100" s="59">
        <v>42.5</v>
      </c>
      <c r="F1100" s="59">
        <f t="shared" si="34"/>
        <v>1</v>
      </c>
      <c r="G1100" s="59"/>
    </row>
    <row r="1101" spans="1:7" x14ac:dyDescent="0.25">
      <c r="A1101" s="58">
        <v>44980</v>
      </c>
      <c r="B1101" s="59" t="s">
        <v>60</v>
      </c>
      <c r="C1101" s="59" t="str">
        <f t="shared" si="33"/>
        <v>QUARTER1</v>
      </c>
      <c r="D1101" s="59">
        <v>42</v>
      </c>
      <c r="E1101" s="59">
        <v>42.5</v>
      </c>
      <c r="F1101" s="59">
        <f t="shared" si="34"/>
        <v>0.5</v>
      </c>
      <c r="G1101" s="59"/>
    </row>
    <row r="1102" spans="1:7" x14ac:dyDescent="0.25">
      <c r="A1102" s="58">
        <v>44978</v>
      </c>
      <c r="B1102" s="59" t="s">
        <v>60</v>
      </c>
      <c r="C1102" s="59" t="str">
        <f t="shared" si="33"/>
        <v>QUARTER1</v>
      </c>
      <c r="D1102" s="59">
        <v>41</v>
      </c>
      <c r="E1102" s="59">
        <v>42.5</v>
      </c>
      <c r="F1102" s="59">
        <f t="shared" si="34"/>
        <v>1.5</v>
      </c>
      <c r="G1102" s="59"/>
    </row>
    <row r="1103" spans="1:7" x14ac:dyDescent="0.25">
      <c r="A1103" s="58">
        <v>44977</v>
      </c>
      <c r="B1103" s="59" t="s">
        <v>60</v>
      </c>
      <c r="C1103" s="59" t="str">
        <f t="shared" si="33"/>
        <v>QUARTER1</v>
      </c>
      <c r="D1103" s="59">
        <v>41</v>
      </c>
      <c r="E1103" s="59">
        <v>42.5</v>
      </c>
      <c r="F1103" s="59">
        <f t="shared" si="34"/>
        <v>1.5</v>
      </c>
      <c r="G1103" s="59"/>
    </row>
    <row r="1104" spans="1:7" x14ac:dyDescent="0.25">
      <c r="A1104" s="58">
        <v>44974</v>
      </c>
      <c r="B1104" s="59" t="s">
        <v>60</v>
      </c>
      <c r="C1104" s="59" t="str">
        <f t="shared" si="33"/>
        <v>QUARTER1</v>
      </c>
      <c r="D1104" s="59">
        <v>41</v>
      </c>
      <c r="E1104" s="59">
        <v>42.5</v>
      </c>
      <c r="F1104" s="59">
        <f t="shared" si="34"/>
        <v>1.5</v>
      </c>
      <c r="G1104" s="59"/>
    </row>
    <row r="1105" spans="1:7" x14ac:dyDescent="0.25">
      <c r="A1105" s="58">
        <v>44973</v>
      </c>
      <c r="B1105" s="59" t="s">
        <v>60</v>
      </c>
      <c r="C1105" s="59" t="str">
        <f t="shared" si="33"/>
        <v>QUARTER1</v>
      </c>
      <c r="D1105" s="59">
        <v>41</v>
      </c>
      <c r="E1105" s="59">
        <v>42.5</v>
      </c>
      <c r="F1105" s="59">
        <f t="shared" si="34"/>
        <v>1.5</v>
      </c>
      <c r="G1105" s="59"/>
    </row>
    <row r="1106" spans="1:7" x14ac:dyDescent="0.25">
      <c r="A1106" s="58">
        <v>44972</v>
      </c>
      <c r="B1106" s="59" t="s">
        <v>60</v>
      </c>
      <c r="C1106" s="59" t="str">
        <f t="shared" ref="C1106:C1171" si="35">"QUARTER"&amp;ROUNDUP(MONTH(A1106)/3,0)</f>
        <v>QUARTER1</v>
      </c>
      <c r="D1106" s="59">
        <v>40.5</v>
      </c>
      <c r="E1106" s="59">
        <v>42.5</v>
      </c>
      <c r="F1106" s="59">
        <f t="shared" si="34"/>
        <v>2</v>
      </c>
      <c r="G1106" s="59"/>
    </row>
    <row r="1107" spans="1:7" x14ac:dyDescent="0.25">
      <c r="A1107" s="58">
        <v>44971</v>
      </c>
      <c r="B1107" s="59" t="s">
        <v>60</v>
      </c>
      <c r="C1107" s="59" t="str">
        <f t="shared" si="35"/>
        <v>QUARTER1</v>
      </c>
      <c r="D1107" s="59">
        <v>40.5</v>
      </c>
      <c r="E1107" s="59">
        <v>42.5</v>
      </c>
      <c r="F1107" s="59">
        <f t="shared" si="34"/>
        <v>2</v>
      </c>
      <c r="G1107" s="59"/>
    </row>
    <row r="1108" spans="1:7" x14ac:dyDescent="0.25">
      <c r="A1108" s="58">
        <v>44970</v>
      </c>
      <c r="B1108" s="59" t="s">
        <v>60</v>
      </c>
      <c r="C1108" s="59" t="str">
        <f t="shared" si="35"/>
        <v>QUARTER1</v>
      </c>
      <c r="D1108" s="59">
        <v>40.5</v>
      </c>
      <c r="E1108" s="59">
        <v>42.5</v>
      </c>
      <c r="F1108" s="59">
        <f t="shared" si="34"/>
        <v>2</v>
      </c>
      <c r="G1108" s="59"/>
    </row>
    <row r="1109" spans="1:7" x14ac:dyDescent="0.25">
      <c r="A1109" s="58">
        <v>44967</v>
      </c>
      <c r="B1109" s="59" t="s">
        <v>60</v>
      </c>
      <c r="C1109" s="59" t="str">
        <f t="shared" si="35"/>
        <v>QUARTER1</v>
      </c>
      <c r="D1109" s="59">
        <v>40.5</v>
      </c>
      <c r="E1109" s="59">
        <v>42.5</v>
      </c>
      <c r="F1109" s="59">
        <f t="shared" si="34"/>
        <v>2</v>
      </c>
      <c r="G1109" s="59"/>
    </row>
    <row r="1110" spans="1:7" x14ac:dyDescent="0.25">
      <c r="A1110" s="58">
        <v>44966</v>
      </c>
      <c r="B1110" s="59" t="s">
        <v>60</v>
      </c>
      <c r="C1110" s="59" t="str">
        <f t="shared" si="35"/>
        <v>QUARTER1</v>
      </c>
      <c r="D1110" s="59">
        <v>40.700000000000003</v>
      </c>
      <c r="E1110" s="59">
        <v>42.5</v>
      </c>
      <c r="F1110" s="59">
        <f t="shared" si="34"/>
        <v>1.7999999999999972</v>
      </c>
      <c r="G1110" s="59"/>
    </row>
    <row r="1111" spans="1:7" x14ac:dyDescent="0.25">
      <c r="A1111" s="58">
        <v>44965</v>
      </c>
      <c r="B1111" s="59" t="s">
        <v>60</v>
      </c>
      <c r="C1111" s="59" t="str">
        <f t="shared" si="35"/>
        <v>QUARTER1</v>
      </c>
      <c r="D1111" s="59">
        <v>41.8</v>
      </c>
      <c r="E1111" s="59">
        <v>42.5</v>
      </c>
      <c r="F1111" s="59">
        <f t="shared" si="34"/>
        <v>0.70000000000000284</v>
      </c>
      <c r="G1111" s="59"/>
    </row>
    <row r="1112" spans="1:7" x14ac:dyDescent="0.25">
      <c r="A1112" s="58">
        <v>44964</v>
      </c>
      <c r="B1112" s="59" t="s">
        <v>60</v>
      </c>
      <c r="C1112" s="59" t="str">
        <f t="shared" si="35"/>
        <v>QUARTER1</v>
      </c>
      <c r="D1112" s="59">
        <v>41.8</v>
      </c>
      <c r="E1112" s="59">
        <v>42.5</v>
      </c>
      <c r="F1112" s="59">
        <f t="shared" si="34"/>
        <v>0.70000000000000284</v>
      </c>
      <c r="G1112" s="59"/>
    </row>
    <row r="1113" spans="1:7" x14ac:dyDescent="0.25">
      <c r="A1113" s="58">
        <v>44963</v>
      </c>
      <c r="B1113" s="59" t="s">
        <v>60</v>
      </c>
      <c r="C1113" s="59" t="str">
        <f t="shared" si="35"/>
        <v>QUARTER1</v>
      </c>
      <c r="D1113" s="59">
        <v>41.8</v>
      </c>
      <c r="E1113" s="59">
        <v>42.5</v>
      </c>
      <c r="F1113" s="59">
        <f t="shared" si="34"/>
        <v>0.70000000000000284</v>
      </c>
      <c r="G1113" s="59"/>
    </row>
    <row r="1114" spans="1:7" x14ac:dyDescent="0.25">
      <c r="A1114" s="58">
        <v>44960</v>
      </c>
      <c r="B1114" s="59" t="s">
        <v>60</v>
      </c>
      <c r="C1114" s="59" t="str">
        <f t="shared" si="35"/>
        <v>QUARTER1</v>
      </c>
      <c r="D1114" s="59">
        <v>41.8</v>
      </c>
      <c r="E1114" s="59">
        <v>42.5</v>
      </c>
      <c r="F1114" s="59">
        <f t="shared" si="34"/>
        <v>0.70000000000000284</v>
      </c>
      <c r="G1114" s="59"/>
    </row>
    <row r="1115" spans="1:7" x14ac:dyDescent="0.25">
      <c r="A1115" s="58">
        <v>44959</v>
      </c>
      <c r="B1115" s="59" t="s">
        <v>60</v>
      </c>
      <c r="C1115" s="59" t="str">
        <f t="shared" si="35"/>
        <v>QUARTER1</v>
      </c>
      <c r="D1115" s="59">
        <v>41.8</v>
      </c>
      <c r="E1115" s="59">
        <v>42.5</v>
      </c>
      <c r="F1115" s="59">
        <f t="shared" si="34"/>
        <v>0.70000000000000284</v>
      </c>
      <c r="G1115" s="59"/>
    </row>
    <row r="1116" spans="1:7" x14ac:dyDescent="0.25">
      <c r="A1116" s="58">
        <v>44958</v>
      </c>
      <c r="B1116" s="59" t="s">
        <v>60</v>
      </c>
      <c r="C1116" s="59" t="str">
        <f t="shared" si="35"/>
        <v>QUARTER1</v>
      </c>
      <c r="D1116" s="59">
        <v>41.8</v>
      </c>
      <c r="E1116" s="59">
        <v>42.5</v>
      </c>
      <c r="F1116" s="59">
        <f t="shared" si="34"/>
        <v>0.70000000000000284</v>
      </c>
      <c r="G1116" s="59"/>
    </row>
    <row r="1117" spans="1:7" x14ac:dyDescent="0.25">
      <c r="A1117" s="58">
        <v>44957</v>
      </c>
      <c r="B1117" s="59" t="s">
        <v>60</v>
      </c>
      <c r="C1117" s="59" t="str">
        <f t="shared" si="35"/>
        <v>QUARTER1</v>
      </c>
      <c r="D1117" s="59">
        <v>41.8</v>
      </c>
      <c r="E1117" s="59">
        <v>42.5</v>
      </c>
      <c r="F1117" s="59">
        <f t="shared" si="34"/>
        <v>0.70000000000000284</v>
      </c>
      <c r="G1117" s="59"/>
    </row>
    <row r="1118" spans="1:7" x14ac:dyDescent="0.25">
      <c r="A1118" s="58">
        <v>44956</v>
      </c>
      <c r="B1118" s="59" t="s">
        <v>60</v>
      </c>
      <c r="C1118" s="59" t="str">
        <f t="shared" si="35"/>
        <v>QUARTER1</v>
      </c>
      <c r="D1118" s="59">
        <v>41.95</v>
      </c>
      <c r="E1118" s="59">
        <v>42.5</v>
      </c>
      <c r="F1118" s="59">
        <f t="shared" si="34"/>
        <v>0.54999999999999716</v>
      </c>
      <c r="G1118" s="59"/>
    </row>
    <row r="1119" spans="1:7" x14ac:dyDescent="0.25">
      <c r="A1119" s="58">
        <v>44953</v>
      </c>
      <c r="B1119" s="59" t="s">
        <v>60</v>
      </c>
      <c r="C1119" s="59" t="str">
        <f t="shared" si="35"/>
        <v>QUARTER1</v>
      </c>
      <c r="D1119" s="59">
        <v>41.95</v>
      </c>
      <c r="E1119" s="59">
        <v>42.5</v>
      </c>
      <c r="F1119" s="59">
        <f t="shared" si="34"/>
        <v>0.54999999999999716</v>
      </c>
      <c r="G1119" s="59"/>
    </row>
    <row r="1120" spans="1:7" x14ac:dyDescent="0.25">
      <c r="A1120" s="58">
        <v>44952</v>
      </c>
      <c r="B1120" s="59" t="s">
        <v>60</v>
      </c>
      <c r="C1120" s="59" t="str">
        <f t="shared" si="35"/>
        <v>QUARTER1</v>
      </c>
      <c r="D1120" s="59">
        <v>41.95</v>
      </c>
      <c r="E1120" s="59">
        <v>42.5</v>
      </c>
      <c r="F1120" s="59">
        <f t="shared" si="34"/>
        <v>0.54999999999999716</v>
      </c>
      <c r="G1120" s="59"/>
    </row>
    <row r="1121" spans="1:7" x14ac:dyDescent="0.25">
      <c r="A1121" s="58">
        <v>44951</v>
      </c>
      <c r="B1121" s="59" t="s">
        <v>60</v>
      </c>
      <c r="C1121" s="59" t="str">
        <f t="shared" si="35"/>
        <v>QUARTER1</v>
      </c>
      <c r="D1121" s="59">
        <v>41.85</v>
      </c>
      <c r="E1121" s="59">
        <v>42.5</v>
      </c>
      <c r="F1121" s="59">
        <f t="shared" si="34"/>
        <v>0.64999999999999858</v>
      </c>
      <c r="G1121" s="59"/>
    </row>
    <row r="1122" spans="1:7" x14ac:dyDescent="0.25">
      <c r="A1122" s="58">
        <v>44950</v>
      </c>
      <c r="B1122" s="59" t="s">
        <v>60</v>
      </c>
      <c r="C1122" s="59" t="str">
        <f t="shared" si="35"/>
        <v>QUARTER1</v>
      </c>
      <c r="D1122" s="59">
        <v>41.85</v>
      </c>
      <c r="E1122" s="59">
        <v>42.5</v>
      </c>
      <c r="F1122" s="59">
        <f t="shared" si="34"/>
        <v>0.64999999999999858</v>
      </c>
      <c r="G1122" s="59"/>
    </row>
    <row r="1123" spans="1:7" x14ac:dyDescent="0.25">
      <c r="A1123" s="58">
        <v>44949</v>
      </c>
      <c r="B1123" s="59" t="s">
        <v>60</v>
      </c>
      <c r="C1123" s="59" t="str">
        <f t="shared" si="35"/>
        <v>QUARTER1</v>
      </c>
      <c r="D1123" s="59">
        <v>46.45</v>
      </c>
      <c r="E1123" s="59">
        <v>42.5</v>
      </c>
      <c r="F1123" s="59">
        <f t="shared" si="34"/>
        <v>-3.9500000000000028</v>
      </c>
      <c r="G1123" s="59"/>
    </row>
    <row r="1124" spans="1:7" x14ac:dyDescent="0.25">
      <c r="A1124" s="58">
        <v>44946</v>
      </c>
      <c r="B1124" s="59" t="s">
        <v>60</v>
      </c>
      <c r="C1124" s="59" t="str">
        <f t="shared" si="35"/>
        <v>QUARTER1</v>
      </c>
      <c r="D1124" s="59">
        <v>46.45</v>
      </c>
      <c r="E1124" s="59">
        <v>42.5</v>
      </c>
      <c r="F1124" s="59">
        <f t="shared" si="34"/>
        <v>-3.9500000000000028</v>
      </c>
      <c r="G1124" s="59"/>
    </row>
    <row r="1125" spans="1:7" x14ac:dyDescent="0.25">
      <c r="A1125" s="58">
        <v>44945</v>
      </c>
      <c r="B1125" s="59" t="s">
        <v>60</v>
      </c>
      <c r="C1125" s="59" t="str">
        <f t="shared" si="35"/>
        <v>QUARTER1</v>
      </c>
      <c r="D1125" s="59">
        <v>46.45</v>
      </c>
      <c r="E1125" s="59">
        <v>42.5</v>
      </c>
      <c r="F1125" s="59">
        <f t="shared" si="34"/>
        <v>-3.9500000000000028</v>
      </c>
      <c r="G1125" s="59"/>
    </row>
    <row r="1126" spans="1:7" x14ac:dyDescent="0.25">
      <c r="A1126" s="58">
        <v>44944</v>
      </c>
      <c r="B1126" s="59" t="s">
        <v>60</v>
      </c>
      <c r="C1126" s="59" t="str">
        <f t="shared" si="35"/>
        <v>QUARTER1</v>
      </c>
      <c r="D1126" s="59">
        <v>46.45</v>
      </c>
      <c r="E1126" s="59">
        <v>42.5</v>
      </c>
      <c r="F1126" s="59">
        <f t="shared" si="34"/>
        <v>-3.9500000000000028</v>
      </c>
      <c r="G1126" s="59"/>
    </row>
    <row r="1127" spans="1:7" x14ac:dyDescent="0.25">
      <c r="A1127" s="58">
        <v>44943</v>
      </c>
      <c r="B1127" s="59" t="s">
        <v>60</v>
      </c>
      <c r="C1127" s="59" t="str">
        <f t="shared" si="35"/>
        <v>QUARTER1</v>
      </c>
      <c r="D1127" s="59">
        <v>46.45</v>
      </c>
      <c r="E1127" s="59">
        <v>42.5</v>
      </c>
      <c r="F1127" s="59">
        <f t="shared" si="34"/>
        <v>-3.9500000000000028</v>
      </c>
      <c r="G1127" s="59"/>
    </row>
    <row r="1128" spans="1:7" x14ac:dyDescent="0.25">
      <c r="A1128" s="58">
        <v>44942</v>
      </c>
      <c r="B1128" s="59" t="s">
        <v>60</v>
      </c>
      <c r="C1128" s="59" t="str">
        <f t="shared" si="35"/>
        <v>QUARTER1</v>
      </c>
      <c r="D1128" s="59">
        <v>46.45</v>
      </c>
      <c r="E1128" s="59">
        <v>42.5</v>
      </c>
      <c r="F1128" s="59">
        <f t="shared" si="34"/>
        <v>-3.9500000000000028</v>
      </c>
      <c r="G1128" s="59"/>
    </row>
    <row r="1129" spans="1:7" x14ac:dyDescent="0.25">
      <c r="A1129" s="58">
        <v>44939</v>
      </c>
      <c r="B1129" s="59" t="s">
        <v>60</v>
      </c>
      <c r="C1129" s="59" t="str">
        <f t="shared" si="35"/>
        <v>QUARTER1</v>
      </c>
      <c r="D1129" s="59">
        <v>47</v>
      </c>
      <c r="E1129" s="59">
        <v>42.5</v>
      </c>
      <c r="F1129" s="59">
        <f t="shared" si="34"/>
        <v>-4.5</v>
      </c>
      <c r="G1129" s="59"/>
    </row>
    <row r="1130" spans="1:7" x14ac:dyDescent="0.25">
      <c r="A1130" s="58">
        <v>44938</v>
      </c>
      <c r="B1130" s="59" t="s">
        <v>60</v>
      </c>
      <c r="C1130" s="59" t="str">
        <f t="shared" si="35"/>
        <v>QUARTER1</v>
      </c>
      <c r="D1130" s="59">
        <v>47.95</v>
      </c>
      <c r="E1130" s="59">
        <v>42.5</v>
      </c>
      <c r="F1130" s="59">
        <f t="shared" si="34"/>
        <v>-5.4500000000000028</v>
      </c>
      <c r="G1130" s="59"/>
    </row>
    <row r="1131" spans="1:7" x14ac:dyDescent="0.25">
      <c r="A1131" s="58">
        <v>44937</v>
      </c>
      <c r="B1131" s="59" t="s">
        <v>60</v>
      </c>
      <c r="C1131" s="59" t="str">
        <f t="shared" si="35"/>
        <v>QUARTER1</v>
      </c>
      <c r="D1131" s="59">
        <v>47.95</v>
      </c>
      <c r="E1131" s="59">
        <v>42.5</v>
      </c>
      <c r="F1131" s="59">
        <f t="shared" si="34"/>
        <v>-5.4500000000000028</v>
      </c>
      <c r="G1131" s="59"/>
    </row>
    <row r="1132" spans="1:7" x14ac:dyDescent="0.25">
      <c r="A1132" s="58">
        <v>44936</v>
      </c>
      <c r="B1132" s="59" t="s">
        <v>60</v>
      </c>
      <c r="C1132" s="59" t="str">
        <f t="shared" si="35"/>
        <v>QUARTER1</v>
      </c>
      <c r="D1132" s="59">
        <v>47.95</v>
      </c>
      <c r="E1132" s="59">
        <v>42.5</v>
      </c>
      <c r="F1132" s="59">
        <f t="shared" si="34"/>
        <v>-5.4500000000000028</v>
      </c>
      <c r="G1132" s="59"/>
    </row>
    <row r="1133" spans="1:7" x14ac:dyDescent="0.25">
      <c r="A1133" s="58">
        <v>44935</v>
      </c>
      <c r="B1133" s="59" t="s">
        <v>60</v>
      </c>
      <c r="C1133" s="59" t="str">
        <f t="shared" si="35"/>
        <v>QUARTER1</v>
      </c>
      <c r="D1133" s="59">
        <v>47.9</v>
      </c>
      <c r="E1133" s="59">
        <v>42.5</v>
      </c>
      <c r="F1133" s="59">
        <f t="shared" ref="F1133:F1196" si="36">E1133-D1133</f>
        <v>-5.3999999999999986</v>
      </c>
      <c r="G1133" s="59"/>
    </row>
    <row r="1134" spans="1:7" x14ac:dyDescent="0.25">
      <c r="A1134" s="58">
        <v>44932</v>
      </c>
      <c r="B1134" s="59" t="s">
        <v>60</v>
      </c>
      <c r="C1134" s="59" t="str">
        <f t="shared" si="35"/>
        <v>QUARTER1</v>
      </c>
      <c r="D1134" s="59">
        <v>47</v>
      </c>
      <c r="E1134" s="59">
        <v>42.5</v>
      </c>
      <c r="F1134" s="59">
        <f t="shared" si="36"/>
        <v>-4.5</v>
      </c>
      <c r="G1134" s="59"/>
    </row>
    <row r="1135" spans="1:7" x14ac:dyDescent="0.25">
      <c r="A1135" s="58">
        <v>44931</v>
      </c>
      <c r="B1135" s="59" t="s">
        <v>60</v>
      </c>
      <c r="C1135" s="59" t="str">
        <f t="shared" si="35"/>
        <v>QUARTER1</v>
      </c>
      <c r="D1135" s="59">
        <v>47</v>
      </c>
      <c r="E1135" s="59">
        <v>42.5</v>
      </c>
      <c r="F1135" s="59">
        <f t="shared" si="36"/>
        <v>-4.5</v>
      </c>
      <c r="G1135" s="59"/>
    </row>
    <row r="1136" spans="1:7" x14ac:dyDescent="0.25">
      <c r="A1136" s="58">
        <v>44930</v>
      </c>
      <c r="B1136" s="59" t="s">
        <v>60</v>
      </c>
      <c r="C1136" s="59" t="str">
        <f t="shared" si="35"/>
        <v>QUARTER1</v>
      </c>
      <c r="D1136" s="59">
        <v>45.1</v>
      </c>
      <c r="E1136" s="59">
        <v>42.5</v>
      </c>
      <c r="F1136" s="59">
        <f t="shared" si="36"/>
        <v>-2.6000000000000014</v>
      </c>
      <c r="G1136" s="59"/>
    </row>
    <row r="1137" spans="1:7" x14ac:dyDescent="0.25">
      <c r="A1137" s="58">
        <v>44929</v>
      </c>
      <c r="B1137" s="59" t="s">
        <v>60</v>
      </c>
      <c r="C1137" s="59" t="str">
        <f t="shared" si="35"/>
        <v>QUARTER1</v>
      </c>
      <c r="D1137" s="59">
        <v>41</v>
      </c>
      <c r="E1137" s="59">
        <v>42.5</v>
      </c>
      <c r="F1137" s="59">
        <f t="shared" si="36"/>
        <v>1.5</v>
      </c>
      <c r="G1137" s="59"/>
    </row>
    <row r="1138" spans="1:7" x14ac:dyDescent="0.25">
      <c r="A1138" s="58">
        <v>45146</v>
      </c>
      <c r="B1138" s="59" t="s">
        <v>61</v>
      </c>
      <c r="C1138" s="59" t="str">
        <f t="shared" si="35"/>
        <v>QUARTER3</v>
      </c>
      <c r="D1138" s="59">
        <v>34.700000000000003</v>
      </c>
      <c r="E1138" s="59">
        <v>34.700000000000003</v>
      </c>
      <c r="F1138" s="59">
        <f t="shared" si="36"/>
        <v>0</v>
      </c>
      <c r="G1138" s="59"/>
    </row>
    <row r="1139" spans="1:7" x14ac:dyDescent="0.25">
      <c r="A1139" s="58">
        <v>45145</v>
      </c>
      <c r="B1139" s="59" t="s">
        <v>61</v>
      </c>
      <c r="C1139" s="59" t="str">
        <f t="shared" si="35"/>
        <v>QUARTER3</v>
      </c>
      <c r="D1139" s="59">
        <v>35.75</v>
      </c>
      <c r="E1139" s="59">
        <v>34.700000000000003</v>
      </c>
      <c r="F1139" s="59">
        <f t="shared" si="36"/>
        <v>-1.0499999999999972</v>
      </c>
      <c r="G1139" s="59"/>
    </row>
    <row r="1140" spans="1:7" x14ac:dyDescent="0.25">
      <c r="A1140" s="58">
        <v>45142</v>
      </c>
      <c r="B1140" s="59" t="s">
        <v>61</v>
      </c>
      <c r="C1140" s="59" t="str">
        <f t="shared" si="35"/>
        <v>QUARTER3</v>
      </c>
      <c r="D1140" s="59">
        <v>37.5</v>
      </c>
      <c r="E1140" s="59">
        <v>34.700000000000003</v>
      </c>
      <c r="F1140" s="59">
        <f t="shared" si="36"/>
        <v>-2.7999999999999972</v>
      </c>
      <c r="G1140" s="59"/>
    </row>
    <row r="1141" spans="1:7" x14ac:dyDescent="0.25">
      <c r="A1141" s="58">
        <v>45141</v>
      </c>
      <c r="B1141" s="59" t="s">
        <v>61</v>
      </c>
      <c r="C1141" s="59" t="str">
        <f t="shared" si="35"/>
        <v>QUARTER3</v>
      </c>
      <c r="D1141" s="59">
        <v>35.9</v>
      </c>
      <c r="E1141" s="59">
        <v>34.700000000000003</v>
      </c>
      <c r="F1141" s="59">
        <f t="shared" si="36"/>
        <v>-1.1999999999999957</v>
      </c>
      <c r="G1141" s="59"/>
    </row>
    <row r="1142" spans="1:7" x14ac:dyDescent="0.25">
      <c r="A1142" s="58">
        <v>45140</v>
      </c>
      <c r="B1142" s="59" t="s">
        <v>61</v>
      </c>
      <c r="C1142" s="59" t="str">
        <f t="shared" si="35"/>
        <v>QUARTER3</v>
      </c>
      <c r="D1142" s="59">
        <v>32.65</v>
      </c>
      <c r="E1142" s="59">
        <v>34.700000000000003</v>
      </c>
      <c r="F1142" s="59">
        <f t="shared" si="36"/>
        <v>2.0500000000000043</v>
      </c>
      <c r="G1142" s="59"/>
    </row>
    <row r="1143" spans="1:7" x14ac:dyDescent="0.25">
      <c r="A1143" s="58">
        <v>45139</v>
      </c>
      <c r="B1143" s="59" t="s">
        <v>61</v>
      </c>
      <c r="C1143" s="59" t="str">
        <f t="shared" si="35"/>
        <v>QUARTER3</v>
      </c>
      <c r="D1143" s="59">
        <v>29.7</v>
      </c>
      <c r="E1143" s="59">
        <v>34.700000000000003</v>
      </c>
      <c r="F1143" s="59">
        <f t="shared" si="36"/>
        <v>5.0000000000000036</v>
      </c>
      <c r="G1143" s="59"/>
    </row>
    <row r="1144" spans="1:7" x14ac:dyDescent="0.25">
      <c r="A1144" s="58">
        <v>45138</v>
      </c>
      <c r="B1144" s="59" t="s">
        <v>61</v>
      </c>
      <c r="C1144" s="59" t="str">
        <f t="shared" si="35"/>
        <v>QUARTER3</v>
      </c>
      <c r="D1144" s="59">
        <v>27</v>
      </c>
      <c r="E1144" s="59">
        <v>34.700000000000003</v>
      </c>
      <c r="F1144" s="59">
        <f t="shared" si="36"/>
        <v>7.7000000000000028</v>
      </c>
      <c r="G1144" s="59"/>
    </row>
    <row r="1145" spans="1:7" x14ac:dyDescent="0.25">
      <c r="A1145" s="58">
        <v>45135</v>
      </c>
      <c r="B1145" s="59" t="s">
        <v>61</v>
      </c>
      <c r="C1145" s="59" t="str">
        <f t="shared" si="35"/>
        <v>QUARTER3</v>
      </c>
      <c r="D1145" s="59">
        <v>30</v>
      </c>
      <c r="E1145" s="59">
        <v>34.700000000000003</v>
      </c>
      <c r="F1145" s="59">
        <f t="shared" si="36"/>
        <v>4.7000000000000028</v>
      </c>
      <c r="G1145" s="59"/>
    </row>
    <row r="1146" spans="1:7" x14ac:dyDescent="0.25">
      <c r="A1146" s="58">
        <v>45134</v>
      </c>
      <c r="B1146" s="59" t="s">
        <v>61</v>
      </c>
      <c r="C1146" s="59" t="str">
        <f t="shared" si="35"/>
        <v>QUARTER3</v>
      </c>
      <c r="D1146" s="59">
        <v>30</v>
      </c>
      <c r="E1146" s="59">
        <v>34.700000000000003</v>
      </c>
      <c r="F1146" s="59">
        <f t="shared" si="36"/>
        <v>4.7000000000000028</v>
      </c>
      <c r="G1146" s="59"/>
    </row>
    <row r="1147" spans="1:7" x14ac:dyDescent="0.25">
      <c r="A1147" s="58">
        <v>45133</v>
      </c>
      <c r="B1147" s="59" t="s">
        <v>61</v>
      </c>
      <c r="C1147" s="59" t="str">
        <f t="shared" si="35"/>
        <v>QUARTER3</v>
      </c>
      <c r="D1147" s="59">
        <v>30</v>
      </c>
      <c r="E1147" s="59">
        <v>34.700000000000003</v>
      </c>
      <c r="F1147" s="59">
        <f t="shared" si="36"/>
        <v>4.7000000000000028</v>
      </c>
      <c r="G1147" s="59"/>
    </row>
    <row r="1148" spans="1:7" x14ac:dyDescent="0.25">
      <c r="A1148" s="58">
        <v>45128</v>
      </c>
      <c r="B1148" s="59" t="s">
        <v>61</v>
      </c>
      <c r="C1148" s="59" t="str">
        <f t="shared" si="35"/>
        <v>QUARTER3</v>
      </c>
      <c r="D1148" s="59">
        <v>29</v>
      </c>
      <c r="E1148" s="59">
        <v>34.700000000000003</v>
      </c>
      <c r="F1148" s="59">
        <f t="shared" si="36"/>
        <v>5.7000000000000028</v>
      </c>
      <c r="G1148" s="59"/>
    </row>
    <row r="1149" spans="1:7" x14ac:dyDescent="0.25">
      <c r="A1149" s="58">
        <v>45127</v>
      </c>
      <c r="B1149" s="59" t="s">
        <v>61</v>
      </c>
      <c r="C1149" s="59" t="str">
        <f t="shared" si="35"/>
        <v>QUARTER3</v>
      </c>
      <c r="D1149" s="59">
        <v>28.4</v>
      </c>
      <c r="E1149" s="59">
        <v>34.700000000000003</v>
      </c>
      <c r="F1149" s="59">
        <f t="shared" si="36"/>
        <v>6.3000000000000043</v>
      </c>
      <c r="G1149" s="59"/>
    </row>
    <row r="1150" spans="1:7" x14ac:dyDescent="0.25">
      <c r="A1150" s="58">
        <v>45126</v>
      </c>
      <c r="B1150" s="59" t="s">
        <v>61</v>
      </c>
      <c r="C1150" s="59" t="str">
        <f t="shared" si="35"/>
        <v>QUARTER3</v>
      </c>
      <c r="D1150" s="59">
        <v>27.5</v>
      </c>
      <c r="E1150" s="59">
        <v>34.700000000000003</v>
      </c>
      <c r="F1150" s="59">
        <f t="shared" si="36"/>
        <v>7.2000000000000028</v>
      </c>
      <c r="G1150" s="59"/>
    </row>
    <row r="1151" spans="1:7" x14ac:dyDescent="0.25">
      <c r="A1151" s="58">
        <v>45125</v>
      </c>
      <c r="B1151" s="59" t="s">
        <v>61</v>
      </c>
      <c r="C1151" s="59" t="str">
        <f t="shared" si="35"/>
        <v>QUARTER3</v>
      </c>
      <c r="D1151" s="59">
        <v>27.5</v>
      </c>
      <c r="E1151" s="59">
        <v>34.700000000000003</v>
      </c>
      <c r="F1151" s="59">
        <f t="shared" si="36"/>
        <v>7.2000000000000028</v>
      </c>
      <c r="G1151" s="59"/>
    </row>
    <row r="1152" spans="1:7" x14ac:dyDescent="0.25">
      <c r="A1152" s="58">
        <v>45124</v>
      </c>
      <c r="B1152" s="59" t="s">
        <v>61</v>
      </c>
      <c r="C1152" s="59" t="str">
        <f t="shared" si="35"/>
        <v>QUARTER3</v>
      </c>
      <c r="D1152" s="59">
        <v>28.1</v>
      </c>
      <c r="E1152" s="59">
        <v>34.700000000000003</v>
      </c>
      <c r="F1152" s="59">
        <f t="shared" si="36"/>
        <v>6.6000000000000014</v>
      </c>
      <c r="G1152" s="59"/>
    </row>
    <row r="1153" spans="1:7" x14ac:dyDescent="0.25">
      <c r="A1153" s="58">
        <v>45121</v>
      </c>
      <c r="B1153" s="59" t="s">
        <v>61</v>
      </c>
      <c r="C1153" s="59" t="str">
        <f t="shared" si="35"/>
        <v>QUARTER3</v>
      </c>
      <c r="D1153" s="59">
        <v>29</v>
      </c>
      <c r="E1153" s="59">
        <v>34.700000000000003</v>
      </c>
      <c r="F1153" s="59">
        <f t="shared" si="36"/>
        <v>5.7000000000000028</v>
      </c>
      <c r="G1153" s="59"/>
    </row>
    <row r="1154" spans="1:7" x14ac:dyDescent="0.25">
      <c r="A1154" s="58">
        <v>45120</v>
      </c>
      <c r="B1154" s="59" t="s">
        <v>61</v>
      </c>
      <c r="C1154" s="59" t="str">
        <f t="shared" si="35"/>
        <v>QUARTER3</v>
      </c>
      <c r="D1154" s="59">
        <v>29.85</v>
      </c>
      <c r="E1154" s="59">
        <v>34.700000000000003</v>
      </c>
      <c r="F1154" s="59">
        <f t="shared" si="36"/>
        <v>4.8500000000000014</v>
      </c>
      <c r="G1154" s="59"/>
    </row>
    <row r="1155" spans="1:7" x14ac:dyDescent="0.25">
      <c r="A1155" s="58">
        <v>45119</v>
      </c>
      <c r="B1155" s="59" t="s">
        <v>61</v>
      </c>
      <c r="C1155" s="59" t="str">
        <f t="shared" si="35"/>
        <v>QUARTER3</v>
      </c>
      <c r="D1155" s="59">
        <v>27.15</v>
      </c>
      <c r="E1155" s="59">
        <v>34.700000000000003</v>
      </c>
      <c r="F1155" s="59">
        <f t="shared" si="36"/>
        <v>7.5500000000000043</v>
      </c>
      <c r="G1155" s="59"/>
    </row>
    <row r="1156" spans="1:7" x14ac:dyDescent="0.25">
      <c r="A1156" s="58">
        <v>45118</v>
      </c>
      <c r="B1156" s="59" t="s">
        <v>61</v>
      </c>
      <c r="C1156" s="59" t="str">
        <f t="shared" si="35"/>
        <v>QUARTER3</v>
      </c>
      <c r="D1156" s="59">
        <v>27.5</v>
      </c>
      <c r="E1156" s="59">
        <v>34.700000000000003</v>
      </c>
      <c r="F1156" s="59">
        <f t="shared" si="36"/>
        <v>7.2000000000000028</v>
      </c>
      <c r="G1156" s="59"/>
    </row>
    <row r="1157" spans="1:7" x14ac:dyDescent="0.25">
      <c r="A1157" s="58">
        <v>45117</v>
      </c>
      <c r="B1157" s="59" t="s">
        <v>61</v>
      </c>
      <c r="C1157" s="59" t="str">
        <f t="shared" si="35"/>
        <v>QUARTER3</v>
      </c>
      <c r="D1157" s="59">
        <v>27.35</v>
      </c>
      <c r="E1157" s="59">
        <v>34.700000000000003</v>
      </c>
      <c r="F1157" s="59">
        <f t="shared" si="36"/>
        <v>7.3500000000000014</v>
      </c>
      <c r="G1157" s="59"/>
    </row>
    <row r="1158" spans="1:7" x14ac:dyDescent="0.25">
      <c r="A1158" s="58">
        <v>45114</v>
      </c>
      <c r="B1158" s="59" t="s">
        <v>61</v>
      </c>
      <c r="C1158" s="59" t="str">
        <f t="shared" si="35"/>
        <v>QUARTER3</v>
      </c>
      <c r="D1158" s="59">
        <v>27.5</v>
      </c>
      <c r="E1158" s="59">
        <v>34.700000000000003</v>
      </c>
      <c r="F1158" s="59">
        <f t="shared" si="36"/>
        <v>7.2000000000000028</v>
      </c>
      <c r="G1158" s="59"/>
    </row>
    <row r="1159" spans="1:7" x14ac:dyDescent="0.25">
      <c r="A1159" s="58">
        <v>45113</v>
      </c>
      <c r="B1159" s="59" t="s">
        <v>61</v>
      </c>
      <c r="C1159" s="59" t="str">
        <f t="shared" si="35"/>
        <v>QUARTER3</v>
      </c>
      <c r="D1159" s="59">
        <v>27</v>
      </c>
      <c r="E1159" s="59">
        <v>34.700000000000003</v>
      </c>
      <c r="F1159" s="59">
        <f t="shared" si="36"/>
        <v>7.7000000000000028</v>
      </c>
      <c r="G1159" s="59"/>
    </row>
    <row r="1160" spans="1:7" x14ac:dyDescent="0.25">
      <c r="A1160" s="58">
        <v>45112</v>
      </c>
      <c r="B1160" s="59" t="s">
        <v>61</v>
      </c>
      <c r="C1160" s="59" t="str">
        <f t="shared" si="35"/>
        <v>QUARTER3</v>
      </c>
      <c r="D1160" s="59">
        <v>25.35</v>
      </c>
      <c r="E1160" s="59">
        <v>34.700000000000003</v>
      </c>
      <c r="F1160" s="59">
        <f t="shared" si="36"/>
        <v>9.3500000000000014</v>
      </c>
      <c r="G1160" s="59"/>
    </row>
    <row r="1161" spans="1:7" x14ac:dyDescent="0.25">
      <c r="A1161" s="58">
        <v>45111</v>
      </c>
      <c r="B1161" s="59" t="s">
        <v>61</v>
      </c>
      <c r="C1161" s="59" t="str">
        <f t="shared" si="35"/>
        <v>QUARTER3</v>
      </c>
      <c r="D1161" s="59">
        <v>25.05</v>
      </c>
      <c r="E1161" s="59">
        <v>34.700000000000003</v>
      </c>
      <c r="F1161" s="59">
        <f t="shared" si="36"/>
        <v>9.6500000000000021</v>
      </c>
      <c r="G1161" s="59"/>
    </row>
    <row r="1162" spans="1:7" x14ac:dyDescent="0.25">
      <c r="A1162" s="58">
        <v>45110</v>
      </c>
      <c r="B1162" s="59" t="s">
        <v>61</v>
      </c>
      <c r="C1162" s="59" t="str">
        <f t="shared" si="35"/>
        <v>QUARTER3</v>
      </c>
      <c r="D1162" s="59">
        <v>25.75</v>
      </c>
      <c r="E1162" s="59">
        <v>34.700000000000003</v>
      </c>
      <c r="F1162" s="59">
        <f t="shared" si="36"/>
        <v>8.9500000000000028</v>
      </c>
      <c r="G1162" s="59"/>
    </row>
    <row r="1163" spans="1:7" x14ac:dyDescent="0.25">
      <c r="A1163" s="58">
        <v>45107</v>
      </c>
      <c r="B1163" s="59" t="s">
        <v>61</v>
      </c>
      <c r="C1163" s="59" t="str">
        <f t="shared" si="35"/>
        <v>QUARTER2</v>
      </c>
      <c r="D1163" s="59">
        <v>25</v>
      </c>
      <c r="E1163" s="59">
        <v>34.700000000000003</v>
      </c>
      <c r="F1163" s="59">
        <f t="shared" si="36"/>
        <v>9.7000000000000028</v>
      </c>
      <c r="G1163" s="59"/>
    </row>
    <row r="1164" spans="1:7" x14ac:dyDescent="0.25">
      <c r="A1164" s="58">
        <v>45104</v>
      </c>
      <c r="B1164" s="59" t="s">
        <v>61</v>
      </c>
      <c r="C1164" s="59" t="str">
        <f t="shared" si="35"/>
        <v>QUARTER2</v>
      </c>
      <c r="D1164" s="59">
        <v>25</v>
      </c>
      <c r="E1164" s="59">
        <v>34.700000000000003</v>
      </c>
      <c r="F1164" s="59">
        <f t="shared" si="36"/>
        <v>9.7000000000000028</v>
      </c>
      <c r="G1164" s="59"/>
    </row>
    <row r="1165" spans="1:7" x14ac:dyDescent="0.25">
      <c r="A1165" s="58">
        <v>45103</v>
      </c>
      <c r="B1165" s="59" t="s">
        <v>61</v>
      </c>
      <c r="C1165" s="59" t="str">
        <f t="shared" si="35"/>
        <v>QUARTER2</v>
      </c>
      <c r="D1165" s="59">
        <v>23.95</v>
      </c>
      <c r="E1165" s="59">
        <v>34.700000000000003</v>
      </c>
      <c r="F1165" s="59">
        <f t="shared" si="36"/>
        <v>10.750000000000004</v>
      </c>
      <c r="G1165" s="59"/>
    </row>
    <row r="1166" spans="1:7" x14ac:dyDescent="0.25">
      <c r="A1166" s="58">
        <v>45100</v>
      </c>
      <c r="B1166" s="59" t="s">
        <v>61</v>
      </c>
      <c r="C1166" s="59" t="str">
        <f t="shared" si="35"/>
        <v>QUARTER2</v>
      </c>
      <c r="D1166" s="59">
        <v>23.6</v>
      </c>
      <c r="E1166" s="59">
        <v>34.700000000000003</v>
      </c>
      <c r="F1166" s="59">
        <f t="shared" si="36"/>
        <v>11.100000000000001</v>
      </c>
      <c r="G1166" s="59"/>
    </row>
    <row r="1167" spans="1:7" x14ac:dyDescent="0.25">
      <c r="A1167" s="58">
        <v>45099</v>
      </c>
      <c r="B1167" s="59" t="s">
        <v>61</v>
      </c>
      <c r="C1167" s="59" t="str">
        <f t="shared" si="35"/>
        <v>QUARTER2</v>
      </c>
      <c r="D1167" s="59">
        <v>24</v>
      </c>
      <c r="E1167" s="59">
        <v>34.700000000000003</v>
      </c>
      <c r="F1167" s="59">
        <f t="shared" si="36"/>
        <v>10.700000000000003</v>
      </c>
      <c r="G1167" s="59"/>
    </row>
    <row r="1168" spans="1:7" x14ac:dyDescent="0.25">
      <c r="A1168" s="58">
        <v>45098</v>
      </c>
      <c r="B1168" s="59" t="s">
        <v>61</v>
      </c>
      <c r="C1168" s="59" t="str">
        <f t="shared" si="35"/>
        <v>QUARTER2</v>
      </c>
      <c r="D1168" s="59">
        <v>24</v>
      </c>
      <c r="E1168" s="59">
        <v>34.700000000000003</v>
      </c>
      <c r="F1168" s="59">
        <f t="shared" si="36"/>
        <v>10.700000000000003</v>
      </c>
      <c r="G1168" s="59"/>
    </row>
    <row r="1169" spans="1:7" x14ac:dyDescent="0.25">
      <c r="A1169" s="58">
        <v>45097</v>
      </c>
      <c r="B1169" s="59" t="s">
        <v>61</v>
      </c>
      <c r="C1169" s="59" t="str">
        <f t="shared" si="35"/>
        <v>QUARTER2</v>
      </c>
      <c r="D1169" s="59">
        <v>24</v>
      </c>
      <c r="E1169" s="59">
        <v>34.700000000000003</v>
      </c>
      <c r="F1169" s="59">
        <f t="shared" si="36"/>
        <v>10.700000000000003</v>
      </c>
      <c r="G1169" s="59"/>
    </row>
    <row r="1170" spans="1:7" x14ac:dyDescent="0.25">
      <c r="A1170" s="58">
        <v>45096</v>
      </c>
      <c r="B1170" s="59" t="s">
        <v>61</v>
      </c>
      <c r="C1170" s="59" t="str">
        <f t="shared" si="35"/>
        <v>QUARTER2</v>
      </c>
      <c r="D1170" s="59">
        <v>23.5</v>
      </c>
      <c r="E1170" s="59">
        <v>34.700000000000003</v>
      </c>
      <c r="F1170" s="59">
        <f t="shared" si="36"/>
        <v>11.200000000000003</v>
      </c>
      <c r="G1170" s="59"/>
    </row>
    <row r="1171" spans="1:7" x14ac:dyDescent="0.25">
      <c r="A1171" s="58">
        <v>45093</v>
      </c>
      <c r="B1171" s="59" t="s">
        <v>61</v>
      </c>
      <c r="C1171" s="59" t="str">
        <f t="shared" si="35"/>
        <v>QUARTER2</v>
      </c>
      <c r="D1171" s="59">
        <v>23</v>
      </c>
      <c r="E1171" s="59">
        <v>34.700000000000003</v>
      </c>
      <c r="F1171" s="59">
        <f t="shared" si="36"/>
        <v>11.700000000000003</v>
      </c>
      <c r="G1171" s="59"/>
    </row>
    <row r="1172" spans="1:7" x14ac:dyDescent="0.25">
      <c r="A1172" s="58">
        <v>45092</v>
      </c>
      <c r="B1172" s="59" t="s">
        <v>61</v>
      </c>
      <c r="C1172" s="59" t="str">
        <f t="shared" ref="C1172:C1235" si="37">"QUARTER"&amp;ROUNDUP(MONTH(A1172)/3,0)</f>
        <v>QUARTER2</v>
      </c>
      <c r="D1172" s="59">
        <v>24</v>
      </c>
      <c r="E1172" s="59">
        <v>34.700000000000003</v>
      </c>
      <c r="F1172" s="59">
        <f t="shared" si="36"/>
        <v>10.700000000000003</v>
      </c>
      <c r="G1172" s="59"/>
    </row>
    <row r="1173" spans="1:7" x14ac:dyDescent="0.25">
      <c r="A1173" s="58">
        <v>45091</v>
      </c>
      <c r="B1173" s="59" t="s">
        <v>61</v>
      </c>
      <c r="C1173" s="59" t="str">
        <f t="shared" si="37"/>
        <v>QUARTER2</v>
      </c>
      <c r="D1173" s="59">
        <v>25.3</v>
      </c>
      <c r="E1173" s="59">
        <v>34.700000000000003</v>
      </c>
      <c r="F1173" s="59">
        <f t="shared" si="36"/>
        <v>9.4000000000000021</v>
      </c>
      <c r="G1173" s="59"/>
    </row>
    <row r="1174" spans="1:7" x14ac:dyDescent="0.25">
      <c r="A1174" s="58">
        <v>45090</v>
      </c>
      <c r="B1174" s="59" t="s">
        <v>61</v>
      </c>
      <c r="C1174" s="59" t="str">
        <f t="shared" si="37"/>
        <v>QUARTER2</v>
      </c>
      <c r="D1174" s="59">
        <v>23</v>
      </c>
      <c r="E1174" s="59">
        <v>34.700000000000003</v>
      </c>
      <c r="F1174" s="59">
        <f t="shared" si="36"/>
        <v>11.700000000000003</v>
      </c>
      <c r="G1174" s="59"/>
    </row>
    <row r="1175" spans="1:7" x14ac:dyDescent="0.25">
      <c r="A1175" s="58">
        <v>45086</v>
      </c>
      <c r="B1175" s="59" t="s">
        <v>61</v>
      </c>
      <c r="C1175" s="59" t="str">
        <f t="shared" si="37"/>
        <v>QUARTER2</v>
      </c>
      <c r="D1175" s="59">
        <v>21</v>
      </c>
      <c r="E1175" s="59">
        <v>34.700000000000003</v>
      </c>
      <c r="F1175" s="59">
        <f t="shared" si="36"/>
        <v>13.700000000000003</v>
      </c>
      <c r="G1175" s="59"/>
    </row>
    <row r="1176" spans="1:7" x14ac:dyDescent="0.25">
      <c r="A1176" s="58">
        <v>45085</v>
      </c>
      <c r="B1176" s="59" t="s">
        <v>61</v>
      </c>
      <c r="C1176" s="59" t="str">
        <f t="shared" si="37"/>
        <v>QUARTER2</v>
      </c>
      <c r="D1176" s="59">
        <v>21</v>
      </c>
      <c r="E1176" s="59">
        <v>34.700000000000003</v>
      </c>
      <c r="F1176" s="59">
        <f t="shared" si="36"/>
        <v>13.700000000000003</v>
      </c>
      <c r="G1176" s="59"/>
    </row>
    <row r="1177" spans="1:7" x14ac:dyDescent="0.25">
      <c r="A1177" s="58">
        <v>45084</v>
      </c>
      <c r="B1177" s="59" t="s">
        <v>61</v>
      </c>
      <c r="C1177" s="59" t="str">
        <f t="shared" si="37"/>
        <v>QUARTER2</v>
      </c>
      <c r="D1177" s="59">
        <v>20.8</v>
      </c>
      <c r="E1177" s="59">
        <v>34.700000000000003</v>
      </c>
      <c r="F1177" s="59">
        <f t="shared" si="36"/>
        <v>13.900000000000002</v>
      </c>
      <c r="G1177" s="59"/>
    </row>
    <row r="1178" spans="1:7" x14ac:dyDescent="0.25">
      <c r="A1178" s="58">
        <v>45083</v>
      </c>
      <c r="B1178" s="59" t="s">
        <v>61</v>
      </c>
      <c r="C1178" s="59" t="str">
        <f t="shared" si="37"/>
        <v>QUARTER2</v>
      </c>
      <c r="D1178" s="59">
        <v>20.55</v>
      </c>
      <c r="E1178" s="59">
        <v>34.700000000000003</v>
      </c>
      <c r="F1178" s="59">
        <f t="shared" si="36"/>
        <v>14.150000000000002</v>
      </c>
      <c r="G1178" s="59"/>
    </row>
    <row r="1179" spans="1:7" x14ac:dyDescent="0.25">
      <c r="A1179" s="58">
        <v>45082</v>
      </c>
      <c r="B1179" s="59" t="s">
        <v>61</v>
      </c>
      <c r="C1179" s="59" t="str">
        <f t="shared" si="37"/>
        <v>QUARTER2</v>
      </c>
      <c r="D1179" s="59">
        <v>20.5</v>
      </c>
      <c r="E1179" s="59">
        <v>34.700000000000003</v>
      </c>
      <c r="F1179" s="59">
        <f t="shared" si="36"/>
        <v>14.200000000000003</v>
      </c>
      <c r="G1179" s="59"/>
    </row>
    <row r="1180" spans="1:7" x14ac:dyDescent="0.25">
      <c r="A1180" s="58">
        <v>45079</v>
      </c>
      <c r="B1180" s="59" t="s">
        <v>61</v>
      </c>
      <c r="C1180" s="59" t="str">
        <f t="shared" si="37"/>
        <v>QUARTER2</v>
      </c>
      <c r="D1180" s="59">
        <v>20.55</v>
      </c>
      <c r="E1180" s="59">
        <v>34.700000000000003</v>
      </c>
      <c r="F1180" s="59">
        <f t="shared" si="36"/>
        <v>14.150000000000002</v>
      </c>
      <c r="G1180" s="59"/>
    </row>
    <row r="1181" spans="1:7" x14ac:dyDescent="0.25">
      <c r="A1181" s="58">
        <v>45078</v>
      </c>
      <c r="B1181" s="59" t="s">
        <v>61</v>
      </c>
      <c r="C1181" s="59" t="str">
        <f t="shared" si="37"/>
        <v>QUARTER2</v>
      </c>
      <c r="D1181" s="59">
        <v>20.55</v>
      </c>
      <c r="E1181" s="59">
        <v>34.700000000000003</v>
      </c>
      <c r="F1181" s="59">
        <f t="shared" si="36"/>
        <v>14.150000000000002</v>
      </c>
      <c r="G1181" s="59"/>
    </row>
    <row r="1182" spans="1:7" x14ac:dyDescent="0.25">
      <c r="A1182" s="58">
        <v>45077</v>
      </c>
      <c r="B1182" s="59" t="s">
        <v>61</v>
      </c>
      <c r="C1182" s="59" t="str">
        <f t="shared" si="37"/>
        <v>QUARTER2</v>
      </c>
      <c r="D1182" s="59">
        <v>20.5</v>
      </c>
      <c r="E1182" s="59">
        <v>34.700000000000003</v>
      </c>
      <c r="F1182" s="59">
        <f t="shared" si="36"/>
        <v>14.200000000000003</v>
      </c>
      <c r="G1182" s="59"/>
    </row>
    <row r="1183" spans="1:7" x14ac:dyDescent="0.25">
      <c r="A1183" s="58">
        <v>45076</v>
      </c>
      <c r="B1183" s="59" t="s">
        <v>61</v>
      </c>
      <c r="C1183" s="59" t="str">
        <f t="shared" si="37"/>
        <v>QUARTER2</v>
      </c>
      <c r="D1183" s="59">
        <v>21.9</v>
      </c>
      <c r="E1183" s="59">
        <v>34.700000000000003</v>
      </c>
      <c r="F1183" s="59">
        <f t="shared" si="36"/>
        <v>12.800000000000004</v>
      </c>
      <c r="G1183" s="59"/>
    </row>
    <row r="1184" spans="1:7" x14ac:dyDescent="0.25">
      <c r="A1184" s="58">
        <v>45072</v>
      </c>
      <c r="B1184" s="59" t="s">
        <v>61</v>
      </c>
      <c r="C1184" s="59" t="str">
        <f t="shared" si="37"/>
        <v>QUARTER2</v>
      </c>
      <c r="D1184" s="59">
        <v>20</v>
      </c>
      <c r="E1184" s="59">
        <v>34.700000000000003</v>
      </c>
      <c r="F1184" s="59">
        <f t="shared" si="36"/>
        <v>14.700000000000003</v>
      </c>
      <c r="G1184" s="59"/>
    </row>
    <row r="1185" spans="1:7" x14ac:dyDescent="0.25">
      <c r="A1185" s="58">
        <v>45071</v>
      </c>
      <c r="B1185" s="59" t="s">
        <v>61</v>
      </c>
      <c r="C1185" s="59" t="str">
        <f t="shared" si="37"/>
        <v>QUARTER2</v>
      </c>
      <c r="D1185" s="59">
        <v>19.399999999999999</v>
      </c>
      <c r="E1185" s="59">
        <v>34.700000000000003</v>
      </c>
      <c r="F1185" s="59">
        <f t="shared" si="36"/>
        <v>15.300000000000004</v>
      </c>
      <c r="G1185" s="59"/>
    </row>
    <row r="1186" spans="1:7" x14ac:dyDescent="0.25">
      <c r="A1186" s="58">
        <v>45070</v>
      </c>
      <c r="B1186" s="59" t="s">
        <v>61</v>
      </c>
      <c r="C1186" s="59" t="str">
        <f t="shared" si="37"/>
        <v>QUARTER2</v>
      </c>
      <c r="D1186" s="59">
        <v>19</v>
      </c>
      <c r="E1186" s="59">
        <v>34.700000000000003</v>
      </c>
      <c r="F1186" s="59">
        <f t="shared" si="36"/>
        <v>15.700000000000003</v>
      </c>
      <c r="G1186" s="59"/>
    </row>
    <row r="1187" spans="1:7" x14ac:dyDescent="0.25">
      <c r="A1187" s="58">
        <v>45069</v>
      </c>
      <c r="B1187" s="59" t="s">
        <v>61</v>
      </c>
      <c r="C1187" s="59" t="str">
        <f t="shared" si="37"/>
        <v>QUARTER2</v>
      </c>
      <c r="D1187" s="59">
        <v>18.899999999999999</v>
      </c>
      <c r="E1187" s="59">
        <v>34.700000000000003</v>
      </c>
      <c r="F1187" s="59">
        <f t="shared" si="36"/>
        <v>15.800000000000004</v>
      </c>
      <c r="G1187" s="59"/>
    </row>
    <row r="1188" spans="1:7" x14ac:dyDescent="0.25">
      <c r="A1188" s="58">
        <v>45068</v>
      </c>
      <c r="B1188" s="59" t="s">
        <v>61</v>
      </c>
      <c r="C1188" s="59" t="str">
        <f t="shared" si="37"/>
        <v>QUARTER2</v>
      </c>
      <c r="D1188" s="59">
        <v>18.7</v>
      </c>
      <c r="E1188" s="59">
        <v>34.700000000000003</v>
      </c>
      <c r="F1188" s="59">
        <f t="shared" si="36"/>
        <v>16.000000000000004</v>
      </c>
      <c r="G1188" s="59"/>
    </row>
    <row r="1189" spans="1:7" x14ac:dyDescent="0.25">
      <c r="A1189" s="58">
        <v>45065</v>
      </c>
      <c r="B1189" s="59" t="s">
        <v>61</v>
      </c>
      <c r="C1189" s="59" t="str">
        <f t="shared" si="37"/>
        <v>QUARTER2</v>
      </c>
      <c r="D1189" s="59">
        <v>18.7</v>
      </c>
      <c r="E1189" s="59">
        <v>34.700000000000003</v>
      </c>
      <c r="F1189" s="59">
        <f t="shared" si="36"/>
        <v>16.000000000000004</v>
      </c>
      <c r="G1189" s="59"/>
    </row>
    <row r="1190" spans="1:7" x14ac:dyDescent="0.25">
      <c r="A1190" s="58">
        <v>45064</v>
      </c>
      <c r="B1190" s="59" t="s">
        <v>61</v>
      </c>
      <c r="C1190" s="59" t="str">
        <f t="shared" si="37"/>
        <v>QUARTER2</v>
      </c>
      <c r="D1190" s="59">
        <v>18.7</v>
      </c>
      <c r="E1190" s="59">
        <v>34.700000000000003</v>
      </c>
      <c r="F1190" s="59">
        <f t="shared" si="36"/>
        <v>16.000000000000004</v>
      </c>
      <c r="G1190" s="59"/>
    </row>
    <row r="1191" spans="1:7" x14ac:dyDescent="0.25">
      <c r="A1191" s="58">
        <v>45063</v>
      </c>
      <c r="B1191" s="59" t="s">
        <v>61</v>
      </c>
      <c r="C1191" s="59" t="str">
        <f t="shared" si="37"/>
        <v>QUARTER2</v>
      </c>
      <c r="D1191" s="59">
        <v>18.899999999999999</v>
      </c>
      <c r="E1191" s="59">
        <v>34.700000000000003</v>
      </c>
      <c r="F1191" s="59">
        <f t="shared" si="36"/>
        <v>15.800000000000004</v>
      </c>
      <c r="G1191" s="59"/>
    </row>
    <row r="1192" spans="1:7" x14ac:dyDescent="0.25">
      <c r="A1192" s="58">
        <v>45062</v>
      </c>
      <c r="B1192" s="59" t="s">
        <v>61</v>
      </c>
      <c r="C1192" s="59" t="str">
        <f t="shared" si="37"/>
        <v>QUARTER2</v>
      </c>
      <c r="D1192" s="59">
        <v>18.899999999999999</v>
      </c>
      <c r="E1192" s="59">
        <v>34.700000000000003</v>
      </c>
      <c r="F1192" s="59">
        <f t="shared" si="36"/>
        <v>15.800000000000004</v>
      </c>
      <c r="G1192" s="59"/>
    </row>
    <row r="1193" spans="1:7" x14ac:dyDescent="0.25">
      <c r="A1193" s="58">
        <v>45061</v>
      </c>
      <c r="B1193" s="59" t="s">
        <v>61</v>
      </c>
      <c r="C1193" s="59" t="str">
        <f t="shared" si="37"/>
        <v>QUARTER2</v>
      </c>
      <c r="D1193" s="59">
        <v>18.899999999999999</v>
      </c>
      <c r="E1193" s="59">
        <v>34.700000000000003</v>
      </c>
      <c r="F1193" s="59">
        <f t="shared" si="36"/>
        <v>15.800000000000004</v>
      </c>
      <c r="G1193" s="59"/>
    </row>
    <row r="1194" spans="1:7" x14ac:dyDescent="0.25">
      <c r="A1194" s="58">
        <v>45058</v>
      </c>
      <c r="B1194" s="59" t="s">
        <v>61</v>
      </c>
      <c r="C1194" s="59" t="str">
        <f t="shared" si="37"/>
        <v>QUARTER2</v>
      </c>
      <c r="D1194" s="59">
        <v>18.899999999999999</v>
      </c>
      <c r="E1194" s="59">
        <v>34.700000000000003</v>
      </c>
      <c r="F1194" s="59">
        <f t="shared" si="36"/>
        <v>15.800000000000004</v>
      </c>
      <c r="G1194" s="59"/>
    </row>
    <row r="1195" spans="1:7" x14ac:dyDescent="0.25">
      <c r="A1195" s="58">
        <v>45057</v>
      </c>
      <c r="B1195" s="59" t="s">
        <v>61</v>
      </c>
      <c r="C1195" s="59" t="str">
        <f t="shared" si="37"/>
        <v>QUARTER2</v>
      </c>
      <c r="D1195" s="59">
        <v>18.899999999999999</v>
      </c>
      <c r="E1195" s="59">
        <v>34.700000000000003</v>
      </c>
      <c r="F1195" s="59">
        <f t="shared" si="36"/>
        <v>15.800000000000004</v>
      </c>
      <c r="G1195" s="59"/>
    </row>
    <row r="1196" spans="1:7" x14ac:dyDescent="0.25">
      <c r="A1196" s="58">
        <v>45056</v>
      </c>
      <c r="B1196" s="59" t="s">
        <v>61</v>
      </c>
      <c r="C1196" s="59" t="str">
        <f t="shared" si="37"/>
        <v>QUARTER2</v>
      </c>
      <c r="D1196" s="59">
        <v>18.899999999999999</v>
      </c>
      <c r="E1196" s="59">
        <v>34.700000000000003</v>
      </c>
      <c r="F1196" s="59">
        <f t="shared" si="36"/>
        <v>15.800000000000004</v>
      </c>
      <c r="G1196" s="59"/>
    </row>
    <row r="1197" spans="1:7" x14ac:dyDescent="0.25">
      <c r="A1197" s="58">
        <v>45055</v>
      </c>
      <c r="B1197" s="59" t="s">
        <v>61</v>
      </c>
      <c r="C1197" s="59" t="str">
        <f t="shared" si="37"/>
        <v>QUARTER2</v>
      </c>
      <c r="D1197" s="59">
        <v>18.95</v>
      </c>
      <c r="E1197" s="59">
        <v>34.700000000000003</v>
      </c>
      <c r="F1197" s="59">
        <f t="shared" ref="F1197:F1260" si="38">E1197-D1197</f>
        <v>15.750000000000004</v>
      </c>
      <c r="G1197" s="59"/>
    </row>
    <row r="1198" spans="1:7" x14ac:dyDescent="0.25">
      <c r="A1198" s="58">
        <v>45054</v>
      </c>
      <c r="B1198" s="59" t="s">
        <v>61</v>
      </c>
      <c r="C1198" s="59" t="str">
        <f t="shared" si="37"/>
        <v>QUARTER2</v>
      </c>
      <c r="D1198" s="59">
        <v>19.05</v>
      </c>
      <c r="E1198" s="59">
        <v>34.700000000000003</v>
      </c>
      <c r="F1198" s="59">
        <f t="shared" si="38"/>
        <v>15.650000000000002</v>
      </c>
      <c r="G1198" s="59"/>
    </row>
    <row r="1199" spans="1:7" x14ac:dyDescent="0.25">
      <c r="A1199" s="58">
        <v>45051</v>
      </c>
      <c r="B1199" s="59" t="s">
        <v>61</v>
      </c>
      <c r="C1199" s="59" t="str">
        <f t="shared" si="37"/>
        <v>QUARTER2</v>
      </c>
      <c r="D1199" s="59">
        <v>19</v>
      </c>
      <c r="E1199" s="59">
        <v>34.700000000000003</v>
      </c>
      <c r="F1199" s="59">
        <f t="shared" si="38"/>
        <v>15.700000000000003</v>
      </c>
      <c r="G1199" s="59"/>
    </row>
    <row r="1200" spans="1:7" x14ac:dyDescent="0.25">
      <c r="A1200" s="58">
        <v>45050</v>
      </c>
      <c r="B1200" s="59" t="s">
        <v>61</v>
      </c>
      <c r="C1200" s="59" t="str">
        <f t="shared" si="37"/>
        <v>QUARTER2</v>
      </c>
      <c r="D1200" s="59">
        <v>19</v>
      </c>
      <c r="E1200" s="59">
        <v>34.700000000000003</v>
      </c>
      <c r="F1200" s="59">
        <f t="shared" si="38"/>
        <v>15.700000000000003</v>
      </c>
      <c r="G1200" s="59"/>
    </row>
    <row r="1201" spans="1:7" x14ac:dyDescent="0.25">
      <c r="A1201" s="58">
        <v>45049</v>
      </c>
      <c r="B1201" s="59" t="s">
        <v>61</v>
      </c>
      <c r="C1201" s="59" t="str">
        <f t="shared" si="37"/>
        <v>QUARTER2</v>
      </c>
      <c r="D1201" s="59">
        <v>19.25</v>
      </c>
      <c r="E1201" s="59">
        <v>34.700000000000003</v>
      </c>
      <c r="F1201" s="59">
        <f t="shared" si="38"/>
        <v>15.450000000000003</v>
      </c>
      <c r="G1201" s="59"/>
    </row>
    <row r="1202" spans="1:7" x14ac:dyDescent="0.25">
      <c r="A1202" s="58">
        <v>45048</v>
      </c>
      <c r="B1202" s="59" t="s">
        <v>61</v>
      </c>
      <c r="C1202" s="59" t="str">
        <f t="shared" si="37"/>
        <v>QUARTER2</v>
      </c>
      <c r="D1202" s="59">
        <v>19.3</v>
      </c>
      <c r="E1202" s="59">
        <v>34.700000000000003</v>
      </c>
      <c r="F1202" s="59">
        <f t="shared" si="38"/>
        <v>15.400000000000002</v>
      </c>
      <c r="G1202" s="59"/>
    </row>
    <row r="1203" spans="1:7" x14ac:dyDescent="0.25">
      <c r="A1203" s="58">
        <v>45044</v>
      </c>
      <c r="B1203" s="59" t="s">
        <v>61</v>
      </c>
      <c r="C1203" s="59" t="str">
        <f t="shared" si="37"/>
        <v>QUARTER2</v>
      </c>
      <c r="D1203" s="59">
        <v>19.5</v>
      </c>
      <c r="E1203" s="59">
        <v>34.700000000000003</v>
      </c>
      <c r="F1203" s="59">
        <f t="shared" si="38"/>
        <v>15.200000000000003</v>
      </c>
      <c r="G1203" s="59"/>
    </row>
    <row r="1204" spans="1:7" x14ac:dyDescent="0.25">
      <c r="A1204" s="58">
        <v>45043</v>
      </c>
      <c r="B1204" s="59" t="s">
        <v>61</v>
      </c>
      <c r="C1204" s="59" t="str">
        <f t="shared" si="37"/>
        <v>QUARTER2</v>
      </c>
      <c r="D1204" s="59">
        <v>18.45</v>
      </c>
      <c r="E1204" s="59">
        <v>34.700000000000003</v>
      </c>
      <c r="F1204" s="59">
        <f t="shared" si="38"/>
        <v>16.250000000000004</v>
      </c>
      <c r="G1204" s="59"/>
    </row>
    <row r="1205" spans="1:7" x14ac:dyDescent="0.25">
      <c r="A1205" s="58">
        <v>45042</v>
      </c>
      <c r="B1205" s="59" t="s">
        <v>61</v>
      </c>
      <c r="C1205" s="59" t="str">
        <f t="shared" si="37"/>
        <v>QUARTER2</v>
      </c>
      <c r="D1205" s="59">
        <v>18.350000000000001</v>
      </c>
      <c r="E1205" s="59">
        <v>34.700000000000003</v>
      </c>
      <c r="F1205" s="59">
        <f t="shared" si="38"/>
        <v>16.350000000000001</v>
      </c>
      <c r="G1205" s="59"/>
    </row>
    <row r="1206" spans="1:7" x14ac:dyDescent="0.25">
      <c r="A1206" s="58">
        <v>45041</v>
      </c>
      <c r="B1206" s="59" t="s">
        <v>61</v>
      </c>
      <c r="C1206" s="59" t="str">
        <f t="shared" si="37"/>
        <v>QUARTER2</v>
      </c>
      <c r="D1206" s="59">
        <v>17.5</v>
      </c>
      <c r="E1206" s="59">
        <v>34.700000000000003</v>
      </c>
      <c r="F1206" s="59">
        <f t="shared" si="38"/>
        <v>17.200000000000003</v>
      </c>
      <c r="G1206" s="59"/>
    </row>
    <row r="1207" spans="1:7" x14ac:dyDescent="0.25">
      <c r="A1207" s="58">
        <v>45036</v>
      </c>
      <c r="B1207" s="59" t="s">
        <v>61</v>
      </c>
      <c r="C1207" s="59" t="str">
        <f t="shared" si="37"/>
        <v>QUARTER2</v>
      </c>
      <c r="D1207" s="59">
        <v>17.100000000000001</v>
      </c>
      <c r="E1207" s="59">
        <v>34.700000000000003</v>
      </c>
      <c r="F1207" s="59">
        <f t="shared" si="38"/>
        <v>17.600000000000001</v>
      </c>
      <c r="G1207" s="59"/>
    </row>
    <row r="1208" spans="1:7" x14ac:dyDescent="0.25">
      <c r="A1208" s="58">
        <v>45035</v>
      </c>
      <c r="B1208" s="59" t="s">
        <v>61</v>
      </c>
      <c r="C1208" s="59" t="str">
        <f t="shared" si="37"/>
        <v>QUARTER2</v>
      </c>
      <c r="D1208" s="59">
        <v>17.100000000000001</v>
      </c>
      <c r="E1208" s="59">
        <v>34.700000000000003</v>
      </c>
      <c r="F1208" s="59">
        <f t="shared" si="38"/>
        <v>17.600000000000001</v>
      </c>
      <c r="G1208" s="59"/>
    </row>
    <row r="1209" spans="1:7" x14ac:dyDescent="0.25">
      <c r="A1209" s="58">
        <v>45034</v>
      </c>
      <c r="B1209" s="59" t="s">
        <v>61</v>
      </c>
      <c r="C1209" s="59" t="str">
        <f t="shared" si="37"/>
        <v>QUARTER2</v>
      </c>
      <c r="D1209" s="59">
        <v>17.100000000000001</v>
      </c>
      <c r="E1209" s="59">
        <v>34.700000000000003</v>
      </c>
      <c r="F1209" s="59">
        <f t="shared" si="38"/>
        <v>17.600000000000001</v>
      </c>
      <c r="G1209" s="59"/>
    </row>
    <row r="1210" spans="1:7" x14ac:dyDescent="0.25">
      <c r="A1210" s="58">
        <v>45033</v>
      </c>
      <c r="B1210" s="59" t="s">
        <v>61</v>
      </c>
      <c r="C1210" s="59" t="str">
        <f t="shared" si="37"/>
        <v>QUARTER2</v>
      </c>
      <c r="D1210" s="59">
        <v>17</v>
      </c>
      <c r="E1210" s="59">
        <v>34.700000000000003</v>
      </c>
      <c r="F1210" s="59">
        <f t="shared" si="38"/>
        <v>17.700000000000003</v>
      </c>
      <c r="G1210" s="59"/>
    </row>
    <row r="1211" spans="1:7" x14ac:dyDescent="0.25">
      <c r="A1211" s="58">
        <v>45030</v>
      </c>
      <c r="B1211" s="59" t="s">
        <v>61</v>
      </c>
      <c r="C1211" s="59" t="str">
        <f t="shared" si="37"/>
        <v>QUARTER2</v>
      </c>
      <c r="D1211" s="59">
        <v>17</v>
      </c>
      <c r="E1211" s="59">
        <v>34.700000000000003</v>
      </c>
      <c r="F1211" s="59">
        <f t="shared" si="38"/>
        <v>17.700000000000003</v>
      </c>
      <c r="G1211" s="59"/>
    </row>
    <row r="1212" spans="1:7" x14ac:dyDescent="0.25">
      <c r="A1212" s="58">
        <v>45029</v>
      </c>
      <c r="B1212" s="59" t="s">
        <v>61</v>
      </c>
      <c r="C1212" s="59" t="str">
        <f t="shared" si="37"/>
        <v>QUARTER2</v>
      </c>
      <c r="D1212" s="59">
        <v>17.25</v>
      </c>
      <c r="E1212" s="59">
        <v>34.700000000000003</v>
      </c>
      <c r="F1212" s="59">
        <f t="shared" si="38"/>
        <v>17.450000000000003</v>
      </c>
      <c r="G1212" s="59"/>
    </row>
    <row r="1213" spans="1:7" x14ac:dyDescent="0.25">
      <c r="A1213" s="58">
        <v>45028</v>
      </c>
      <c r="B1213" s="59" t="s">
        <v>61</v>
      </c>
      <c r="C1213" s="59" t="str">
        <f t="shared" si="37"/>
        <v>QUARTER2</v>
      </c>
      <c r="D1213" s="59">
        <v>17.25</v>
      </c>
      <c r="E1213" s="59">
        <v>34.700000000000003</v>
      </c>
      <c r="F1213" s="59">
        <f t="shared" si="38"/>
        <v>17.450000000000003</v>
      </c>
      <c r="G1213" s="59"/>
    </row>
    <row r="1214" spans="1:7" x14ac:dyDescent="0.25">
      <c r="A1214" s="58">
        <v>45027</v>
      </c>
      <c r="B1214" s="59" t="s">
        <v>61</v>
      </c>
      <c r="C1214" s="59" t="str">
        <f t="shared" si="37"/>
        <v>QUARTER2</v>
      </c>
      <c r="D1214" s="59">
        <v>17</v>
      </c>
      <c r="E1214" s="59">
        <v>34.700000000000003</v>
      </c>
      <c r="F1214" s="59">
        <f t="shared" si="38"/>
        <v>17.700000000000003</v>
      </c>
      <c r="G1214" s="59"/>
    </row>
    <row r="1215" spans="1:7" x14ac:dyDescent="0.25">
      <c r="A1215" s="58">
        <v>45021</v>
      </c>
      <c r="B1215" s="59" t="s">
        <v>61</v>
      </c>
      <c r="C1215" s="59" t="str">
        <f t="shared" si="37"/>
        <v>QUARTER2</v>
      </c>
      <c r="D1215" s="59">
        <v>17.5</v>
      </c>
      <c r="E1215" s="59">
        <v>34.700000000000003</v>
      </c>
      <c r="F1215" s="59">
        <f t="shared" si="38"/>
        <v>17.200000000000003</v>
      </c>
      <c r="G1215" s="59"/>
    </row>
    <row r="1216" spans="1:7" x14ac:dyDescent="0.25">
      <c r="A1216" s="58">
        <v>45020</v>
      </c>
      <c r="B1216" s="59" t="s">
        <v>61</v>
      </c>
      <c r="C1216" s="59" t="str">
        <f t="shared" si="37"/>
        <v>QUARTER2</v>
      </c>
      <c r="D1216" s="59">
        <v>17.5</v>
      </c>
      <c r="E1216" s="59">
        <v>34.700000000000003</v>
      </c>
      <c r="F1216" s="59">
        <f t="shared" si="38"/>
        <v>17.200000000000003</v>
      </c>
      <c r="G1216" s="59"/>
    </row>
    <row r="1217" spans="1:7" x14ac:dyDescent="0.25">
      <c r="A1217" s="58">
        <v>45019</v>
      </c>
      <c r="B1217" s="59" t="s">
        <v>61</v>
      </c>
      <c r="C1217" s="59" t="str">
        <f t="shared" si="37"/>
        <v>QUARTER2</v>
      </c>
      <c r="D1217" s="59">
        <v>17</v>
      </c>
      <c r="E1217" s="59">
        <v>34.700000000000003</v>
      </c>
      <c r="F1217" s="59">
        <f t="shared" si="38"/>
        <v>17.700000000000003</v>
      </c>
      <c r="G1217" s="59"/>
    </row>
    <row r="1218" spans="1:7" x14ac:dyDescent="0.25">
      <c r="A1218" s="58">
        <v>45016</v>
      </c>
      <c r="B1218" s="59" t="s">
        <v>61</v>
      </c>
      <c r="C1218" s="59" t="str">
        <f t="shared" si="37"/>
        <v>QUARTER1</v>
      </c>
      <c r="D1218" s="59">
        <v>17</v>
      </c>
      <c r="E1218" s="59">
        <v>34.700000000000003</v>
      </c>
      <c r="F1218" s="59">
        <f t="shared" si="38"/>
        <v>17.700000000000003</v>
      </c>
      <c r="G1218" s="59"/>
    </row>
    <row r="1219" spans="1:7" x14ac:dyDescent="0.25">
      <c r="A1219" s="58">
        <v>45014</v>
      </c>
      <c r="B1219" s="59" t="s">
        <v>61</v>
      </c>
      <c r="C1219" s="59" t="str">
        <f t="shared" si="37"/>
        <v>QUARTER1</v>
      </c>
      <c r="D1219" s="59">
        <v>16.7</v>
      </c>
      <c r="E1219" s="59">
        <v>34.700000000000003</v>
      </c>
      <c r="F1219" s="59">
        <f t="shared" si="38"/>
        <v>18.000000000000004</v>
      </c>
      <c r="G1219" s="59"/>
    </row>
    <row r="1220" spans="1:7" x14ac:dyDescent="0.25">
      <c r="A1220" s="58">
        <v>45013</v>
      </c>
      <c r="B1220" s="59" t="s">
        <v>61</v>
      </c>
      <c r="C1220" s="59" t="str">
        <f t="shared" si="37"/>
        <v>QUARTER1</v>
      </c>
      <c r="D1220" s="59">
        <v>16.7</v>
      </c>
      <c r="E1220" s="59">
        <v>34.700000000000003</v>
      </c>
      <c r="F1220" s="59">
        <f t="shared" si="38"/>
        <v>18.000000000000004</v>
      </c>
      <c r="G1220" s="59"/>
    </row>
    <row r="1221" spans="1:7" x14ac:dyDescent="0.25">
      <c r="A1221" s="58">
        <v>45012</v>
      </c>
      <c r="B1221" s="59" t="s">
        <v>61</v>
      </c>
      <c r="C1221" s="59" t="str">
        <f t="shared" si="37"/>
        <v>QUARTER1</v>
      </c>
      <c r="D1221" s="59">
        <v>16.8</v>
      </c>
      <c r="E1221" s="59">
        <v>34.700000000000003</v>
      </c>
      <c r="F1221" s="59">
        <f t="shared" si="38"/>
        <v>17.900000000000002</v>
      </c>
      <c r="G1221" s="59"/>
    </row>
    <row r="1222" spans="1:7" x14ac:dyDescent="0.25">
      <c r="A1222" s="58">
        <v>45009</v>
      </c>
      <c r="B1222" s="59" t="s">
        <v>61</v>
      </c>
      <c r="C1222" s="59" t="str">
        <f t="shared" si="37"/>
        <v>QUARTER1</v>
      </c>
      <c r="D1222" s="59">
        <v>18.3</v>
      </c>
      <c r="E1222" s="59">
        <v>34.700000000000003</v>
      </c>
      <c r="F1222" s="59">
        <f t="shared" si="38"/>
        <v>16.400000000000002</v>
      </c>
      <c r="G1222" s="59"/>
    </row>
    <row r="1223" spans="1:7" x14ac:dyDescent="0.25">
      <c r="A1223" s="58">
        <v>45008</v>
      </c>
      <c r="B1223" s="59" t="s">
        <v>61</v>
      </c>
      <c r="C1223" s="59" t="str">
        <f t="shared" si="37"/>
        <v>QUARTER1</v>
      </c>
      <c r="D1223" s="59">
        <v>18.3</v>
      </c>
      <c r="E1223" s="59">
        <v>34.700000000000003</v>
      </c>
      <c r="F1223" s="59">
        <f t="shared" si="38"/>
        <v>16.400000000000002</v>
      </c>
      <c r="G1223" s="59"/>
    </row>
    <row r="1224" spans="1:7" x14ac:dyDescent="0.25">
      <c r="A1224" s="58">
        <v>45007</v>
      </c>
      <c r="B1224" s="59" t="s">
        <v>61</v>
      </c>
      <c r="C1224" s="59" t="str">
        <f t="shared" si="37"/>
        <v>QUARTER1</v>
      </c>
      <c r="D1224" s="59">
        <v>18.399999999999999</v>
      </c>
      <c r="E1224" s="59">
        <v>34.700000000000003</v>
      </c>
      <c r="F1224" s="59">
        <f t="shared" si="38"/>
        <v>16.300000000000004</v>
      </c>
      <c r="G1224" s="59"/>
    </row>
    <row r="1225" spans="1:7" x14ac:dyDescent="0.25">
      <c r="A1225" s="58">
        <v>45006</v>
      </c>
      <c r="B1225" s="59" t="s">
        <v>61</v>
      </c>
      <c r="C1225" s="59" t="str">
        <f t="shared" si="37"/>
        <v>QUARTER1</v>
      </c>
      <c r="D1225" s="59">
        <v>18.399999999999999</v>
      </c>
      <c r="E1225" s="59">
        <v>34.700000000000003</v>
      </c>
      <c r="F1225" s="59">
        <f t="shared" si="38"/>
        <v>16.300000000000004</v>
      </c>
      <c r="G1225" s="59"/>
    </row>
    <row r="1226" spans="1:7" x14ac:dyDescent="0.25">
      <c r="A1226" s="58">
        <v>45005</v>
      </c>
      <c r="B1226" s="59" t="s">
        <v>61</v>
      </c>
      <c r="C1226" s="59" t="str">
        <f t="shared" si="37"/>
        <v>QUARTER1</v>
      </c>
      <c r="D1226" s="59">
        <v>18.399999999999999</v>
      </c>
      <c r="E1226" s="59">
        <v>34.700000000000003</v>
      </c>
      <c r="F1226" s="59">
        <f t="shared" si="38"/>
        <v>16.300000000000004</v>
      </c>
      <c r="G1226" s="59"/>
    </row>
    <row r="1227" spans="1:7" x14ac:dyDescent="0.25">
      <c r="A1227" s="58">
        <v>45002</v>
      </c>
      <c r="B1227" s="59" t="s">
        <v>61</v>
      </c>
      <c r="C1227" s="59" t="str">
        <f t="shared" si="37"/>
        <v>QUARTER1</v>
      </c>
      <c r="D1227" s="59">
        <v>18.5</v>
      </c>
      <c r="E1227" s="59">
        <v>34.700000000000003</v>
      </c>
      <c r="F1227" s="59">
        <f t="shared" si="38"/>
        <v>16.200000000000003</v>
      </c>
      <c r="G1227" s="59"/>
    </row>
    <row r="1228" spans="1:7" x14ac:dyDescent="0.25">
      <c r="A1228" s="58">
        <v>45001</v>
      </c>
      <c r="B1228" s="59" t="s">
        <v>61</v>
      </c>
      <c r="C1228" s="59" t="str">
        <f t="shared" si="37"/>
        <v>QUARTER1</v>
      </c>
      <c r="D1228" s="59">
        <v>18.45</v>
      </c>
      <c r="E1228" s="59">
        <v>34.700000000000003</v>
      </c>
      <c r="F1228" s="59">
        <f t="shared" si="38"/>
        <v>16.250000000000004</v>
      </c>
      <c r="G1228" s="59"/>
    </row>
    <row r="1229" spans="1:7" x14ac:dyDescent="0.25">
      <c r="A1229" s="58">
        <v>45000</v>
      </c>
      <c r="B1229" s="59" t="s">
        <v>61</v>
      </c>
      <c r="C1229" s="59" t="str">
        <f t="shared" si="37"/>
        <v>QUARTER1</v>
      </c>
      <c r="D1229" s="59">
        <v>19</v>
      </c>
      <c r="E1229" s="59">
        <v>34.700000000000003</v>
      </c>
      <c r="F1229" s="59">
        <f t="shared" si="38"/>
        <v>15.700000000000003</v>
      </c>
      <c r="G1229" s="59"/>
    </row>
    <row r="1230" spans="1:7" x14ac:dyDescent="0.25">
      <c r="A1230" s="58">
        <v>44999</v>
      </c>
      <c r="B1230" s="59" t="s">
        <v>61</v>
      </c>
      <c r="C1230" s="59" t="str">
        <f t="shared" si="37"/>
        <v>QUARTER1</v>
      </c>
      <c r="D1230" s="59">
        <v>19</v>
      </c>
      <c r="E1230" s="59">
        <v>34.700000000000003</v>
      </c>
      <c r="F1230" s="59">
        <f t="shared" si="38"/>
        <v>15.700000000000003</v>
      </c>
      <c r="G1230" s="59"/>
    </row>
    <row r="1231" spans="1:7" x14ac:dyDescent="0.25">
      <c r="A1231" s="58">
        <v>44998</v>
      </c>
      <c r="B1231" s="59" t="s">
        <v>61</v>
      </c>
      <c r="C1231" s="59" t="str">
        <f t="shared" si="37"/>
        <v>QUARTER1</v>
      </c>
      <c r="D1231" s="59">
        <v>19</v>
      </c>
      <c r="E1231" s="59">
        <v>34.700000000000003</v>
      </c>
      <c r="F1231" s="59">
        <f t="shared" si="38"/>
        <v>15.700000000000003</v>
      </c>
      <c r="G1231" s="59"/>
    </row>
    <row r="1232" spans="1:7" x14ac:dyDescent="0.25">
      <c r="A1232" s="58">
        <v>44995</v>
      </c>
      <c r="B1232" s="59" t="s">
        <v>61</v>
      </c>
      <c r="C1232" s="59" t="str">
        <f t="shared" si="37"/>
        <v>QUARTER1</v>
      </c>
      <c r="D1232" s="59">
        <v>19.149999999999999</v>
      </c>
      <c r="E1232" s="59">
        <v>34.700000000000003</v>
      </c>
      <c r="F1232" s="59">
        <f t="shared" si="38"/>
        <v>15.550000000000004</v>
      </c>
      <c r="G1232" s="59"/>
    </row>
    <row r="1233" spans="1:7" x14ac:dyDescent="0.25">
      <c r="A1233" s="58">
        <v>44994</v>
      </c>
      <c r="B1233" s="59" t="s">
        <v>61</v>
      </c>
      <c r="C1233" s="59" t="str">
        <f t="shared" si="37"/>
        <v>QUARTER1</v>
      </c>
      <c r="D1233" s="59">
        <v>19.149999999999999</v>
      </c>
      <c r="E1233" s="59">
        <v>34.700000000000003</v>
      </c>
      <c r="F1233" s="59">
        <f t="shared" si="38"/>
        <v>15.550000000000004</v>
      </c>
      <c r="G1233" s="59"/>
    </row>
    <row r="1234" spans="1:7" x14ac:dyDescent="0.25">
      <c r="A1234" s="58">
        <v>44993</v>
      </c>
      <c r="B1234" s="59" t="s">
        <v>61</v>
      </c>
      <c r="C1234" s="59" t="str">
        <f t="shared" si="37"/>
        <v>QUARTER1</v>
      </c>
      <c r="D1234" s="59">
        <v>19.149999999999999</v>
      </c>
      <c r="E1234" s="59">
        <v>34.700000000000003</v>
      </c>
      <c r="F1234" s="59">
        <f t="shared" si="38"/>
        <v>15.550000000000004</v>
      </c>
      <c r="G1234" s="59"/>
    </row>
    <row r="1235" spans="1:7" x14ac:dyDescent="0.25">
      <c r="A1235" s="58">
        <v>44992</v>
      </c>
      <c r="B1235" s="59" t="s">
        <v>61</v>
      </c>
      <c r="C1235" s="59" t="str">
        <f t="shared" si="37"/>
        <v>QUARTER1</v>
      </c>
      <c r="D1235" s="59">
        <v>19.25</v>
      </c>
      <c r="E1235" s="59">
        <v>34.700000000000003</v>
      </c>
      <c r="F1235" s="59">
        <f t="shared" si="38"/>
        <v>15.450000000000003</v>
      </c>
      <c r="G1235" s="59"/>
    </row>
    <row r="1236" spans="1:7" x14ac:dyDescent="0.25">
      <c r="A1236" s="58">
        <v>44991</v>
      </c>
      <c r="B1236" s="59" t="s">
        <v>61</v>
      </c>
      <c r="C1236" s="59" t="str">
        <f t="shared" ref="C1236:C1301" si="39">"QUARTER"&amp;ROUNDUP(MONTH(A1236)/3,0)</f>
        <v>QUARTER1</v>
      </c>
      <c r="D1236" s="59">
        <v>19.3</v>
      </c>
      <c r="E1236" s="59">
        <v>34.700000000000003</v>
      </c>
      <c r="F1236" s="59">
        <f t="shared" si="38"/>
        <v>15.400000000000002</v>
      </c>
      <c r="G1236" s="59"/>
    </row>
    <row r="1237" spans="1:7" x14ac:dyDescent="0.25">
      <c r="A1237" s="58">
        <v>44988</v>
      </c>
      <c r="B1237" s="59" t="s">
        <v>61</v>
      </c>
      <c r="C1237" s="59" t="str">
        <f t="shared" si="39"/>
        <v>QUARTER1</v>
      </c>
      <c r="D1237" s="59">
        <v>19.2</v>
      </c>
      <c r="E1237" s="59">
        <v>34.700000000000003</v>
      </c>
      <c r="F1237" s="59">
        <f t="shared" si="38"/>
        <v>15.500000000000004</v>
      </c>
      <c r="G1237" s="59"/>
    </row>
    <row r="1238" spans="1:7" x14ac:dyDescent="0.25">
      <c r="A1238" s="58">
        <v>44987</v>
      </c>
      <c r="B1238" s="59" t="s">
        <v>61</v>
      </c>
      <c r="C1238" s="59" t="str">
        <f t="shared" si="39"/>
        <v>QUARTER1</v>
      </c>
      <c r="D1238" s="59">
        <v>19.350000000000001</v>
      </c>
      <c r="E1238" s="59">
        <v>34.700000000000003</v>
      </c>
      <c r="F1238" s="59">
        <f t="shared" si="38"/>
        <v>15.350000000000001</v>
      </c>
      <c r="G1238" s="59"/>
    </row>
    <row r="1239" spans="1:7" x14ac:dyDescent="0.25">
      <c r="A1239" s="58">
        <v>44986</v>
      </c>
      <c r="B1239" s="59" t="s">
        <v>61</v>
      </c>
      <c r="C1239" s="59" t="str">
        <f t="shared" si="39"/>
        <v>QUARTER1</v>
      </c>
      <c r="D1239" s="59">
        <v>17.600000000000001</v>
      </c>
      <c r="E1239" s="59">
        <v>34.700000000000003</v>
      </c>
      <c r="F1239" s="59">
        <f t="shared" si="38"/>
        <v>17.100000000000001</v>
      </c>
      <c r="G1239" s="59"/>
    </row>
    <row r="1240" spans="1:7" x14ac:dyDescent="0.25">
      <c r="A1240" s="58">
        <v>44985</v>
      </c>
      <c r="B1240" s="59" t="s">
        <v>61</v>
      </c>
      <c r="C1240" s="59" t="str">
        <f t="shared" si="39"/>
        <v>QUARTER1</v>
      </c>
      <c r="D1240" s="59">
        <v>17.55</v>
      </c>
      <c r="E1240" s="59">
        <v>34.700000000000003</v>
      </c>
      <c r="F1240" s="59">
        <f t="shared" si="38"/>
        <v>17.150000000000002</v>
      </c>
      <c r="G1240" s="59"/>
    </row>
    <row r="1241" spans="1:7" x14ac:dyDescent="0.25">
      <c r="A1241" s="58">
        <v>44984</v>
      </c>
      <c r="B1241" s="59" t="s">
        <v>61</v>
      </c>
      <c r="C1241" s="59" t="str">
        <f t="shared" si="39"/>
        <v>QUARTER1</v>
      </c>
      <c r="D1241" s="59">
        <v>17.45</v>
      </c>
      <c r="E1241" s="59">
        <v>34.700000000000003</v>
      </c>
      <c r="F1241" s="59">
        <f t="shared" si="38"/>
        <v>17.250000000000004</v>
      </c>
      <c r="G1241" s="59"/>
    </row>
    <row r="1242" spans="1:7" x14ac:dyDescent="0.25">
      <c r="A1242" s="58">
        <v>44981</v>
      </c>
      <c r="B1242" s="59" t="s">
        <v>61</v>
      </c>
      <c r="C1242" s="59" t="str">
        <f t="shared" si="39"/>
        <v>QUARTER1</v>
      </c>
      <c r="D1242" s="59">
        <v>17.2</v>
      </c>
      <c r="E1242" s="59">
        <v>34.700000000000003</v>
      </c>
      <c r="F1242" s="59">
        <f t="shared" si="38"/>
        <v>17.500000000000004</v>
      </c>
      <c r="G1242" s="59"/>
    </row>
    <row r="1243" spans="1:7" x14ac:dyDescent="0.25">
      <c r="A1243" s="58">
        <v>44980</v>
      </c>
      <c r="B1243" s="59" t="s">
        <v>61</v>
      </c>
      <c r="C1243" s="59" t="str">
        <f t="shared" si="39"/>
        <v>QUARTER1</v>
      </c>
      <c r="D1243" s="59">
        <v>17.2</v>
      </c>
      <c r="E1243" s="59">
        <v>34.700000000000003</v>
      </c>
      <c r="F1243" s="59">
        <f t="shared" si="38"/>
        <v>17.500000000000004</v>
      </c>
      <c r="G1243" s="59"/>
    </row>
    <row r="1244" spans="1:7" x14ac:dyDescent="0.25">
      <c r="A1244" s="58">
        <v>44978</v>
      </c>
      <c r="B1244" s="59" t="s">
        <v>61</v>
      </c>
      <c r="C1244" s="59" t="str">
        <f t="shared" si="39"/>
        <v>QUARTER1</v>
      </c>
      <c r="D1244" s="59">
        <v>17.149999999999999</v>
      </c>
      <c r="E1244" s="59">
        <v>34.700000000000003</v>
      </c>
      <c r="F1244" s="59">
        <f t="shared" si="38"/>
        <v>17.550000000000004</v>
      </c>
      <c r="G1244" s="59"/>
    </row>
    <row r="1245" spans="1:7" x14ac:dyDescent="0.25">
      <c r="A1245" s="58">
        <v>44977</v>
      </c>
      <c r="B1245" s="59" t="s">
        <v>61</v>
      </c>
      <c r="C1245" s="59" t="str">
        <f t="shared" si="39"/>
        <v>QUARTER1</v>
      </c>
      <c r="D1245" s="59">
        <v>17.149999999999999</v>
      </c>
      <c r="E1245" s="59">
        <v>34.700000000000003</v>
      </c>
      <c r="F1245" s="59">
        <f t="shared" si="38"/>
        <v>17.550000000000004</v>
      </c>
      <c r="G1245" s="59"/>
    </row>
    <row r="1246" spans="1:7" x14ac:dyDescent="0.25">
      <c r="A1246" s="58">
        <v>44974</v>
      </c>
      <c r="B1246" s="59" t="s">
        <v>61</v>
      </c>
      <c r="C1246" s="59" t="str">
        <f t="shared" si="39"/>
        <v>QUARTER1</v>
      </c>
      <c r="D1246" s="59">
        <v>17.149999999999999</v>
      </c>
      <c r="E1246" s="59">
        <v>34.700000000000003</v>
      </c>
      <c r="F1246" s="59">
        <f t="shared" si="38"/>
        <v>17.550000000000004</v>
      </c>
      <c r="G1246" s="59"/>
    </row>
    <row r="1247" spans="1:7" x14ac:dyDescent="0.25">
      <c r="A1247" s="58">
        <v>44973</v>
      </c>
      <c r="B1247" s="59" t="s">
        <v>61</v>
      </c>
      <c r="C1247" s="59" t="str">
        <f t="shared" si="39"/>
        <v>QUARTER1</v>
      </c>
      <c r="D1247" s="59">
        <v>17.2</v>
      </c>
      <c r="E1247" s="59">
        <v>34.700000000000003</v>
      </c>
      <c r="F1247" s="59">
        <f t="shared" si="38"/>
        <v>17.500000000000004</v>
      </c>
      <c r="G1247" s="59"/>
    </row>
    <row r="1248" spans="1:7" x14ac:dyDescent="0.25">
      <c r="A1248" s="58">
        <v>44972</v>
      </c>
      <c r="B1248" s="59" t="s">
        <v>61</v>
      </c>
      <c r="C1248" s="59" t="str">
        <f t="shared" si="39"/>
        <v>QUARTER1</v>
      </c>
      <c r="D1248" s="59">
        <v>17.149999999999999</v>
      </c>
      <c r="E1248" s="59">
        <v>34.700000000000003</v>
      </c>
      <c r="F1248" s="59">
        <f t="shared" si="38"/>
        <v>17.550000000000004</v>
      </c>
      <c r="G1248" s="59"/>
    </row>
    <row r="1249" spans="1:7" x14ac:dyDescent="0.25">
      <c r="A1249" s="58">
        <v>44971</v>
      </c>
      <c r="B1249" s="59" t="s">
        <v>61</v>
      </c>
      <c r="C1249" s="59" t="str">
        <f t="shared" si="39"/>
        <v>QUARTER1</v>
      </c>
      <c r="D1249" s="59">
        <v>17.25</v>
      </c>
      <c r="E1249" s="59">
        <v>34.700000000000003</v>
      </c>
      <c r="F1249" s="59">
        <f t="shared" si="38"/>
        <v>17.450000000000003</v>
      </c>
      <c r="G1249" s="59"/>
    </row>
    <row r="1250" spans="1:7" x14ac:dyDescent="0.25">
      <c r="A1250" s="58">
        <v>44970</v>
      </c>
      <c r="B1250" s="59" t="s">
        <v>61</v>
      </c>
      <c r="C1250" s="59" t="str">
        <f t="shared" si="39"/>
        <v>QUARTER1</v>
      </c>
      <c r="D1250" s="59">
        <v>17.05</v>
      </c>
      <c r="E1250" s="59">
        <v>34.700000000000003</v>
      </c>
      <c r="F1250" s="59">
        <f t="shared" si="38"/>
        <v>17.650000000000002</v>
      </c>
      <c r="G1250" s="59"/>
    </row>
    <row r="1251" spans="1:7" x14ac:dyDescent="0.25">
      <c r="A1251" s="58">
        <v>44967</v>
      </c>
      <c r="B1251" s="59" t="s">
        <v>61</v>
      </c>
      <c r="C1251" s="59" t="str">
        <f t="shared" si="39"/>
        <v>QUARTER1</v>
      </c>
      <c r="D1251" s="59">
        <v>17.05</v>
      </c>
      <c r="E1251" s="59">
        <v>34.700000000000003</v>
      </c>
      <c r="F1251" s="59">
        <f t="shared" si="38"/>
        <v>17.650000000000002</v>
      </c>
      <c r="G1251" s="59"/>
    </row>
    <row r="1252" spans="1:7" x14ac:dyDescent="0.25">
      <c r="A1252" s="58">
        <v>44966</v>
      </c>
      <c r="B1252" s="59" t="s">
        <v>61</v>
      </c>
      <c r="C1252" s="59" t="str">
        <f t="shared" si="39"/>
        <v>QUARTER1</v>
      </c>
      <c r="D1252" s="59">
        <v>17.05</v>
      </c>
      <c r="E1252" s="59">
        <v>34.700000000000003</v>
      </c>
      <c r="F1252" s="59">
        <f t="shared" si="38"/>
        <v>17.650000000000002</v>
      </c>
      <c r="G1252" s="59"/>
    </row>
    <row r="1253" spans="1:7" x14ac:dyDescent="0.25">
      <c r="A1253" s="58">
        <v>44965</v>
      </c>
      <c r="B1253" s="59" t="s">
        <v>61</v>
      </c>
      <c r="C1253" s="59" t="str">
        <f t="shared" si="39"/>
        <v>QUARTER1</v>
      </c>
      <c r="D1253" s="59">
        <v>17.05</v>
      </c>
      <c r="E1253" s="59">
        <v>34.700000000000003</v>
      </c>
      <c r="F1253" s="59">
        <f t="shared" si="38"/>
        <v>17.650000000000002</v>
      </c>
      <c r="G1253" s="59"/>
    </row>
    <row r="1254" spans="1:7" x14ac:dyDescent="0.25">
      <c r="A1254" s="58">
        <v>44964</v>
      </c>
      <c r="B1254" s="59" t="s">
        <v>61</v>
      </c>
      <c r="C1254" s="59" t="str">
        <f t="shared" si="39"/>
        <v>QUARTER1</v>
      </c>
      <c r="D1254" s="59">
        <v>17.05</v>
      </c>
      <c r="E1254" s="59">
        <v>34.700000000000003</v>
      </c>
      <c r="F1254" s="59">
        <f t="shared" si="38"/>
        <v>17.650000000000002</v>
      </c>
      <c r="G1254" s="59"/>
    </row>
    <row r="1255" spans="1:7" x14ac:dyDescent="0.25">
      <c r="A1255" s="58">
        <v>44963</v>
      </c>
      <c r="B1255" s="59" t="s">
        <v>61</v>
      </c>
      <c r="C1255" s="59" t="str">
        <f t="shared" si="39"/>
        <v>QUARTER1</v>
      </c>
      <c r="D1255" s="59">
        <v>17.100000000000001</v>
      </c>
      <c r="E1255" s="59">
        <v>34.700000000000003</v>
      </c>
      <c r="F1255" s="59">
        <f t="shared" si="38"/>
        <v>17.600000000000001</v>
      </c>
      <c r="G1255" s="59"/>
    </row>
    <row r="1256" spans="1:7" x14ac:dyDescent="0.25">
      <c r="A1256" s="58">
        <v>44960</v>
      </c>
      <c r="B1256" s="59" t="s">
        <v>61</v>
      </c>
      <c r="C1256" s="59" t="str">
        <f t="shared" si="39"/>
        <v>QUARTER1</v>
      </c>
      <c r="D1256" s="59">
        <v>17.100000000000001</v>
      </c>
      <c r="E1256" s="59">
        <v>34.700000000000003</v>
      </c>
      <c r="F1256" s="59">
        <f t="shared" si="38"/>
        <v>17.600000000000001</v>
      </c>
      <c r="G1256" s="59"/>
    </row>
    <row r="1257" spans="1:7" x14ac:dyDescent="0.25">
      <c r="A1257" s="58">
        <v>44959</v>
      </c>
      <c r="B1257" s="59" t="s">
        <v>61</v>
      </c>
      <c r="C1257" s="59" t="str">
        <f t="shared" si="39"/>
        <v>QUARTER1</v>
      </c>
      <c r="D1257" s="59">
        <v>17</v>
      </c>
      <c r="E1257" s="59">
        <v>34.700000000000003</v>
      </c>
      <c r="F1257" s="59">
        <f t="shared" si="38"/>
        <v>17.700000000000003</v>
      </c>
      <c r="G1257" s="59"/>
    </row>
    <row r="1258" spans="1:7" x14ac:dyDescent="0.25">
      <c r="A1258" s="58">
        <v>44958</v>
      </c>
      <c r="B1258" s="59" t="s">
        <v>61</v>
      </c>
      <c r="C1258" s="59" t="str">
        <f t="shared" si="39"/>
        <v>QUARTER1</v>
      </c>
      <c r="D1258" s="59">
        <v>17</v>
      </c>
      <c r="E1258" s="59">
        <v>34.700000000000003</v>
      </c>
      <c r="F1258" s="59">
        <f t="shared" si="38"/>
        <v>17.700000000000003</v>
      </c>
      <c r="G1258" s="59"/>
    </row>
    <row r="1259" spans="1:7" x14ac:dyDescent="0.25">
      <c r="A1259" s="58">
        <v>44957</v>
      </c>
      <c r="B1259" s="59" t="s">
        <v>61</v>
      </c>
      <c r="C1259" s="59" t="str">
        <f t="shared" si="39"/>
        <v>QUARTER1</v>
      </c>
      <c r="D1259" s="59">
        <v>17.350000000000001</v>
      </c>
      <c r="E1259" s="59">
        <v>34.700000000000003</v>
      </c>
      <c r="F1259" s="59">
        <f t="shared" si="38"/>
        <v>17.350000000000001</v>
      </c>
      <c r="G1259" s="59"/>
    </row>
    <row r="1260" spans="1:7" x14ac:dyDescent="0.25">
      <c r="A1260" s="58">
        <v>44956</v>
      </c>
      <c r="B1260" s="59" t="s">
        <v>61</v>
      </c>
      <c r="C1260" s="59" t="str">
        <f t="shared" si="39"/>
        <v>QUARTER1</v>
      </c>
      <c r="D1260" s="59">
        <v>17.350000000000001</v>
      </c>
      <c r="E1260" s="59">
        <v>34.700000000000003</v>
      </c>
      <c r="F1260" s="59">
        <f t="shared" si="38"/>
        <v>17.350000000000001</v>
      </c>
      <c r="G1260" s="59"/>
    </row>
    <row r="1261" spans="1:7" x14ac:dyDescent="0.25">
      <c r="A1261" s="58">
        <v>44953</v>
      </c>
      <c r="B1261" s="59" t="s">
        <v>61</v>
      </c>
      <c r="C1261" s="59" t="str">
        <f t="shared" si="39"/>
        <v>QUARTER1</v>
      </c>
      <c r="D1261" s="59">
        <v>16.899999999999999</v>
      </c>
      <c r="E1261" s="59">
        <v>34.700000000000003</v>
      </c>
      <c r="F1261" s="59">
        <f t="shared" ref="F1261:F1278" si="40">E1261-D1261</f>
        <v>17.800000000000004</v>
      </c>
      <c r="G1261" s="59"/>
    </row>
    <row r="1262" spans="1:7" x14ac:dyDescent="0.25">
      <c r="A1262" s="58">
        <v>44952</v>
      </c>
      <c r="B1262" s="59" t="s">
        <v>61</v>
      </c>
      <c r="C1262" s="59" t="str">
        <f t="shared" si="39"/>
        <v>QUARTER1</v>
      </c>
      <c r="D1262" s="59">
        <v>16.899999999999999</v>
      </c>
      <c r="E1262" s="59">
        <v>34.700000000000003</v>
      </c>
      <c r="F1262" s="59">
        <f t="shared" si="40"/>
        <v>17.800000000000004</v>
      </c>
      <c r="G1262" s="59"/>
    </row>
    <row r="1263" spans="1:7" x14ac:dyDescent="0.25">
      <c r="A1263" s="58">
        <v>44951</v>
      </c>
      <c r="B1263" s="59" t="s">
        <v>61</v>
      </c>
      <c r="C1263" s="59" t="str">
        <f t="shared" si="39"/>
        <v>QUARTER1</v>
      </c>
      <c r="D1263" s="59">
        <v>17</v>
      </c>
      <c r="E1263" s="59">
        <v>34.700000000000003</v>
      </c>
      <c r="F1263" s="59">
        <f t="shared" si="40"/>
        <v>17.700000000000003</v>
      </c>
      <c r="G1263" s="59"/>
    </row>
    <row r="1264" spans="1:7" x14ac:dyDescent="0.25">
      <c r="A1264" s="58">
        <v>44950</v>
      </c>
      <c r="B1264" s="59" t="s">
        <v>61</v>
      </c>
      <c r="C1264" s="59" t="str">
        <f t="shared" si="39"/>
        <v>QUARTER1</v>
      </c>
      <c r="D1264" s="59">
        <v>17</v>
      </c>
      <c r="E1264" s="59">
        <v>34.700000000000003</v>
      </c>
      <c r="F1264" s="59">
        <f t="shared" si="40"/>
        <v>17.700000000000003</v>
      </c>
      <c r="G1264" s="59"/>
    </row>
    <row r="1265" spans="1:7" x14ac:dyDescent="0.25">
      <c r="A1265" s="58">
        <v>44949</v>
      </c>
      <c r="B1265" s="59" t="s">
        <v>61</v>
      </c>
      <c r="C1265" s="59" t="str">
        <f t="shared" si="39"/>
        <v>QUARTER1</v>
      </c>
      <c r="D1265" s="59">
        <v>17</v>
      </c>
      <c r="E1265" s="59">
        <v>34.700000000000003</v>
      </c>
      <c r="F1265" s="59">
        <f t="shared" si="40"/>
        <v>17.700000000000003</v>
      </c>
      <c r="G1265" s="59"/>
    </row>
    <row r="1266" spans="1:7" x14ac:dyDescent="0.25">
      <c r="A1266" s="58">
        <v>44946</v>
      </c>
      <c r="B1266" s="59" t="s">
        <v>61</v>
      </c>
      <c r="C1266" s="59" t="str">
        <f t="shared" si="39"/>
        <v>QUARTER1</v>
      </c>
      <c r="D1266" s="59">
        <v>17</v>
      </c>
      <c r="E1266" s="59">
        <v>34.700000000000003</v>
      </c>
      <c r="F1266" s="59">
        <f t="shared" si="40"/>
        <v>17.700000000000003</v>
      </c>
      <c r="G1266" s="59"/>
    </row>
    <row r="1267" spans="1:7" x14ac:dyDescent="0.25">
      <c r="A1267" s="58">
        <v>44945</v>
      </c>
      <c r="B1267" s="59" t="s">
        <v>61</v>
      </c>
      <c r="C1267" s="59" t="str">
        <f t="shared" si="39"/>
        <v>QUARTER1</v>
      </c>
      <c r="D1267" s="59">
        <v>17.45</v>
      </c>
      <c r="E1267" s="59">
        <v>34.700000000000003</v>
      </c>
      <c r="F1267" s="59">
        <f t="shared" si="40"/>
        <v>17.250000000000004</v>
      </c>
      <c r="G1267" s="59"/>
    </row>
    <row r="1268" spans="1:7" x14ac:dyDescent="0.25">
      <c r="A1268" s="58">
        <v>44944</v>
      </c>
      <c r="B1268" s="59" t="s">
        <v>61</v>
      </c>
      <c r="C1268" s="59" t="str">
        <f t="shared" si="39"/>
        <v>QUARTER1</v>
      </c>
      <c r="D1268" s="59">
        <v>17.149999999999999</v>
      </c>
      <c r="E1268" s="59">
        <v>34.700000000000003</v>
      </c>
      <c r="F1268" s="59">
        <f t="shared" si="40"/>
        <v>17.550000000000004</v>
      </c>
      <c r="G1268" s="59"/>
    </row>
    <row r="1269" spans="1:7" x14ac:dyDescent="0.25">
      <c r="A1269" s="58">
        <v>44943</v>
      </c>
      <c r="B1269" s="59" t="s">
        <v>61</v>
      </c>
      <c r="C1269" s="59" t="str">
        <f t="shared" si="39"/>
        <v>QUARTER1</v>
      </c>
      <c r="D1269" s="59">
        <v>17.5</v>
      </c>
      <c r="E1269" s="59">
        <v>34.700000000000003</v>
      </c>
      <c r="F1269" s="59">
        <f t="shared" si="40"/>
        <v>17.200000000000003</v>
      </c>
      <c r="G1269" s="59"/>
    </row>
    <row r="1270" spans="1:7" x14ac:dyDescent="0.25">
      <c r="A1270" s="58">
        <v>44942</v>
      </c>
      <c r="B1270" s="59" t="s">
        <v>61</v>
      </c>
      <c r="C1270" s="59" t="str">
        <f t="shared" si="39"/>
        <v>QUARTER1</v>
      </c>
      <c r="D1270" s="59">
        <v>17.5</v>
      </c>
      <c r="E1270" s="59">
        <v>34.700000000000003</v>
      </c>
      <c r="F1270" s="59">
        <f t="shared" si="40"/>
        <v>17.200000000000003</v>
      </c>
      <c r="G1270" s="59"/>
    </row>
    <row r="1271" spans="1:7" x14ac:dyDescent="0.25">
      <c r="A1271" s="58">
        <v>44939</v>
      </c>
      <c r="B1271" s="59" t="s">
        <v>61</v>
      </c>
      <c r="C1271" s="59" t="str">
        <f t="shared" si="39"/>
        <v>QUARTER1</v>
      </c>
      <c r="D1271" s="59">
        <v>17.2</v>
      </c>
      <c r="E1271" s="59">
        <v>34.700000000000003</v>
      </c>
      <c r="F1271" s="59">
        <f t="shared" si="40"/>
        <v>17.500000000000004</v>
      </c>
      <c r="G1271" s="59"/>
    </row>
    <row r="1272" spans="1:7" x14ac:dyDescent="0.25">
      <c r="A1272" s="58">
        <v>44938</v>
      </c>
      <c r="B1272" s="59" t="s">
        <v>61</v>
      </c>
      <c r="C1272" s="59" t="str">
        <f t="shared" si="39"/>
        <v>QUARTER1</v>
      </c>
      <c r="D1272" s="59">
        <v>17.149999999999999</v>
      </c>
      <c r="E1272" s="59">
        <v>34.700000000000003</v>
      </c>
      <c r="F1272" s="59">
        <f t="shared" si="40"/>
        <v>17.550000000000004</v>
      </c>
      <c r="G1272" s="59"/>
    </row>
    <row r="1273" spans="1:7" x14ac:dyDescent="0.25">
      <c r="A1273" s="58">
        <v>44937</v>
      </c>
      <c r="B1273" s="59" t="s">
        <v>61</v>
      </c>
      <c r="C1273" s="59" t="str">
        <f t="shared" si="39"/>
        <v>QUARTER1</v>
      </c>
      <c r="D1273" s="59">
        <v>16</v>
      </c>
      <c r="E1273" s="59">
        <v>34.700000000000003</v>
      </c>
      <c r="F1273" s="59">
        <f t="shared" si="40"/>
        <v>18.700000000000003</v>
      </c>
      <c r="G1273" s="59"/>
    </row>
    <row r="1274" spans="1:7" x14ac:dyDescent="0.25">
      <c r="A1274" s="58">
        <v>44936</v>
      </c>
      <c r="B1274" s="59" t="s">
        <v>61</v>
      </c>
      <c r="C1274" s="59" t="str">
        <f t="shared" si="39"/>
        <v>QUARTER1</v>
      </c>
      <c r="D1274" s="59">
        <v>16</v>
      </c>
      <c r="E1274" s="59">
        <v>34.700000000000003</v>
      </c>
      <c r="F1274" s="59">
        <f t="shared" si="40"/>
        <v>18.700000000000003</v>
      </c>
      <c r="G1274" s="59"/>
    </row>
    <row r="1275" spans="1:7" x14ac:dyDescent="0.25">
      <c r="A1275" s="58">
        <v>44935</v>
      </c>
      <c r="B1275" s="59" t="s">
        <v>61</v>
      </c>
      <c r="C1275" s="59" t="str">
        <f t="shared" si="39"/>
        <v>QUARTER1</v>
      </c>
      <c r="D1275" s="59">
        <v>16</v>
      </c>
      <c r="E1275" s="59">
        <v>34.700000000000003</v>
      </c>
      <c r="F1275" s="59">
        <f t="shared" si="40"/>
        <v>18.700000000000003</v>
      </c>
      <c r="G1275" s="59"/>
    </row>
    <row r="1276" spans="1:7" x14ac:dyDescent="0.25">
      <c r="A1276" s="58">
        <v>44932</v>
      </c>
      <c r="B1276" s="59" t="s">
        <v>61</v>
      </c>
      <c r="C1276" s="59" t="str">
        <f t="shared" si="39"/>
        <v>QUARTER1</v>
      </c>
      <c r="D1276" s="59">
        <v>16</v>
      </c>
      <c r="E1276" s="59">
        <v>34.700000000000003</v>
      </c>
      <c r="F1276" s="59">
        <f t="shared" si="40"/>
        <v>18.700000000000003</v>
      </c>
      <c r="G1276" s="59"/>
    </row>
    <row r="1277" spans="1:7" x14ac:dyDescent="0.25">
      <c r="A1277" s="58">
        <v>44931</v>
      </c>
      <c r="B1277" s="59" t="s">
        <v>61</v>
      </c>
      <c r="C1277" s="59" t="str">
        <f t="shared" si="39"/>
        <v>QUARTER1</v>
      </c>
      <c r="D1277" s="59">
        <v>16</v>
      </c>
      <c r="E1277" s="59">
        <v>34.700000000000003</v>
      </c>
      <c r="F1277" s="59">
        <f t="shared" si="40"/>
        <v>18.700000000000003</v>
      </c>
      <c r="G1277" s="59"/>
    </row>
    <row r="1278" spans="1:7" x14ac:dyDescent="0.25">
      <c r="A1278" s="58">
        <v>44930</v>
      </c>
      <c r="B1278" s="59" t="s">
        <v>61</v>
      </c>
      <c r="C1278" s="59" t="str">
        <f t="shared" si="39"/>
        <v>QUARTER1</v>
      </c>
      <c r="D1278" s="59">
        <v>16</v>
      </c>
      <c r="E1278" s="59">
        <v>34.700000000000003</v>
      </c>
      <c r="F1278" s="59">
        <f t="shared" si="40"/>
        <v>18.700000000000003</v>
      </c>
      <c r="G1278" s="59"/>
    </row>
    <row r="1279" spans="1:7" x14ac:dyDescent="0.25">
      <c r="A1279" s="58">
        <v>44929</v>
      </c>
      <c r="B1279" s="59" t="s">
        <v>61</v>
      </c>
      <c r="C1279" s="59" t="str">
        <f t="shared" si="39"/>
        <v>QUARTER1</v>
      </c>
      <c r="D1279" s="59">
        <v>16.05</v>
      </c>
      <c r="E1279" s="59">
        <v>34.700000000000003</v>
      </c>
      <c r="F1279" s="59">
        <f>E1279-D1279</f>
        <v>18.650000000000002</v>
      </c>
      <c r="G1279" s="59"/>
    </row>
    <row r="1280" spans="1:7" x14ac:dyDescent="0.25">
      <c r="A1280" s="58">
        <v>45146</v>
      </c>
      <c r="B1280" s="59" t="s">
        <v>62</v>
      </c>
      <c r="C1280" s="59" t="str">
        <f t="shared" si="39"/>
        <v>QUARTER3</v>
      </c>
      <c r="D1280" s="59">
        <v>7.65</v>
      </c>
      <c r="E1280" s="59">
        <v>7.65</v>
      </c>
      <c r="F1280" s="59">
        <f>E1280-D1280</f>
        <v>0</v>
      </c>
      <c r="G1280" s="59"/>
    </row>
    <row r="1281" spans="1:7" x14ac:dyDescent="0.25">
      <c r="A1281" s="58">
        <v>45145</v>
      </c>
      <c r="B1281" s="59" t="s">
        <v>62</v>
      </c>
      <c r="C1281" s="59" t="str">
        <f t="shared" si="39"/>
        <v>QUARTER3</v>
      </c>
      <c r="D1281" s="59">
        <v>7.8</v>
      </c>
      <c r="E1281" s="59">
        <v>7.65</v>
      </c>
      <c r="F1281" s="59">
        <f t="shared" ref="F1281:F1344" si="41">E1281-D1281</f>
        <v>-0.14999999999999947</v>
      </c>
      <c r="G1281" s="59"/>
    </row>
    <row r="1282" spans="1:7" x14ac:dyDescent="0.25">
      <c r="A1282" s="58">
        <v>45142</v>
      </c>
      <c r="B1282" s="59" t="s">
        <v>62</v>
      </c>
      <c r="C1282" s="59" t="str">
        <f t="shared" si="39"/>
        <v>QUARTER3</v>
      </c>
      <c r="D1282" s="59">
        <v>7.8</v>
      </c>
      <c r="E1282" s="59">
        <v>7.65</v>
      </c>
      <c r="F1282" s="59">
        <f t="shared" si="41"/>
        <v>-0.14999999999999947</v>
      </c>
      <c r="G1282" s="59"/>
    </row>
    <row r="1283" spans="1:7" x14ac:dyDescent="0.25">
      <c r="A1283" s="58">
        <v>45141</v>
      </c>
      <c r="B1283" s="59" t="s">
        <v>62</v>
      </c>
      <c r="C1283" s="59" t="str">
        <f t="shared" si="39"/>
        <v>QUARTER3</v>
      </c>
      <c r="D1283" s="59">
        <v>7.5</v>
      </c>
      <c r="E1283" s="59">
        <v>7.65</v>
      </c>
      <c r="F1283" s="59">
        <f t="shared" si="41"/>
        <v>0.15000000000000036</v>
      </c>
      <c r="G1283" s="59"/>
    </row>
    <row r="1284" spans="1:7" x14ac:dyDescent="0.25">
      <c r="A1284" s="58">
        <v>45140</v>
      </c>
      <c r="B1284" s="59" t="s">
        <v>62</v>
      </c>
      <c r="C1284" s="59" t="str">
        <f t="shared" si="39"/>
        <v>QUARTER3</v>
      </c>
      <c r="D1284" s="59">
        <v>7.85</v>
      </c>
      <c r="E1284" s="59">
        <v>7.65</v>
      </c>
      <c r="F1284" s="59">
        <f t="shared" si="41"/>
        <v>-0.19999999999999929</v>
      </c>
      <c r="G1284" s="59"/>
    </row>
    <row r="1285" spans="1:7" x14ac:dyDescent="0.25">
      <c r="A1285" s="58">
        <v>45139</v>
      </c>
      <c r="B1285" s="59" t="s">
        <v>62</v>
      </c>
      <c r="C1285" s="59" t="str">
        <f t="shared" si="39"/>
        <v>QUARTER3</v>
      </c>
      <c r="D1285" s="59">
        <v>7.85</v>
      </c>
      <c r="E1285" s="59">
        <v>7.65</v>
      </c>
      <c r="F1285" s="59">
        <f t="shared" si="41"/>
        <v>-0.19999999999999929</v>
      </c>
      <c r="G1285" s="59"/>
    </row>
    <row r="1286" spans="1:7" x14ac:dyDescent="0.25">
      <c r="A1286" s="58">
        <v>45138</v>
      </c>
      <c r="B1286" s="59" t="s">
        <v>62</v>
      </c>
      <c r="C1286" s="59" t="str">
        <f t="shared" si="39"/>
        <v>QUARTER3</v>
      </c>
      <c r="D1286" s="59">
        <v>7.85</v>
      </c>
      <c r="E1286" s="59">
        <v>7.65</v>
      </c>
      <c r="F1286" s="59">
        <f t="shared" si="41"/>
        <v>-0.19999999999999929</v>
      </c>
      <c r="G1286" s="59"/>
    </row>
    <row r="1287" spans="1:7" x14ac:dyDescent="0.25">
      <c r="A1287" s="58">
        <v>45135</v>
      </c>
      <c r="B1287" s="59" t="s">
        <v>62</v>
      </c>
      <c r="C1287" s="59" t="str">
        <f t="shared" si="39"/>
        <v>QUARTER3</v>
      </c>
      <c r="D1287" s="59">
        <v>7.15</v>
      </c>
      <c r="E1287" s="59">
        <v>7.65</v>
      </c>
      <c r="F1287" s="59">
        <f t="shared" si="41"/>
        <v>0.5</v>
      </c>
      <c r="G1287" s="59"/>
    </row>
    <row r="1288" spans="1:7" x14ac:dyDescent="0.25">
      <c r="A1288" s="58">
        <v>45134</v>
      </c>
      <c r="B1288" s="59" t="s">
        <v>62</v>
      </c>
      <c r="C1288" s="59" t="str">
        <f t="shared" si="39"/>
        <v>QUARTER3</v>
      </c>
      <c r="D1288" s="59">
        <v>7.15</v>
      </c>
      <c r="E1288" s="59">
        <v>7.65</v>
      </c>
      <c r="F1288" s="59">
        <f t="shared" si="41"/>
        <v>0.5</v>
      </c>
      <c r="G1288" s="59"/>
    </row>
    <row r="1289" spans="1:7" x14ac:dyDescent="0.25">
      <c r="A1289" s="58">
        <v>45133</v>
      </c>
      <c r="B1289" s="59" t="s">
        <v>62</v>
      </c>
      <c r="C1289" s="59" t="str">
        <f t="shared" si="39"/>
        <v>QUARTER3</v>
      </c>
      <c r="D1289" s="59">
        <v>7.15</v>
      </c>
      <c r="E1289" s="59">
        <v>7.65</v>
      </c>
      <c r="F1289" s="59">
        <f t="shared" si="41"/>
        <v>0.5</v>
      </c>
      <c r="G1289" s="59"/>
    </row>
    <row r="1290" spans="1:7" x14ac:dyDescent="0.25">
      <c r="A1290" s="58">
        <v>45128</v>
      </c>
      <c r="B1290" s="59" t="s">
        <v>62</v>
      </c>
      <c r="C1290" s="59" t="str">
        <f t="shared" si="39"/>
        <v>QUARTER3</v>
      </c>
      <c r="D1290" s="59">
        <v>7.5</v>
      </c>
      <c r="E1290" s="59">
        <v>7.65</v>
      </c>
      <c r="F1290" s="59">
        <f t="shared" si="41"/>
        <v>0.15000000000000036</v>
      </c>
      <c r="G1290" s="59"/>
    </row>
    <row r="1291" spans="1:7" x14ac:dyDescent="0.25">
      <c r="A1291" s="58">
        <v>45127</v>
      </c>
      <c r="B1291" s="59" t="s">
        <v>62</v>
      </c>
      <c r="C1291" s="59" t="str">
        <f t="shared" si="39"/>
        <v>QUARTER3</v>
      </c>
      <c r="D1291" s="59">
        <v>7.3</v>
      </c>
      <c r="E1291" s="59">
        <v>7.65</v>
      </c>
      <c r="F1291" s="59">
        <f t="shared" si="41"/>
        <v>0.35000000000000053</v>
      </c>
      <c r="G1291" s="59"/>
    </row>
    <row r="1292" spans="1:7" x14ac:dyDescent="0.25">
      <c r="A1292" s="58">
        <v>45126</v>
      </c>
      <c r="B1292" s="59" t="s">
        <v>62</v>
      </c>
      <c r="C1292" s="59" t="str">
        <f t="shared" si="39"/>
        <v>QUARTER3</v>
      </c>
      <c r="D1292" s="59">
        <v>6.9</v>
      </c>
      <c r="E1292" s="59">
        <v>7.65</v>
      </c>
      <c r="F1292" s="59">
        <f t="shared" si="41"/>
        <v>0.75</v>
      </c>
      <c r="G1292" s="59"/>
    </row>
    <row r="1293" spans="1:7" x14ac:dyDescent="0.25">
      <c r="A1293" s="58">
        <v>45125</v>
      </c>
      <c r="B1293" s="59" t="s">
        <v>62</v>
      </c>
      <c r="C1293" s="59" t="str">
        <f t="shared" si="39"/>
        <v>QUARTER3</v>
      </c>
      <c r="D1293" s="59">
        <v>6.9</v>
      </c>
      <c r="E1293" s="59">
        <v>7.65</v>
      </c>
      <c r="F1293" s="59">
        <f t="shared" si="41"/>
        <v>0.75</v>
      </c>
      <c r="G1293" s="59"/>
    </row>
    <row r="1294" spans="1:7" x14ac:dyDescent="0.25">
      <c r="A1294" s="58">
        <v>45124</v>
      </c>
      <c r="B1294" s="59" t="s">
        <v>62</v>
      </c>
      <c r="C1294" s="59" t="str">
        <f t="shared" si="39"/>
        <v>QUARTER3</v>
      </c>
      <c r="D1294" s="59">
        <v>7</v>
      </c>
      <c r="E1294" s="59">
        <v>7.65</v>
      </c>
      <c r="F1294" s="59">
        <f t="shared" si="41"/>
        <v>0.65000000000000036</v>
      </c>
      <c r="G1294" s="59"/>
    </row>
    <row r="1295" spans="1:7" x14ac:dyDescent="0.25">
      <c r="A1295" s="58">
        <v>45121</v>
      </c>
      <c r="B1295" s="59" t="s">
        <v>62</v>
      </c>
      <c r="C1295" s="59" t="str">
        <f t="shared" si="39"/>
        <v>QUARTER3</v>
      </c>
      <c r="D1295" s="59">
        <v>7</v>
      </c>
      <c r="E1295" s="59">
        <v>7.65</v>
      </c>
      <c r="F1295" s="59">
        <f t="shared" si="41"/>
        <v>0.65000000000000036</v>
      </c>
      <c r="G1295" s="59"/>
    </row>
    <row r="1296" spans="1:7" x14ac:dyDescent="0.25">
      <c r="A1296" s="58">
        <v>45120</v>
      </c>
      <c r="B1296" s="59" t="s">
        <v>62</v>
      </c>
      <c r="C1296" s="59" t="str">
        <f t="shared" si="39"/>
        <v>QUARTER3</v>
      </c>
      <c r="D1296" s="59">
        <v>7.2</v>
      </c>
      <c r="E1296" s="59">
        <v>7.65</v>
      </c>
      <c r="F1296" s="59">
        <f t="shared" si="41"/>
        <v>0.45000000000000018</v>
      </c>
      <c r="G1296" s="59"/>
    </row>
    <row r="1297" spans="1:7" x14ac:dyDescent="0.25">
      <c r="A1297" s="58">
        <v>45119</v>
      </c>
      <c r="B1297" s="59" t="s">
        <v>62</v>
      </c>
      <c r="C1297" s="59" t="str">
        <f t="shared" si="39"/>
        <v>QUARTER3</v>
      </c>
      <c r="D1297" s="59">
        <v>7.5</v>
      </c>
      <c r="E1297" s="59">
        <v>7.65</v>
      </c>
      <c r="F1297" s="59">
        <f t="shared" si="41"/>
        <v>0.15000000000000036</v>
      </c>
      <c r="G1297" s="59"/>
    </row>
    <row r="1298" spans="1:7" x14ac:dyDescent="0.25">
      <c r="A1298" s="58">
        <v>45118</v>
      </c>
      <c r="B1298" s="59" t="s">
        <v>62</v>
      </c>
      <c r="C1298" s="59" t="str">
        <f t="shared" si="39"/>
        <v>QUARTER3</v>
      </c>
      <c r="D1298" s="59">
        <v>7.5</v>
      </c>
      <c r="E1298" s="59">
        <v>7.65</v>
      </c>
      <c r="F1298" s="59">
        <f t="shared" si="41"/>
        <v>0.15000000000000036</v>
      </c>
      <c r="G1298" s="59"/>
    </row>
    <row r="1299" spans="1:7" x14ac:dyDescent="0.25">
      <c r="A1299" s="58">
        <v>45117</v>
      </c>
      <c r="B1299" s="59" t="s">
        <v>62</v>
      </c>
      <c r="C1299" s="59" t="str">
        <f t="shared" si="39"/>
        <v>QUARTER3</v>
      </c>
      <c r="D1299" s="59">
        <v>7.5</v>
      </c>
      <c r="E1299" s="59">
        <v>7.65</v>
      </c>
      <c r="F1299" s="59">
        <f t="shared" si="41"/>
        <v>0.15000000000000036</v>
      </c>
      <c r="G1299" s="59"/>
    </row>
    <row r="1300" spans="1:7" x14ac:dyDescent="0.25">
      <c r="A1300" s="58">
        <v>45114</v>
      </c>
      <c r="B1300" s="59" t="s">
        <v>62</v>
      </c>
      <c r="C1300" s="59" t="str">
        <f t="shared" si="39"/>
        <v>QUARTER3</v>
      </c>
      <c r="D1300" s="59">
        <v>7.5</v>
      </c>
      <c r="E1300" s="59">
        <v>7.65</v>
      </c>
      <c r="F1300" s="59">
        <f t="shared" si="41"/>
        <v>0.15000000000000036</v>
      </c>
      <c r="G1300" s="59"/>
    </row>
    <row r="1301" spans="1:7" x14ac:dyDescent="0.25">
      <c r="A1301" s="58">
        <v>45113</v>
      </c>
      <c r="B1301" s="59" t="s">
        <v>62</v>
      </c>
      <c r="C1301" s="59" t="str">
        <f t="shared" si="39"/>
        <v>QUARTER3</v>
      </c>
      <c r="D1301" s="59">
        <v>7.5</v>
      </c>
      <c r="E1301" s="59">
        <v>7.65</v>
      </c>
      <c r="F1301" s="59">
        <f t="shared" si="41"/>
        <v>0.15000000000000036</v>
      </c>
      <c r="G1301" s="59"/>
    </row>
    <row r="1302" spans="1:7" x14ac:dyDescent="0.25">
      <c r="A1302" s="58">
        <v>45112</v>
      </c>
      <c r="B1302" s="59" t="s">
        <v>62</v>
      </c>
      <c r="C1302" s="59" t="str">
        <f t="shared" ref="C1302:C1365" si="42">"QUARTER"&amp;ROUNDUP(MONTH(A1302)/3,0)</f>
        <v>QUARTER3</v>
      </c>
      <c r="D1302" s="59">
        <v>7.5</v>
      </c>
      <c r="E1302" s="59">
        <v>7.65</v>
      </c>
      <c r="F1302" s="59">
        <f t="shared" si="41"/>
        <v>0.15000000000000036</v>
      </c>
      <c r="G1302" s="59"/>
    </row>
    <row r="1303" spans="1:7" x14ac:dyDescent="0.25">
      <c r="A1303" s="58">
        <v>45111</v>
      </c>
      <c r="B1303" s="59" t="s">
        <v>62</v>
      </c>
      <c r="C1303" s="59" t="str">
        <f t="shared" si="42"/>
        <v>QUARTER3</v>
      </c>
      <c r="D1303" s="59">
        <v>7</v>
      </c>
      <c r="E1303" s="59">
        <v>7.65</v>
      </c>
      <c r="F1303" s="59">
        <f t="shared" si="41"/>
        <v>0.65000000000000036</v>
      </c>
      <c r="G1303" s="59"/>
    </row>
    <row r="1304" spans="1:7" x14ac:dyDescent="0.25">
      <c r="A1304" s="58">
        <v>45110</v>
      </c>
      <c r="B1304" s="59" t="s">
        <v>62</v>
      </c>
      <c r="C1304" s="59" t="str">
        <f t="shared" si="42"/>
        <v>QUARTER3</v>
      </c>
      <c r="D1304" s="59">
        <v>7.5</v>
      </c>
      <c r="E1304" s="59">
        <v>7.65</v>
      </c>
      <c r="F1304" s="59">
        <f t="shared" si="41"/>
        <v>0.15000000000000036</v>
      </c>
      <c r="G1304" s="59"/>
    </row>
    <row r="1305" spans="1:7" x14ac:dyDescent="0.25">
      <c r="A1305" s="58">
        <v>45107</v>
      </c>
      <c r="B1305" s="59" t="s">
        <v>62</v>
      </c>
      <c r="C1305" s="59" t="str">
        <f t="shared" si="42"/>
        <v>QUARTER2</v>
      </c>
      <c r="D1305" s="59">
        <v>7.5</v>
      </c>
      <c r="E1305" s="59">
        <v>7.65</v>
      </c>
      <c r="F1305" s="59">
        <f t="shared" si="41"/>
        <v>0.15000000000000036</v>
      </c>
      <c r="G1305" s="59"/>
    </row>
    <row r="1306" spans="1:7" x14ac:dyDescent="0.25">
      <c r="A1306" s="58">
        <v>45104</v>
      </c>
      <c r="B1306" s="59" t="s">
        <v>62</v>
      </c>
      <c r="C1306" s="59" t="str">
        <f t="shared" si="42"/>
        <v>QUARTER2</v>
      </c>
      <c r="D1306" s="59">
        <v>7.5</v>
      </c>
      <c r="E1306" s="59">
        <v>7.65</v>
      </c>
      <c r="F1306" s="59">
        <f t="shared" si="41"/>
        <v>0.15000000000000036</v>
      </c>
      <c r="G1306" s="59"/>
    </row>
    <row r="1307" spans="1:7" x14ac:dyDescent="0.25">
      <c r="A1307" s="58">
        <v>45103</v>
      </c>
      <c r="B1307" s="59" t="s">
        <v>62</v>
      </c>
      <c r="C1307" s="59" t="str">
        <f t="shared" si="42"/>
        <v>QUARTER2</v>
      </c>
      <c r="D1307" s="59">
        <v>7.5</v>
      </c>
      <c r="E1307" s="59">
        <v>7.65</v>
      </c>
      <c r="F1307" s="59">
        <f t="shared" si="41"/>
        <v>0.15000000000000036</v>
      </c>
      <c r="G1307" s="59"/>
    </row>
    <row r="1308" spans="1:7" x14ac:dyDescent="0.25">
      <c r="A1308" s="58">
        <v>45100</v>
      </c>
      <c r="B1308" s="59" t="s">
        <v>62</v>
      </c>
      <c r="C1308" s="59" t="str">
        <f t="shared" si="42"/>
        <v>QUARTER2</v>
      </c>
      <c r="D1308" s="59">
        <v>7.5</v>
      </c>
      <c r="E1308" s="59">
        <v>7.65</v>
      </c>
      <c r="F1308" s="59">
        <f t="shared" si="41"/>
        <v>0.15000000000000036</v>
      </c>
      <c r="G1308" s="59"/>
    </row>
    <row r="1309" spans="1:7" x14ac:dyDescent="0.25">
      <c r="A1309" s="58">
        <v>45099</v>
      </c>
      <c r="B1309" s="59" t="s">
        <v>62</v>
      </c>
      <c r="C1309" s="59" t="str">
        <f t="shared" si="42"/>
        <v>QUARTER2</v>
      </c>
      <c r="D1309" s="59">
        <v>7.1</v>
      </c>
      <c r="E1309" s="59">
        <v>7.65</v>
      </c>
      <c r="F1309" s="59">
        <f t="shared" si="41"/>
        <v>0.55000000000000071</v>
      </c>
      <c r="G1309" s="59"/>
    </row>
    <row r="1310" spans="1:7" x14ac:dyDescent="0.25">
      <c r="A1310" s="58">
        <v>45098</v>
      </c>
      <c r="B1310" s="59" t="s">
        <v>62</v>
      </c>
      <c r="C1310" s="59" t="str">
        <f t="shared" si="42"/>
        <v>QUARTER2</v>
      </c>
      <c r="D1310" s="59">
        <v>7.1</v>
      </c>
      <c r="E1310" s="59">
        <v>7.65</v>
      </c>
      <c r="F1310" s="59">
        <f t="shared" si="41"/>
        <v>0.55000000000000071</v>
      </c>
      <c r="G1310" s="59"/>
    </row>
    <row r="1311" spans="1:7" x14ac:dyDescent="0.25">
      <c r="A1311" s="58">
        <v>45097</v>
      </c>
      <c r="B1311" s="59" t="s">
        <v>62</v>
      </c>
      <c r="C1311" s="59" t="str">
        <f t="shared" si="42"/>
        <v>QUARTER2</v>
      </c>
      <c r="D1311" s="59">
        <v>6.9</v>
      </c>
      <c r="E1311" s="59">
        <v>7.65</v>
      </c>
      <c r="F1311" s="59">
        <f t="shared" si="41"/>
        <v>0.75</v>
      </c>
      <c r="G1311" s="59"/>
    </row>
    <row r="1312" spans="1:7" x14ac:dyDescent="0.25">
      <c r="A1312" s="58">
        <v>45096</v>
      </c>
      <c r="B1312" s="59" t="s">
        <v>62</v>
      </c>
      <c r="C1312" s="59" t="str">
        <f t="shared" si="42"/>
        <v>QUARTER2</v>
      </c>
      <c r="D1312" s="59">
        <v>6.75</v>
      </c>
      <c r="E1312" s="59">
        <v>7.65</v>
      </c>
      <c r="F1312" s="59">
        <f t="shared" si="41"/>
        <v>0.90000000000000036</v>
      </c>
      <c r="G1312" s="59"/>
    </row>
    <row r="1313" spans="1:7" x14ac:dyDescent="0.25">
      <c r="A1313" s="58">
        <v>45093</v>
      </c>
      <c r="B1313" s="59" t="s">
        <v>62</v>
      </c>
      <c r="C1313" s="59" t="str">
        <f t="shared" si="42"/>
        <v>QUARTER2</v>
      </c>
      <c r="D1313" s="59">
        <v>6.7</v>
      </c>
      <c r="E1313" s="59">
        <v>7.65</v>
      </c>
      <c r="F1313" s="59">
        <f t="shared" si="41"/>
        <v>0.95000000000000018</v>
      </c>
      <c r="G1313" s="59"/>
    </row>
    <row r="1314" spans="1:7" x14ac:dyDescent="0.25">
      <c r="A1314" s="58">
        <v>45092</v>
      </c>
      <c r="B1314" s="59" t="s">
        <v>62</v>
      </c>
      <c r="C1314" s="59" t="str">
        <f t="shared" si="42"/>
        <v>QUARTER2</v>
      </c>
      <c r="D1314" s="59">
        <v>6.75</v>
      </c>
      <c r="E1314" s="59">
        <v>7.65</v>
      </c>
      <c r="F1314" s="59">
        <f t="shared" si="41"/>
        <v>0.90000000000000036</v>
      </c>
      <c r="G1314" s="59"/>
    </row>
    <row r="1315" spans="1:7" x14ac:dyDescent="0.25">
      <c r="A1315" s="58">
        <v>45091</v>
      </c>
      <c r="B1315" s="59" t="s">
        <v>62</v>
      </c>
      <c r="C1315" s="59" t="str">
        <f t="shared" si="42"/>
        <v>QUARTER2</v>
      </c>
      <c r="D1315" s="59">
        <v>6.8</v>
      </c>
      <c r="E1315" s="59">
        <v>7.65</v>
      </c>
      <c r="F1315" s="59">
        <f t="shared" si="41"/>
        <v>0.85000000000000053</v>
      </c>
      <c r="G1315" s="59"/>
    </row>
    <row r="1316" spans="1:7" x14ac:dyDescent="0.25">
      <c r="A1316" s="58">
        <v>45090</v>
      </c>
      <c r="B1316" s="59" t="s">
        <v>62</v>
      </c>
      <c r="C1316" s="59" t="str">
        <f t="shared" si="42"/>
        <v>QUARTER2</v>
      </c>
      <c r="D1316" s="59">
        <v>6.2</v>
      </c>
      <c r="E1316" s="59">
        <v>7.65</v>
      </c>
      <c r="F1316" s="59">
        <f t="shared" si="41"/>
        <v>1.4500000000000002</v>
      </c>
      <c r="G1316" s="59"/>
    </row>
    <row r="1317" spans="1:7" x14ac:dyDescent="0.25">
      <c r="A1317" s="58">
        <v>45086</v>
      </c>
      <c r="B1317" s="59" t="s">
        <v>62</v>
      </c>
      <c r="C1317" s="59" t="str">
        <f t="shared" si="42"/>
        <v>QUARTER2</v>
      </c>
      <c r="D1317" s="59">
        <v>6.15</v>
      </c>
      <c r="E1317" s="59">
        <v>7.65</v>
      </c>
      <c r="F1317" s="59">
        <f t="shared" si="41"/>
        <v>1.5</v>
      </c>
      <c r="G1317" s="59"/>
    </row>
    <row r="1318" spans="1:7" x14ac:dyDescent="0.25">
      <c r="A1318" s="58">
        <v>45085</v>
      </c>
      <c r="B1318" s="59" t="s">
        <v>62</v>
      </c>
      <c r="C1318" s="59" t="str">
        <f t="shared" si="42"/>
        <v>QUARTER2</v>
      </c>
      <c r="D1318" s="59">
        <v>6.05</v>
      </c>
      <c r="E1318" s="59">
        <v>7.65</v>
      </c>
      <c r="F1318" s="59">
        <f t="shared" si="41"/>
        <v>1.6000000000000005</v>
      </c>
      <c r="G1318" s="59"/>
    </row>
    <row r="1319" spans="1:7" x14ac:dyDescent="0.25">
      <c r="A1319" s="58">
        <v>45084</v>
      </c>
      <c r="B1319" s="59" t="s">
        <v>62</v>
      </c>
      <c r="C1319" s="59" t="str">
        <f t="shared" si="42"/>
        <v>QUARTER2</v>
      </c>
      <c r="D1319" s="59">
        <v>6.05</v>
      </c>
      <c r="E1319" s="59">
        <v>7.65</v>
      </c>
      <c r="F1319" s="59">
        <f t="shared" si="41"/>
        <v>1.6000000000000005</v>
      </c>
      <c r="G1319" s="59"/>
    </row>
    <row r="1320" spans="1:7" x14ac:dyDescent="0.25">
      <c r="A1320" s="58">
        <v>45083</v>
      </c>
      <c r="B1320" s="59" t="s">
        <v>62</v>
      </c>
      <c r="C1320" s="59" t="str">
        <f t="shared" si="42"/>
        <v>QUARTER2</v>
      </c>
      <c r="D1320" s="59">
        <v>6.05</v>
      </c>
      <c r="E1320" s="59">
        <v>7.65</v>
      </c>
      <c r="F1320" s="59">
        <f t="shared" si="41"/>
        <v>1.6000000000000005</v>
      </c>
      <c r="G1320" s="59"/>
    </row>
    <row r="1321" spans="1:7" x14ac:dyDescent="0.25">
      <c r="A1321" s="58">
        <v>45082</v>
      </c>
      <c r="B1321" s="59" t="s">
        <v>62</v>
      </c>
      <c r="C1321" s="59" t="str">
        <f t="shared" si="42"/>
        <v>QUARTER2</v>
      </c>
      <c r="D1321" s="59">
        <v>6.05</v>
      </c>
      <c r="E1321" s="59">
        <v>7.65</v>
      </c>
      <c r="F1321" s="59">
        <f t="shared" si="41"/>
        <v>1.6000000000000005</v>
      </c>
      <c r="G1321" s="59"/>
    </row>
    <row r="1322" spans="1:7" x14ac:dyDescent="0.25">
      <c r="A1322" s="58">
        <v>45079</v>
      </c>
      <c r="B1322" s="59" t="s">
        <v>62</v>
      </c>
      <c r="C1322" s="59" t="str">
        <f t="shared" si="42"/>
        <v>QUARTER2</v>
      </c>
      <c r="D1322" s="59">
        <v>6.4</v>
      </c>
      <c r="E1322" s="59">
        <v>7.65</v>
      </c>
      <c r="F1322" s="59">
        <f t="shared" si="41"/>
        <v>1.25</v>
      </c>
      <c r="G1322" s="59"/>
    </row>
    <row r="1323" spans="1:7" x14ac:dyDescent="0.25">
      <c r="A1323" s="58">
        <v>45078</v>
      </c>
      <c r="B1323" s="59" t="s">
        <v>62</v>
      </c>
      <c r="C1323" s="59" t="str">
        <f t="shared" si="42"/>
        <v>QUARTER2</v>
      </c>
      <c r="D1323" s="59">
        <v>6.5</v>
      </c>
      <c r="E1323" s="59">
        <v>7.65</v>
      </c>
      <c r="F1323" s="59">
        <f t="shared" si="41"/>
        <v>1.1500000000000004</v>
      </c>
      <c r="G1323" s="59"/>
    </row>
    <row r="1324" spans="1:7" x14ac:dyDescent="0.25">
      <c r="A1324" s="58">
        <v>45077</v>
      </c>
      <c r="B1324" s="59" t="s">
        <v>62</v>
      </c>
      <c r="C1324" s="59" t="str">
        <f t="shared" si="42"/>
        <v>QUARTER2</v>
      </c>
      <c r="D1324" s="59">
        <v>6.1</v>
      </c>
      <c r="E1324" s="59">
        <v>7.65</v>
      </c>
      <c r="F1324" s="59">
        <f t="shared" si="41"/>
        <v>1.5500000000000007</v>
      </c>
      <c r="G1324" s="59"/>
    </row>
    <row r="1325" spans="1:7" x14ac:dyDescent="0.25">
      <c r="A1325" s="58">
        <v>45076</v>
      </c>
      <c r="B1325" s="59" t="s">
        <v>62</v>
      </c>
      <c r="C1325" s="59" t="str">
        <f t="shared" si="42"/>
        <v>QUARTER2</v>
      </c>
      <c r="D1325" s="59">
        <v>6.05</v>
      </c>
      <c r="E1325" s="59">
        <v>7.65</v>
      </c>
      <c r="F1325" s="59">
        <f t="shared" si="41"/>
        <v>1.6000000000000005</v>
      </c>
      <c r="G1325" s="59"/>
    </row>
    <row r="1326" spans="1:7" x14ac:dyDescent="0.25">
      <c r="A1326" s="58">
        <v>45072</v>
      </c>
      <c r="B1326" s="59" t="s">
        <v>62</v>
      </c>
      <c r="C1326" s="59" t="str">
        <f t="shared" si="42"/>
        <v>QUARTER2</v>
      </c>
      <c r="D1326" s="59">
        <v>6</v>
      </c>
      <c r="E1326" s="59">
        <v>7.65</v>
      </c>
      <c r="F1326" s="59">
        <f t="shared" si="41"/>
        <v>1.6500000000000004</v>
      </c>
      <c r="G1326" s="59"/>
    </row>
    <row r="1327" spans="1:7" x14ac:dyDescent="0.25">
      <c r="A1327" s="58">
        <v>45071</v>
      </c>
      <c r="B1327" s="59" t="s">
        <v>62</v>
      </c>
      <c r="C1327" s="59" t="str">
        <f t="shared" si="42"/>
        <v>QUARTER2</v>
      </c>
      <c r="D1327" s="59">
        <v>6</v>
      </c>
      <c r="E1327" s="59">
        <v>7.65</v>
      </c>
      <c r="F1327" s="59">
        <f t="shared" si="41"/>
        <v>1.6500000000000004</v>
      </c>
      <c r="G1327" s="59"/>
    </row>
    <row r="1328" spans="1:7" x14ac:dyDescent="0.25">
      <c r="A1328" s="58">
        <v>45070</v>
      </c>
      <c r="B1328" s="59" t="s">
        <v>62</v>
      </c>
      <c r="C1328" s="59" t="str">
        <f t="shared" si="42"/>
        <v>QUARTER2</v>
      </c>
      <c r="D1328" s="59">
        <v>6</v>
      </c>
      <c r="E1328" s="59">
        <v>7.65</v>
      </c>
      <c r="F1328" s="59">
        <f t="shared" si="41"/>
        <v>1.6500000000000004</v>
      </c>
      <c r="G1328" s="59"/>
    </row>
    <row r="1329" spans="1:7" x14ac:dyDescent="0.25">
      <c r="A1329" s="58">
        <v>45069</v>
      </c>
      <c r="B1329" s="59" t="s">
        <v>62</v>
      </c>
      <c r="C1329" s="59" t="str">
        <f t="shared" si="42"/>
        <v>QUARTER2</v>
      </c>
      <c r="D1329" s="59">
        <v>6</v>
      </c>
      <c r="E1329" s="59">
        <v>7.65</v>
      </c>
      <c r="F1329" s="59">
        <f t="shared" si="41"/>
        <v>1.6500000000000004</v>
      </c>
      <c r="G1329" s="59"/>
    </row>
    <row r="1330" spans="1:7" x14ac:dyDescent="0.25">
      <c r="A1330" s="58">
        <v>45068</v>
      </c>
      <c r="B1330" s="59" t="s">
        <v>62</v>
      </c>
      <c r="C1330" s="59" t="str">
        <f t="shared" si="42"/>
        <v>QUARTER2</v>
      </c>
      <c r="D1330" s="59">
        <v>6</v>
      </c>
      <c r="E1330" s="59">
        <v>7.65</v>
      </c>
      <c r="F1330" s="59">
        <f t="shared" si="41"/>
        <v>1.6500000000000004</v>
      </c>
      <c r="G1330" s="59"/>
    </row>
    <row r="1331" spans="1:7" x14ac:dyDescent="0.25">
      <c r="A1331" s="58">
        <v>45065</v>
      </c>
      <c r="B1331" s="59" t="s">
        <v>62</v>
      </c>
      <c r="C1331" s="59" t="str">
        <f t="shared" si="42"/>
        <v>QUARTER2</v>
      </c>
      <c r="D1331" s="59">
        <v>6</v>
      </c>
      <c r="E1331" s="59">
        <v>7.65</v>
      </c>
      <c r="F1331" s="59">
        <f t="shared" si="41"/>
        <v>1.6500000000000004</v>
      </c>
      <c r="G1331" s="59"/>
    </row>
    <row r="1332" spans="1:7" x14ac:dyDescent="0.25">
      <c r="A1332" s="58">
        <v>45064</v>
      </c>
      <c r="B1332" s="59" t="s">
        <v>62</v>
      </c>
      <c r="C1332" s="59" t="str">
        <f t="shared" si="42"/>
        <v>QUARTER2</v>
      </c>
      <c r="D1332" s="59">
        <v>6</v>
      </c>
      <c r="E1332" s="59">
        <v>7.65</v>
      </c>
      <c r="F1332" s="59">
        <f t="shared" si="41"/>
        <v>1.6500000000000004</v>
      </c>
      <c r="G1332" s="59"/>
    </row>
    <row r="1333" spans="1:7" x14ac:dyDescent="0.25">
      <c r="A1333" s="58">
        <v>45063</v>
      </c>
      <c r="B1333" s="59" t="s">
        <v>62</v>
      </c>
      <c r="C1333" s="59" t="str">
        <f t="shared" si="42"/>
        <v>QUARTER2</v>
      </c>
      <c r="D1333" s="59">
        <v>6</v>
      </c>
      <c r="E1333" s="59">
        <v>7.65</v>
      </c>
      <c r="F1333" s="59">
        <f t="shared" si="41"/>
        <v>1.6500000000000004</v>
      </c>
      <c r="G1333" s="59"/>
    </row>
    <row r="1334" spans="1:7" x14ac:dyDescent="0.25">
      <c r="A1334" s="58">
        <v>45062</v>
      </c>
      <c r="B1334" s="59" t="s">
        <v>62</v>
      </c>
      <c r="C1334" s="59" t="str">
        <f t="shared" si="42"/>
        <v>QUARTER2</v>
      </c>
      <c r="D1334" s="59">
        <v>6</v>
      </c>
      <c r="E1334" s="59">
        <v>7.65</v>
      </c>
      <c r="F1334" s="59">
        <f t="shared" si="41"/>
        <v>1.6500000000000004</v>
      </c>
      <c r="G1334" s="59"/>
    </row>
    <row r="1335" spans="1:7" x14ac:dyDescent="0.25">
      <c r="A1335" s="58">
        <v>45061</v>
      </c>
      <c r="B1335" s="59" t="s">
        <v>62</v>
      </c>
      <c r="C1335" s="59" t="str">
        <f t="shared" si="42"/>
        <v>QUARTER2</v>
      </c>
      <c r="D1335" s="59">
        <v>5.8</v>
      </c>
      <c r="E1335" s="59">
        <v>7.65</v>
      </c>
      <c r="F1335" s="59">
        <f t="shared" si="41"/>
        <v>1.8500000000000005</v>
      </c>
      <c r="G1335" s="59"/>
    </row>
    <row r="1336" spans="1:7" x14ac:dyDescent="0.25">
      <c r="A1336" s="58">
        <v>45058</v>
      </c>
      <c r="B1336" s="59" t="s">
        <v>62</v>
      </c>
      <c r="C1336" s="59" t="str">
        <f t="shared" si="42"/>
        <v>QUARTER2</v>
      </c>
      <c r="D1336" s="59">
        <v>5.95</v>
      </c>
      <c r="E1336" s="59">
        <v>7.65</v>
      </c>
      <c r="F1336" s="59">
        <f t="shared" si="41"/>
        <v>1.7000000000000002</v>
      </c>
      <c r="G1336" s="59"/>
    </row>
    <row r="1337" spans="1:7" x14ac:dyDescent="0.25">
      <c r="A1337" s="58">
        <v>45057</v>
      </c>
      <c r="B1337" s="59" t="s">
        <v>62</v>
      </c>
      <c r="C1337" s="59" t="str">
        <f t="shared" si="42"/>
        <v>QUARTER2</v>
      </c>
      <c r="D1337" s="59">
        <v>5.95</v>
      </c>
      <c r="E1337" s="59">
        <v>7.65</v>
      </c>
      <c r="F1337" s="59">
        <f t="shared" si="41"/>
        <v>1.7000000000000002</v>
      </c>
      <c r="G1337" s="59"/>
    </row>
    <row r="1338" spans="1:7" x14ac:dyDescent="0.25">
      <c r="A1338" s="58">
        <v>45056</v>
      </c>
      <c r="B1338" s="59" t="s">
        <v>62</v>
      </c>
      <c r="C1338" s="59" t="str">
        <f t="shared" si="42"/>
        <v>QUARTER2</v>
      </c>
      <c r="D1338" s="59">
        <v>5.95</v>
      </c>
      <c r="E1338" s="59">
        <v>7.65</v>
      </c>
      <c r="F1338" s="59">
        <f t="shared" si="41"/>
        <v>1.7000000000000002</v>
      </c>
      <c r="G1338" s="59"/>
    </row>
    <row r="1339" spans="1:7" x14ac:dyDescent="0.25">
      <c r="A1339" s="58">
        <v>45055</v>
      </c>
      <c r="B1339" s="59" t="s">
        <v>62</v>
      </c>
      <c r="C1339" s="59" t="str">
        <f t="shared" si="42"/>
        <v>QUARTER2</v>
      </c>
      <c r="D1339" s="59">
        <v>5.95</v>
      </c>
      <c r="E1339" s="59">
        <v>7.65</v>
      </c>
      <c r="F1339" s="59">
        <f t="shared" si="41"/>
        <v>1.7000000000000002</v>
      </c>
      <c r="G1339" s="59"/>
    </row>
    <row r="1340" spans="1:7" x14ac:dyDescent="0.25">
      <c r="A1340" s="58">
        <v>45054</v>
      </c>
      <c r="B1340" s="59" t="s">
        <v>62</v>
      </c>
      <c r="C1340" s="59" t="str">
        <f t="shared" si="42"/>
        <v>QUARTER2</v>
      </c>
      <c r="D1340" s="59">
        <v>5.95</v>
      </c>
      <c r="E1340" s="59">
        <v>7.65</v>
      </c>
      <c r="F1340" s="59">
        <f t="shared" si="41"/>
        <v>1.7000000000000002</v>
      </c>
      <c r="G1340" s="59"/>
    </row>
    <row r="1341" spans="1:7" x14ac:dyDescent="0.25">
      <c r="A1341" s="58">
        <v>45051</v>
      </c>
      <c r="B1341" s="59" t="s">
        <v>62</v>
      </c>
      <c r="C1341" s="59" t="str">
        <f t="shared" si="42"/>
        <v>QUARTER2</v>
      </c>
      <c r="D1341" s="59">
        <v>6.25</v>
      </c>
      <c r="E1341" s="59">
        <v>7.65</v>
      </c>
      <c r="F1341" s="59">
        <f t="shared" si="41"/>
        <v>1.4000000000000004</v>
      </c>
      <c r="G1341" s="59"/>
    </row>
    <row r="1342" spans="1:7" x14ac:dyDescent="0.25">
      <c r="A1342" s="58">
        <v>45050</v>
      </c>
      <c r="B1342" s="59" t="s">
        <v>62</v>
      </c>
      <c r="C1342" s="59" t="str">
        <f t="shared" si="42"/>
        <v>QUARTER2</v>
      </c>
      <c r="D1342" s="59">
        <v>5.7</v>
      </c>
      <c r="E1342" s="59">
        <v>7.65</v>
      </c>
      <c r="F1342" s="59">
        <f t="shared" si="41"/>
        <v>1.9500000000000002</v>
      </c>
      <c r="G1342" s="59"/>
    </row>
    <row r="1343" spans="1:7" x14ac:dyDescent="0.25">
      <c r="A1343" s="58">
        <v>45049</v>
      </c>
      <c r="B1343" s="59" t="s">
        <v>62</v>
      </c>
      <c r="C1343" s="59" t="str">
        <f t="shared" si="42"/>
        <v>QUARTER2</v>
      </c>
      <c r="D1343" s="59">
        <v>5.7</v>
      </c>
      <c r="E1343" s="59">
        <v>7.65</v>
      </c>
      <c r="F1343" s="59">
        <f t="shared" si="41"/>
        <v>1.9500000000000002</v>
      </c>
      <c r="G1343" s="59"/>
    </row>
    <row r="1344" spans="1:7" x14ac:dyDescent="0.25">
      <c r="A1344" s="58">
        <v>45048</v>
      </c>
      <c r="B1344" s="59" t="s">
        <v>62</v>
      </c>
      <c r="C1344" s="59" t="str">
        <f t="shared" si="42"/>
        <v>QUARTER2</v>
      </c>
      <c r="D1344" s="59">
        <v>5.7</v>
      </c>
      <c r="E1344" s="59">
        <v>7.65</v>
      </c>
      <c r="F1344" s="59">
        <f t="shared" si="41"/>
        <v>1.9500000000000002</v>
      </c>
      <c r="G1344" s="59"/>
    </row>
    <row r="1345" spans="1:7" x14ac:dyDescent="0.25">
      <c r="A1345" s="58">
        <v>45044</v>
      </c>
      <c r="B1345" s="59" t="s">
        <v>62</v>
      </c>
      <c r="C1345" s="59" t="str">
        <f t="shared" si="42"/>
        <v>QUARTER2</v>
      </c>
      <c r="D1345" s="59">
        <v>6</v>
      </c>
      <c r="E1345" s="59">
        <v>7.65</v>
      </c>
      <c r="F1345" s="59">
        <f t="shared" ref="F1345:F1408" si="43">E1345-D1345</f>
        <v>1.6500000000000004</v>
      </c>
      <c r="G1345" s="59"/>
    </row>
    <row r="1346" spans="1:7" x14ac:dyDescent="0.25">
      <c r="A1346" s="58">
        <v>45043</v>
      </c>
      <c r="B1346" s="59" t="s">
        <v>62</v>
      </c>
      <c r="C1346" s="59" t="str">
        <f t="shared" si="42"/>
        <v>QUARTER2</v>
      </c>
      <c r="D1346" s="59">
        <v>5.7</v>
      </c>
      <c r="E1346" s="59">
        <v>7.65</v>
      </c>
      <c r="F1346" s="59">
        <f t="shared" si="43"/>
        <v>1.9500000000000002</v>
      </c>
      <c r="G1346" s="59"/>
    </row>
    <row r="1347" spans="1:7" x14ac:dyDescent="0.25">
      <c r="A1347" s="58">
        <v>45042</v>
      </c>
      <c r="B1347" s="59" t="s">
        <v>62</v>
      </c>
      <c r="C1347" s="59" t="str">
        <f t="shared" si="42"/>
        <v>QUARTER2</v>
      </c>
      <c r="D1347" s="59">
        <v>5.7</v>
      </c>
      <c r="E1347" s="59">
        <v>7.65</v>
      </c>
      <c r="F1347" s="59">
        <f t="shared" si="43"/>
        <v>1.9500000000000002</v>
      </c>
      <c r="G1347" s="59"/>
    </row>
    <row r="1348" spans="1:7" x14ac:dyDescent="0.25">
      <c r="A1348" s="58">
        <v>45041</v>
      </c>
      <c r="B1348" s="59" t="s">
        <v>62</v>
      </c>
      <c r="C1348" s="59" t="str">
        <f t="shared" si="42"/>
        <v>QUARTER2</v>
      </c>
      <c r="D1348" s="59">
        <v>5.65</v>
      </c>
      <c r="E1348" s="59">
        <v>7.65</v>
      </c>
      <c r="F1348" s="59">
        <f t="shared" si="43"/>
        <v>2</v>
      </c>
      <c r="G1348" s="59"/>
    </row>
    <row r="1349" spans="1:7" x14ac:dyDescent="0.25">
      <c r="A1349" s="58">
        <v>45036</v>
      </c>
      <c r="B1349" s="59" t="s">
        <v>62</v>
      </c>
      <c r="C1349" s="59" t="str">
        <f t="shared" si="42"/>
        <v>QUARTER2</v>
      </c>
      <c r="D1349" s="59">
        <v>5.65</v>
      </c>
      <c r="E1349" s="59">
        <v>7.65</v>
      </c>
      <c r="F1349" s="59">
        <f t="shared" si="43"/>
        <v>2</v>
      </c>
      <c r="G1349" s="59"/>
    </row>
    <row r="1350" spans="1:7" x14ac:dyDescent="0.25">
      <c r="A1350" s="58">
        <v>45035</v>
      </c>
      <c r="B1350" s="59" t="s">
        <v>62</v>
      </c>
      <c r="C1350" s="59" t="str">
        <f t="shared" si="42"/>
        <v>QUARTER2</v>
      </c>
      <c r="D1350" s="59">
        <v>5.65</v>
      </c>
      <c r="E1350" s="59">
        <v>7.65</v>
      </c>
      <c r="F1350" s="59">
        <f t="shared" si="43"/>
        <v>2</v>
      </c>
      <c r="G1350" s="59"/>
    </row>
    <row r="1351" spans="1:7" x14ac:dyDescent="0.25">
      <c r="A1351" s="58">
        <v>45034</v>
      </c>
      <c r="B1351" s="59" t="s">
        <v>62</v>
      </c>
      <c r="C1351" s="59" t="str">
        <f t="shared" si="42"/>
        <v>QUARTER2</v>
      </c>
      <c r="D1351" s="59">
        <v>5.65</v>
      </c>
      <c r="E1351" s="59">
        <v>7.65</v>
      </c>
      <c r="F1351" s="59">
        <f t="shared" si="43"/>
        <v>2</v>
      </c>
      <c r="G1351" s="59"/>
    </row>
    <row r="1352" spans="1:7" x14ac:dyDescent="0.25">
      <c r="A1352" s="58">
        <v>45033</v>
      </c>
      <c r="B1352" s="59" t="s">
        <v>62</v>
      </c>
      <c r="C1352" s="59" t="str">
        <f t="shared" si="42"/>
        <v>QUARTER2</v>
      </c>
      <c r="D1352" s="59">
        <v>5.65</v>
      </c>
      <c r="E1352" s="59">
        <v>7.65</v>
      </c>
      <c r="F1352" s="59">
        <f t="shared" si="43"/>
        <v>2</v>
      </c>
      <c r="G1352" s="59"/>
    </row>
    <row r="1353" spans="1:7" x14ac:dyDescent="0.25">
      <c r="A1353" s="58">
        <v>45030</v>
      </c>
      <c r="B1353" s="59" t="s">
        <v>62</v>
      </c>
      <c r="C1353" s="59" t="str">
        <f t="shared" si="42"/>
        <v>QUARTER2</v>
      </c>
      <c r="D1353" s="59">
        <v>5.65</v>
      </c>
      <c r="E1353" s="59">
        <v>7.65</v>
      </c>
      <c r="F1353" s="59">
        <f t="shared" si="43"/>
        <v>2</v>
      </c>
      <c r="G1353" s="59"/>
    </row>
    <row r="1354" spans="1:7" x14ac:dyDescent="0.25">
      <c r="A1354" s="58">
        <v>45029</v>
      </c>
      <c r="B1354" s="59" t="s">
        <v>62</v>
      </c>
      <c r="C1354" s="59" t="str">
        <f t="shared" si="42"/>
        <v>QUARTER2</v>
      </c>
      <c r="D1354" s="59">
        <v>5.65</v>
      </c>
      <c r="E1354" s="59">
        <v>7.65</v>
      </c>
      <c r="F1354" s="59">
        <f t="shared" si="43"/>
        <v>2</v>
      </c>
      <c r="G1354" s="59"/>
    </row>
    <row r="1355" spans="1:7" x14ac:dyDescent="0.25">
      <c r="A1355" s="58">
        <v>45028</v>
      </c>
      <c r="B1355" s="59" t="s">
        <v>62</v>
      </c>
      <c r="C1355" s="59" t="str">
        <f t="shared" si="42"/>
        <v>QUARTER2</v>
      </c>
      <c r="D1355" s="59">
        <v>5.65</v>
      </c>
      <c r="E1355" s="59">
        <v>7.65</v>
      </c>
      <c r="F1355" s="59">
        <f t="shared" si="43"/>
        <v>2</v>
      </c>
      <c r="G1355" s="59"/>
    </row>
    <row r="1356" spans="1:7" x14ac:dyDescent="0.25">
      <c r="A1356" s="58">
        <v>45027</v>
      </c>
      <c r="B1356" s="59" t="s">
        <v>62</v>
      </c>
      <c r="C1356" s="59" t="str">
        <f t="shared" si="42"/>
        <v>QUARTER2</v>
      </c>
      <c r="D1356" s="59">
        <v>5.65</v>
      </c>
      <c r="E1356" s="59">
        <v>7.65</v>
      </c>
      <c r="F1356" s="59">
        <f t="shared" si="43"/>
        <v>2</v>
      </c>
      <c r="G1356" s="59"/>
    </row>
    <row r="1357" spans="1:7" x14ac:dyDescent="0.25">
      <c r="A1357" s="58">
        <v>45021</v>
      </c>
      <c r="B1357" s="59" t="s">
        <v>62</v>
      </c>
      <c r="C1357" s="59" t="str">
        <f t="shared" si="42"/>
        <v>QUARTER2</v>
      </c>
      <c r="D1357" s="59">
        <v>5.65</v>
      </c>
      <c r="E1357" s="59">
        <v>7.65</v>
      </c>
      <c r="F1357" s="59">
        <f t="shared" si="43"/>
        <v>2</v>
      </c>
      <c r="G1357" s="59"/>
    </row>
    <row r="1358" spans="1:7" x14ac:dyDescent="0.25">
      <c r="A1358" s="58">
        <v>45020</v>
      </c>
      <c r="B1358" s="59" t="s">
        <v>62</v>
      </c>
      <c r="C1358" s="59" t="str">
        <f t="shared" si="42"/>
        <v>QUARTER2</v>
      </c>
      <c r="D1358" s="59">
        <v>5.65</v>
      </c>
      <c r="E1358" s="59">
        <v>7.65</v>
      </c>
      <c r="F1358" s="59">
        <f t="shared" si="43"/>
        <v>2</v>
      </c>
      <c r="G1358" s="59"/>
    </row>
    <row r="1359" spans="1:7" x14ac:dyDescent="0.25">
      <c r="A1359" s="58">
        <v>45019</v>
      </c>
      <c r="B1359" s="59" t="s">
        <v>62</v>
      </c>
      <c r="C1359" s="59" t="str">
        <f t="shared" si="42"/>
        <v>QUARTER2</v>
      </c>
      <c r="D1359" s="59">
        <v>5.65</v>
      </c>
      <c r="E1359" s="59">
        <v>7.65</v>
      </c>
      <c r="F1359" s="59">
        <f t="shared" si="43"/>
        <v>2</v>
      </c>
      <c r="G1359" s="59"/>
    </row>
    <row r="1360" spans="1:7" x14ac:dyDescent="0.25">
      <c r="A1360" s="58">
        <v>45016</v>
      </c>
      <c r="B1360" s="59" t="s">
        <v>62</v>
      </c>
      <c r="C1360" s="59" t="str">
        <f t="shared" si="42"/>
        <v>QUARTER1</v>
      </c>
      <c r="D1360" s="59">
        <v>6.2</v>
      </c>
      <c r="E1360" s="59">
        <v>7.65</v>
      </c>
      <c r="F1360" s="59">
        <f t="shared" si="43"/>
        <v>1.4500000000000002</v>
      </c>
      <c r="G1360" s="59"/>
    </row>
    <row r="1361" spans="1:7" x14ac:dyDescent="0.25">
      <c r="A1361" s="58">
        <v>45014</v>
      </c>
      <c r="B1361" s="59" t="s">
        <v>62</v>
      </c>
      <c r="C1361" s="59" t="str">
        <f t="shared" si="42"/>
        <v>QUARTER1</v>
      </c>
      <c r="D1361" s="59">
        <v>6.15</v>
      </c>
      <c r="E1361" s="59">
        <v>7.65</v>
      </c>
      <c r="F1361" s="59">
        <f t="shared" si="43"/>
        <v>1.5</v>
      </c>
      <c r="G1361" s="59"/>
    </row>
    <row r="1362" spans="1:7" x14ac:dyDescent="0.25">
      <c r="A1362" s="58">
        <v>45013</v>
      </c>
      <c r="B1362" s="59" t="s">
        <v>62</v>
      </c>
      <c r="C1362" s="59" t="str">
        <f t="shared" si="42"/>
        <v>QUARTER1</v>
      </c>
      <c r="D1362" s="59">
        <v>6.1</v>
      </c>
      <c r="E1362" s="59">
        <v>7.65</v>
      </c>
      <c r="F1362" s="59">
        <f t="shared" si="43"/>
        <v>1.5500000000000007</v>
      </c>
      <c r="G1362" s="59"/>
    </row>
    <row r="1363" spans="1:7" x14ac:dyDescent="0.25">
      <c r="A1363" s="58">
        <v>45012</v>
      </c>
      <c r="B1363" s="59" t="s">
        <v>62</v>
      </c>
      <c r="C1363" s="59" t="str">
        <f t="shared" si="42"/>
        <v>QUARTER1</v>
      </c>
      <c r="D1363" s="59">
        <v>6.1</v>
      </c>
      <c r="E1363" s="59">
        <v>7.65</v>
      </c>
      <c r="F1363" s="59">
        <f t="shared" si="43"/>
        <v>1.5500000000000007</v>
      </c>
      <c r="G1363" s="59"/>
    </row>
    <row r="1364" spans="1:7" x14ac:dyDescent="0.25">
      <c r="A1364" s="58">
        <v>45009</v>
      </c>
      <c r="B1364" s="59" t="s">
        <v>62</v>
      </c>
      <c r="C1364" s="59" t="str">
        <f t="shared" si="42"/>
        <v>QUARTER1</v>
      </c>
      <c r="D1364" s="59">
        <v>6.1</v>
      </c>
      <c r="E1364" s="59">
        <v>7.65</v>
      </c>
      <c r="F1364" s="59">
        <f t="shared" si="43"/>
        <v>1.5500000000000007</v>
      </c>
      <c r="G1364" s="59"/>
    </row>
    <row r="1365" spans="1:7" x14ac:dyDescent="0.25">
      <c r="A1365" s="58">
        <v>45008</v>
      </c>
      <c r="B1365" s="59" t="s">
        <v>62</v>
      </c>
      <c r="C1365" s="59" t="str">
        <f t="shared" si="42"/>
        <v>QUARTER1</v>
      </c>
      <c r="D1365" s="59">
        <v>6.1</v>
      </c>
      <c r="E1365" s="59">
        <v>7.65</v>
      </c>
      <c r="F1365" s="59">
        <f t="shared" si="43"/>
        <v>1.5500000000000007</v>
      </c>
      <c r="G1365" s="59"/>
    </row>
    <row r="1366" spans="1:7" x14ac:dyDescent="0.25">
      <c r="A1366" s="58">
        <v>45007</v>
      </c>
      <c r="B1366" s="59" t="s">
        <v>62</v>
      </c>
      <c r="C1366" s="59" t="str">
        <f t="shared" ref="C1366:C1431" si="44">"QUARTER"&amp;ROUNDUP(MONTH(A1366)/3,0)</f>
        <v>QUARTER1</v>
      </c>
      <c r="D1366" s="59">
        <v>6.1</v>
      </c>
      <c r="E1366" s="59">
        <v>7.65</v>
      </c>
      <c r="F1366" s="59">
        <f t="shared" si="43"/>
        <v>1.5500000000000007</v>
      </c>
      <c r="G1366" s="59"/>
    </row>
    <row r="1367" spans="1:7" x14ac:dyDescent="0.25">
      <c r="A1367" s="58">
        <v>45006</v>
      </c>
      <c r="B1367" s="59" t="s">
        <v>62</v>
      </c>
      <c r="C1367" s="59" t="str">
        <f t="shared" si="44"/>
        <v>QUARTER1</v>
      </c>
      <c r="D1367" s="59">
        <v>6.1</v>
      </c>
      <c r="E1367" s="59">
        <v>7.65</v>
      </c>
      <c r="F1367" s="59">
        <f t="shared" si="43"/>
        <v>1.5500000000000007</v>
      </c>
      <c r="G1367" s="59"/>
    </row>
    <row r="1368" spans="1:7" x14ac:dyDescent="0.25">
      <c r="A1368" s="58">
        <v>45005</v>
      </c>
      <c r="B1368" s="59" t="s">
        <v>62</v>
      </c>
      <c r="C1368" s="59" t="str">
        <f t="shared" si="44"/>
        <v>QUARTER1</v>
      </c>
      <c r="D1368" s="59">
        <v>6.1</v>
      </c>
      <c r="E1368" s="59">
        <v>7.65</v>
      </c>
      <c r="F1368" s="59">
        <f t="shared" si="43"/>
        <v>1.5500000000000007</v>
      </c>
      <c r="G1368" s="59"/>
    </row>
    <row r="1369" spans="1:7" x14ac:dyDescent="0.25">
      <c r="A1369" s="58">
        <v>45002</v>
      </c>
      <c r="B1369" s="59" t="s">
        <v>62</v>
      </c>
      <c r="C1369" s="59" t="str">
        <f t="shared" si="44"/>
        <v>QUARTER1</v>
      </c>
      <c r="D1369" s="59">
        <v>5.8</v>
      </c>
      <c r="E1369" s="59">
        <v>7.65</v>
      </c>
      <c r="F1369" s="59">
        <f t="shared" si="43"/>
        <v>1.8500000000000005</v>
      </c>
      <c r="G1369" s="59"/>
    </row>
    <row r="1370" spans="1:7" x14ac:dyDescent="0.25">
      <c r="A1370" s="58">
        <v>45001</v>
      </c>
      <c r="B1370" s="59" t="s">
        <v>62</v>
      </c>
      <c r="C1370" s="59" t="str">
        <f t="shared" si="44"/>
        <v>QUARTER1</v>
      </c>
      <c r="D1370" s="59">
        <v>5.8</v>
      </c>
      <c r="E1370" s="59">
        <v>7.65</v>
      </c>
      <c r="F1370" s="59">
        <f t="shared" si="43"/>
        <v>1.8500000000000005</v>
      </c>
      <c r="G1370" s="59"/>
    </row>
    <row r="1371" spans="1:7" x14ac:dyDescent="0.25">
      <c r="A1371" s="58">
        <v>45000</v>
      </c>
      <c r="B1371" s="59" t="s">
        <v>62</v>
      </c>
      <c r="C1371" s="59" t="str">
        <f t="shared" si="44"/>
        <v>QUARTER1</v>
      </c>
      <c r="D1371" s="59">
        <v>5.8</v>
      </c>
      <c r="E1371" s="59">
        <v>7.65</v>
      </c>
      <c r="F1371" s="59">
        <f t="shared" si="43"/>
        <v>1.8500000000000005</v>
      </c>
      <c r="G1371" s="59"/>
    </row>
    <row r="1372" spans="1:7" x14ac:dyDescent="0.25">
      <c r="A1372" s="58">
        <v>44999</v>
      </c>
      <c r="B1372" s="59" t="s">
        <v>62</v>
      </c>
      <c r="C1372" s="59" t="str">
        <f t="shared" si="44"/>
        <v>QUARTER1</v>
      </c>
      <c r="D1372" s="59">
        <v>5.9</v>
      </c>
      <c r="E1372" s="59">
        <v>7.65</v>
      </c>
      <c r="F1372" s="59">
        <f t="shared" si="43"/>
        <v>1.75</v>
      </c>
      <c r="G1372" s="59"/>
    </row>
    <row r="1373" spans="1:7" x14ac:dyDescent="0.25">
      <c r="A1373" s="58">
        <v>44998</v>
      </c>
      <c r="B1373" s="59" t="s">
        <v>62</v>
      </c>
      <c r="C1373" s="59" t="str">
        <f t="shared" si="44"/>
        <v>QUARTER1</v>
      </c>
      <c r="D1373" s="59">
        <v>5.9</v>
      </c>
      <c r="E1373" s="59">
        <v>7.65</v>
      </c>
      <c r="F1373" s="59">
        <f t="shared" si="43"/>
        <v>1.75</v>
      </c>
      <c r="G1373" s="59"/>
    </row>
    <row r="1374" spans="1:7" x14ac:dyDescent="0.25">
      <c r="A1374" s="58">
        <v>44995</v>
      </c>
      <c r="B1374" s="59" t="s">
        <v>62</v>
      </c>
      <c r="C1374" s="59" t="str">
        <f t="shared" si="44"/>
        <v>QUARTER1</v>
      </c>
      <c r="D1374" s="59">
        <v>5.9</v>
      </c>
      <c r="E1374" s="59">
        <v>7.65</v>
      </c>
      <c r="F1374" s="59">
        <f t="shared" si="43"/>
        <v>1.75</v>
      </c>
      <c r="G1374" s="59"/>
    </row>
    <row r="1375" spans="1:7" x14ac:dyDescent="0.25">
      <c r="A1375" s="58">
        <v>44994</v>
      </c>
      <c r="B1375" s="59" t="s">
        <v>62</v>
      </c>
      <c r="C1375" s="59" t="str">
        <f t="shared" si="44"/>
        <v>QUARTER1</v>
      </c>
      <c r="D1375" s="59">
        <v>5.9</v>
      </c>
      <c r="E1375" s="59">
        <v>7.65</v>
      </c>
      <c r="F1375" s="59">
        <f t="shared" si="43"/>
        <v>1.75</v>
      </c>
      <c r="G1375" s="59"/>
    </row>
    <row r="1376" spans="1:7" x14ac:dyDescent="0.25">
      <c r="A1376" s="58">
        <v>44993</v>
      </c>
      <c r="B1376" s="59" t="s">
        <v>62</v>
      </c>
      <c r="C1376" s="59" t="str">
        <f t="shared" si="44"/>
        <v>QUARTER1</v>
      </c>
      <c r="D1376" s="59">
        <v>5.9</v>
      </c>
      <c r="E1376" s="59">
        <v>7.65</v>
      </c>
      <c r="F1376" s="59">
        <f t="shared" si="43"/>
        <v>1.75</v>
      </c>
      <c r="G1376" s="59"/>
    </row>
    <row r="1377" spans="1:7" x14ac:dyDescent="0.25">
      <c r="A1377" s="58">
        <v>44992</v>
      </c>
      <c r="B1377" s="59" t="s">
        <v>62</v>
      </c>
      <c r="C1377" s="59" t="str">
        <f t="shared" si="44"/>
        <v>QUARTER1</v>
      </c>
      <c r="D1377" s="59">
        <v>5.7</v>
      </c>
      <c r="E1377" s="59">
        <v>7.65</v>
      </c>
      <c r="F1377" s="59">
        <f t="shared" si="43"/>
        <v>1.9500000000000002</v>
      </c>
      <c r="G1377" s="59"/>
    </row>
    <row r="1378" spans="1:7" x14ac:dyDescent="0.25">
      <c r="A1378" s="58">
        <v>44991</v>
      </c>
      <c r="B1378" s="59" t="s">
        <v>62</v>
      </c>
      <c r="C1378" s="59" t="str">
        <f t="shared" si="44"/>
        <v>QUARTER1</v>
      </c>
      <c r="D1378" s="59">
        <v>5.8</v>
      </c>
      <c r="E1378" s="59">
        <v>7.65</v>
      </c>
      <c r="F1378" s="59">
        <f t="shared" si="43"/>
        <v>1.8500000000000005</v>
      </c>
      <c r="G1378" s="59"/>
    </row>
    <row r="1379" spans="1:7" x14ac:dyDescent="0.25">
      <c r="A1379" s="58">
        <v>44988</v>
      </c>
      <c r="B1379" s="59" t="s">
        <v>62</v>
      </c>
      <c r="C1379" s="59" t="str">
        <f t="shared" si="44"/>
        <v>QUARTER1</v>
      </c>
      <c r="D1379" s="59">
        <v>5.9</v>
      </c>
      <c r="E1379" s="59">
        <v>7.65</v>
      </c>
      <c r="F1379" s="59">
        <f t="shared" si="43"/>
        <v>1.75</v>
      </c>
      <c r="G1379" s="59"/>
    </row>
    <row r="1380" spans="1:7" x14ac:dyDescent="0.25">
      <c r="A1380" s="58">
        <v>44987</v>
      </c>
      <c r="B1380" s="59" t="s">
        <v>62</v>
      </c>
      <c r="C1380" s="59" t="str">
        <f t="shared" si="44"/>
        <v>QUARTER1</v>
      </c>
      <c r="D1380" s="59">
        <v>5.9</v>
      </c>
      <c r="E1380" s="59">
        <v>7.65</v>
      </c>
      <c r="F1380" s="59">
        <f t="shared" si="43"/>
        <v>1.75</v>
      </c>
      <c r="G1380" s="59"/>
    </row>
    <row r="1381" spans="1:7" x14ac:dyDescent="0.25">
      <c r="A1381" s="58">
        <v>44986</v>
      </c>
      <c r="B1381" s="59" t="s">
        <v>62</v>
      </c>
      <c r="C1381" s="59" t="str">
        <f t="shared" si="44"/>
        <v>QUARTER1</v>
      </c>
      <c r="D1381" s="59">
        <v>5.95</v>
      </c>
      <c r="E1381" s="59">
        <v>7.65</v>
      </c>
      <c r="F1381" s="59">
        <f t="shared" si="43"/>
        <v>1.7000000000000002</v>
      </c>
      <c r="G1381" s="59"/>
    </row>
    <row r="1382" spans="1:7" x14ac:dyDescent="0.25">
      <c r="A1382" s="58">
        <v>44985</v>
      </c>
      <c r="B1382" s="59" t="s">
        <v>62</v>
      </c>
      <c r="C1382" s="59" t="str">
        <f t="shared" si="44"/>
        <v>QUARTER1</v>
      </c>
      <c r="D1382" s="59">
        <v>5.95</v>
      </c>
      <c r="E1382" s="59">
        <v>7.65</v>
      </c>
      <c r="F1382" s="59">
        <f t="shared" si="43"/>
        <v>1.7000000000000002</v>
      </c>
      <c r="G1382" s="59"/>
    </row>
    <row r="1383" spans="1:7" x14ac:dyDescent="0.25">
      <c r="A1383" s="58">
        <v>44984</v>
      </c>
      <c r="B1383" s="59" t="s">
        <v>62</v>
      </c>
      <c r="C1383" s="59" t="str">
        <f t="shared" si="44"/>
        <v>QUARTER1</v>
      </c>
      <c r="D1383" s="59">
        <v>6</v>
      </c>
      <c r="E1383" s="59">
        <v>7.65</v>
      </c>
      <c r="F1383" s="59">
        <f t="shared" si="43"/>
        <v>1.6500000000000004</v>
      </c>
      <c r="G1383" s="59"/>
    </row>
    <row r="1384" spans="1:7" x14ac:dyDescent="0.25">
      <c r="A1384" s="58">
        <v>44981</v>
      </c>
      <c r="B1384" s="59" t="s">
        <v>62</v>
      </c>
      <c r="C1384" s="59" t="str">
        <f t="shared" si="44"/>
        <v>QUARTER1</v>
      </c>
      <c r="D1384" s="59">
        <v>6</v>
      </c>
      <c r="E1384" s="59">
        <v>7.65</v>
      </c>
      <c r="F1384" s="59">
        <f t="shared" si="43"/>
        <v>1.6500000000000004</v>
      </c>
      <c r="G1384" s="59"/>
    </row>
    <row r="1385" spans="1:7" x14ac:dyDescent="0.25">
      <c r="A1385" s="58">
        <v>44980</v>
      </c>
      <c r="B1385" s="59" t="s">
        <v>62</v>
      </c>
      <c r="C1385" s="59" t="str">
        <f t="shared" si="44"/>
        <v>QUARTER1</v>
      </c>
      <c r="D1385" s="59">
        <v>6</v>
      </c>
      <c r="E1385" s="59">
        <v>7.65</v>
      </c>
      <c r="F1385" s="59">
        <f t="shared" si="43"/>
        <v>1.6500000000000004</v>
      </c>
      <c r="G1385" s="59"/>
    </row>
    <row r="1386" spans="1:7" x14ac:dyDescent="0.25">
      <c r="A1386" s="58">
        <v>44978</v>
      </c>
      <c r="B1386" s="59" t="s">
        <v>62</v>
      </c>
      <c r="C1386" s="59" t="str">
        <f t="shared" si="44"/>
        <v>QUARTER1</v>
      </c>
      <c r="D1386" s="59">
        <v>6</v>
      </c>
      <c r="E1386" s="59">
        <v>7.65</v>
      </c>
      <c r="F1386" s="59">
        <f t="shared" si="43"/>
        <v>1.6500000000000004</v>
      </c>
      <c r="G1386" s="59"/>
    </row>
    <row r="1387" spans="1:7" x14ac:dyDescent="0.25">
      <c r="A1387" s="58">
        <v>44977</v>
      </c>
      <c r="B1387" s="59" t="s">
        <v>62</v>
      </c>
      <c r="C1387" s="59" t="str">
        <f t="shared" si="44"/>
        <v>QUARTER1</v>
      </c>
      <c r="D1387" s="59">
        <v>6</v>
      </c>
      <c r="E1387" s="59">
        <v>7.65</v>
      </c>
      <c r="F1387" s="59">
        <f t="shared" si="43"/>
        <v>1.6500000000000004</v>
      </c>
      <c r="G1387" s="59"/>
    </row>
    <row r="1388" spans="1:7" x14ac:dyDescent="0.25">
      <c r="A1388" s="58">
        <v>44974</v>
      </c>
      <c r="B1388" s="59" t="s">
        <v>62</v>
      </c>
      <c r="C1388" s="59" t="str">
        <f t="shared" si="44"/>
        <v>QUARTER1</v>
      </c>
      <c r="D1388" s="59">
        <v>6</v>
      </c>
      <c r="E1388" s="59">
        <v>7.65</v>
      </c>
      <c r="F1388" s="59">
        <f t="shared" si="43"/>
        <v>1.6500000000000004</v>
      </c>
      <c r="G1388" s="59"/>
    </row>
    <row r="1389" spans="1:7" x14ac:dyDescent="0.25">
      <c r="A1389" s="58">
        <v>44973</v>
      </c>
      <c r="B1389" s="59" t="s">
        <v>62</v>
      </c>
      <c r="C1389" s="59" t="str">
        <f t="shared" si="44"/>
        <v>QUARTER1</v>
      </c>
      <c r="D1389" s="59">
        <v>6</v>
      </c>
      <c r="E1389" s="59">
        <v>7.65</v>
      </c>
      <c r="F1389" s="59">
        <f t="shared" si="43"/>
        <v>1.6500000000000004</v>
      </c>
      <c r="G1389" s="59"/>
    </row>
    <row r="1390" spans="1:7" x14ac:dyDescent="0.25">
      <c r="A1390" s="58">
        <v>44972</v>
      </c>
      <c r="B1390" s="59" t="s">
        <v>62</v>
      </c>
      <c r="C1390" s="59" t="str">
        <f t="shared" si="44"/>
        <v>QUARTER1</v>
      </c>
      <c r="D1390" s="59">
        <v>6</v>
      </c>
      <c r="E1390" s="59">
        <v>7.65</v>
      </c>
      <c r="F1390" s="59">
        <f t="shared" si="43"/>
        <v>1.6500000000000004</v>
      </c>
      <c r="G1390" s="59"/>
    </row>
    <row r="1391" spans="1:7" x14ac:dyDescent="0.25">
      <c r="A1391" s="58">
        <v>44971</v>
      </c>
      <c r="B1391" s="59" t="s">
        <v>62</v>
      </c>
      <c r="C1391" s="59" t="str">
        <f t="shared" si="44"/>
        <v>QUARTER1</v>
      </c>
      <c r="D1391" s="59">
        <v>6.05</v>
      </c>
      <c r="E1391" s="59">
        <v>7.65</v>
      </c>
      <c r="F1391" s="59">
        <f t="shared" si="43"/>
        <v>1.6000000000000005</v>
      </c>
      <c r="G1391" s="59"/>
    </row>
    <row r="1392" spans="1:7" x14ac:dyDescent="0.25">
      <c r="A1392" s="58">
        <v>44970</v>
      </c>
      <c r="B1392" s="59" t="s">
        <v>62</v>
      </c>
      <c r="C1392" s="59" t="str">
        <f t="shared" si="44"/>
        <v>QUARTER1</v>
      </c>
      <c r="D1392" s="59">
        <v>6.05</v>
      </c>
      <c r="E1392" s="59">
        <v>7.65</v>
      </c>
      <c r="F1392" s="59">
        <f t="shared" si="43"/>
        <v>1.6000000000000005</v>
      </c>
      <c r="G1392" s="59"/>
    </row>
    <row r="1393" spans="1:7" x14ac:dyDescent="0.25">
      <c r="A1393" s="58">
        <v>44967</v>
      </c>
      <c r="B1393" s="59" t="s">
        <v>62</v>
      </c>
      <c r="C1393" s="59" t="str">
        <f t="shared" si="44"/>
        <v>QUARTER1</v>
      </c>
      <c r="D1393" s="59">
        <v>6.05</v>
      </c>
      <c r="E1393" s="59">
        <v>7.65</v>
      </c>
      <c r="F1393" s="59">
        <f t="shared" si="43"/>
        <v>1.6000000000000005</v>
      </c>
      <c r="G1393" s="59"/>
    </row>
    <row r="1394" spans="1:7" x14ac:dyDescent="0.25">
      <c r="A1394" s="58">
        <v>44966</v>
      </c>
      <c r="B1394" s="59" t="s">
        <v>62</v>
      </c>
      <c r="C1394" s="59" t="str">
        <f t="shared" si="44"/>
        <v>QUARTER1</v>
      </c>
      <c r="D1394" s="59">
        <v>6</v>
      </c>
      <c r="E1394" s="59">
        <v>7.65</v>
      </c>
      <c r="F1394" s="59">
        <f t="shared" si="43"/>
        <v>1.6500000000000004</v>
      </c>
      <c r="G1394" s="59"/>
    </row>
    <row r="1395" spans="1:7" x14ac:dyDescent="0.25">
      <c r="A1395" s="58">
        <v>44965</v>
      </c>
      <c r="B1395" s="59" t="s">
        <v>62</v>
      </c>
      <c r="C1395" s="59" t="str">
        <f t="shared" si="44"/>
        <v>QUARTER1</v>
      </c>
      <c r="D1395" s="59">
        <v>6</v>
      </c>
      <c r="E1395" s="59">
        <v>7.65</v>
      </c>
      <c r="F1395" s="59">
        <f t="shared" si="43"/>
        <v>1.6500000000000004</v>
      </c>
      <c r="G1395" s="59"/>
    </row>
    <row r="1396" spans="1:7" x14ac:dyDescent="0.25">
      <c r="A1396" s="58">
        <v>44964</v>
      </c>
      <c r="B1396" s="59" t="s">
        <v>62</v>
      </c>
      <c r="C1396" s="59" t="str">
        <f t="shared" si="44"/>
        <v>QUARTER1</v>
      </c>
      <c r="D1396" s="59">
        <v>6</v>
      </c>
      <c r="E1396" s="59">
        <v>7.65</v>
      </c>
      <c r="F1396" s="59">
        <f t="shared" si="43"/>
        <v>1.6500000000000004</v>
      </c>
      <c r="G1396" s="59"/>
    </row>
    <row r="1397" spans="1:7" x14ac:dyDescent="0.25">
      <c r="A1397" s="58">
        <v>44963</v>
      </c>
      <c r="B1397" s="59" t="s">
        <v>62</v>
      </c>
      <c r="C1397" s="59" t="str">
        <f t="shared" si="44"/>
        <v>QUARTER1</v>
      </c>
      <c r="D1397" s="59">
        <v>6</v>
      </c>
      <c r="E1397" s="59">
        <v>7.65</v>
      </c>
      <c r="F1397" s="59">
        <f t="shared" si="43"/>
        <v>1.6500000000000004</v>
      </c>
      <c r="G1397" s="59"/>
    </row>
    <row r="1398" spans="1:7" x14ac:dyDescent="0.25">
      <c r="A1398" s="58">
        <v>44960</v>
      </c>
      <c r="B1398" s="59" t="s">
        <v>62</v>
      </c>
      <c r="C1398" s="59" t="str">
        <f t="shared" si="44"/>
        <v>QUARTER1</v>
      </c>
      <c r="D1398" s="59">
        <v>6</v>
      </c>
      <c r="E1398" s="59">
        <v>7.65</v>
      </c>
      <c r="F1398" s="59">
        <f t="shared" si="43"/>
        <v>1.6500000000000004</v>
      </c>
      <c r="G1398" s="59"/>
    </row>
    <row r="1399" spans="1:7" x14ac:dyDescent="0.25">
      <c r="A1399" s="58">
        <v>44959</v>
      </c>
      <c r="B1399" s="59" t="s">
        <v>62</v>
      </c>
      <c r="C1399" s="59" t="str">
        <f t="shared" si="44"/>
        <v>QUARTER1</v>
      </c>
      <c r="D1399" s="59">
        <v>6</v>
      </c>
      <c r="E1399" s="59">
        <v>7.65</v>
      </c>
      <c r="F1399" s="59">
        <f t="shared" si="43"/>
        <v>1.6500000000000004</v>
      </c>
      <c r="G1399" s="59"/>
    </row>
    <row r="1400" spans="1:7" x14ac:dyDescent="0.25">
      <c r="A1400" s="58">
        <v>44958</v>
      </c>
      <c r="B1400" s="59" t="s">
        <v>62</v>
      </c>
      <c r="C1400" s="59" t="str">
        <f t="shared" si="44"/>
        <v>QUARTER1</v>
      </c>
      <c r="D1400" s="59">
        <v>6.1</v>
      </c>
      <c r="E1400" s="59">
        <v>7.65</v>
      </c>
      <c r="F1400" s="59">
        <f t="shared" si="43"/>
        <v>1.5500000000000007</v>
      </c>
      <c r="G1400" s="59"/>
    </row>
    <row r="1401" spans="1:7" x14ac:dyDescent="0.25">
      <c r="A1401" s="58">
        <v>44957</v>
      </c>
      <c r="B1401" s="59" t="s">
        <v>62</v>
      </c>
      <c r="C1401" s="59" t="str">
        <f t="shared" si="44"/>
        <v>QUARTER1</v>
      </c>
      <c r="D1401" s="59">
        <v>6.1</v>
      </c>
      <c r="E1401" s="59">
        <v>7.65</v>
      </c>
      <c r="F1401" s="59">
        <f t="shared" si="43"/>
        <v>1.5500000000000007</v>
      </c>
      <c r="G1401" s="59"/>
    </row>
    <row r="1402" spans="1:7" x14ac:dyDescent="0.25">
      <c r="A1402" s="58">
        <v>44956</v>
      </c>
      <c r="B1402" s="59" t="s">
        <v>62</v>
      </c>
      <c r="C1402" s="59" t="str">
        <f t="shared" si="44"/>
        <v>QUARTER1</v>
      </c>
      <c r="D1402" s="59">
        <v>6.1</v>
      </c>
      <c r="E1402" s="59">
        <v>7.65</v>
      </c>
      <c r="F1402" s="59">
        <f t="shared" si="43"/>
        <v>1.5500000000000007</v>
      </c>
      <c r="G1402" s="59"/>
    </row>
    <row r="1403" spans="1:7" x14ac:dyDescent="0.25">
      <c r="A1403" s="58">
        <v>44953</v>
      </c>
      <c r="B1403" s="59" t="s">
        <v>62</v>
      </c>
      <c r="C1403" s="59" t="str">
        <f t="shared" si="44"/>
        <v>QUARTER1</v>
      </c>
      <c r="D1403" s="59">
        <v>6</v>
      </c>
      <c r="E1403" s="59">
        <v>7.65</v>
      </c>
      <c r="F1403" s="59">
        <f t="shared" si="43"/>
        <v>1.6500000000000004</v>
      </c>
      <c r="G1403" s="59"/>
    </row>
    <row r="1404" spans="1:7" x14ac:dyDescent="0.25">
      <c r="A1404" s="58">
        <v>44952</v>
      </c>
      <c r="B1404" s="59" t="s">
        <v>62</v>
      </c>
      <c r="C1404" s="59" t="str">
        <f t="shared" si="44"/>
        <v>QUARTER1</v>
      </c>
      <c r="D1404" s="59">
        <v>6</v>
      </c>
      <c r="E1404" s="59">
        <v>7.65</v>
      </c>
      <c r="F1404" s="59">
        <f t="shared" si="43"/>
        <v>1.6500000000000004</v>
      </c>
      <c r="G1404" s="59"/>
    </row>
    <row r="1405" spans="1:7" x14ac:dyDescent="0.25">
      <c r="A1405" s="58">
        <v>44951</v>
      </c>
      <c r="B1405" s="59" t="s">
        <v>62</v>
      </c>
      <c r="C1405" s="59" t="str">
        <f t="shared" si="44"/>
        <v>QUARTER1</v>
      </c>
      <c r="D1405" s="59">
        <v>6</v>
      </c>
      <c r="E1405" s="59">
        <v>7.65</v>
      </c>
      <c r="F1405" s="59">
        <f t="shared" si="43"/>
        <v>1.6500000000000004</v>
      </c>
      <c r="G1405" s="59"/>
    </row>
    <row r="1406" spans="1:7" x14ac:dyDescent="0.25">
      <c r="A1406" s="58">
        <v>44950</v>
      </c>
      <c r="B1406" s="59" t="s">
        <v>62</v>
      </c>
      <c r="C1406" s="59" t="str">
        <f t="shared" si="44"/>
        <v>QUARTER1</v>
      </c>
      <c r="D1406" s="59">
        <v>6</v>
      </c>
      <c r="E1406" s="59">
        <v>7.65</v>
      </c>
      <c r="F1406" s="59">
        <f t="shared" si="43"/>
        <v>1.6500000000000004</v>
      </c>
      <c r="G1406" s="59"/>
    </row>
    <row r="1407" spans="1:7" x14ac:dyDescent="0.25">
      <c r="A1407" s="58">
        <v>44949</v>
      </c>
      <c r="B1407" s="59" t="s">
        <v>62</v>
      </c>
      <c r="C1407" s="59" t="str">
        <f t="shared" si="44"/>
        <v>QUARTER1</v>
      </c>
      <c r="D1407" s="59">
        <v>6</v>
      </c>
      <c r="E1407" s="59">
        <v>7.65</v>
      </c>
      <c r="F1407" s="59">
        <f t="shared" si="43"/>
        <v>1.6500000000000004</v>
      </c>
      <c r="G1407" s="59"/>
    </row>
    <row r="1408" spans="1:7" x14ac:dyDescent="0.25">
      <c r="A1408" s="58">
        <v>44946</v>
      </c>
      <c r="B1408" s="59" t="s">
        <v>62</v>
      </c>
      <c r="C1408" s="59" t="str">
        <f t="shared" si="44"/>
        <v>QUARTER1</v>
      </c>
      <c r="D1408" s="59">
        <v>6</v>
      </c>
      <c r="E1408" s="59">
        <v>7.65</v>
      </c>
      <c r="F1408" s="59">
        <f t="shared" si="43"/>
        <v>1.6500000000000004</v>
      </c>
      <c r="G1408" s="59"/>
    </row>
    <row r="1409" spans="1:7" x14ac:dyDescent="0.25">
      <c r="A1409" s="58">
        <v>44945</v>
      </c>
      <c r="B1409" s="59" t="s">
        <v>62</v>
      </c>
      <c r="C1409" s="59" t="str">
        <f t="shared" si="44"/>
        <v>QUARTER1</v>
      </c>
      <c r="D1409" s="59">
        <v>6</v>
      </c>
      <c r="E1409" s="59">
        <v>7.65</v>
      </c>
      <c r="F1409" s="59">
        <f t="shared" ref="F1409:F1472" si="45">E1409-D1409</f>
        <v>1.6500000000000004</v>
      </c>
      <c r="G1409" s="59"/>
    </row>
    <row r="1410" spans="1:7" x14ac:dyDescent="0.25">
      <c r="A1410" s="58">
        <v>44944</v>
      </c>
      <c r="B1410" s="59" t="s">
        <v>62</v>
      </c>
      <c r="C1410" s="59" t="str">
        <f t="shared" si="44"/>
        <v>QUARTER1</v>
      </c>
      <c r="D1410" s="59">
        <v>5.95</v>
      </c>
      <c r="E1410" s="59">
        <v>7.65</v>
      </c>
      <c r="F1410" s="59">
        <f t="shared" si="45"/>
        <v>1.7000000000000002</v>
      </c>
      <c r="G1410" s="59"/>
    </row>
    <row r="1411" spans="1:7" x14ac:dyDescent="0.25">
      <c r="A1411" s="58">
        <v>44943</v>
      </c>
      <c r="B1411" s="59" t="s">
        <v>62</v>
      </c>
      <c r="C1411" s="59" t="str">
        <f t="shared" si="44"/>
        <v>QUARTER1</v>
      </c>
      <c r="D1411" s="59">
        <v>5.95</v>
      </c>
      <c r="E1411" s="59">
        <v>7.65</v>
      </c>
      <c r="F1411" s="59">
        <f t="shared" si="45"/>
        <v>1.7000000000000002</v>
      </c>
      <c r="G1411" s="59"/>
    </row>
    <row r="1412" spans="1:7" x14ac:dyDescent="0.25">
      <c r="A1412" s="58">
        <v>44942</v>
      </c>
      <c r="B1412" s="59" t="s">
        <v>62</v>
      </c>
      <c r="C1412" s="59" t="str">
        <f t="shared" si="44"/>
        <v>QUARTER1</v>
      </c>
      <c r="D1412" s="59">
        <v>5.95</v>
      </c>
      <c r="E1412" s="59">
        <v>7.65</v>
      </c>
      <c r="F1412" s="59">
        <f t="shared" si="45"/>
        <v>1.7000000000000002</v>
      </c>
      <c r="G1412" s="59"/>
    </row>
    <row r="1413" spans="1:7" x14ac:dyDescent="0.25">
      <c r="A1413" s="58">
        <v>44939</v>
      </c>
      <c r="B1413" s="59" t="s">
        <v>62</v>
      </c>
      <c r="C1413" s="59" t="str">
        <f t="shared" si="44"/>
        <v>QUARTER1</v>
      </c>
      <c r="D1413" s="59">
        <v>5.95</v>
      </c>
      <c r="E1413" s="59">
        <v>7.65</v>
      </c>
      <c r="F1413" s="59">
        <f t="shared" si="45"/>
        <v>1.7000000000000002</v>
      </c>
      <c r="G1413" s="59"/>
    </row>
    <row r="1414" spans="1:7" x14ac:dyDescent="0.25">
      <c r="A1414" s="58">
        <v>44938</v>
      </c>
      <c r="B1414" s="59" t="s">
        <v>62</v>
      </c>
      <c r="C1414" s="59" t="str">
        <f t="shared" si="44"/>
        <v>QUARTER1</v>
      </c>
      <c r="D1414" s="59">
        <v>5.95</v>
      </c>
      <c r="E1414" s="59">
        <v>7.65</v>
      </c>
      <c r="F1414" s="59">
        <f t="shared" si="45"/>
        <v>1.7000000000000002</v>
      </c>
      <c r="G1414" s="59"/>
    </row>
    <row r="1415" spans="1:7" x14ac:dyDescent="0.25">
      <c r="A1415" s="58">
        <v>44937</v>
      </c>
      <c r="B1415" s="59" t="s">
        <v>62</v>
      </c>
      <c r="C1415" s="59" t="str">
        <f t="shared" si="44"/>
        <v>QUARTER1</v>
      </c>
      <c r="D1415" s="59">
        <v>5.9</v>
      </c>
      <c r="E1415" s="59">
        <v>7.65</v>
      </c>
      <c r="F1415" s="59">
        <f t="shared" si="45"/>
        <v>1.75</v>
      </c>
      <c r="G1415" s="59"/>
    </row>
    <row r="1416" spans="1:7" x14ac:dyDescent="0.25">
      <c r="A1416" s="58">
        <v>44936</v>
      </c>
      <c r="B1416" s="59" t="s">
        <v>62</v>
      </c>
      <c r="C1416" s="59" t="str">
        <f t="shared" si="44"/>
        <v>QUARTER1</v>
      </c>
      <c r="D1416" s="59">
        <v>5.9</v>
      </c>
      <c r="E1416" s="59">
        <v>7.65</v>
      </c>
      <c r="F1416" s="59">
        <f t="shared" si="45"/>
        <v>1.75</v>
      </c>
      <c r="G1416" s="59"/>
    </row>
    <row r="1417" spans="1:7" x14ac:dyDescent="0.25">
      <c r="A1417" s="58">
        <v>44935</v>
      </c>
      <c r="B1417" s="59" t="s">
        <v>62</v>
      </c>
      <c r="C1417" s="59" t="str">
        <f t="shared" si="44"/>
        <v>QUARTER1</v>
      </c>
      <c r="D1417" s="59">
        <v>6</v>
      </c>
      <c r="E1417" s="59">
        <v>7.65</v>
      </c>
      <c r="F1417" s="59">
        <f t="shared" si="45"/>
        <v>1.6500000000000004</v>
      </c>
      <c r="G1417" s="59"/>
    </row>
    <row r="1418" spans="1:7" x14ac:dyDescent="0.25">
      <c r="A1418" s="58">
        <v>44932</v>
      </c>
      <c r="B1418" s="59" t="s">
        <v>62</v>
      </c>
      <c r="C1418" s="59" t="str">
        <f t="shared" si="44"/>
        <v>QUARTER1</v>
      </c>
      <c r="D1418" s="59">
        <v>6</v>
      </c>
      <c r="E1418" s="59">
        <v>7.65</v>
      </c>
      <c r="F1418" s="59">
        <f t="shared" si="45"/>
        <v>1.6500000000000004</v>
      </c>
      <c r="G1418" s="59"/>
    </row>
    <row r="1419" spans="1:7" x14ac:dyDescent="0.25">
      <c r="A1419" s="58">
        <v>44931</v>
      </c>
      <c r="B1419" s="59" t="s">
        <v>62</v>
      </c>
      <c r="C1419" s="59" t="str">
        <f t="shared" si="44"/>
        <v>QUARTER1</v>
      </c>
      <c r="D1419" s="59">
        <v>6</v>
      </c>
      <c r="E1419" s="59">
        <v>7.65</v>
      </c>
      <c r="F1419" s="59">
        <f t="shared" si="45"/>
        <v>1.6500000000000004</v>
      </c>
      <c r="G1419" s="59"/>
    </row>
    <row r="1420" spans="1:7" x14ac:dyDescent="0.25">
      <c r="A1420" s="58">
        <v>44930</v>
      </c>
      <c r="B1420" s="59" t="s">
        <v>62</v>
      </c>
      <c r="C1420" s="59" t="str">
        <f t="shared" si="44"/>
        <v>QUARTER1</v>
      </c>
      <c r="D1420" s="59">
        <v>6</v>
      </c>
      <c r="E1420" s="59">
        <v>7.65</v>
      </c>
      <c r="F1420" s="59">
        <f t="shared" si="45"/>
        <v>1.6500000000000004</v>
      </c>
      <c r="G1420" s="59"/>
    </row>
    <row r="1421" spans="1:7" x14ac:dyDescent="0.25">
      <c r="A1421" s="58">
        <v>44929</v>
      </c>
      <c r="B1421" s="59" t="s">
        <v>62</v>
      </c>
      <c r="C1421" s="59" t="str">
        <f t="shared" si="44"/>
        <v>QUARTER1</v>
      </c>
      <c r="D1421" s="59">
        <v>5.95</v>
      </c>
      <c r="E1421" s="59">
        <v>7.65</v>
      </c>
      <c r="F1421" s="59">
        <f t="shared" si="45"/>
        <v>1.7000000000000002</v>
      </c>
      <c r="G1421" s="59"/>
    </row>
    <row r="1422" spans="1:7" x14ac:dyDescent="0.25">
      <c r="A1422" s="58">
        <v>45146</v>
      </c>
      <c r="B1422" s="59" t="s">
        <v>63</v>
      </c>
      <c r="C1422" s="59" t="str">
        <f t="shared" si="44"/>
        <v>QUARTER3</v>
      </c>
      <c r="D1422" s="59">
        <v>64</v>
      </c>
      <c r="E1422" s="59">
        <v>64</v>
      </c>
      <c r="F1422" s="59">
        <f t="shared" si="45"/>
        <v>0</v>
      </c>
      <c r="G1422" s="59"/>
    </row>
    <row r="1423" spans="1:7" x14ac:dyDescent="0.25">
      <c r="A1423" s="58">
        <v>45145</v>
      </c>
      <c r="B1423" s="59" t="s">
        <v>63</v>
      </c>
      <c r="C1423" s="59" t="str">
        <f t="shared" si="44"/>
        <v>QUARTER3</v>
      </c>
      <c r="D1423" s="59">
        <v>64</v>
      </c>
      <c r="E1423" s="59">
        <v>64</v>
      </c>
      <c r="F1423" s="59">
        <f t="shared" si="45"/>
        <v>0</v>
      </c>
      <c r="G1423" s="59"/>
    </row>
    <row r="1424" spans="1:7" x14ac:dyDescent="0.25">
      <c r="A1424" s="58">
        <v>45142</v>
      </c>
      <c r="B1424" s="59" t="s">
        <v>63</v>
      </c>
      <c r="C1424" s="59" t="str">
        <f t="shared" si="44"/>
        <v>QUARTER3</v>
      </c>
      <c r="D1424" s="59">
        <v>65</v>
      </c>
      <c r="E1424" s="59">
        <v>64</v>
      </c>
      <c r="F1424" s="59">
        <f t="shared" si="45"/>
        <v>-1</v>
      </c>
      <c r="G1424" s="59"/>
    </row>
    <row r="1425" spans="1:7" x14ac:dyDescent="0.25">
      <c r="A1425" s="58">
        <v>45141</v>
      </c>
      <c r="B1425" s="59" t="s">
        <v>63</v>
      </c>
      <c r="C1425" s="59" t="str">
        <f t="shared" si="44"/>
        <v>QUARTER3</v>
      </c>
      <c r="D1425" s="59">
        <v>65</v>
      </c>
      <c r="E1425" s="59">
        <v>64</v>
      </c>
      <c r="F1425" s="59">
        <f t="shared" si="45"/>
        <v>-1</v>
      </c>
      <c r="G1425" s="59"/>
    </row>
    <row r="1426" spans="1:7" x14ac:dyDescent="0.25">
      <c r="A1426" s="58">
        <v>45140</v>
      </c>
      <c r="B1426" s="59" t="s">
        <v>63</v>
      </c>
      <c r="C1426" s="59" t="str">
        <f t="shared" si="44"/>
        <v>QUARTER3</v>
      </c>
      <c r="D1426" s="59">
        <v>69.5</v>
      </c>
      <c r="E1426" s="59">
        <v>64</v>
      </c>
      <c r="F1426" s="59">
        <f t="shared" si="45"/>
        <v>-5.5</v>
      </c>
      <c r="G1426" s="59"/>
    </row>
    <row r="1427" spans="1:7" x14ac:dyDescent="0.25">
      <c r="A1427" s="58">
        <v>45139</v>
      </c>
      <c r="B1427" s="59" t="s">
        <v>63</v>
      </c>
      <c r="C1427" s="59" t="str">
        <f t="shared" si="44"/>
        <v>QUARTER3</v>
      </c>
      <c r="D1427" s="59">
        <v>69.5</v>
      </c>
      <c r="E1427" s="59">
        <v>64</v>
      </c>
      <c r="F1427" s="59">
        <f t="shared" si="45"/>
        <v>-5.5</v>
      </c>
      <c r="G1427" s="59"/>
    </row>
    <row r="1428" spans="1:7" x14ac:dyDescent="0.25">
      <c r="A1428" s="58">
        <v>45138</v>
      </c>
      <c r="B1428" s="59" t="s">
        <v>63</v>
      </c>
      <c r="C1428" s="59" t="str">
        <f t="shared" si="44"/>
        <v>QUARTER3</v>
      </c>
      <c r="D1428" s="59">
        <v>69.5</v>
      </c>
      <c r="E1428" s="59">
        <v>64</v>
      </c>
      <c r="F1428" s="59">
        <f t="shared" si="45"/>
        <v>-5.5</v>
      </c>
      <c r="G1428" s="59"/>
    </row>
    <row r="1429" spans="1:7" x14ac:dyDescent="0.25">
      <c r="A1429" s="58">
        <v>45135</v>
      </c>
      <c r="B1429" s="59" t="s">
        <v>63</v>
      </c>
      <c r="C1429" s="59" t="str">
        <f t="shared" si="44"/>
        <v>QUARTER3</v>
      </c>
      <c r="D1429" s="59">
        <v>69.5</v>
      </c>
      <c r="E1429" s="59">
        <v>64</v>
      </c>
      <c r="F1429" s="59">
        <f t="shared" si="45"/>
        <v>-5.5</v>
      </c>
      <c r="G1429" s="59"/>
    </row>
    <row r="1430" spans="1:7" x14ac:dyDescent="0.25">
      <c r="A1430" s="58">
        <v>45134</v>
      </c>
      <c r="B1430" s="59" t="s">
        <v>63</v>
      </c>
      <c r="C1430" s="59" t="str">
        <f t="shared" si="44"/>
        <v>QUARTER3</v>
      </c>
      <c r="D1430" s="59">
        <v>69.5</v>
      </c>
      <c r="E1430" s="59">
        <v>64</v>
      </c>
      <c r="F1430" s="59">
        <f t="shared" si="45"/>
        <v>-5.5</v>
      </c>
      <c r="G1430" s="59"/>
    </row>
    <row r="1431" spans="1:7" x14ac:dyDescent="0.25">
      <c r="A1431" s="58">
        <v>45133</v>
      </c>
      <c r="B1431" s="59" t="s">
        <v>63</v>
      </c>
      <c r="C1431" s="59" t="str">
        <f t="shared" si="44"/>
        <v>QUARTER3</v>
      </c>
      <c r="D1431" s="59">
        <v>69.5</v>
      </c>
      <c r="E1431" s="59">
        <v>64</v>
      </c>
      <c r="F1431" s="59">
        <f t="shared" si="45"/>
        <v>-5.5</v>
      </c>
      <c r="G1431" s="59"/>
    </row>
    <row r="1432" spans="1:7" x14ac:dyDescent="0.25">
      <c r="A1432" s="58">
        <v>45128</v>
      </c>
      <c r="B1432" s="59" t="s">
        <v>63</v>
      </c>
      <c r="C1432" s="59" t="str">
        <f t="shared" ref="C1432:C1495" si="46">"QUARTER"&amp;ROUNDUP(MONTH(A1432)/3,0)</f>
        <v>QUARTER3</v>
      </c>
      <c r="D1432" s="59">
        <v>62.7</v>
      </c>
      <c r="E1432" s="59">
        <v>64</v>
      </c>
      <c r="F1432" s="59">
        <f t="shared" si="45"/>
        <v>1.2999999999999972</v>
      </c>
      <c r="G1432" s="59"/>
    </row>
    <row r="1433" spans="1:7" x14ac:dyDescent="0.25">
      <c r="A1433" s="58">
        <v>45127</v>
      </c>
      <c r="B1433" s="59" t="s">
        <v>63</v>
      </c>
      <c r="C1433" s="59" t="str">
        <f t="shared" si="46"/>
        <v>QUARTER3</v>
      </c>
      <c r="D1433" s="59">
        <v>57</v>
      </c>
      <c r="E1433" s="59">
        <v>64</v>
      </c>
      <c r="F1433" s="59">
        <f t="shared" si="45"/>
        <v>7</v>
      </c>
      <c r="G1433" s="59"/>
    </row>
    <row r="1434" spans="1:7" x14ac:dyDescent="0.25">
      <c r="A1434" s="58">
        <v>45126</v>
      </c>
      <c r="B1434" s="59" t="s">
        <v>63</v>
      </c>
      <c r="C1434" s="59" t="str">
        <f t="shared" si="46"/>
        <v>QUARTER3</v>
      </c>
      <c r="D1434" s="59">
        <v>57</v>
      </c>
      <c r="E1434" s="59">
        <v>64</v>
      </c>
      <c r="F1434" s="59">
        <f t="shared" si="45"/>
        <v>7</v>
      </c>
      <c r="G1434" s="59"/>
    </row>
    <row r="1435" spans="1:7" x14ac:dyDescent="0.25">
      <c r="A1435" s="58">
        <v>45125</v>
      </c>
      <c r="B1435" s="59" t="s">
        <v>63</v>
      </c>
      <c r="C1435" s="59" t="str">
        <f t="shared" si="46"/>
        <v>QUARTER3</v>
      </c>
      <c r="D1435" s="59">
        <v>57</v>
      </c>
      <c r="E1435" s="59">
        <v>64</v>
      </c>
      <c r="F1435" s="59">
        <f t="shared" si="45"/>
        <v>7</v>
      </c>
      <c r="G1435" s="59"/>
    </row>
    <row r="1436" spans="1:7" x14ac:dyDescent="0.25">
      <c r="A1436" s="58">
        <v>45124</v>
      </c>
      <c r="B1436" s="59" t="s">
        <v>63</v>
      </c>
      <c r="C1436" s="59" t="str">
        <f t="shared" si="46"/>
        <v>QUARTER3</v>
      </c>
      <c r="D1436" s="59">
        <v>61.2</v>
      </c>
      <c r="E1436" s="59">
        <v>64</v>
      </c>
      <c r="F1436" s="59">
        <f t="shared" si="45"/>
        <v>2.7999999999999972</v>
      </c>
      <c r="G1436" s="59"/>
    </row>
    <row r="1437" spans="1:7" x14ac:dyDescent="0.25">
      <c r="A1437" s="58">
        <v>45121</v>
      </c>
      <c r="B1437" s="59" t="s">
        <v>63</v>
      </c>
      <c r="C1437" s="59" t="str">
        <f t="shared" si="46"/>
        <v>QUARTER3</v>
      </c>
      <c r="D1437" s="59">
        <v>61.2</v>
      </c>
      <c r="E1437" s="59">
        <v>64</v>
      </c>
      <c r="F1437" s="59">
        <f t="shared" si="45"/>
        <v>2.7999999999999972</v>
      </c>
      <c r="G1437" s="59"/>
    </row>
    <row r="1438" spans="1:7" x14ac:dyDescent="0.25">
      <c r="A1438" s="58">
        <v>45120</v>
      </c>
      <c r="B1438" s="59" t="s">
        <v>63</v>
      </c>
      <c r="C1438" s="59" t="str">
        <f t="shared" si="46"/>
        <v>QUARTER3</v>
      </c>
      <c r="D1438" s="59">
        <v>61.2</v>
      </c>
      <c r="E1438" s="59">
        <v>64</v>
      </c>
      <c r="F1438" s="59">
        <f t="shared" si="45"/>
        <v>2.7999999999999972</v>
      </c>
      <c r="G1438" s="59"/>
    </row>
    <row r="1439" spans="1:7" x14ac:dyDescent="0.25">
      <c r="A1439" s="58">
        <v>45119</v>
      </c>
      <c r="B1439" s="59" t="s">
        <v>63</v>
      </c>
      <c r="C1439" s="59" t="str">
        <f t="shared" si="46"/>
        <v>QUARTER3</v>
      </c>
      <c r="D1439" s="59">
        <v>68</v>
      </c>
      <c r="E1439" s="59">
        <v>64</v>
      </c>
      <c r="F1439" s="59">
        <f t="shared" si="45"/>
        <v>-4</v>
      </c>
      <c r="G1439" s="59"/>
    </row>
    <row r="1440" spans="1:7" x14ac:dyDescent="0.25">
      <c r="A1440" s="58">
        <v>45118</v>
      </c>
      <c r="B1440" s="59" t="s">
        <v>63</v>
      </c>
      <c r="C1440" s="59" t="str">
        <f t="shared" si="46"/>
        <v>QUARTER3</v>
      </c>
      <c r="D1440" s="59">
        <v>68</v>
      </c>
      <c r="E1440" s="59">
        <v>64</v>
      </c>
      <c r="F1440" s="59">
        <f t="shared" si="45"/>
        <v>-4</v>
      </c>
      <c r="G1440" s="59"/>
    </row>
    <row r="1441" spans="1:7" x14ac:dyDescent="0.25">
      <c r="A1441" s="58">
        <v>45117</v>
      </c>
      <c r="B1441" s="59" t="s">
        <v>63</v>
      </c>
      <c r="C1441" s="59" t="str">
        <f t="shared" si="46"/>
        <v>QUARTER3</v>
      </c>
      <c r="D1441" s="59">
        <v>68</v>
      </c>
      <c r="E1441" s="59">
        <v>64</v>
      </c>
      <c r="F1441" s="59">
        <f t="shared" si="45"/>
        <v>-4</v>
      </c>
      <c r="G1441" s="59"/>
    </row>
    <row r="1442" spans="1:7" x14ac:dyDescent="0.25">
      <c r="A1442" s="58">
        <v>45114</v>
      </c>
      <c r="B1442" s="59" t="s">
        <v>63</v>
      </c>
      <c r="C1442" s="59" t="str">
        <f t="shared" si="46"/>
        <v>QUARTER3</v>
      </c>
      <c r="D1442" s="59">
        <v>63.65</v>
      </c>
      <c r="E1442" s="59">
        <v>64</v>
      </c>
      <c r="F1442" s="59">
        <f t="shared" si="45"/>
        <v>0.35000000000000142</v>
      </c>
      <c r="G1442" s="59"/>
    </row>
    <row r="1443" spans="1:7" x14ac:dyDescent="0.25">
      <c r="A1443" s="58">
        <v>45113</v>
      </c>
      <c r="B1443" s="59" t="s">
        <v>63</v>
      </c>
      <c r="C1443" s="59" t="str">
        <f t="shared" si="46"/>
        <v>QUARTER3</v>
      </c>
      <c r="D1443" s="59">
        <v>57.95</v>
      </c>
      <c r="E1443" s="59">
        <v>64</v>
      </c>
      <c r="F1443" s="59">
        <f t="shared" si="45"/>
        <v>6.0499999999999972</v>
      </c>
      <c r="G1443" s="59"/>
    </row>
    <row r="1444" spans="1:7" x14ac:dyDescent="0.25">
      <c r="A1444" s="58">
        <v>45112</v>
      </c>
      <c r="B1444" s="59" t="s">
        <v>63</v>
      </c>
      <c r="C1444" s="59" t="str">
        <f t="shared" si="46"/>
        <v>QUARTER3</v>
      </c>
      <c r="D1444" s="59">
        <v>57</v>
      </c>
      <c r="E1444" s="59">
        <v>64</v>
      </c>
      <c r="F1444" s="59">
        <f t="shared" si="45"/>
        <v>7</v>
      </c>
      <c r="G1444" s="59"/>
    </row>
    <row r="1445" spans="1:7" x14ac:dyDescent="0.25">
      <c r="A1445" s="58">
        <v>45111</v>
      </c>
      <c r="B1445" s="59" t="s">
        <v>63</v>
      </c>
      <c r="C1445" s="59" t="str">
        <f t="shared" si="46"/>
        <v>QUARTER3</v>
      </c>
      <c r="D1445" s="59">
        <v>57</v>
      </c>
      <c r="E1445" s="59">
        <v>64</v>
      </c>
      <c r="F1445" s="59">
        <f t="shared" si="45"/>
        <v>7</v>
      </c>
      <c r="G1445" s="59"/>
    </row>
    <row r="1446" spans="1:7" x14ac:dyDescent="0.25">
      <c r="A1446" s="58">
        <v>45110</v>
      </c>
      <c r="B1446" s="59" t="s">
        <v>63</v>
      </c>
      <c r="C1446" s="59" t="str">
        <f t="shared" si="46"/>
        <v>QUARTER3</v>
      </c>
      <c r="D1446" s="59">
        <v>59</v>
      </c>
      <c r="E1446" s="59">
        <v>64</v>
      </c>
      <c r="F1446" s="59">
        <f t="shared" si="45"/>
        <v>5</v>
      </c>
      <c r="G1446" s="59"/>
    </row>
    <row r="1447" spans="1:7" x14ac:dyDescent="0.25">
      <c r="A1447" s="58">
        <v>45107</v>
      </c>
      <c r="B1447" s="59" t="s">
        <v>63</v>
      </c>
      <c r="C1447" s="59" t="str">
        <f t="shared" si="46"/>
        <v>QUARTER2</v>
      </c>
      <c r="D1447" s="59">
        <v>54</v>
      </c>
      <c r="E1447" s="59">
        <v>64</v>
      </c>
      <c r="F1447" s="59">
        <f t="shared" si="45"/>
        <v>10</v>
      </c>
      <c r="G1447" s="59"/>
    </row>
    <row r="1448" spans="1:7" x14ac:dyDescent="0.25">
      <c r="A1448" s="58">
        <v>45104</v>
      </c>
      <c r="B1448" s="59" t="s">
        <v>63</v>
      </c>
      <c r="C1448" s="59" t="str">
        <f t="shared" si="46"/>
        <v>QUARTER2</v>
      </c>
      <c r="D1448" s="59">
        <v>52.85</v>
      </c>
      <c r="E1448" s="59">
        <v>64</v>
      </c>
      <c r="F1448" s="59">
        <f t="shared" si="45"/>
        <v>11.149999999999999</v>
      </c>
      <c r="G1448" s="59"/>
    </row>
    <row r="1449" spans="1:7" x14ac:dyDescent="0.25">
      <c r="A1449" s="58">
        <v>45103</v>
      </c>
      <c r="B1449" s="59" t="s">
        <v>63</v>
      </c>
      <c r="C1449" s="59" t="str">
        <f t="shared" si="46"/>
        <v>QUARTER2</v>
      </c>
      <c r="D1449" s="59">
        <v>51.8</v>
      </c>
      <c r="E1449" s="59">
        <v>64</v>
      </c>
      <c r="F1449" s="59">
        <f t="shared" si="45"/>
        <v>12.200000000000003</v>
      </c>
      <c r="G1449" s="59"/>
    </row>
    <row r="1450" spans="1:7" x14ac:dyDescent="0.25">
      <c r="A1450" s="58">
        <v>45100</v>
      </c>
      <c r="B1450" s="59" t="s">
        <v>63</v>
      </c>
      <c r="C1450" s="59" t="str">
        <f t="shared" si="46"/>
        <v>QUARTER2</v>
      </c>
      <c r="D1450" s="59">
        <v>51.8</v>
      </c>
      <c r="E1450" s="59">
        <v>64</v>
      </c>
      <c r="F1450" s="59">
        <f t="shared" si="45"/>
        <v>12.200000000000003</v>
      </c>
      <c r="G1450" s="59"/>
    </row>
    <row r="1451" spans="1:7" x14ac:dyDescent="0.25">
      <c r="A1451" s="58">
        <v>45099</v>
      </c>
      <c r="B1451" s="59" t="s">
        <v>63</v>
      </c>
      <c r="C1451" s="59" t="str">
        <f t="shared" si="46"/>
        <v>QUARTER2</v>
      </c>
      <c r="D1451" s="59">
        <v>54</v>
      </c>
      <c r="E1451" s="59">
        <v>64</v>
      </c>
      <c r="F1451" s="59">
        <f t="shared" si="45"/>
        <v>10</v>
      </c>
      <c r="G1451" s="59"/>
    </row>
    <row r="1452" spans="1:7" x14ac:dyDescent="0.25">
      <c r="A1452" s="58">
        <v>45098</v>
      </c>
      <c r="B1452" s="59" t="s">
        <v>63</v>
      </c>
      <c r="C1452" s="59" t="str">
        <f t="shared" si="46"/>
        <v>QUARTER2</v>
      </c>
      <c r="D1452" s="59">
        <v>54</v>
      </c>
      <c r="E1452" s="59">
        <v>64</v>
      </c>
      <c r="F1452" s="59">
        <f t="shared" si="45"/>
        <v>10</v>
      </c>
      <c r="G1452" s="59"/>
    </row>
    <row r="1453" spans="1:7" x14ac:dyDescent="0.25">
      <c r="A1453" s="58">
        <v>45097</v>
      </c>
      <c r="B1453" s="59" t="s">
        <v>63</v>
      </c>
      <c r="C1453" s="59" t="str">
        <f t="shared" si="46"/>
        <v>QUARTER2</v>
      </c>
      <c r="D1453" s="59">
        <v>52.95</v>
      </c>
      <c r="E1453" s="59">
        <v>64</v>
      </c>
      <c r="F1453" s="59">
        <f t="shared" si="45"/>
        <v>11.049999999999997</v>
      </c>
      <c r="G1453" s="59"/>
    </row>
    <row r="1454" spans="1:7" x14ac:dyDescent="0.25">
      <c r="A1454" s="58">
        <v>45096</v>
      </c>
      <c r="B1454" s="59" t="s">
        <v>63</v>
      </c>
      <c r="C1454" s="59" t="str">
        <f t="shared" si="46"/>
        <v>QUARTER2</v>
      </c>
      <c r="D1454" s="59">
        <v>52.95</v>
      </c>
      <c r="E1454" s="59">
        <v>64</v>
      </c>
      <c r="F1454" s="59">
        <f t="shared" si="45"/>
        <v>11.049999999999997</v>
      </c>
      <c r="G1454" s="59"/>
    </row>
    <row r="1455" spans="1:7" x14ac:dyDescent="0.25">
      <c r="A1455" s="58">
        <v>45093</v>
      </c>
      <c r="B1455" s="59" t="s">
        <v>63</v>
      </c>
      <c r="C1455" s="59" t="str">
        <f t="shared" si="46"/>
        <v>QUARTER2</v>
      </c>
      <c r="D1455" s="59">
        <v>52</v>
      </c>
      <c r="E1455" s="59">
        <v>64</v>
      </c>
      <c r="F1455" s="59">
        <f t="shared" si="45"/>
        <v>12</v>
      </c>
      <c r="G1455" s="59"/>
    </row>
    <row r="1456" spans="1:7" x14ac:dyDescent="0.25">
      <c r="A1456" s="58">
        <v>45092</v>
      </c>
      <c r="B1456" s="59" t="s">
        <v>63</v>
      </c>
      <c r="C1456" s="59" t="str">
        <f t="shared" si="46"/>
        <v>QUARTER2</v>
      </c>
      <c r="D1456" s="59">
        <v>54</v>
      </c>
      <c r="E1456" s="59">
        <v>64</v>
      </c>
      <c r="F1456" s="59">
        <f t="shared" si="45"/>
        <v>10</v>
      </c>
      <c r="G1456" s="59"/>
    </row>
    <row r="1457" spans="1:7" x14ac:dyDescent="0.25">
      <c r="A1457" s="58">
        <v>45091</v>
      </c>
      <c r="B1457" s="59" t="s">
        <v>63</v>
      </c>
      <c r="C1457" s="59" t="str">
        <f t="shared" si="46"/>
        <v>QUARTER2</v>
      </c>
      <c r="D1457" s="59">
        <v>54.1</v>
      </c>
      <c r="E1457" s="59">
        <v>64</v>
      </c>
      <c r="F1457" s="59">
        <f t="shared" si="45"/>
        <v>9.8999999999999986</v>
      </c>
      <c r="G1457" s="59"/>
    </row>
    <row r="1458" spans="1:7" x14ac:dyDescent="0.25">
      <c r="A1458" s="58">
        <v>45090</v>
      </c>
      <c r="B1458" s="59" t="s">
        <v>63</v>
      </c>
      <c r="C1458" s="59" t="str">
        <f t="shared" si="46"/>
        <v>QUARTER2</v>
      </c>
      <c r="D1458" s="59">
        <v>49.2</v>
      </c>
      <c r="E1458" s="59">
        <v>64</v>
      </c>
      <c r="F1458" s="59">
        <f t="shared" si="45"/>
        <v>14.799999999999997</v>
      </c>
      <c r="G1458" s="59"/>
    </row>
    <row r="1459" spans="1:7" x14ac:dyDescent="0.25">
      <c r="A1459" s="58">
        <v>45086</v>
      </c>
      <c r="B1459" s="59" t="s">
        <v>63</v>
      </c>
      <c r="C1459" s="59" t="str">
        <f t="shared" si="46"/>
        <v>QUARTER2</v>
      </c>
      <c r="D1459" s="59">
        <v>45</v>
      </c>
      <c r="E1459" s="59">
        <v>64</v>
      </c>
      <c r="F1459" s="59">
        <f t="shared" si="45"/>
        <v>19</v>
      </c>
      <c r="G1459" s="59"/>
    </row>
    <row r="1460" spans="1:7" x14ac:dyDescent="0.25">
      <c r="A1460" s="58">
        <v>45085</v>
      </c>
      <c r="B1460" s="59" t="s">
        <v>63</v>
      </c>
      <c r="C1460" s="59" t="str">
        <f t="shared" si="46"/>
        <v>QUARTER2</v>
      </c>
      <c r="D1460" s="59">
        <v>45</v>
      </c>
      <c r="E1460" s="59">
        <v>64</v>
      </c>
      <c r="F1460" s="59">
        <f t="shared" si="45"/>
        <v>19</v>
      </c>
      <c r="G1460" s="59"/>
    </row>
    <row r="1461" spans="1:7" x14ac:dyDescent="0.25">
      <c r="A1461" s="58">
        <v>45084</v>
      </c>
      <c r="B1461" s="59" t="s">
        <v>63</v>
      </c>
      <c r="C1461" s="59" t="str">
        <f t="shared" si="46"/>
        <v>QUARTER2</v>
      </c>
      <c r="D1461" s="59">
        <v>46.4</v>
      </c>
      <c r="E1461" s="59">
        <v>64</v>
      </c>
      <c r="F1461" s="59">
        <f t="shared" si="45"/>
        <v>17.600000000000001</v>
      </c>
      <c r="G1461" s="59"/>
    </row>
    <row r="1462" spans="1:7" x14ac:dyDescent="0.25">
      <c r="A1462" s="58">
        <v>45083</v>
      </c>
      <c r="B1462" s="59" t="s">
        <v>63</v>
      </c>
      <c r="C1462" s="59" t="str">
        <f t="shared" si="46"/>
        <v>QUARTER2</v>
      </c>
      <c r="D1462" s="59">
        <v>46.4</v>
      </c>
      <c r="E1462" s="59">
        <v>64</v>
      </c>
      <c r="F1462" s="59">
        <f t="shared" si="45"/>
        <v>17.600000000000001</v>
      </c>
      <c r="G1462" s="59"/>
    </row>
    <row r="1463" spans="1:7" x14ac:dyDescent="0.25">
      <c r="A1463" s="58">
        <v>45082</v>
      </c>
      <c r="B1463" s="59" t="s">
        <v>63</v>
      </c>
      <c r="C1463" s="59" t="str">
        <f t="shared" si="46"/>
        <v>QUARTER2</v>
      </c>
      <c r="D1463" s="59">
        <v>44</v>
      </c>
      <c r="E1463" s="59">
        <v>64</v>
      </c>
      <c r="F1463" s="59">
        <f t="shared" si="45"/>
        <v>20</v>
      </c>
      <c r="G1463" s="59"/>
    </row>
    <row r="1464" spans="1:7" x14ac:dyDescent="0.25">
      <c r="A1464" s="58">
        <v>45079</v>
      </c>
      <c r="B1464" s="59" t="s">
        <v>63</v>
      </c>
      <c r="C1464" s="59" t="str">
        <f t="shared" si="46"/>
        <v>QUARTER2</v>
      </c>
      <c r="D1464" s="59">
        <v>44</v>
      </c>
      <c r="E1464" s="59">
        <v>64</v>
      </c>
      <c r="F1464" s="59">
        <f t="shared" si="45"/>
        <v>20</v>
      </c>
      <c r="G1464" s="59"/>
    </row>
    <row r="1465" spans="1:7" x14ac:dyDescent="0.25">
      <c r="A1465" s="58">
        <v>45078</v>
      </c>
      <c r="B1465" s="59" t="s">
        <v>63</v>
      </c>
      <c r="C1465" s="59" t="str">
        <f t="shared" si="46"/>
        <v>QUARTER2</v>
      </c>
      <c r="D1465" s="59">
        <v>40</v>
      </c>
      <c r="E1465" s="59">
        <v>64</v>
      </c>
      <c r="F1465" s="59">
        <f t="shared" si="45"/>
        <v>24</v>
      </c>
      <c r="G1465" s="59"/>
    </row>
    <row r="1466" spans="1:7" x14ac:dyDescent="0.25">
      <c r="A1466" s="58">
        <v>45077</v>
      </c>
      <c r="B1466" s="59" t="s">
        <v>63</v>
      </c>
      <c r="C1466" s="59" t="str">
        <f t="shared" si="46"/>
        <v>QUARTER2</v>
      </c>
      <c r="D1466" s="59">
        <v>40</v>
      </c>
      <c r="E1466" s="59">
        <v>64</v>
      </c>
      <c r="F1466" s="59">
        <f t="shared" si="45"/>
        <v>24</v>
      </c>
      <c r="G1466" s="59"/>
    </row>
    <row r="1467" spans="1:7" x14ac:dyDescent="0.25">
      <c r="A1467" s="58">
        <v>45076</v>
      </c>
      <c r="B1467" s="59" t="s">
        <v>63</v>
      </c>
      <c r="C1467" s="59" t="str">
        <f t="shared" si="46"/>
        <v>QUARTER2</v>
      </c>
      <c r="D1467" s="59">
        <v>40</v>
      </c>
      <c r="E1467" s="59">
        <v>64</v>
      </c>
      <c r="F1467" s="59">
        <f t="shared" si="45"/>
        <v>24</v>
      </c>
      <c r="G1467" s="59"/>
    </row>
    <row r="1468" spans="1:7" x14ac:dyDescent="0.25">
      <c r="A1468" s="58">
        <v>45072</v>
      </c>
      <c r="B1468" s="59" t="s">
        <v>63</v>
      </c>
      <c r="C1468" s="59" t="str">
        <f t="shared" si="46"/>
        <v>QUARTER2</v>
      </c>
      <c r="D1468" s="59">
        <v>39.549999999999997</v>
      </c>
      <c r="E1468" s="59">
        <v>64</v>
      </c>
      <c r="F1468" s="59">
        <f t="shared" si="45"/>
        <v>24.450000000000003</v>
      </c>
      <c r="G1468" s="59"/>
    </row>
    <row r="1469" spans="1:7" x14ac:dyDescent="0.25">
      <c r="A1469" s="58">
        <v>45071</v>
      </c>
      <c r="B1469" s="59" t="s">
        <v>63</v>
      </c>
      <c r="C1469" s="59" t="str">
        <f t="shared" si="46"/>
        <v>QUARTER2</v>
      </c>
      <c r="D1469" s="59">
        <v>39.549999999999997</v>
      </c>
      <c r="E1469" s="59">
        <v>64</v>
      </c>
      <c r="F1469" s="59">
        <f t="shared" si="45"/>
        <v>24.450000000000003</v>
      </c>
      <c r="G1469" s="59"/>
    </row>
    <row r="1470" spans="1:7" x14ac:dyDescent="0.25">
      <c r="A1470" s="58">
        <v>45070</v>
      </c>
      <c r="B1470" s="59" t="s">
        <v>63</v>
      </c>
      <c r="C1470" s="59" t="str">
        <f t="shared" si="46"/>
        <v>QUARTER2</v>
      </c>
      <c r="D1470" s="59">
        <v>39.5</v>
      </c>
      <c r="E1470" s="59">
        <v>64</v>
      </c>
      <c r="F1470" s="59">
        <f t="shared" si="45"/>
        <v>24.5</v>
      </c>
      <c r="G1470" s="59"/>
    </row>
    <row r="1471" spans="1:7" x14ac:dyDescent="0.25">
      <c r="A1471" s="58">
        <v>45069</v>
      </c>
      <c r="B1471" s="59" t="s">
        <v>63</v>
      </c>
      <c r="C1471" s="59" t="str">
        <f t="shared" si="46"/>
        <v>QUARTER2</v>
      </c>
      <c r="D1471" s="59">
        <v>39.5</v>
      </c>
      <c r="E1471" s="59">
        <v>64</v>
      </c>
      <c r="F1471" s="59">
        <f t="shared" si="45"/>
        <v>24.5</v>
      </c>
      <c r="G1471" s="59"/>
    </row>
    <row r="1472" spans="1:7" x14ac:dyDescent="0.25">
      <c r="A1472" s="58">
        <v>45068</v>
      </c>
      <c r="B1472" s="59" t="s">
        <v>63</v>
      </c>
      <c r="C1472" s="59" t="str">
        <f t="shared" si="46"/>
        <v>QUARTER2</v>
      </c>
      <c r="D1472" s="59">
        <v>37.5</v>
      </c>
      <c r="E1472" s="59">
        <v>64</v>
      </c>
      <c r="F1472" s="59">
        <f t="shared" si="45"/>
        <v>26.5</v>
      </c>
      <c r="G1472" s="59"/>
    </row>
    <row r="1473" spans="1:7" x14ac:dyDescent="0.25">
      <c r="A1473" s="58">
        <v>45065</v>
      </c>
      <c r="B1473" s="59" t="s">
        <v>63</v>
      </c>
      <c r="C1473" s="59" t="str">
        <f t="shared" si="46"/>
        <v>QUARTER2</v>
      </c>
      <c r="D1473" s="59">
        <v>37.5</v>
      </c>
      <c r="E1473" s="59">
        <v>64</v>
      </c>
      <c r="F1473" s="59">
        <f t="shared" ref="F1473:F1536" si="47">E1473-D1473</f>
        <v>26.5</v>
      </c>
      <c r="G1473" s="59"/>
    </row>
    <row r="1474" spans="1:7" x14ac:dyDescent="0.25">
      <c r="A1474" s="58">
        <v>45064</v>
      </c>
      <c r="B1474" s="59" t="s">
        <v>63</v>
      </c>
      <c r="C1474" s="59" t="str">
        <f t="shared" si="46"/>
        <v>QUARTER2</v>
      </c>
      <c r="D1474" s="59">
        <v>37.5</v>
      </c>
      <c r="E1474" s="59">
        <v>64</v>
      </c>
      <c r="F1474" s="59">
        <f t="shared" si="47"/>
        <v>26.5</v>
      </c>
      <c r="G1474" s="59"/>
    </row>
    <row r="1475" spans="1:7" x14ac:dyDescent="0.25">
      <c r="A1475" s="58">
        <v>45063</v>
      </c>
      <c r="B1475" s="59" t="s">
        <v>63</v>
      </c>
      <c r="C1475" s="59" t="str">
        <f t="shared" si="46"/>
        <v>QUARTER2</v>
      </c>
      <c r="D1475" s="59">
        <v>37.5</v>
      </c>
      <c r="E1475" s="59">
        <v>64</v>
      </c>
      <c r="F1475" s="59">
        <f t="shared" si="47"/>
        <v>26.5</v>
      </c>
      <c r="G1475" s="59"/>
    </row>
    <row r="1476" spans="1:7" x14ac:dyDescent="0.25">
      <c r="A1476" s="58">
        <v>45062</v>
      </c>
      <c r="B1476" s="59" t="s">
        <v>63</v>
      </c>
      <c r="C1476" s="59" t="str">
        <f t="shared" si="46"/>
        <v>QUARTER2</v>
      </c>
      <c r="D1476" s="59">
        <v>37.5</v>
      </c>
      <c r="E1476" s="59">
        <v>64</v>
      </c>
      <c r="F1476" s="59">
        <f t="shared" si="47"/>
        <v>26.5</v>
      </c>
      <c r="G1476" s="59"/>
    </row>
    <row r="1477" spans="1:7" x14ac:dyDescent="0.25">
      <c r="A1477" s="58">
        <v>45061</v>
      </c>
      <c r="B1477" s="59" t="s">
        <v>63</v>
      </c>
      <c r="C1477" s="59" t="str">
        <f t="shared" si="46"/>
        <v>QUARTER2</v>
      </c>
      <c r="D1477" s="59">
        <v>37.5</v>
      </c>
      <c r="E1477" s="59">
        <v>64</v>
      </c>
      <c r="F1477" s="59">
        <f t="shared" si="47"/>
        <v>26.5</v>
      </c>
      <c r="G1477" s="59"/>
    </row>
    <row r="1478" spans="1:7" x14ac:dyDescent="0.25">
      <c r="A1478" s="58">
        <v>45058</v>
      </c>
      <c r="B1478" s="59" t="s">
        <v>63</v>
      </c>
      <c r="C1478" s="59" t="str">
        <f t="shared" si="46"/>
        <v>QUARTER2</v>
      </c>
      <c r="D1478" s="59">
        <v>37.6</v>
      </c>
      <c r="E1478" s="59">
        <v>64</v>
      </c>
      <c r="F1478" s="59">
        <f t="shared" si="47"/>
        <v>26.4</v>
      </c>
      <c r="G1478" s="59"/>
    </row>
    <row r="1479" spans="1:7" x14ac:dyDescent="0.25">
      <c r="A1479" s="58">
        <v>45057</v>
      </c>
      <c r="B1479" s="59" t="s">
        <v>63</v>
      </c>
      <c r="C1479" s="59" t="str">
        <f t="shared" si="46"/>
        <v>QUARTER2</v>
      </c>
      <c r="D1479" s="59">
        <v>37.5</v>
      </c>
      <c r="E1479" s="59">
        <v>64</v>
      </c>
      <c r="F1479" s="59">
        <f t="shared" si="47"/>
        <v>26.5</v>
      </c>
      <c r="G1479" s="59"/>
    </row>
    <row r="1480" spans="1:7" x14ac:dyDescent="0.25">
      <c r="A1480" s="58">
        <v>45056</v>
      </c>
      <c r="B1480" s="59" t="s">
        <v>63</v>
      </c>
      <c r="C1480" s="59" t="str">
        <f t="shared" si="46"/>
        <v>QUARTER2</v>
      </c>
      <c r="D1480" s="59">
        <v>37</v>
      </c>
      <c r="E1480" s="59">
        <v>64</v>
      </c>
      <c r="F1480" s="59">
        <f t="shared" si="47"/>
        <v>27</v>
      </c>
      <c r="G1480" s="59"/>
    </row>
    <row r="1481" spans="1:7" x14ac:dyDescent="0.25">
      <c r="A1481" s="58">
        <v>45055</v>
      </c>
      <c r="B1481" s="59" t="s">
        <v>63</v>
      </c>
      <c r="C1481" s="59" t="str">
        <f t="shared" si="46"/>
        <v>QUARTER2</v>
      </c>
      <c r="D1481" s="59">
        <v>37.5</v>
      </c>
      <c r="E1481" s="59">
        <v>64</v>
      </c>
      <c r="F1481" s="59">
        <f t="shared" si="47"/>
        <v>26.5</v>
      </c>
      <c r="G1481" s="59"/>
    </row>
    <row r="1482" spans="1:7" x14ac:dyDescent="0.25">
      <c r="A1482" s="58">
        <v>45054</v>
      </c>
      <c r="B1482" s="59" t="s">
        <v>63</v>
      </c>
      <c r="C1482" s="59" t="str">
        <f t="shared" si="46"/>
        <v>QUARTER2</v>
      </c>
      <c r="D1482" s="59">
        <v>37.5</v>
      </c>
      <c r="E1482" s="59">
        <v>64</v>
      </c>
      <c r="F1482" s="59">
        <f t="shared" si="47"/>
        <v>26.5</v>
      </c>
      <c r="G1482" s="59"/>
    </row>
    <row r="1483" spans="1:7" x14ac:dyDescent="0.25">
      <c r="A1483" s="58">
        <v>45051</v>
      </c>
      <c r="B1483" s="59" t="s">
        <v>63</v>
      </c>
      <c r="C1483" s="59" t="str">
        <f t="shared" si="46"/>
        <v>QUARTER2</v>
      </c>
      <c r="D1483" s="59">
        <v>37</v>
      </c>
      <c r="E1483" s="59">
        <v>64</v>
      </c>
      <c r="F1483" s="59">
        <f t="shared" si="47"/>
        <v>27</v>
      </c>
      <c r="G1483" s="59"/>
    </row>
    <row r="1484" spans="1:7" x14ac:dyDescent="0.25">
      <c r="A1484" s="58">
        <v>45050</v>
      </c>
      <c r="B1484" s="59" t="s">
        <v>63</v>
      </c>
      <c r="C1484" s="59" t="str">
        <f t="shared" si="46"/>
        <v>QUARTER2</v>
      </c>
      <c r="D1484" s="59">
        <v>37</v>
      </c>
      <c r="E1484" s="59">
        <v>64</v>
      </c>
      <c r="F1484" s="59">
        <f t="shared" si="47"/>
        <v>27</v>
      </c>
      <c r="G1484" s="59"/>
    </row>
    <row r="1485" spans="1:7" x14ac:dyDescent="0.25">
      <c r="A1485" s="58">
        <v>45049</v>
      </c>
      <c r="B1485" s="59" t="s">
        <v>63</v>
      </c>
      <c r="C1485" s="59" t="str">
        <f t="shared" si="46"/>
        <v>QUARTER2</v>
      </c>
      <c r="D1485" s="59">
        <v>37</v>
      </c>
      <c r="E1485" s="59">
        <v>64</v>
      </c>
      <c r="F1485" s="59">
        <f t="shared" si="47"/>
        <v>27</v>
      </c>
      <c r="G1485" s="59"/>
    </row>
    <row r="1486" spans="1:7" x14ac:dyDescent="0.25">
      <c r="A1486" s="58">
        <v>45048</v>
      </c>
      <c r="B1486" s="59" t="s">
        <v>63</v>
      </c>
      <c r="C1486" s="59" t="str">
        <f t="shared" si="46"/>
        <v>QUARTER2</v>
      </c>
      <c r="D1486" s="59">
        <v>37.049999999999997</v>
      </c>
      <c r="E1486" s="59">
        <v>64</v>
      </c>
      <c r="F1486" s="59">
        <f t="shared" si="47"/>
        <v>26.950000000000003</v>
      </c>
      <c r="G1486" s="59"/>
    </row>
    <row r="1487" spans="1:7" x14ac:dyDescent="0.25">
      <c r="A1487" s="58">
        <v>45044</v>
      </c>
      <c r="B1487" s="59" t="s">
        <v>63</v>
      </c>
      <c r="C1487" s="59" t="str">
        <f t="shared" si="46"/>
        <v>QUARTER2</v>
      </c>
      <c r="D1487" s="59">
        <v>37.049999999999997</v>
      </c>
      <c r="E1487" s="59">
        <v>64</v>
      </c>
      <c r="F1487" s="59">
        <f t="shared" si="47"/>
        <v>26.950000000000003</v>
      </c>
      <c r="G1487" s="59"/>
    </row>
    <row r="1488" spans="1:7" x14ac:dyDescent="0.25">
      <c r="A1488" s="58">
        <v>45043</v>
      </c>
      <c r="B1488" s="59" t="s">
        <v>63</v>
      </c>
      <c r="C1488" s="59" t="str">
        <f t="shared" si="46"/>
        <v>QUARTER2</v>
      </c>
      <c r="D1488" s="59">
        <v>37.200000000000003</v>
      </c>
      <c r="E1488" s="59">
        <v>64</v>
      </c>
      <c r="F1488" s="59">
        <f t="shared" si="47"/>
        <v>26.799999999999997</v>
      </c>
      <c r="G1488" s="59"/>
    </row>
    <row r="1489" spans="1:7" x14ac:dyDescent="0.25">
      <c r="A1489" s="58">
        <v>45042</v>
      </c>
      <c r="B1489" s="59" t="s">
        <v>63</v>
      </c>
      <c r="C1489" s="59" t="str">
        <f t="shared" si="46"/>
        <v>QUARTER2</v>
      </c>
      <c r="D1489" s="59">
        <v>37</v>
      </c>
      <c r="E1489" s="59">
        <v>64</v>
      </c>
      <c r="F1489" s="59">
        <f t="shared" si="47"/>
        <v>27</v>
      </c>
      <c r="G1489" s="59"/>
    </row>
    <row r="1490" spans="1:7" x14ac:dyDescent="0.25">
      <c r="A1490" s="58">
        <v>45041</v>
      </c>
      <c r="B1490" s="59" t="s">
        <v>63</v>
      </c>
      <c r="C1490" s="59" t="str">
        <f t="shared" si="46"/>
        <v>QUARTER2</v>
      </c>
      <c r="D1490" s="59">
        <v>37</v>
      </c>
      <c r="E1490" s="59">
        <v>64</v>
      </c>
      <c r="F1490" s="59">
        <f t="shared" si="47"/>
        <v>27</v>
      </c>
      <c r="G1490" s="59"/>
    </row>
    <row r="1491" spans="1:7" x14ac:dyDescent="0.25">
      <c r="A1491" s="58">
        <v>45036</v>
      </c>
      <c r="B1491" s="59" t="s">
        <v>63</v>
      </c>
      <c r="C1491" s="59" t="str">
        <f t="shared" si="46"/>
        <v>QUARTER2</v>
      </c>
      <c r="D1491" s="59">
        <v>35.6</v>
      </c>
      <c r="E1491" s="59">
        <v>64</v>
      </c>
      <c r="F1491" s="59">
        <f t="shared" si="47"/>
        <v>28.4</v>
      </c>
      <c r="G1491" s="59"/>
    </row>
    <row r="1492" spans="1:7" x14ac:dyDescent="0.25">
      <c r="A1492" s="58">
        <v>45035</v>
      </c>
      <c r="B1492" s="59" t="s">
        <v>63</v>
      </c>
      <c r="C1492" s="59" t="str">
        <f t="shared" si="46"/>
        <v>QUARTER2</v>
      </c>
      <c r="D1492" s="59">
        <v>35.6</v>
      </c>
      <c r="E1492" s="59">
        <v>64</v>
      </c>
      <c r="F1492" s="59">
        <f t="shared" si="47"/>
        <v>28.4</v>
      </c>
      <c r="G1492" s="59"/>
    </row>
    <row r="1493" spans="1:7" x14ac:dyDescent="0.25">
      <c r="A1493" s="58">
        <v>45034</v>
      </c>
      <c r="B1493" s="59" t="s">
        <v>63</v>
      </c>
      <c r="C1493" s="59" t="str">
        <f t="shared" si="46"/>
        <v>QUARTER2</v>
      </c>
      <c r="D1493" s="59">
        <v>34.5</v>
      </c>
      <c r="E1493" s="59">
        <v>64</v>
      </c>
      <c r="F1493" s="59">
        <f t="shared" si="47"/>
        <v>29.5</v>
      </c>
      <c r="G1493" s="59"/>
    </row>
    <row r="1494" spans="1:7" x14ac:dyDescent="0.25">
      <c r="A1494" s="58">
        <v>45033</v>
      </c>
      <c r="B1494" s="59" t="s">
        <v>63</v>
      </c>
      <c r="C1494" s="59" t="str">
        <f t="shared" si="46"/>
        <v>QUARTER2</v>
      </c>
      <c r="D1494" s="59">
        <v>34.5</v>
      </c>
      <c r="E1494" s="59">
        <v>64</v>
      </c>
      <c r="F1494" s="59">
        <f t="shared" si="47"/>
        <v>29.5</v>
      </c>
      <c r="G1494" s="59"/>
    </row>
    <row r="1495" spans="1:7" x14ac:dyDescent="0.25">
      <c r="A1495" s="58">
        <v>45030</v>
      </c>
      <c r="B1495" s="59" t="s">
        <v>63</v>
      </c>
      <c r="C1495" s="59" t="str">
        <f t="shared" si="46"/>
        <v>QUARTER2</v>
      </c>
      <c r="D1495" s="59">
        <v>34.5</v>
      </c>
      <c r="E1495" s="59">
        <v>64</v>
      </c>
      <c r="F1495" s="59">
        <f t="shared" si="47"/>
        <v>29.5</v>
      </c>
      <c r="G1495" s="59"/>
    </row>
    <row r="1496" spans="1:7" x14ac:dyDescent="0.25">
      <c r="A1496" s="58">
        <v>45029</v>
      </c>
      <c r="B1496" s="59" t="s">
        <v>63</v>
      </c>
      <c r="C1496" s="59" t="str">
        <f t="shared" ref="C1496:C1559" si="48">"QUARTER"&amp;ROUNDUP(MONTH(A1496)/3,0)</f>
        <v>QUARTER2</v>
      </c>
      <c r="D1496" s="59">
        <v>35.6</v>
      </c>
      <c r="E1496" s="59">
        <v>64</v>
      </c>
      <c r="F1496" s="59">
        <f t="shared" si="47"/>
        <v>28.4</v>
      </c>
      <c r="G1496" s="59"/>
    </row>
    <row r="1497" spans="1:7" x14ac:dyDescent="0.25">
      <c r="A1497" s="58">
        <v>45028</v>
      </c>
      <c r="B1497" s="59" t="s">
        <v>63</v>
      </c>
      <c r="C1497" s="59" t="str">
        <f t="shared" si="48"/>
        <v>QUARTER2</v>
      </c>
      <c r="D1497" s="59">
        <v>35.6</v>
      </c>
      <c r="E1497" s="59">
        <v>64</v>
      </c>
      <c r="F1497" s="59">
        <f t="shared" si="47"/>
        <v>28.4</v>
      </c>
      <c r="G1497" s="59"/>
    </row>
    <row r="1498" spans="1:7" x14ac:dyDescent="0.25">
      <c r="A1498" s="58">
        <v>45027</v>
      </c>
      <c r="B1498" s="59" t="s">
        <v>63</v>
      </c>
      <c r="C1498" s="59" t="str">
        <f t="shared" si="48"/>
        <v>QUARTER2</v>
      </c>
      <c r="D1498" s="59">
        <v>35.6</v>
      </c>
      <c r="E1498" s="59">
        <v>64</v>
      </c>
      <c r="F1498" s="59">
        <f t="shared" si="47"/>
        <v>28.4</v>
      </c>
      <c r="G1498" s="59"/>
    </row>
    <row r="1499" spans="1:7" x14ac:dyDescent="0.25">
      <c r="A1499" s="58">
        <v>45021</v>
      </c>
      <c r="B1499" s="59" t="s">
        <v>63</v>
      </c>
      <c r="C1499" s="59" t="str">
        <f t="shared" si="48"/>
        <v>QUARTER2</v>
      </c>
      <c r="D1499" s="59">
        <v>35.6</v>
      </c>
      <c r="E1499" s="59">
        <v>64</v>
      </c>
      <c r="F1499" s="59">
        <f t="shared" si="47"/>
        <v>28.4</v>
      </c>
      <c r="G1499" s="59"/>
    </row>
    <row r="1500" spans="1:7" x14ac:dyDescent="0.25">
      <c r="A1500" s="58">
        <v>45020</v>
      </c>
      <c r="B1500" s="59" t="s">
        <v>63</v>
      </c>
      <c r="C1500" s="59" t="str">
        <f t="shared" si="48"/>
        <v>QUARTER2</v>
      </c>
      <c r="D1500" s="59">
        <v>35.6</v>
      </c>
      <c r="E1500" s="59">
        <v>64</v>
      </c>
      <c r="F1500" s="59">
        <f t="shared" si="47"/>
        <v>28.4</v>
      </c>
      <c r="G1500" s="59"/>
    </row>
    <row r="1501" spans="1:7" x14ac:dyDescent="0.25">
      <c r="A1501" s="58">
        <v>45019</v>
      </c>
      <c r="B1501" s="59" t="s">
        <v>63</v>
      </c>
      <c r="C1501" s="59" t="str">
        <f t="shared" si="48"/>
        <v>QUARTER2</v>
      </c>
      <c r="D1501" s="59">
        <v>37.6</v>
      </c>
      <c r="E1501" s="59">
        <v>64</v>
      </c>
      <c r="F1501" s="59">
        <f t="shared" si="47"/>
        <v>26.4</v>
      </c>
      <c r="G1501" s="59"/>
    </row>
    <row r="1502" spans="1:7" x14ac:dyDescent="0.25">
      <c r="A1502" s="58">
        <v>45016</v>
      </c>
      <c r="B1502" s="59" t="s">
        <v>63</v>
      </c>
      <c r="C1502" s="59" t="str">
        <f t="shared" si="48"/>
        <v>QUARTER1</v>
      </c>
      <c r="D1502" s="59">
        <v>37.6</v>
      </c>
      <c r="E1502" s="59">
        <v>64</v>
      </c>
      <c r="F1502" s="59">
        <f t="shared" si="47"/>
        <v>26.4</v>
      </c>
      <c r="G1502" s="59"/>
    </row>
    <row r="1503" spans="1:7" x14ac:dyDescent="0.25">
      <c r="A1503" s="58">
        <v>45014</v>
      </c>
      <c r="B1503" s="59" t="s">
        <v>63</v>
      </c>
      <c r="C1503" s="59" t="str">
        <f t="shared" si="48"/>
        <v>QUARTER1</v>
      </c>
      <c r="D1503" s="59">
        <v>37.6</v>
      </c>
      <c r="E1503" s="59">
        <v>64</v>
      </c>
      <c r="F1503" s="59">
        <f t="shared" si="47"/>
        <v>26.4</v>
      </c>
      <c r="G1503" s="59"/>
    </row>
    <row r="1504" spans="1:7" x14ac:dyDescent="0.25">
      <c r="A1504" s="58">
        <v>45013</v>
      </c>
      <c r="B1504" s="59" t="s">
        <v>63</v>
      </c>
      <c r="C1504" s="59" t="str">
        <f t="shared" si="48"/>
        <v>QUARTER1</v>
      </c>
      <c r="D1504" s="59">
        <v>37.6</v>
      </c>
      <c r="E1504" s="59">
        <v>64</v>
      </c>
      <c r="F1504" s="59">
        <f t="shared" si="47"/>
        <v>26.4</v>
      </c>
      <c r="G1504" s="59"/>
    </row>
    <row r="1505" spans="1:7" x14ac:dyDescent="0.25">
      <c r="A1505" s="58">
        <v>45012</v>
      </c>
      <c r="B1505" s="59" t="s">
        <v>63</v>
      </c>
      <c r="C1505" s="59" t="str">
        <f t="shared" si="48"/>
        <v>QUARTER1</v>
      </c>
      <c r="D1505" s="59">
        <v>37.6</v>
      </c>
      <c r="E1505" s="59">
        <v>64</v>
      </c>
      <c r="F1505" s="59">
        <f t="shared" si="47"/>
        <v>26.4</v>
      </c>
      <c r="G1505" s="59"/>
    </row>
    <row r="1506" spans="1:7" x14ac:dyDescent="0.25">
      <c r="A1506" s="58">
        <v>45009</v>
      </c>
      <c r="B1506" s="59" t="s">
        <v>63</v>
      </c>
      <c r="C1506" s="59" t="str">
        <f t="shared" si="48"/>
        <v>QUARTER1</v>
      </c>
      <c r="D1506" s="59">
        <v>37.6</v>
      </c>
      <c r="E1506" s="59">
        <v>64</v>
      </c>
      <c r="F1506" s="59">
        <f t="shared" si="47"/>
        <v>26.4</v>
      </c>
      <c r="G1506" s="59"/>
    </row>
    <row r="1507" spans="1:7" x14ac:dyDescent="0.25">
      <c r="A1507" s="58">
        <v>45008</v>
      </c>
      <c r="B1507" s="59" t="s">
        <v>63</v>
      </c>
      <c r="C1507" s="59" t="str">
        <f t="shared" si="48"/>
        <v>QUARTER1</v>
      </c>
      <c r="D1507" s="59">
        <v>36.75</v>
      </c>
      <c r="E1507" s="59">
        <v>64</v>
      </c>
      <c r="F1507" s="59">
        <f t="shared" si="47"/>
        <v>27.25</v>
      </c>
      <c r="G1507" s="59"/>
    </row>
    <row r="1508" spans="1:7" x14ac:dyDescent="0.25">
      <c r="A1508" s="58">
        <v>45007</v>
      </c>
      <c r="B1508" s="59" t="s">
        <v>63</v>
      </c>
      <c r="C1508" s="59" t="str">
        <f t="shared" si="48"/>
        <v>QUARTER1</v>
      </c>
      <c r="D1508" s="59">
        <v>36.75</v>
      </c>
      <c r="E1508" s="59">
        <v>64</v>
      </c>
      <c r="F1508" s="59">
        <f t="shared" si="47"/>
        <v>27.25</v>
      </c>
      <c r="G1508" s="59"/>
    </row>
    <row r="1509" spans="1:7" x14ac:dyDescent="0.25">
      <c r="A1509" s="58">
        <v>45006</v>
      </c>
      <c r="B1509" s="59" t="s">
        <v>63</v>
      </c>
      <c r="C1509" s="59" t="str">
        <f t="shared" si="48"/>
        <v>QUARTER1</v>
      </c>
      <c r="D1509" s="59">
        <v>36.75</v>
      </c>
      <c r="E1509" s="59">
        <v>64</v>
      </c>
      <c r="F1509" s="59">
        <f t="shared" si="47"/>
        <v>27.25</v>
      </c>
      <c r="G1509" s="59"/>
    </row>
    <row r="1510" spans="1:7" x14ac:dyDescent="0.25">
      <c r="A1510" s="58">
        <v>45005</v>
      </c>
      <c r="B1510" s="59" t="s">
        <v>63</v>
      </c>
      <c r="C1510" s="59" t="str">
        <f t="shared" si="48"/>
        <v>QUARTER1</v>
      </c>
      <c r="D1510" s="59">
        <v>36.5</v>
      </c>
      <c r="E1510" s="59">
        <v>64</v>
      </c>
      <c r="F1510" s="59">
        <f t="shared" si="47"/>
        <v>27.5</v>
      </c>
      <c r="G1510" s="59"/>
    </row>
    <row r="1511" spans="1:7" x14ac:dyDescent="0.25">
      <c r="A1511" s="58">
        <v>45002</v>
      </c>
      <c r="B1511" s="59" t="s">
        <v>63</v>
      </c>
      <c r="C1511" s="59" t="str">
        <f t="shared" si="48"/>
        <v>QUARTER1</v>
      </c>
      <c r="D1511" s="59">
        <v>39.9</v>
      </c>
      <c r="E1511" s="59">
        <v>64</v>
      </c>
      <c r="F1511" s="59">
        <f t="shared" si="47"/>
        <v>24.1</v>
      </c>
      <c r="G1511" s="59"/>
    </row>
    <row r="1512" spans="1:7" x14ac:dyDescent="0.25">
      <c r="A1512" s="58">
        <v>45001</v>
      </c>
      <c r="B1512" s="59" t="s">
        <v>63</v>
      </c>
      <c r="C1512" s="59" t="str">
        <f t="shared" si="48"/>
        <v>QUARTER1</v>
      </c>
      <c r="D1512" s="59">
        <v>39.950000000000003</v>
      </c>
      <c r="E1512" s="59">
        <v>64</v>
      </c>
      <c r="F1512" s="59">
        <f t="shared" si="47"/>
        <v>24.049999999999997</v>
      </c>
      <c r="G1512" s="59"/>
    </row>
    <row r="1513" spans="1:7" x14ac:dyDescent="0.25">
      <c r="A1513" s="58">
        <v>45000</v>
      </c>
      <c r="B1513" s="59" t="s">
        <v>63</v>
      </c>
      <c r="C1513" s="59" t="str">
        <f t="shared" si="48"/>
        <v>QUARTER1</v>
      </c>
      <c r="D1513" s="59">
        <v>40</v>
      </c>
      <c r="E1513" s="59">
        <v>64</v>
      </c>
      <c r="F1513" s="59">
        <f t="shared" si="47"/>
        <v>24</v>
      </c>
      <c r="G1513" s="59"/>
    </row>
    <row r="1514" spans="1:7" x14ac:dyDescent="0.25">
      <c r="A1514" s="58">
        <v>44999</v>
      </c>
      <c r="B1514" s="59" t="s">
        <v>63</v>
      </c>
      <c r="C1514" s="59" t="str">
        <f t="shared" si="48"/>
        <v>QUARTER1</v>
      </c>
      <c r="D1514" s="59">
        <v>40</v>
      </c>
      <c r="E1514" s="59">
        <v>64</v>
      </c>
      <c r="F1514" s="59">
        <f t="shared" si="47"/>
        <v>24</v>
      </c>
      <c r="G1514" s="59"/>
    </row>
    <row r="1515" spans="1:7" x14ac:dyDescent="0.25">
      <c r="A1515" s="58">
        <v>44998</v>
      </c>
      <c r="B1515" s="59" t="s">
        <v>63</v>
      </c>
      <c r="C1515" s="59" t="str">
        <f t="shared" si="48"/>
        <v>QUARTER1</v>
      </c>
      <c r="D1515" s="59">
        <v>40</v>
      </c>
      <c r="E1515" s="59">
        <v>64</v>
      </c>
      <c r="F1515" s="59">
        <f t="shared" si="47"/>
        <v>24</v>
      </c>
      <c r="G1515" s="59"/>
    </row>
    <row r="1516" spans="1:7" x14ac:dyDescent="0.25">
      <c r="A1516" s="58">
        <v>44995</v>
      </c>
      <c r="B1516" s="59" t="s">
        <v>63</v>
      </c>
      <c r="C1516" s="59" t="str">
        <f t="shared" si="48"/>
        <v>QUARTER1</v>
      </c>
      <c r="D1516" s="59">
        <v>40</v>
      </c>
      <c r="E1516" s="59">
        <v>64</v>
      </c>
      <c r="F1516" s="59">
        <f t="shared" si="47"/>
        <v>24</v>
      </c>
      <c r="G1516" s="59"/>
    </row>
    <row r="1517" spans="1:7" x14ac:dyDescent="0.25">
      <c r="A1517" s="58">
        <v>44994</v>
      </c>
      <c r="B1517" s="59" t="s">
        <v>63</v>
      </c>
      <c r="C1517" s="59" t="str">
        <f t="shared" si="48"/>
        <v>QUARTER1</v>
      </c>
      <c r="D1517" s="59">
        <v>40</v>
      </c>
      <c r="E1517" s="59">
        <v>64</v>
      </c>
      <c r="F1517" s="59">
        <f t="shared" si="47"/>
        <v>24</v>
      </c>
      <c r="G1517" s="59"/>
    </row>
    <row r="1518" spans="1:7" x14ac:dyDescent="0.25">
      <c r="A1518" s="58">
        <v>44993</v>
      </c>
      <c r="B1518" s="59" t="s">
        <v>63</v>
      </c>
      <c r="C1518" s="59" t="str">
        <f t="shared" si="48"/>
        <v>QUARTER1</v>
      </c>
      <c r="D1518" s="59">
        <v>41</v>
      </c>
      <c r="E1518" s="59">
        <v>64</v>
      </c>
      <c r="F1518" s="59">
        <f t="shared" si="47"/>
        <v>23</v>
      </c>
      <c r="G1518" s="59"/>
    </row>
    <row r="1519" spans="1:7" x14ac:dyDescent="0.25">
      <c r="A1519" s="58">
        <v>44992</v>
      </c>
      <c r="B1519" s="59" t="s">
        <v>63</v>
      </c>
      <c r="C1519" s="59" t="str">
        <f t="shared" si="48"/>
        <v>QUARTER1</v>
      </c>
      <c r="D1519" s="59">
        <v>41</v>
      </c>
      <c r="E1519" s="59">
        <v>64</v>
      </c>
      <c r="F1519" s="59">
        <f t="shared" si="47"/>
        <v>23</v>
      </c>
      <c r="G1519" s="59"/>
    </row>
    <row r="1520" spans="1:7" x14ac:dyDescent="0.25">
      <c r="A1520" s="58">
        <v>44991</v>
      </c>
      <c r="B1520" s="59" t="s">
        <v>63</v>
      </c>
      <c r="C1520" s="59" t="str">
        <f t="shared" si="48"/>
        <v>QUARTER1</v>
      </c>
      <c r="D1520" s="59">
        <v>41</v>
      </c>
      <c r="E1520" s="59">
        <v>64</v>
      </c>
      <c r="F1520" s="59">
        <f t="shared" si="47"/>
        <v>23</v>
      </c>
      <c r="G1520" s="59"/>
    </row>
    <row r="1521" spans="1:7" x14ac:dyDescent="0.25">
      <c r="A1521" s="58">
        <v>44988</v>
      </c>
      <c r="B1521" s="59" t="s">
        <v>63</v>
      </c>
      <c r="C1521" s="59" t="str">
        <f t="shared" si="48"/>
        <v>QUARTER1</v>
      </c>
      <c r="D1521" s="59">
        <v>41</v>
      </c>
      <c r="E1521" s="59">
        <v>64</v>
      </c>
      <c r="F1521" s="59">
        <f t="shared" si="47"/>
        <v>23</v>
      </c>
      <c r="G1521" s="59"/>
    </row>
    <row r="1522" spans="1:7" x14ac:dyDescent="0.25">
      <c r="A1522" s="58">
        <v>44987</v>
      </c>
      <c r="B1522" s="59" t="s">
        <v>63</v>
      </c>
      <c r="C1522" s="59" t="str">
        <f t="shared" si="48"/>
        <v>QUARTER1</v>
      </c>
      <c r="D1522" s="59">
        <v>41</v>
      </c>
      <c r="E1522" s="59">
        <v>64</v>
      </c>
      <c r="F1522" s="59">
        <f t="shared" si="47"/>
        <v>23</v>
      </c>
      <c r="G1522" s="59"/>
    </row>
    <row r="1523" spans="1:7" x14ac:dyDescent="0.25">
      <c r="A1523" s="58">
        <v>44986</v>
      </c>
      <c r="B1523" s="59" t="s">
        <v>63</v>
      </c>
      <c r="C1523" s="59" t="str">
        <f t="shared" si="48"/>
        <v>QUARTER1</v>
      </c>
      <c r="D1523" s="59">
        <v>41.7</v>
      </c>
      <c r="E1523" s="59">
        <v>64</v>
      </c>
      <c r="F1523" s="59">
        <f t="shared" si="47"/>
        <v>22.299999999999997</v>
      </c>
      <c r="G1523" s="59"/>
    </row>
    <row r="1524" spans="1:7" x14ac:dyDescent="0.25">
      <c r="A1524" s="58">
        <v>44985</v>
      </c>
      <c r="B1524" s="59" t="s">
        <v>63</v>
      </c>
      <c r="C1524" s="59" t="str">
        <f t="shared" si="48"/>
        <v>QUARTER1</v>
      </c>
      <c r="D1524" s="59">
        <v>41.7</v>
      </c>
      <c r="E1524" s="59">
        <v>64</v>
      </c>
      <c r="F1524" s="59">
        <f t="shared" si="47"/>
        <v>22.299999999999997</v>
      </c>
      <c r="G1524" s="59"/>
    </row>
    <row r="1525" spans="1:7" x14ac:dyDescent="0.25">
      <c r="A1525" s="58">
        <v>44984</v>
      </c>
      <c r="B1525" s="59" t="s">
        <v>63</v>
      </c>
      <c r="C1525" s="59" t="str">
        <f t="shared" si="48"/>
        <v>QUARTER1</v>
      </c>
      <c r="D1525" s="59">
        <v>37.950000000000003</v>
      </c>
      <c r="E1525" s="59">
        <v>64</v>
      </c>
      <c r="F1525" s="59">
        <f t="shared" si="47"/>
        <v>26.049999999999997</v>
      </c>
      <c r="G1525" s="59"/>
    </row>
    <row r="1526" spans="1:7" x14ac:dyDescent="0.25">
      <c r="A1526" s="58">
        <v>44981</v>
      </c>
      <c r="B1526" s="59" t="s">
        <v>63</v>
      </c>
      <c r="C1526" s="59" t="str">
        <f t="shared" si="48"/>
        <v>QUARTER1</v>
      </c>
      <c r="D1526" s="59">
        <v>34.5</v>
      </c>
      <c r="E1526" s="59">
        <v>64</v>
      </c>
      <c r="F1526" s="59">
        <f t="shared" si="47"/>
        <v>29.5</v>
      </c>
      <c r="G1526" s="59"/>
    </row>
    <row r="1527" spans="1:7" x14ac:dyDescent="0.25">
      <c r="A1527" s="58">
        <v>44980</v>
      </c>
      <c r="B1527" s="59" t="s">
        <v>63</v>
      </c>
      <c r="C1527" s="59" t="str">
        <f t="shared" si="48"/>
        <v>QUARTER1</v>
      </c>
      <c r="D1527" s="59">
        <v>34.5</v>
      </c>
      <c r="E1527" s="59">
        <v>64</v>
      </c>
      <c r="F1527" s="59">
        <f t="shared" si="47"/>
        <v>29.5</v>
      </c>
      <c r="G1527" s="59"/>
    </row>
    <row r="1528" spans="1:7" x14ac:dyDescent="0.25">
      <c r="A1528" s="58">
        <v>44978</v>
      </c>
      <c r="B1528" s="59" t="s">
        <v>63</v>
      </c>
      <c r="C1528" s="59" t="str">
        <f t="shared" si="48"/>
        <v>QUARTER1</v>
      </c>
      <c r="D1528" s="59">
        <v>34.5</v>
      </c>
      <c r="E1528" s="59">
        <v>64</v>
      </c>
      <c r="F1528" s="59">
        <f t="shared" si="47"/>
        <v>29.5</v>
      </c>
      <c r="G1528" s="59"/>
    </row>
    <row r="1529" spans="1:7" x14ac:dyDescent="0.25">
      <c r="A1529" s="58">
        <v>44977</v>
      </c>
      <c r="B1529" s="59" t="s">
        <v>63</v>
      </c>
      <c r="C1529" s="59" t="str">
        <f t="shared" si="48"/>
        <v>QUARTER1</v>
      </c>
      <c r="D1529" s="59">
        <v>34.5</v>
      </c>
      <c r="E1529" s="59">
        <v>64</v>
      </c>
      <c r="F1529" s="59">
        <f t="shared" si="47"/>
        <v>29.5</v>
      </c>
      <c r="G1529" s="59"/>
    </row>
    <row r="1530" spans="1:7" x14ac:dyDescent="0.25">
      <c r="A1530" s="58">
        <v>44974</v>
      </c>
      <c r="B1530" s="59" t="s">
        <v>63</v>
      </c>
      <c r="C1530" s="59" t="str">
        <f t="shared" si="48"/>
        <v>QUARTER1</v>
      </c>
      <c r="D1530" s="59">
        <v>34.5</v>
      </c>
      <c r="E1530" s="59">
        <v>64</v>
      </c>
      <c r="F1530" s="59">
        <f t="shared" si="47"/>
        <v>29.5</v>
      </c>
      <c r="G1530" s="59"/>
    </row>
    <row r="1531" spans="1:7" x14ac:dyDescent="0.25">
      <c r="A1531" s="58">
        <v>44973</v>
      </c>
      <c r="B1531" s="59" t="s">
        <v>63</v>
      </c>
      <c r="C1531" s="59" t="str">
        <f t="shared" si="48"/>
        <v>QUARTER1</v>
      </c>
      <c r="D1531" s="59">
        <v>34.5</v>
      </c>
      <c r="E1531" s="59">
        <v>64</v>
      </c>
      <c r="F1531" s="59">
        <f t="shared" si="47"/>
        <v>29.5</v>
      </c>
      <c r="G1531" s="59"/>
    </row>
    <row r="1532" spans="1:7" x14ac:dyDescent="0.25">
      <c r="A1532" s="58">
        <v>44972</v>
      </c>
      <c r="B1532" s="59" t="s">
        <v>63</v>
      </c>
      <c r="C1532" s="59" t="str">
        <f t="shared" si="48"/>
        <v>QUARTER1</v>
      </c>
      <c r="D1532" s="59">
        <v>34.5</v>
      </c>
      <c r="E1532" s="59">
        <v>64</v>
      </c>
      <c r="F1532" s="59">
        <f t="shared" si="47"/>
        <v>29.5</v>
      </c>
      <c r="G1532" s="59"/>
    </row>
    <row r="1533" spans="1:7" x14ac:dyDescent="0.25">
      <c r="A1533" s="58">
        <v>44971</v>
      </c>
      <c r="B1533" s="59" t="s">
        <v>63</v>
      </c>
      <c r="C1533" s="59" t="str">
        <f t="shared" si="48"/>
        <v>QUARTER1</v>
      </c>
      <c r="D1533" s="59">
        <v>34.5</v>
      </c>
      <c r="E1533" s="59">
        <v>64</v>
      </c>
      <c r="F1533" s="59">
        <f t="shared" si="47"/>
        <v>29.5</v>
      </c>
      <c r="G1533" s="59"/>
    </row>
    <row r="1534" spans="1:7" x14ac:dyDescent="0.25">
      <c r="A1534" s="58">
        <v>44970</v>
      </c>
      <c r="B1534" s="59" t="s">
        <v>63</v>
      </c>
      <c r="C1534" s="59" t="str">
        <f t="shared" si="48"/>
        <v>QUARTER1</v>
      </c>
      <c r="D1534" s="59">
        <v>34.5</v>
      </c>
      <c r="E1534" s="59">
        <v>64</v>
      </c>
      <c r="F1534" s="59">
        <f t="shared" si="47"/>
        <v>29.5</v>
      </c>
      <c r="G1534" s="59"/>
    </row>
    <row r="1535" spans="1:7" x14ac:dyDescent="0.25">
      <c r="A1535" s="58">
        <v>44967</v>
      </c>
      <c r="B1535" s="59" t="s">
        <v>63</v>
      </c>
      <c r="C1535" s="59" t="str">
        <f t="shared" si="48"/>
        <v>QUARTER1</v>
      </c>
      <c r="D1535" s="59">
        <v>34.5</v>
      </c>
      <c r="E1535" s="59">
        <v>64</v>
      </c>
      <c r="F1535" s="59">
        <f t="shared" si="47"/>
        <v>29.5</v>
      </c>
      <c r="G1535" s="59"/>
    </row>
    <row r="1536" spans="1:7" x14ac:dyDescent="0.25">
      <c r="A1536" s="58">
        <v>44966</v>
      </c>
      <c r="B1536" s="59" t="s">
        <v>63</v>
      </c>
      <c r="C1536" s="59" t="str">
        <f t="shared" si="48"/>
        <v>QUARTER1</v>
      </c>
      <c r="D1536" s="59">
        <v>34.5</v>
      </c>
      <c r="E1536" s="59">
        <v>64</v>
      </c>
      <c r="F1536" s="59">
        <f t="shared" si="47"/>
        <v>29.5</v>
      </c>
      <c r="G1536" s="59"/>
    </row>
    <row r="1537" spans="1:7" x14ac:dyDescent="0.25">
      <c r="A1537" s="58">
        <v>44965</v>
      </c>
      <c r="B1537" s="59" t="s">
        <v>63</v>
      </c>
      <c r="C1537" s="59" t="str">
        <f t="shared" si="48"/>
        <v>QUARTER1</v>
      </c>
      <c r="D1537" s="59">
        <v>34.5</v>
      </c>
      <c r="E1537" s="59">
        <v>64</v>
      </c>
      <c r="F1537" s="59">
        <f t="shared" ref="F1537:F1600" si="49">E1537-D1537</f>
        <v>29.5</v>
      </c>
      <c r="G1537" s="59"/>
    </row>
    <row r="1538" spans="1:7" x14ac:dyDescent="0.25">
      <c r="A1538" s="58">
        <v>44964</v>
      </c>
      <c r="B1538" s="59" t="s">
        <v>63</v>
      </c>
      <c r="C1538" s="59" t="str">
        <f t="shared" si="48"/>
        <v>QUARTER1</v>
      </c>
      <c r="D1538" s="59">
        <v>34.5</v>
      </c>
      <c r="E1538" s="59">
        <v>64</v>
      </c>
      <c r="F1538" s="59">
        <f t="shared" si="49"/>
        <v>29.5</v>
      </c>
      <c r="G1538" s="59"/>
    </row>
    <row r="1539" spans="1:7" x14ac:dyDescent="0.25">
      <c r="A1539" s="58">
        <v>44963</v>
      </c>
      <c r="B1539" s="59" t="s">
        <v>63</v>
      </c>
      <c r="C1539" s="59" t="str">
        <f t="shared" si="48"/>
        <v>QUARTER1</v>
      </c>
      <c r="D1539" s="59">
        <v>34.5</v>
      </c>
      <c r="E1539" s="59">
        <v>64</v>
      </c>
      <c r="F1539" s="59">
        <f t="shared" si="49"/>
        <v>29.5</v>
      </c>
      <c r="G1539" s="59"/>
    </row>
    <row r="1540" spans="1:7" x14ac:dyDescent="0.25">
      <c r="A1540" s="58">
        <v>44960</v>
      </c>
      <c r="B1540" s="59" t="s">
        <v>63</v>
      </c>
      <c r="C1540" s="59" t="str">
        <f t="shared" si="48"/>
        <v>QUARTER1</v>
      </c>
      <c r="D1540" s="59">
        <v>34.5</v>
      </c>
      <c r="E1540" s="59">
        <v>64</v>
      </c>
      <c r="F1540" s="59">
        <f t="shared" si="49"/>
        <v>29.5</v>
      </c>
      <c r="G1540" s="59"/>
    </row>
    <row r="1541" spans="1:7" x14ac:dyDescent="0.25">
      <c r="A1541" s="58">
        <v>44959</v>
      </c>
      <c r="B1541" s="59" t="s">
        <v>63</v>
      </c>
      <c r="C1541" s="59" t="str">
        <f t="shared" si="48"/>
        <v>QUARTER1</v>
      </c>
      <c r="D1541" s="59">
        <v>34.299999999999997</v>
      </c>
      <c r="E1541" s="59">
        <v>64</v>
      </c>
      <c r="F1541" s="59">
        <f t="shared" si="49"/>
        <v>29.700000000000003</v>
      </c>
      <c r="G1541" s="59"/>
    </row>
    <row r="1542" spans="1:7" x14ac:dyDescent="0.25">
      <c r="A1542" s="58">
        <v>44958</v>
      </c>
      <c r="B1542" s="59" t="s">
        <v>63</v>
      </c>
      <c r="C1542" s="59" t="str">
        <f t="shared" si="48"/>
        <v>QUARTER1</v>
      </c>
      <c r="D1542" s="59">
        <v>34.299999999999997</v>
      </c>
      <c r="E1542" s="59">
        <v>64</v>
      </c>
      <c r="F1542" s="59">
        <f t="shared" si="49"/>
        <v>29.700000000000003</v>
      </c>
      <c r="G1542" s="59"/>
    </row>
    <row r="1543" spans="1:7" x14ac:dyDescent="0.25">
      <c r="A1543" s="58">
        <v>44957</v>
      </c>
      <c r="B1543" s="59" t="s">
        <v>63</v>
      </c>
      <c r="C1543" s="59" t="str">
        <f t="shared" si="48"/>
        <v>QUARTER1</v>
      </c>
      <c r="D1543" s="59">
        <v>33.549999999999997</v>
      </c>
      <c r="E1543" s="59">
        <v>64</v>
      </c>
      <c r="F1543" s="59">
        <f t="shared" si="49"/>
        <v>30.450000000000003</v>
      </c>
      <c r="G1543" s="59"/>
    </row>
    <row r="1544" spans="1:7" x14ac:dyDescent="0.25">
      <c r="A1544" s="58">
        <v>44956</v>
      </c>
      <c r="B1544" s="59" t="s">
        <v>63</v>
      </c>
      <c r="C1544" s="59" t="str">
        <f t="shared" si="48"/>
        <v>QUARTER1</v>
      </c>
      <c r="D1544" s="59">
        <v>33.549999999999997</v>
      </c>
      <c r="E1544" s="59">
        <v>64</v>
      </c>
      <c r="F1544" s="59">
        <f t="shared" si="49"/>
        <v>30.450000000000003</v>
      </c>
      <c r="G1544" s="59"/>
    </row>
    <row r="1545" spans="1:7" x14ac:dyDescent="0.25">
      <c r="A1545" s="58">
        <v>44953</v>
      </c>
      <c r="B1545" s="59" t="s">
        <v>63</v>
      </c>
      <c r="C1545" s="59" t="str">
        <f t="shared" si="48"/>
        <v>QUARTER1</v>
      </c>
      <c r="D1545" s="59">
        <v>33.5</v>
      </c>
      <c r="E1545" s="59">
        <v>64</v>
      </c>
      <c r="F1545" s="59">
        <f t="shared" si="49"/>
        <v>30.5</v>
      </c>
      <c r="G1545" s="59"/>
    </row>
    <row r="1546" spans="1:7" x14ac:dyDescent="0.25">
      <c r="A1546" s="58">
        <v>44952</v>
      </c>
      <c r="B1546" s="59" t="s">
        <v>63</v>
      </c>
      <c r="C1546" s="59" t="str">
        <f t="shared" si="48"/>
        <v>QUARTER1</v>
      </c>
      <c r="D1546" s="59">
        <v>33</v>
      </c>
      <c r="E1546" s="59">
        <v>64</v>
      </c>
      <c r="F1546" s="59">
        <f t="shared" si="49"/>
        <v>31</v>
      </c>
      <c r="G1546" s="59"/>
    </row>
    <row r="1547" spans="1:7" x14ac:dyDescent="0.25">
      <c r="A1547" s="58">
        <v>44951</v>
      </c>
      <c r="B1547" s="59" t="s">
        <v>63</v>
      </c>
      <c r="C1547" s="59" t="str">
        <f t="shared" si="48"/>
        <v>QUARTER1</v>
      </c>
      <c r="D1547" s="59">
        <v>32.5</v>
      </c>
      <c r="E1547" s="59">
        <v>64</v>
      </c>
      <c r="F1547" s="59">
        <f t="shared" si="49"/>
        <v>31.5</v>
      </c>
      <c r="G1547" s="59"/>
    </row>
    <row r="1548" spans="1:7" x14ac:dyDescent="0.25">
      <c r="A1548" s="58">
        <v>44950</v>
      </c>
      <c r="B1548" s="59" t="s">
        <v>63</v>
      </c>
      <c r="C1548" s="59" t="str">
        <f t="shared" si="48"/>
        <v>QUARTER1</v>
      </c>
      <c r="D1548" s="59">
        <v>32</v>
      </c>
      <c r="E1548" s="59">
        <v>64</v>
      </c>
      <c r="F1548" s="59">
        <f t="shared" si="49"/>
        <v>32</v>
      </c>
      <c r="G1548" s="59"/>
    </row>
    <row r="1549" spans="1:7" x14ac:dyDescent="0.25">
      <c r="A1549" s="58">
        <v>44949</v>
      </c>
      <c r="B1549" s="59" t="s">
        <v>63</v>
      </c>
      <c r="C1549" s="59" t="str">
        <f t="shared" si="48"/>
        <v>QUARTER1</v>
      </c>
      <c r="D1549" s="59">
        <v>32</v>
      </c>
      <c r="E1549" s="59">
        <v>64</v>
      </c>
      <c r="F1549" s="59">
        <f t="shared" si="49"/>
        <v>32</v>
      </c>
      <c r="G1549" s="59"/>
    </row>
    <row r="1550" spans="1:7" x14ac:dyDescent="0.25">
      <c r="A1550" s="58">
        <v>44946</v>
      </c>
      <c r="B1550" s="59" t="s">
        <v>63</v>
      </c>
      <c r="C1550" s="59" t="str">
        <f t="shared" si="48"/>
        <v>QUARTER1</v>
      </c>
      <c r="D1550" s="59">
        <v>32</v>
      </c>
      <c r="E1550" s="59">
        <v>64</v>
      </c>
      <c r="F1550" s="59">
        <f t="shared" si="49"/>
        <v>32</v>
      </c>
      <c r="G1550" s="59"/>
    </row>
    <row r="1551" spans="1:7" x14ac:dyDescent="0.25">
      <c r="A1551" s="58">
        <v>44945</v>
      </c>
      <c r="B1551" s="59" t="s">
        <v>63</v>
      </c>
      <c r="C1551" s="59" t="str">
        <f t="shared" si="48"/>
        <v>QUARTER1</v>
      </c>
      <c r="D1551" s="59">
        <v>32</v>
      </c>
      <c r="E1551" s="59">
        <v>64</v>
      </c>
      <c r="F1551" s="59">
        <f t="shared" si="49"/>
        <v>32</v>
      </c>
      <c r="G1551" s="59"/>
    </row>
    <row r="1552" spans="1:7" x14ac:dyDescent="0.25">
      <c r="A1552" s="58">
        <v>44944</v>
      </c>
      <c r="B1552" s="59" t="s">
        <v>63</v>
      </c>
      <c r="C1552" s="59" t="str">
        <f t="shared" si="48"/>
        <v>QUARTER1</v>
      </c>
      <c r="D1552" s="59">
        <v>32</v>
      </c>
      <c r="E1552" s="59">
        <v>64</v>
      </c>
      <c r="F1552" s="59">
        <f t="shared" si="49"/>
        <v>32</v>
      </c>
      <c r="G1552" s="59"/>
    </row>
    <row r="1553" spans="1:7" x14ac:dyDescent="0.25">
      <c r="A1553" s="58">
        <v>44943</v>
      </c>
      <c r="B1553" s="59" t="s">
        <v>63</v>
      </c>
      <c r="C1553" s="59" t="str">
        <f t="shared" si="48"/>
        <v>QUARTER1</v>
      </c>
      <c r="D1553" s="59">
        <v>32</v>
      </c>
      <c r="E1553" s="59">
        <v>64</v>
      </c>
      <c r="F1553" s="59">
        <f t="shared" si="49"/>
        <v>32</v>
      </c>
      <c r="G1553" s="59"/>
    </row>
    <row r="1554" spans="1:7" x14ac:dyDescent="0.25">
      <c r="A1554" s="58">
        <v>44942</v>
      </c>
      <c r="B1554" s="59" t="s">
        <v>63</v>
      </c>
      <c r="C1554" s="59" t="str">
        <f t="shared" si="48"/>
        <v>QUARTER1</v>
      </c>
      <c r="D1554" s="59">
        <v>32</v>
      </c>
      <c r="E1554" s="59">
        <v>64</v>
      </c>
      <c r="F1554" s="59">
        <f t="shared" si="49"/>
        <v>32</v>
      </c>
      <c r="G1554" s="59"/>
    </row>
    <row r="1555" spans="1:7" x14ac:dyDescent="0.25">
      <c r="A1555" s="58">
        <v>44939</v>
      </c>
      <c r="B1555" s="59" t="s">
        <v>63</v>
      </c>
      <c r="C1555" s="59" t="str">
        <f t="shared" si="48"/>
        <v>QUARTER1</v>
      </c>
      <c r="D1555" s="59">
        <v>32</v>
      </c>
      <c r="E1555" s="59">
        <v>64</v>
      </c>
      <c r="F1555" s="59">
        <f t="shared" si="49"/>
        <v>32</v>
      </c>
      <c r="G1555" s="59"/>
    </row>
    <row r="1556" spans="1:7" x14ac:dyDescent="0.25">
      <c r="A1556" s="58">
        <v>44938</v>
      </c>
      <c r="B1556" s="59" t="s">
        <v>63</v>
      </c>
      <c r="C1556" s="59" t="str">
        <f t="shared" si="48"/>
        <v>QUARTER1</v>
      </c>
      <c r="D1556" s="59">
        <v>32.049999999999997</v>
      </c>
      <c r="E1556" s="59">
        <v>64</v>
      </c>
      <c r="F1556" s="59">
        <f t="shared" si="49"/>
        <v>31.950000000000003</v>
      </c>
      <c r="G1556" s="59"/>
    </row>
    <row r="1557" spans="1:7" x14ac:dyDescent="0.25">
      <c r="A1557" s="58">
        <v>44937</v>
      </c>
      <c r="B1557" s="59" t="s">
        <v>63</v>
      </c>
      <c r="C1557" s="59" t="str">
        <f t="shared" si="48"/>
        <v>QUARTER1</v>
      </c>
      <c r="D1557" s="59">
        <v>32</v>
      </c>
      <c r="E1557" s="59">
        <v>64</v>
      </c>
      <c r="F1557" s="59">
        <f t="shared" si="49"/>
        <v>32</v>
      </c>
      <c r="G1557" s="59"/>
    </row>
    <row r="1558" spans="1:7" x14ac:dyDescent="0.25">
      <c r="A1558" s="58">
        <v>44936</v>
      </c>
      <c r="B1558" s="59" t="s">
        <v>63</v>
      </c>
      <c r="C1558" s="59" t="str">
        <f t="shared" si="48"/>
        <v>QUARTER1</v>
      </c>
      <c r="D1558" s="59">
        <v>32</v>
      </c>
      <c r="E1558" s="59">
        <v>64</v>
      </c>
      <c r="F1558" s="59">
        <f t="shared" si="49"/>
        <v>32</v>
      </c>
      <c r="G1558" s="59"/>
    </row>
    <row r="1559" spans="1:7" x14ac:dyDescent="0.25">
      <c r="A1559" s="58">
        <v>44935</v>
      </c>
      <c r="B1559" s="59" t="s">
        <v>63</v>
      </c>
      <c r="C1559" s="59" t="str">
        <f t="shared" si="48"/>
        <v>QUARTER1</v>
      </c>
      <c r="D1559" s="59">
        <v>32</v>
      </c>
      <c r="E1559" s="59">
        <v>64</v>
      </c>
      <c r="F1559" s="59">
        <f t="shared" si="49"/>
        <v>32</v>
      </c>
      <c r="G1559" s="59"/>
    </row>
    <row r="1560" spans="1:7" x14ac:dyDescent="0.25">
      <c r="A1560" s="58">
        <v>44932</v>
      </c>
      <c r="B1560" s="59" t="s">
        <v>63</v>
      </c>
      <c r="C1560" s="59" t="str">
        <f t="shared" ref="C1560:C1625" si="50">"QUARTER"&amp;ROUNDUP(MONTH(A1560)/3,0)</f>
        <v>QUARTER1</v>
      </c>
      <c r="D1560" s="59">
        <v>33.450000000000003</v>
      </c>
      <c r="E1560" s="59">
        <v>64</v>
      </c>
      <c r="F1560" s="59">
        <f t="shared" si="49"/>
        <v>30.549999999999997</v>
      </c>
      <c r="G1560" s="59"/>
    </row>
    <row r="1561" spans="1:7" x14ac:dyDescent="0.25">
      <c r="A1561" s="58">
        <v>44931</v>
      </c>
      <c r="B1561" s="59" t="s">
        <v>63</v>
      </c>
      <c r="C1561" s="59" t="str">
        <f t="shared" si="50"/>
        <v>QUARTER1</v>
      </c>
      <c r="D1561" s="59">
        <v>33.450000000000003</v>
      </c>
      <c r="E1561" s="59">
        <v>64</v>
      </c>
      <c r="F1561" s="59">
        <f t="shared" si="49"/>
        <v>30.549999999999997</v>
      </c>
      <c r="G1561" s="59"/>
    </row>
    <row r="1562" spans="1:7" x14ac:dyDescent="0.25">
      <c r="A1562" s="58">
        <v>44930</v>
      </c>
      <c r="B1562" s="59" t="s">
        <v>63</v>
      </c>
      <c r="C1562" s="59" t="str">
        <f t="shared" si="50"/>
        <v>QUARTER1</v>
      </c>
      <c r="D1562" s="59">
        <v>33.450000000000003</v>
      </c>
      <c r="E1562" s="59">
        <v>64</v>
      </c>
      <c r="F1562" s="59">
        <f t="shared" si="49"/>
        <v>30.549999999999997</v>
      </c>
      <c r="G1562" s="59"/>
    </row>
    <row r="1563" spans="1:7" x14ac:dyDescent="0.25">
      <c r="A1563" s="58">
        <v>44929</v>
      </c>
      <c r="B1563" s="59" t="s">
        <v>63</v>
      </c>
      <c r="C1563" s="59" t="str">
        <f t="shared" si="50"/>
        <v>QUARTER1</v>
      </c>
      <c r="D1563" s="59">
        <v>33.450000000000003</v>
      </c>
      <c r="E1563" s="59">
        <v>64</v>
      </c>
      <c r="F1563" s="59">
        <f t="shared" si="49"/>
        <v>30.549999999999997</v>
      </c>
      <c r="G1563" s="59"/>
    </row>
    <row r="1564" spans="1:7" x14ac:dyDescent="0.25">
      <c r="A1564" s="58">
        <v>45146</v>
      </c>
      <c r="B1564" s="59" t="s">
        <v>64</v>
      </c>
      <c r="C1564" s="59" t="str">
        <f t="shared" si="50"/>
        <v>QUARTER3</v>
      </c>
      <c r="D1564" s="59">
        <v>14.5</v>
      </c>
      <c r="E1564" s="59">
        <v>14.4</v>
      </c>
      <c r="F1564" s="59">
        <f t="shared" si="49"/>
        <v>-9.9999999999999645E-2</v>
      </c>
      <c r="G1564" s="59"/>
    </row>
    <row r="1565" spans="1:7" x14ac:dyDescent="0.25">
      <c r="A1565" s="58">
        <v>45145</v>
      </c>
      <c r="B1565" s="59" t="s">
        <v>64</v>
      </c>
      <c r="C1565" s="59" t="str">
        <f t="shared" si="50"/>
        <v>QUARTER3</v>
      </c>
      <c r="D1565" s="59">
        <v>14.3</v>
      </c>
      <c r="E1565" s="59">
        <v>14.4</v>
      </c>
      <c r="F1565" s="59">
        <f t="shared" si="49"/>
        <v>9.9999999999999645E-2</v>
      </c>
      <c r="G1565" s="59"/>
    </row>
    <row r="1566" spans="1:7" x14ac:dyDescent="0.25">
      <c r="A1566" s="58">
        <v>45142</v>
      </c>
      <c r="B1566" s="59" t="s">
        <v>64</v>
      </c>
      <c r="C1566" s="59" t="str">
        <f t="shared" si="50"/>
        <v>QUARTER3</v>
      </c>
      <c r="D1566" s="59">
        <v>14.2</v>
      </c>
      <c r="E1566" s="59">
        <v>14.4</v>
      </c>
      <c r="F1566" s="59">
        <f t="shared" si="49"/>
        <v>0.20000000000000107</v>
      </c>
      <c r="G1566" s="59"/>
    </row>
    <row r="1567" spans="1:7" x14ac:dyDescent="0.25">
      <c r="A1567" s="58">
        <v>45141</v>
      </c>
      <c r="B1567" s="59" t="s">
        <v>64</v>
      </c>
      <c r="C1567" s="59" t="str">
        <f t="shared" si="50"/>
        <v>QUARTER3</v>
      </c>
      <c r="D1567" s="59">
        <v>14.35</v>
      </c>
      <c r="E1567" s="59">
        <v>14.4</v>
      </c>
      <c r="F1567" s="59">
        <f t="shared" si="49"/>
        <v>5.0000000000000711E-2</v>
      </c>
      <c r="G1567" s="59"/>
    </row>
    <row r="1568" spans="1:7" x14ac:dyDescent="0.25">
      <c r="A1568" s="58">
        <v>45140</v>
      </c>
      <c r="B1568" s="59" t="s">
        <v>64</v>
      </c>
      <c r="C1568" s="59" t="str">
        <f t="shared" si="50"/>
        <v>QUARTER3</v>
      </c>
      <c r="D1568" s="59">
        <v>13.65</v>
      </c>
      <c r="E1568" s="59">
        <v>14.4</v>
      </c>
      <c r="F1568" s="59">
        <f t="shared" si="49"/>
        <v>0.75</v>
      </c>
      <c r="G1568" s="59"/>
    </row>
    <row r="1569" spans="1:7" x14ac:dyDescent="0.25">
      <c r="A1569" s="58">
        <v>45139</v>
      </c>
      <c r="B1569" s="59" t="s">
        <v>64</v>
      </c>
      <c r="C1569" s="59" t="str">
        <f t="shared" si="50"/>
        <v>QUARTER3</v>
      </c>
      <c r="D1569" s="59">
        <v>13.95</v>
      </c>
      <c r="E1569" s="59">
        <v>14.4</v>
      </c>
      <c r="F1569" s="59">
        <f t="shared" si="49"/>
        <v>0.45000000000000107</v>
      </c>
      <c r="G1569" s="59"/>
    </row>
    <row r="1570" spans="1:7" x14ac:dyDescent="0.25">
      <c r="A1570" s="58">
        <v>45138</v>
      </c>
      <c r="B1570" s="59" t="s">
        <v>64</v>
      </c>
      <c r="C1570" s="59" t="str">
        <f t="shared" si="50"/>
        <v>QUARTER3</v>
      </c>
      <c r="D1570" s="59">
        <v>14</v>
      </c>
      <c r="E1570" s="59">
        <v>14.4</v>
      </c>
      <c r="F1570" s="59">
        <f t="shared" si="49"/>
        <v>0.40000000000000036</v>
      </c>
      <c r="G1570" s="59"/>
    </row>
    <row r="1571" spans="1:7" x14ac:dyDescent="0.25">
      <c r="A1571" s="58">
        <v>45135</v>
      </c>
      <c r="B1571" s="59" t="s">
        <v>64</v>
      </c>
      <c r="C1571" s="59" t="str">
        <f t="shared" si="50"/>
        <v>QUARTER3</v>
      </c>
      <c r="D1571" s="59">
        <v>14.5</v>
      </c>
      <c r="E1571" s="59">
        <v>14.4</v>
      </c>
      <c r="F1571" s="59">
        <f t="shared" si="49"/>
        <v>-9.9999999999999645E-2</v>
      </c>
      <c r="G1571" s="59"/>
    </row>
    <row r="1572" spans="1:7" x14ac:dyDescent="0.25">
      <c r="A1572" s="58">
        <v>45134</v>
      </c>
      <c r="B1572" s="59" t="s">
        <v>64</v>
      </c>
      <c r="C1572" s="59" t="str">
        <f t="shared" si="50"/>
        <v>QUARTER3</v>
      </c>
      <c r="D1572" s="59">
        <v>14.8</v>
      </c>
      <c r="E1572" s="59">
        <v>14.4</v>
      </c>
      <c r="F1572" s="59">
        <f t="shared" si="49"/>
        <v>-0.40000000000000036</v>
      </c>
      <c r="G1572" s="59"/>
    </row>
    <row r="1573" spans="1:7" x14ac:dyDescent="0.25">
      <c r="A1573" s="58">
        <v>45133</v>
      </c>
      <c r="B1573" s="59" t="s">
        <v>64</v>
      </c>
      <c r="C1573" s="59" t="str">
        <f t="shared" si="50"/>
        <v>QUARTER3</v>
      </c>
      <c r="D1573" s="59">
        <v>14.8</v>
      </c>
      <c r="E1573" s="59">
        <v>14.4</v>
      </c>
      <c r="F1573" s="59">
        <f t="shared" si="49"/>
        <v>-0.40000000000000036</v>
      </c>
      <c r="G1573" s="59"/>
    </row>
    <row r="1574" spans="1:7" x14ac:dyDescent="0.25">
      <c r="A1574" s="58">
        <v>45128</v>
      </c>
      <c r="B1574" s="59" t="s">
        <v>64</v>
      </c>
      <c r="C1574" s="59" t="str">
        <f t="shared" si="50"/>
        <v>QUARTER3</v>
      </c>
      <c r="D1574" s="59">
        <v>14.9</v>
      </c>
      <c r="E1574" s="59">
        <v>14.4</v>
      </c>
      <c r="F1574" s="59">
        <f t="shared" si="49"/>
        <v>-0.5</v>
      </c>
      <c r="G1574" s="59"/>
    </row>
    <row r="1575" spans="1:7" x14ac:dyDescent="0.25">
      <c r="A1575" s="58">
        <v>45127</v>
      </c>
      <c r="B1575" s="59" t="s">
        <v>64</v>
      </c>
      <c r="C1575" s="59" t="str">
        <f t="shared" si="50"/>
        <v>QUARTER3</v>
      </c>
      <c r="D1575" s="59">
        <v>13.55</v>
      </c>
      <c r="E1575" s="59">
        <v>14.4</v>
      </c>
      <c r="F1575" s="59">
        <f t="shared" si="49"/>
        <v>0.84999999999999964</v>
      </c>
      <c r="G1575" s="59"/>
    </row>
    <row r="1576" spans="1:7" x14ac:dyDescent="0.25">
      <c r="A1576" s="58">
        <v>45126</v>
      </c>
      <c r="B1576" s="59" t="s">
        <v>64</v>
      </c>
      <c r="C1576" s="59" t="str">
        <f t="shared" si="50"/>
        <v>QUARTER3</v>
      </c>
      <c r="D1576" s="59">
        <v>13.2</v>
      </c>
      <c r="E1576" s="59">
        <v>14.4</v>
      </c>
      <c r="F1576" s="59">
        <f t="shared" si="49"/>
        <v>1.2000000000000011</v>
      </c>
      <c r="G1576" s="59"/>
    </row>
    <row r="1577" spans="1:7" x14ac:dyDescent="0.25">
      <c r="A1577" s="58">
        <v>45125</v>
      </c>
      <c r="B1577" s="59" t="s">
        <v>64</v>
      </c>
      <c r="C1577" s="59" t="str">
        <f t="shared" si="50"/>
        <v>QUARTER3</v>
      </c>
      <c r="D1577" s="59">
        <v>13.8</v>
      </c>
      <c r="E1577" s="59">
        <v>14.4</v>
      </c>
      <c r="F1577" s="59">
        <f t="shared" si="49"/>
        <v>0.59999999999999964</v>
      </c>
      <c r="G1577" s="59"/>
    </row>
    <row r="1578" spans="1:7" x14ac:dyDescent="0.25">
      <c r="A1578" s="58">
        <v>45124</v>
      </c>
      <c r="B1578" s="59" t="s">
        <v>64</v>
      </c>
      <c r="C1578" s="59" t="str">
        <f t="shared" si="50"/>
        <v>QUARTER3</v>
      </c>
      <c r="D1578" s="59">
        <v>14</v>
      </c>
      <c r="E1578" s="59">
        <v>14.4</v>
      </c>
      <c r="F1578" s="59">
        <f t="shared" si="49"/>
        <v>0.40000000000000036</v>
      </c>
      <c r="G1578" s="59"/>
    </row>
    <row r="1579" spans="1:7" x14ac:dyDescent="0.25">
      <c r="A1579" s="58">
        <v>45121</v>
      </c>
      <c r="B1579" s="59" t="s">
        <v>64</v>
      </c>
      <c r="C1579" s="59" t="str">
        <f t="shared" si="50"/>
        <v>QUARTER3</v>
      </c>
      <c r="D1579" s="59">
        <v>12.85</v>
      </c>
      <c r="E1579" s="59">
        <v>14.4</v>
      </c>
      <c r="F1579" s="59">
        <f t="shared" si="49"/>
        <v>1.5500000000000007</v>
      </c>
      <c r="G1579" s="59"/>
    </row>
    <row r="1580" spans="1:7" x14ac:dyDescent="0.25">
      <c r="A1580" s="58">
        <v>45120</v>
      </c>
      <c r="B1580" s="59" t="s">
        <v>64</v>
      </c>
      <c r="C1580" s="59" t="str">
        <f t="shared" si="50"/>
        <v>QUARTER3</v>
      </c>
      <c r="D1580" s="59">
        <v>13</v>
      </c>
      <c r="E1580" s="59">
        <v>14.4</v>
      </c>
      <c r="F1580" s="59">
        <f t="shared" si="49"/>
        <v>1.4000000000000004</v>
      </c>
      <c r="G1580" s="59"/>
    </row>
    <row r="1581" spans="1:7" x14ac:dyDescent="0.25">
      <c r="A1581" s="58">
        <v>45119</v>
      </c>
      <c r="B1581" s="59" t="s">
        <v>64</v>
      </c>
      <c r="C1581" s="59" t="str">
        <f t="shared" si="50"/>
        <v>QUARTER3</v>
      </c>
      <c r="D1581" s="59">
        <v>14.2</v>
      </c>
      <c r="E1581" s="59">
        <v>14.4</v>
      </c>
      <c r="F1581" s="59">
        <f t="shared" si="49"/>
        <v>0.20000000000000107</v>
      </c>
      <c r="G1581" s="59"/>
    </row>
    <row r="1582" spans="1:7" x14ac:dyDescent="0.25">
      <c r="A1582" s="58">
        <v>45118</v>
      </c>
      <c r="B1582" s="59" t="s">
        <v>64</v>
      </c>
      <c r="C1582" s="59" t="str">
        <f t="shared" si="50"/>
        <v>QUARTER3</v>
      </c>
      <c r="D1582" s="59">
        <v>14.3</v>
      </c>
      <c r="E1582" s="59">
        <v>14.4</v>
      </c>
      <c r="F1582" s="59">
        <f t="shared" si="49"/>
        <v>9.9999999999999645E-2</v>
      </c>
      <c r="G1582" s="59"/>
    </row>
    <row r="1583" spans="1:7" x14ac:dyDescent="0.25">
      <c r="A1583" s="58">
        <v>45117</v>
      </c>
      <c r="B1583" s="59" t="s">
        <v>64</v>
      </c>
      <c r="C1583" s="59" t="str">
        <f t="shared" si="50"/>
        <v>QUARTER3</v>
      </c>
      <c r="D1583" s="59">
        <v>14.9</v>
      </c>
      <c r="E1583" s="59">
        <v>14.4</v>
      </c>
      <c r="F1583" s="59">
        <f t="shared" si="49"/>
        <v>-0.5</v>
      </c>
      <c r="G1583" s="59"/>
    </row>
    <row r="1584" spans="1:7" x14ac:dyDescent="0.25">
      <c r="A1584" s="58">
        <v>45114</v>
      </c>
      <c r="B1584" s="59" t="s">
        <v>64</v>
      </c>
      <c r="C1584" s="59" t="str">
        <f t="shared" si="50"/>
        <v>QUARTER3</v>
      </c>
      <c r="D1584" s="59">
        <v>14.2</v>
      </c>
      <c r="E1584" s="59">
        <v>14.4</v>
      </c>
      <c r="F1584" s="59">
        <f t="shared" si="49"/>
        <v>0.20000000000000107</v>
      </c>
      <c r="G1584" s="59"/>
    </row>
    <row r="1585" spans="1:7" x14ac:dyDescent="0.25">
      <c r="A1585" s="58">
        <v>45113</v>
      </c>
      <c r="B1585" s="59" t="s">
        <v>64</v>
      </c>
      <c r="C1585" s="59" t="str">
        <f t="shared" si="50"/>
        <v>QUARTER3</v>
      </c>
      <c r="D1585" s="59">
        <v>13.35</v>
      </c>
      <c r="E1585" s="59">
        <v>14.4</v>
      </c>
      <c r="F1585" s="59">
        <f t="shared" si="49"/>
        <v>1.0500000000000007</v>
      </c>
      <c r="G1585" s="59"/>
    </row>
    <row r="1586" spans="1:7" x14ac:dyDescent="0.25">
      <c r="A1586" s="58">
        <v>45112</v>
      </c>
      <c r="B1586" s="59" t="s">
        <v>64</v>
      </c>
      <c r="C1586" s="59" t="str">
        <f t="shared" si="50"/>
        <v>QUARTER3</v>
      </c>
      <c r="D1586" s="59">
        <v>13.1</v>
      </c>
      <c r="E1586" s="59">
        <v>14.4</v>
      </c>
      <c r="F1586" s="59">
        <f t="shared" si="49"/>
        <v>1.3000000000000007</v>
      </c>
      <c r="G1586" s="59"/>
    </row>
    <row r="1587" spans="1:7" x14ac:dyDescent="0.25">
      <c r="A1587" s="58">
        <v>45111</v>
      </c>
      <c r="B1587" s="59" t="s">
        <v>64</v>
      </c>
      <c r="C1587" s="59" t="str">
        <f t="shared" si="50"/>
        <v>QUARTER3</v>
      </c>
      <c r="D1587" s="59">
        <v>12.75</v>
      </c>
      <c r="E1587" s="59">
        <v>14.4</v>
      </c>
      <c r="F1587" s="59">
        <f t="shared" si="49"/>
        <v>1.6500000000000004</v>
      </c>
      <c r="G1587" s="59"/>
    </row>
    <row r="1588" spans="1:7" x14ac:dyDescent="0.25">
      <c r="A1588" s="58">
        <v>45110</v>
      </c>
      <c r="B1588" s="59" t="s">
        <v>64</v>
      </c>
      <c r="C1588" s="59" t="str">
        <f t="shared" si="50"/>
        <v>QUARTER3</v>
      </c>
      <c r="D1588" s="59">
        <v>13.45</v>
      </c>
      <c r="E1588" s="59">
        <v>14.4</v>
      </c>
      <c r="F1588" s="59">
        <f t="shared" si="49"/>
        <v>0.95000000000000107</v>
      </c>
      <c r="G1588" s="59"/>
    </row>
    <row r="1589" spans="1:7" x14ac:dyDescent="0.25">
      <c r="A1589" s="58">
        <v>45107</v>
      </c>
      <c r="B1589" s="59" t="s">
        <v>64</v>
      </c>
      <c r="C1589" s="59" t="str">
        <f t="shared" si="50"/>
        <v>QUARTER2</v>
      </c>
      <c r="D1589" s="59">
        <v>12.25</v>
      </c>
      <c r="E1589" s="59">
        <v>14.4</v>
      </c>
      <c r="F1589" s="59">
        <f t="shared" si="49"/>
        <v>2.1500000000000004</v>
      </c>
      <c r="G1589" s="59"/>
    </row>
    <row r="1590" spans="1:7" x14ac:dyDescent="0.25">
      <c r="A1590" s="58">
        <v>45104</v>
      </c>
      <c r="B1590" s="59" t="s">
        <v>64</v>
      </c>
      <c r="C1590" s="59" t="str">
        <f t="shared" si="50"/>
        <v>QUARTER2</v>
      </c>
      <c r="D1590" s="59">
        <v>12.25</v>
      </c>
      <c r="E1590" s="59">
        <v>14.4</v>
      </c>
      <c r="F1590" s="59">
        <f t="shared" si="49"/>
        <v>2.1500000000000004</v>
      </c>
      <c r="G1590" s="59"/>
    </row>
    <row r="1591" spans="1:7" x14ac:dyDescent="0.25">
      <c r="A1591" s="58">
        <v>45103</v>
      </c>
      <c r="B1591" s="59" t="s">
        <v>64</v>
      </c>
      <c r="C1591" s="59" t="str">
        <f t="shared" si="50"/>
        <v>QUARTER2</v>
      </c>
      <c r="D1591" s="59">
        <v>11.7</v>
      </c>
      <c r="E1591" s="59">
        <v>14.4</v>
      </c>
      <c r="F1591" s="59">
        <f t="shared" si="49"/>
        <v>2.7000000000000011</v>
      </c>
      <c r="G1591" s="59"/>
    </row>
    <row r="1592" spans="1:7" x14ac:dyDescent="0.25">
      <c r="A1592" s="58">
        <v>45100</v>
      </c>
      <c r="B1592" s="59" t="s">
        <v>64</v>
      </c>
      <c r="C1592" s="59" t="str">
        <f t="shared" si="50"/>
        <v>QUARTER2</v>
      </c>
      <c r="D1592" s="59">
        <v>11.45</v>
      </c>
      <c r="E1592" s="59">
        <v>14.4</v>
      </c>
      <c r="F1592" s="59">
        <f t="shared" si="49"/>
        <v>2.9500000000000011</v>
      </c>
      <c r="G1592" s="59"/>
    </row>
    <row r="1593" spans="1:7" x14ac:dyDescent="0.25">
      <c r="A1593" s="58">
        <v>45099</v>
      </c>
      <c r="B1593" s="59" t="s">
        <v>64</v>
      </c>
      <c r="C1593" s="59" t="str">
        <f t="shared" si="50"/>
        <v>QUARTER2</v>
      </c>
      <c r="D1593" s="59">
        <v>11.3</v>
      </c>
      <c r="E1593" s="59">
        <v>14.4</v>
      </c>
      <c r="F1593" s="59">
        <f t="shared" si="49"/>
        <v>3.0999999999999996</v>
      </c>
      <c r="G1593" s="59"/>
    </row>
    <row r="1594" spans="1:7" x14ac:dyDescent="0.25">
      <c r="A1594" s="58">
        <v>45098</v>
      </c>
      <c r="B1594" s="59" t="s">
        <v>64</v>
      </c>
      <c r="C1594" s="59" t="str">
        <f t="shared" si="50"/>
        <v>QUARTER2</v>
      </c>
      <c r="D1594" s="59">
        <v>11.45</v>
      </c>
      <c r="E1594" s="59">
        <v>14.4</v>
      </c>
      <c r="F1594" s="59">
        <f t="shared" si="49"/>
        <v>2.9500000000000011</v>
      </c>
      <c r="G1594" s="59"/>
    </row>
    <row r="1595" spans="1:7" x14ac:dyDescent="0.25">
      <c r="A1595" s="58">
        <v>45097</v>
      </c>
      <c r="B1595" s="59" t="s">
        <v>64</v>
      </c>
      <c r="C1595" s="59" t="str">
        <f t="shared" si="50"/>
        <v>QUARTER2</v>
      </c>
      <c r="D1595" s="59">
        <v>11.5</v>
      </c>
      <c r="E1595" s="59">
        <v>14.4</v>
      </c>
      <c r="F1595" s="59">
        <f t="shared" si="49"/>
        <v>2.9000000000000004</v>
      </c>
      <c r="G1595" s="59"/>
    </row>
    <row r="1596" spans="1:7" x14ac:dyDescent="0.25">
      <c r="A1596" s="58">
        <v>45096</v>
      </c>
      <c r="B1596" s="59" t="s">
        <v>64</v>
      </c>
      <c r="C1596" s="59" t="str">
        <f t="shared" si="50"/>
        <v>QUARTER2</v>
      </c>
      <c r="D1596" s="59">
        <v>11.5</v>
      </c>
      <c r="E1596" s="59">
        <v>14.4</v>
      </c>
      <c r="F1596" s="59">
        <f t="shared" si="49"/>
        <v>2.9000000000000004</v>
      </c>
      <c r="G1596" s="59"/>
    </row>
    <row r="1597" spans="1:7" x14ac:dyDescent="0.25">
      <c r="A1597" s="58">
        <v>45093</v>
      </c>
      <c r="B1597" s="59" t="s">
        <v>64</v>
      </c>
      <c r="C1597" s="59" t="str">
        <f t="shared" si="50"/>
        <v>QUARTER2</v>
      </c>
      <c r="D1597" s="59">
        <v>11.1</v>
      </c>
      <c r="E1597" s="59">
        <v>14.4</v>
      </c>
      <c r="F1597" s="59">
        <f t="shared" si="49"/>
        <v>3.3000000000000007</v>
      </c>
      <c r="G1597" s="59"/>
    </row>
    <row r="1598" spans="1:7" x14ac:dyDescent="0.25">
      <c r="A1598" s="58">
        <v>45092</v>
      </c>
      <c r="B1598" s="59" t="s">
        <v>64</v>
      </c>
      <c r="C1598" s="59" t="str">
        <f t="shared" si="50"/>
        <v>QUARTER2</v>
      </c>
      <c r="D1598" s="59">
        <v>11.1</v>
      </c>
      <c r="E1598" s="59">
        <v>14.4</v>
      </c>
      <c r="F1598" s="59">
        <f t="shared" si="49"/>
        <v>3.3000000000000007</v>
      </c>
      <c r="G1598" s="59"/>
    </row>
    <row r="1599" spans="1:7" x14ac:dyDescent="0.25">
      <c r="A1599" s="58">
        <v>45091</v>
      </c>
      <c r="B1599" s="59" t="s">
        <v>64</v>
      </c>
      <c r="C1599" s="59" t="str">
        <f t="shared" si="50"/>
        <v>QUARTER2</v>
      </c>
      <c r="D1599" s="59">
        <v>11.95</v>
      </c>
      <c r="E1599" s="59">
        <v>14.4</v>
      </c>
      <c r="F1599" s="59">
        <f t="shared" si="49"/>
        <v>2.4500000000000011</v>
      </c>
      <c r="G1599" s="59"/>
    </row>
    <row r="1600" spans="1:7" x14ac:dyDescent="0.25">
      <c r="A1600" s="58">
        <v>45090</v>
      </c>
      <c r="B1600" s="59" t="s">
        <v>64</v>
      </c>
      <c r="C1600" s="59" t="str">
        <f t="shared" si="50"/>
        <v>QUARTER2</v>
      </c>
      <c r="D1600" s="59">
        <v>10.9</v>
      </c>
      <c r="E1600" s="59">
        <v>14.4</v>
      </c>
      <c r="F1600" s="59">
        <f t="shared" si="49"/>
        <v>3.5</v>
      </c>
      <c r="G1600" s="59"/>
    </row>
    <row r="1601" spans="1:7" x14ac:dyDescent="0.25">
      <c r="A1601" s="58">
        <v>45086</v>
      </c>
      <c r="B1601" s="59" t="s">
        <v>64</v>
      </c>
      <c r="C1601" s="59" t="str">
        <f t="shared" si="50"/>
        <v>QUARTER2</v>
      </c>
      <c r="D1601" s="59">
        <v>9.9499999999999993</v>
      </c>
      <c r="E1601" s="59">
        <v>14.4</v>
      </c>
      <c r="F1601" s="59">
        <f t="shared" ref="F1601:F1664" si="51">E1601-D1601</f>
        <v>4.4500000000000011</v>
      </c>
      <c r="G1601" s="59"/>
    </row>
    <row r="1602" spans="1:7" x14ac:dyDescent="0.25">
      <c r="A1602" s="58">
        <v>45085</v>
      </c>
      <c r="B1602" s="59" t="s">
        <v>64</v>
      </c>
      <c r="C1602" s="59" t="str">
        <f t="shared" si="50"/>
        <v>QUARTER2</v>
      </c>
      <c r="D1602" s="59">
        <v>9.9499999999999993</v>
      </c>
      <c r="E1602" s="59">
        <v>14.4</v>
      </c>
      <c r="F1602" s="59">
        <f t="shared" si="51"/>
        <v>4.4500000000000011</v>
      </c>
      <c r="G1602" s="59"/>
    </row>
    <row r="1603" spans="1:7" x14ac:dyDescent="0.25">
      <c r="A1603" s="58">
        <v>45084</v>
      </c>
      <c r="B1603" s="59" t="s">
        <v>64</v>
      </c>
      <c r="C1603" s="59" t="str">
        <f t="shared" si="50"/>
        <v>QUARTER2</v>
      </c>
      <c r="D1603" s="59">
        <v>9.5500000000000007</v>
      </c>
      <c r="E1603" s="59">
        <v>14.4</v>
      </c>
      <c r="F1603" s="59">
        <f t="shared" si="51"/>
        <v>4.8499999999999996</v>
      </c>
      <c r="G1603" s="59"/>
    </row>
    <row r="1604" spans="1:7" x14ac:dyDescent="0.25">
      <c r="A1604" s="58">
        <v>45083</v>
      </c>
      <c r="B1604" s="59" t="s">
        <v>64</v>
      </c>
      <c r="C1604" s="59" t="str">
        <f t="shared" si="50"/>
        <v>QUARTER2</v>
      </c>
      <c r="D1604" s="59">
        <v>9.35</v>
      </c>
      <c r="E1604" s="59">
        <v>14.4</v>
      </c>
      <c r="F1604" s="59">
        <f t="shared" si="51"/>
        <v>5.0500000000000007</v>
      </c>
      <c r="G1604" s="59"/>
    </row>
    <row r="1605" spans="1:7" x14ac:dyDescent="0.25">
      <c r="A1605" s="58">
        <v>45082</v>
      </c>
      <c r="B1605" s="59" t="s">
        <v>64</v>
      </c>
      <c r="C1605" s="59" t="str">
        <f t="shared" si="50"/>
        <v>QUARTER2</v>
      </c>
      <c r="D1605" s="59">
        <v>9.4499999999999993</v>
      </c>
      <c r="E1605" s="59">
        <v>14.4</v>
      </c>
      <c r="F1605" s="59">
        <f t="shared" si="51"/>
        <v>4.9500000000000011</v>
      </c>
      <c r="G1605" s="59"/>
    </row>
    <row r="1606" spans="1:7" x14ac:dyDescent="0.25">
      <c r="A1606" s="58">
        <v>45079</v>
      </c>
      <c r="B1606" s="59" t="s">
        <v>64</v>
      </c>
      <c r="C1606" s="59" t="str">
        <f t="shared" si="50"/>
        <v>QUARTER2</v>
      </c>
      <c r="D1606" s="59">
        <v>9.35</v>
      </c>
      <c r="E1606" s="59">
        <v>14.4</v>
      </c>
      <c r="F1606" s="59">
        <f t="shared" si="51"/>
        <v>5.0500000000000007</v>
      </c>
      <c r="G1606" s="59"/>
    </row>
    <row r="1607" spans="1:7" x14ac:dyDescent="0.25">
      <c r="A1607" s="58">
        <v>45078</v>
      </c>
      <c r="B1607" s="59" t="s">
        <v>64</v>
      </c>
      <c r="C1607" s="59" t="str">
        <f t="shared" si="50"/>
        <v>QUARTER2</v>
      </c>
      <c r="D1607" s="59">
        <v>9.8000000000000007</v>
      </c>
      <c r="E1607" s="59">
        <v>14.4</v>
      </c>
      <c r="F1607" s="59">
        <f t="shared" si="51"/>
        <v>4.5999999999999996</v>
      </c>
      <c r="G1607" s="59"/>
    </row>
    <row r="1608" spans="1:7" x14ac:dyDescent="0.25">
      <c r="A1608" s="58">
        <v>45077</v>
      </c>
      <c r="B1608" s="59" t="s">
        <v>64</v>
      </c>
      <c r="C1608" s="59" t="str">
        <f t="shared" si="50"/>
        <v>QUARTER2</v>
      </c>
      <c r="D1608" s="59">
        <v>9.9</v>
      </c>
      <c r="E1608" s="59">
        <v>14.4</v>
      </c>
      <c r="F1608" s="59">
        <f t="shared" si="51"/>
        <v>4.5</v>
      </c>
      <c r="G1608" s="59"/>
    </row>
    <row r="1609" spans="1:7" x14ac:dyDescent="0.25">
      <c r="A1609" s="58">
        <v>45076</v>
      </c>
      <c r="B1609" s="59" t="s">
        <v>64</v>
      </c>
      <c r="C1609" s="59" t="str">
        <f t="shared" si="50"/>
        <v>QUARTER2</v>
      </c>
      <c r="D1609" s="59">
        <v>10.199999999999999</v>
      </c>
      <c r="E1609" s="59">
        <v>14.4</v>
      </c>
      <c r="F1609" s="59">
        <f t="shared" si="51"/>
        <v>4.2000000000000011</v>
      </c>
      <c r="G1609" s="59"/>
    </row>
    <row r="1610" spans="1:7" x14ac:dyDescent="0.25">
      <c r="A1610" s="58">
        <v>45072</v>
      </c>
      <c r="B1610" s="59" t="s">
        <v>64</v>
      </c>
      <c r="C1610" s="59" t="str">
        <f t="shared" si="50"/>
        <v>QUARTER2</v>
      </c>
      <c r="D1610" s="59">
        <v>9.3000000000000007</v>
      </c>
      <c r="E1610" s="59">
        <v>14.4</v>
      </c>
      <c r="F1610" s="59">
        <f t="shared" si="51"/>
        <v>5.0999999999999996</v>
      </c>
      <c r="G1610" s="59"/>
    </row>
    <row r="1611" spans="1:7" x14ac:dyDescent="0.25">
      <c r="A1611" s="58">
        <v>45071</v>
      </c>
      <c r="B1611" s="59" t="s">
        <v>64</v>
      </c>
      <c r="C1611" s="59" t="str">
        <f t="shared" si="50"/>
        <v>QUARTER2</v>
      </c>
      <c r="D1611" s="59">
        <v>8.75</v>
      </c>
      <c r="E1611" s="59">
        <v>14.4</v>
      </c>
      <c r="F1611" s="59">
        <f t="shared" si="51"/>
        <v>5.65</v>
      </c>
      <c r="G1611" s="59"/>
    </row>
    <row r="1612" spans="1:7" x14ac:dyDescent="0.25">
      <c r="A1612" s="58">
        <v>45070</v>
      </c>
      <c r="B1612" s="59" t="s">
        <v>64</v>
      </c>
      <c r="C1612" s="59" t="str">
        <f t="shared" si="50"/>
        <v>QUARTER2</v>
      </c>
      <c r="D1612" s="59">
        <v>8.6999999999999993</v>
      </c>
      <c r="E1612" s="59">
        <v>14.4</v>
      </c>
      <c r="F1612" s="59">
        <f t="shared" si="51"/>
        <v>5.7000000000000011</v>
      </c>
      <c r="G1612" s="59"/>
    </row>
    <row r="1613" spans="1:7" x14ac:dyDescent="0.25">
      <c r="A1613" s="58">
        <v>45069</v>
      </c>
      <c r="B1613" s="59" t="s">
        <v>64</v>
      </c>
      <c r="C1613" s="59" t="str">
        <f t="shared" si="50"/>
        <v>QUARTER2</v>
      </c>
      <c r="D1613" s="59">
        <v>8.4</v>
      </c>
      <c r="E1613" s="59">
        <v>14.4</v>
      </c>
      <c r="F1613" s="59">
        <f t="shared" si="51"/>
        <v>6</v>
      </c>
      <c r="G1613" s="59"/>
    </row>
    <row r="1614" spans="1:7" x14ac:dyDescent="0.25">
      <c r="A1614" s="58">
        <v>45068</v>
      </c>
      <c r="B1614" s="59" t="s">
        <v>64</v>
      </c>
      <c r="C1614" s="59" t="str">
        <f t="shared" si="50"/>
        <v>QUARTER2</v>
      </c>
      <c r="D1614" s="59">
        <v>8.4</v>
      </c>
      <c r="E1614" s="59">
        <v>14.4</v>
      </c>
      <c r="F1614" s="59">
        <f t="shared" si="51"/>
        <v>6</v>
      </c>
      <c r="G1614" s="59"/>
    </row>
    <row r="1615" spans="1:7" x14ac:dyDescent="0.25">
      <c r="A1615" s="58">
        <v>45065</v>
      </c>
      <c r="B1615" s="59" t="s">
        <v>64</v>
      </c>
      <c r="C1615" s="59" t="str">
        <f t="shared" si="50"/>
        <v>QUARTER2</v>
      </c>
      <c r="D1615" s="59">
        <v>8.35</v>
      </c>
      <c r="E1615" s="59">
        <v>14.4</v>
      </c>
      <c r="F1615" s="59">
        <f t="shared" si="51"/>
        <v>6.0500000000000007</v>
      </c>
      <c r="G1615" s="59"/>
    </row>
    <row r="1616" spans="1:7" x14ac:dyDescent="0.25">
      <c r="A1616" s="58">
        <v>45064</v>
      </c>
      <c r="B1616" s="59" t="s">
        <v>64</v>
      </c>
      <c r="C1616" s="59" t="str">
        <f t="shared" si="50"/>
        <v>QUARTER2</v>
      </c>
      <c r="D1616" s="59">
        <v>8.4499999999999993</v>
      </c>
      <c r="E1616" s="59">
        <v>14.4</v>
      </c>
      <c r="F1616" s="59">
        <f t="shared" si="51"/>
        <v>5.9500000000000011</v>
      </c>
      <c r="G1616" s="59"/>
    </row>
    <row r="1617" spans="1:7" x14ac:dyDescent="0.25">
      <c r="A1617" s="58">
        <v>45063</v>
      </c>
      <c r="B1617" s="59" t="s">
        <v>64</v>
      </c>
      <c r="C1617" s="59" t="str">
        <f t="shared" si="50"/>
        <v>QUARTER2</v>
      </c>
      <c r="D1617" s="59">
        <v>8.6</v>
      </c>
      <c r="E1617" s="59">
        <v>14.4</v>
      </c>
      <c r="F1617" s="59">
        <f t="shared" si="51"/>
        <v>5.8000000000000007</v>
      </c>
      <c r="G1617" s="59"/>
    </row>
    <row r="1618" spans="1:7" x14ac:dyDescent="0.25">
      <c r="A1618" s="58">
        <v>45062</v>
      </c>
      <c r="B1618" s="59" t="s">
        <v>64</v>
      </c>
      <c r="C1618" s="59" t="str">
        <f t="shared" si="50"/>
        <v>QUARTER2</v>
      </c>
      <c r="D1618" s="59">
        <v>8.6</v>
      </c>
      <c r="E1618" s="59">
        <v>14.4</v>
      </c>
      <c r="F1618" s="59">
        <f t="shared" si="51"/>
        <v>5.8000000000000007</v>
      </c>
      <c r="G1618" s="59"/>
    </row>
    <row r="1619" spans="1:7" x14ac:dyDescent="0.25">
      <c r="A1619" s="58">
        <v>45061</v>
      </c>
      <c r="B1619" s="59" t="s">
        <v>64</v>
      </c>
      <c r="C1619" s="59" t="str">
        <f t="shared" si="50"/>
        <v>QUARTER2</v>
      </c>
      <c r="D1619" s="59">
        <v>8.4</v>
      </c>
      <c r="E1619" s="59">
        <v>14.4</v>
      </c>
      <c r="F1619" s="59">
        <f t="shared" si="51"/>
        <v>6</v>
      </c>
      <c r="G1619" s="59"/>
    </row>
    <row r="1620" spans="1:7" x14ac:dyDescent="0.25">
      <c r="A1620" s="58">
        <v>45058</v>
      </c>
      <c r="B1620" s="59" t="s">
        <v>64</v>
      </c>
      <c r="C1620" s="59" t="str">
        <f t="shared" si="50"/>
        <v>QUARTER2</v>
      </c>
      <c r="D1620" s="59">
        <v>8.25</v>
      </c>
      <c r="E1620" s="59">
        <v>14.4</v>
      </c>
      <c r="F1620" s="59">
        <f t="shared" si="51"/>
        <v>6.15</v>
      </c>
      <c r="G1620" s="59"/>
    </row>
    <row r="1621" spans="1:7" x14ac:dyDescent="0.25">
      <c r="A1621" s="58">
        <v>45057</v>
      </c>
      <c r="B1621" s="59" t="s">
        <v>64</v>
      </c>
      <c r="C1621" s="59" t="str">
        <f t="shared" si="50"/>
        <v>QUARTER2</v>
      </c>
      <c r="D1621" s="59">
        <v>8.1</v>
      </c>
      <c r="E1621" s="59">
        <v>14.4</v>
      </c>
      <c r="F1621" s="59">
        <f t="shared" si="51"/>
        <v>6.3000000000000007</v>
      </c>
      <c r="G1621" s="59"/>
    </row>
    <row r="1622" spans="1:7" x14ac:dyDescent="0.25">
      <c r="A1622" s="58">
        <v>45056</v>
      </c>
      <c r="B1622" s="59" t="s">
        <v>64</v>
      </c>
      <c r="C1622" s="59" t="str">
        <f t="shared" si="50"/>
        <v>QUARTER2</v>
      </c>
      <c r="D1622" s="59">
        <v>8</v>
      </c>
      <c r="E1622" s="59">
        <v>14.4</v>
      </c>
      <c r="F1622" s="59">
        <f t="shared" si="51"/>
        <v>6.4</v>
      </c>
      <c r="G1622" s="59"/>
    </row>
    <row r="1623" spans="1:7" x14ac:dyDescent="0.25">
      <c r="A1623" s="58">
        <v>45055</v>
      </c>
      <c r="B1623" s="59" t="s">
        <v>64</v>
      </c>
      <c r="C1623" s="59" t="str">
        <f t="shared" si="50"/>
        <v>QUARTER2</v>
      </c>
      <c r="D1623" s="59">
        <v>7.95</v>
      </c>
      <c r="E1623" s="59">
        <v>14.4</v>
      </c>
      <c r="F1623" s="59">
        <f t="shared" si="51"/>
        <v>6.45</v>
      </c>
      <c r="G1623" s="59"/>
    </row>
    <row r="1624" spans="1:7" x14ac:dyDescent="0.25">
      <c r="A1624" s="58">
        <v>45054</v>
      </c>
      <c r="B1624" s="59" t="s">
        <v>64</v>
      </c>
      <c r="C1624" s="59" t="str">
        <f t="shared" si="50"/>
        <v>QUARTER2</v>
      </c>
      <c r="D1624" s="59">
        <v>7.95</v>
      </c>
      <c r="E1624" s="59">
        <v>14.4</v>
      </c>
      <c r="F1624" s="59">
        <f t="shared" si="51"/>
        <v>6.45</v>
      </c>
      <c r="G1624" s="59"/>
    </row>
    <row r="1625" spans="1:7" x14ac:dyDescent="0.25">
      <c r="A1625" s="58">
        <v>45051</v>
      </c>
      <c r="B1625" s="59" t="s">
        <v>64</v>
      </c>
      <c r="C1625" s="59" t="str">
        <f t="shared" si="50"/>
        <v>QUARTER2</v>
      </c>
      <c r="D1625" s="59">
        <v>7.9</v>
      </c>
      <c r="E1625" s="59">
        <v>14.4</v>
      </c>
      <c r="F1625" s="59">
        <f t="shared" si="51"/>
        <v>6.5</v>
      </c>
      <c r="G1625" s="59"/>
    </row>
    <row r="1626" spans="1:7" x14ac:dyDescent="0.25">
      <c r="A1626" s="58">
        <v>45050</v>
      </c>
      <c r="B1626" s="59" t="s">
        <v>64</v>
      </c>
      <c r="C1626" s="59" t="str">
        <f t="shared" ref="C1626:C1689" si="52">"QUARTER"&amp;ROUNDUP(MONTH(A1626)/3,0)</f>
        <v>QUARTER2</v>
      </c>
      <c r="D1626" s="59">
        <v>7.85</v>
      </c>
      <c r="E1626" s="59">
        <v>14.4</v>
      </c>
      <c r="F1626" s="59">
        <f t="shared" si="51"/>
        <v>6.5500000000000007</v>
      </c>
      <c r="G1626" s="59"/>
    </row>
    <row r="1627" spans="1:7" x14ac:dyDescent="0.25">
      <c r="A1627" s="58">
        <v>45049</v>
      </c>
      <c r="B1627" s="59" t="s">
        <v>64</v>
      </c>
      <c r="C1627" s="59" t="str">
        <f t="shared" si="52"/>
        <v>QUARTER2</v>
      </c>
      <c r="D1627" s="59">
        <v>7.9</v>
      </c>
      <c r="E1627" s="59">
        <v>14.4</v>
      </c>
      <c r="F1627" s="59">
        <f t="shared" si="51"/>
        <v>6.5</v>
      </c>
      <c r="G1627" s="59"/>
    </row>
    <row r="1628" spans="1:7" x14ac:dyDescent="0.25">
      <c r="A1628" s="58">
        <v>45048</v>
      </c>
      <c r="B1628" s="59" t="s">
        <v>64</v>
      </c>
      <c r="C1628" s="59" t="str">
        <f t="shared" si="52"/>
        <v>QUARTER2</v>
      </c>
      <c r="D1628" s="59">
        <v>7.9</v>
      </c>
      <c r="E1628" s="59">
        <v>14.4</v>
      </c>
      <c r="F1628" s="59">
        <f t="shared" si="51"/>
        <v>6.5</v>
      </c>
      <c r="G1628" s="59"/>
    </row>
    <row r="1629" spans="1:7" x14ac:dyDescent="0.25">
      <c r="A1629" s="58">
        <v>45044</v>
      </c>
      <c r="B1629" s="59" t="s">
        <v>64</v>
      </c>
      <c r="C1629" s="59" t="str">
        <f t="shared" si="52"/>
        <v>QUARTER2</v>
      </c>
      <c r="D1629" s="59">
        <v>7.75</v>
      </c>
      <c r="E1629" s="59">
        <v>14.4</v>
      </c>
      <c r="F1629" s="59">
        <f t="shared" si="51"/>
        <v>6.65</v>
      </c>
      <c r="G1629" s="59"/>
    </row>
    <row r="1630" spans="1:7" x14ac:dyDescent="0.25">
      <c r="A1630" s="58">
        <v>45043</v>
      </c>
      <c r="B1630" s="59" t="s">
        <v>64</v>
      </c>
      <c r="C1630" s="59" t="str">
        <f t="shared" si="52"/>
        <v>QUARTER2</v>
      </c>
      <c r="D1630" s="59">
        <v>7.85</v>
      </c>
      <c r="E1630" s="59">
        <v>14.4</v>
      </c>
      <c r="F1630" s="59">
        <f t="shared" si="51"/>
        <v>6.5500000000000007</v>
      </c>
      <c r="G1630" s="59"/>
    </row>
    <row r="1631" spans="1:7" x14ac:dyDescent="0.25">
      <c r="A1631" s="58">
        <v>45042</v>
      </c>
      <c r="B1631" s="59" t="s">
        <v>64</v>
      </c>
      <c r="C1631" s="59" t="str">
        <f t="shared" si="52"/>
        <v>QUARTER2</v>
      </c>
      <c r="D1631" s="59">
        <v>7.9</v>
      </c>
      <c r="E1631" s="59">
        <v>14.4</v>
      </c>
      <c r="F1631" s="59">
        <f t="shared" si="51"/>
        <v>6.5</v>
      </c>
      <c r="G1631" s="59"/>
    </row>
    <row r="1632" spans="1:7" x14ac:dyDescent="0.25">
      <c r="A1632" s="58">
        <v>45041</v>
      </c>
      <c r="B1632" s="59" t="s">
        <v>64</v>
      </c>
      <c r="C1632" s="59" t="str">
        <f t="shared" si="52"/>
        <v>QUARTER2</v>
      </c>
      <c r="D1632" s="59">
        <v>7.9</v>
      </c>
      <c r="E1632" s="59">
        <v>14.4</v>
      </c>
      <c r="F1632" s="59">
        <f t="shared" si="51"/>
        <v>6.5</v>
      </c>
      <c r="G1632" s="59"/>
    </row>
    <row r="1633" spans="1:7" x14ac:dyDescent="0.25">
      <c r="A1633" s="58">
        <v>45036</v>
      </c>
      <c r="B1633" s="59" t="s">
        <v>64</v>
      </c>
      <c r="C1633" s="59" t="str">
        <f t="shared" si="52"/>
        <v>QUARTER2</v>
      </c>
      <c r="D1633" s="59">
        <v>7.85</v>
      </c>
      <c r="E1633" s="59">
        <v>14.4</v>
      </c>
      <c r="F1633" s="59">
        <f t="shared" si="51"/>
        <v>6.5500000000000007</v>
      </c>
      <c r="G1633" s="59"/>
    </row>
    <row r="1634" spans="1:7" x14ac:dyDescent="0.25">
      <c r="A1634" s="58">
        <v>45035</v>
      </c>
      <c r="B1634" s="59" t="s">
        <v>64</v>
      </c>
      <c r="C1634" s="59" t="str">
        <f t="shared" si="52"/>
        <v>QUARTER2</v>
      </c>
      <c r="D1634" s="59">
        <v>7.9</v>
      </c>
      <c r="E1634" s="59">
        <v>14.4</v>
      </c>
      <c r="F1634" s="59">
        <f t="shared" si="51"/>
        <v>6.5</v>
      </c>
      <c r="G1634" s="59"/>
    </row>
    <row r="1635" spans="1:7" x14ac:dyDescent="0.25">
      <c r="A1635" s="58">
        <v>45034</v>
      </c>
      <c r="B1635" s="59" t="s">
        <v>64</v>
      </c>
      <c r="C1635" s="59" t="str">
        <f t="shared" si="52"/>
        <v>QUARTER2</v>
      </c>
      <c r="D1635" s="59">
        <v>7.85</v>
      </c>
      <c r="E1635" s="59">
        <v>14.4</v>
      </c>
      <c r="F1635" s="59">
        <f t="shared" si="51"/>
        <v>6.5500000000000007</v>
      </c>
      <c r="G1635" s="59"/>
    </row>
    <row r="1636" spans="1:7" x14ac:dyDescent="0.25">
      <c r="A1636" s="58">
        <v>45033</v>
      </c>
      <c r="B1636" s="59" t="s">
        <v>64</v>
      </c>
      <c r="C1636" s="59" t="str">
        <f t="shared" si="52"/>
        <v>QUARTER2</v>
      </c>
      <c r="D1636" s="59">
        <v>7.9</v>
      </c>
      <c r="E1636" s="59">
        <v>14.4</v>
      </c>
      <c r="F1636" s="59">
        <f t="shared" si="51"/>
        <v>6.5</v>
      </c>
      <c r="G1636" s="59"/>
    </row>
    <row r="1637" spans="1:7" x14ac:dyDescent="0.25">
      <c r="A1637" s="58">
        <v>45030</v>
      </c>
      <c r="B1637" s="59" t="s">
        <v>64</v>
      </c>
      <c r="C1637" s="59" t="str">
        <f t="shared" si="52"/>
        <v>QUARTER2</v>
      </c>
      <c r="D1637" s="59">
        <v>8.5</v>
      </c>
      <c r="E1637" s="59">
        <v>14.4</v>
      </c>
      <c r="F1637" s="59">
        <f t="shared" si="51"/>
        <v>5.9</v>
      </c>
      <c r="G1637" s="59"/>
    </row>
    <row r="1638" spans="1:7" x14ac:dyDescent="0.25">
      <c r="A1638" s="58">
        <v>45029</v>
      </c>
      <c r="B1638" s="59" t="s">
        <v>64</v>
      </c>
      <c r="C1638" s="59" t="str">
        <f t="shared" si="52"/>
        <v>QUARTER2</v>
      </c>
      <c r="D1638" s="59">
        <v>8.4499999999999993</v>
      </c>
      <c r="E1638" s="59">
        <v>14.4</v>
      </c>
      <c r="F1638" s="59">
        <f t="shared" si="51"/>
        <v>5.9500000000000011</v>
      </c>
      <c r="G1638" s="59"/>
    </row>
    <row r="1639" spans="1:7" x14ac:dyDescent="0.25">
      <c r="A1639" s="58">
        <v>45028</v>
      </c>
      <c r="B1639" s="59" t="s">
        <v>64</v>
      </c>
      <c r="C1639" s="59" t="str">
        <f t="shared" si="52"/>
        <v>QUARTER2</v>
      </c>
      <c r="D1639" s="59">
        <v>8.4499999999999993</v>
      </c>
      <c r="E1639" s="59">
        <v>14.4</v>
      </c>
      <c r="F1639" s="59">
        <f t="shared" si="51"/>
        <v>5.9500000000000011</v>
      </c>
      <c r="G1639" s="59"/>
    </row>
    <row r="1640" spans="1:7" x14ac:dyDescent="0.25">
      <c r="A1640" s="58">
        <v>45027</v>
      </c>
      <c r="B1640" s="59" t="s">
        <v>64</v>
      </c>
      <c r="C1640" s="59" t="str">
        <f t="shared" si="52"/>
        <v>QUARTER2</v>
      </c>
      <c r="D1640" s="59">
        <v>8.5500000000000007</v>
      </c>
      <c r="E1640" s="59">
        <v>14.4</v>
      </c>
      <c r="F1640" s="59">
        <f t="shared" si="51"/>
        <v>5.85</v>
      </c>
      <c r="G1640" s="59"/>
    </row>
    <row r="1641" spans="1:7" x14ac:dyDescent="0.25">
      <c r="A1641" s="58">
        <v>45021</v>
      </c>
      <c r="B1641" s="59" t="s">
        <v>64</v>
      </c>
      <c r="C1641" s="59" t="str">
        <f t="shared" si="52"/>
        <v>QUARTER2</v>
      </c>
      <c r="D1641" s="59">
        <v>8.35</v>
      </c>
      <c r="E1641" s="59">
        <v>14.4</v>
      </c>
      <c r="F1641" s="59">
        <f t="shared" si="51"/>
        <v>6.0500000000000007</v>
      </c>
      <c r="G1641" s="59"/>
    </row>
    <row r="1642" spans="1:7" x14ac:dyDescent="0.25">
      <c r="A1642" s="58">
        <v>45020</v>
      </c>
      <c r="B1642" s="59" t="s">
        <v>64</v>
      </c>
      <c r="C1642" s="59" t="str">
        <f t="shared" si="52"/>
        <v>QUARTER2</v>
      </c>
      <c r="D1642" s="59">
        <v>8.35</v>
      </c>
      <c r="E1642" s="59">
        <v>14.4</v>
      </c>
      <c r="F1642" s="59">
        <f t="shared" si="51"/>
        <v>6.0500000000000007</v>
      </c>
      <c r="G1642" s="59"/>
    </row>
    <row r="1643" spans="1:7" x14ac:dyDescent="0.25">
      <c r="A1643" s="58">
        <v>45019</v>
      </c>
      <c r="B1643" s="59" t="s">
        <v>64</v>
      </c>
      <c r="C1643" s="59" t="str">
        <f t="shared" si="52"/>
        <v>QUARTER2</v>
      </c>
      <c r="D1643" s="59">
        <v>8.4</v>
      </c>
      <c r="E1643" s="59">
        <v>14.4</v>
      </c>
      <c r="F1643" s="59">
        <f t="shared" si="51"/>
        <v>6</v>
      </c>
      <c r="G1643" s="59"/>
    </row>
    <row r="1644" spans="1:7" x14ac:dyDescent="0.25">
      <c r="A1644" s="58">
        <v>45016</v>
      </c>
      <c r="B1644" s="59" t="s">
        <v>64</v>
      </c>
      <c r="C1644" s="59" t="str">
        <f t="shared" si="52"/>
        <v>QUARTER1</v>
      </c>
      <c r="D1644" s="59">
        <v>8.35</v>
      </c>
      <c r="E1644" s="59">
        <v>14.4</v>
      </c>
      <c r="F1644" s="59">
        <f t="shared" si="51"/>
        <v>6.0500000000000007</v>
      </c>
      <c r="G1644" s="59"/>
    </row>
    <row r="1645" spans="1:7" x14ac:dyDescent="0.25">
      <c r="A1645" s="58">
        <v>45014</v>
      </c>
      <c r="B1645" s="59" t="s">
        <v>64</v>
      </c>
      <c r="C1645" s="59" t="str">
        <f t="shared" si="52"/>
        <v>QUARTER1</v>
      </c>
      <c r="D1645" s="59">
        <v>8</v>
      </c>
      <c r="E1645" s="59">
        <v>14.4</v>
      </c>
      <c r="F1645" s="59">
        <f t="shared" si="51"/>
        <v>6.4</v>
      </c>
      <c r="G1645" s="59"/>
    </row>
    <row r="1646" spans="1:7" x14ac:dyDescent="0.25">
      <c r="A1646" s="58">
        <v>45013</v>
      </c>
      <c r="B1646" s="59" t="s">
        <v>64</v>
      </c>
      <c r="C1646" s="59" t="str">
        <f t="shared" si="52"/>
        <v>QUARTER1</v>
      </c>
      <c r="D1646" s="59">
        <v>8</v>
      </c>
      <c r="E1646" s="59">
        <v>14.4</v>
      </c>
      <c r="F1646" s="59">
        <f t="shared" si="51"/>
        <v>6.4</v>
      </c>
      <c r="G1646" s="59"/>
    </row>
    <row r="1647" spans="1:7" x14ac:dyDescent="0.25">
      <c r="A1647" s="58">
        <v>45012</v>
      </c>
      <c r="B1647" s="59" t="s">
        <v>64</v>
      </c>
      <c r="C1647" s="59" t="str">
        <f t="shared" si="52"/>
        <v>QUARTER1</v>
      </c>
      <c r="D1647" s="59">
        <v>8</v>
      </c>
      <c r="E1647" s="59">
        <v>14.4</v>
      </c>
      <c r="F1647" s="59">
        <f t="shared" si="51"/>
        <v>6.4</v>
      </c>
      <c r="G1647" s="59"/>
    </row>
    <row r="1648" spans="1:7" x14ac:dyDescent="0.25">
      <c r="A1648" s="58">
        <v>45009</v>
      </c>
      <c r="B1648" s="59" t="s">
        <v>64</v>
      </c>
      <c r="C1648" s="59" t="str">
        <f t="shared" si="52"/>
        <v>QUARTER1</v>
      </c>
      <c r="D1648" s="59">
        <v>8</v>
      </c>
      <c r="E1648" s="59">
        <v>14.4</v>
      </c>
      <c r="F1648" s="59">
        <f t="shared" si="51"/>
        <v>6.4</v>
      </c>
      <c r="G1648" s="59"/>
    </row>
    <row r="1649" spans="1:7" x14ac:dyDescent="0.25">
      <c r="A1649" s="58">
        <v>45008</v>
      </c>
      <c r="B1649" s="59" t="s">
        <v>64</v>
      </c>
      <c r="C1649" s="59" t="str">
        <f t="shared" si="52"/>
        <v>QUARTER1</v>
      </c>
      <c r="D1649" s="59">
        <v>8</v>
      </c>
      <c r="E1649" s="59">
        <v>14.4</v>
      </c>
      <c r="F1649" s="59">
        <f t="shared" si="51"/>
        <v>6.4</v>
      </c>
      <c r="G1649" s="59"/>
    </row>
    <row r="1650" spans="1:7" x14ac:dyDescent="0.25">
      <c r="A1650" s="58">
        <v>45007</v>
      </c>
      <c r="B1650" s="59" t="s">
        <v>64</v>
      </c>
      <c r="C1650" s="59" t="str">
        <f t="shared" si="52"/>
        <v>QUARTER1</v>
      </c>
      <c r="D1650" s="59">
        <v>8</v>
      </c>
      <c r="E1650" s="59">
        <v>14.4</v>
      </c>
      <c r="F1650" s="59">
        <f t="shared" si="51"/>
        <v>6.4</v>
      </c>
      <c r="G1650" s="59"/>
    </row>
    <row r="1651" spans="1:7" x14ac:dyDescent="0.25">
      <c r="A1651" s="58">
        <v>45006</v>
      </c>
      <c r="B1651" s="59" t="s">
        <v>64</v>
      </c>
      <c r="C1651" s="59" t="str">
        <f t="shared" si="52"/>
        <v>QUARTER1</v>
      </c>
      <c r="D1651" s="59">
        <v>8</v>
      </c>
      <c r="E1651" s="59">
        <v>14.4</v>
      </c>
      <c r="F1651" s="59">
        <f t="shared" si="51"/>
        <v>6.4</v>
      </c>
      <c r="G1651" s="59"/>
    </row>
    <row r="1652" spans="1:7" x14ac:dyDescent="0.25">
      <c r="A1652" s="58">
        <v>45005</v>
      </c>
      <c r="B1652" s="59" t="s">
        <v>64</v>
      </c>
      <c r="C1652" s="59" t="str">
        <f t="shared" si="52"/>
        <v>QUARTER1</v>
      </c>
      <c r="D1652" s="59">
        <v>8.1</v>
      </c>
      <c r="E1652" s="59">
        <v>14.4</v>
      </c>
      <c r="F1652" s="59">
        <f t="shared" si="51"/>
        <v>6.3000000000000007</v>
      </c>
      <c r="G1652" s="59"/>
    </row>
    <row r="1653" spans="1:7" x14ac:dyDescent="0.25">
      <c r="A1653" s="58">
        <v>45002</v>
      </c>
      <c r="B1653" s="59" t="s">
        <v>64</v>
      </c>
      <c r="C1653" s="59" t="str">
        <f t="shared" si="52"/>
        <v>QUARTER1</v>
      </c>
      <c r="D1653" s="59">
        <v>8.0500000000000007</v>
      </c>
      <c r="E1653" s="59">
        <v>14.4</v>
      </c>
      <c r="F1653" s="59">
        <f t="shared" si="51"/>
        <v>6.35</v>
      </c>
      <c r="G1653" s="59"/>
    </row>
    <row r="1654" spans="1:7" x14ac:dyDescent="0.25">
      <c r="A1654" s="58">
        <v>45001</v>
      </c>
      <c r="B1654" s="59" t="s">
        <v>64</v>
      </c>
      <c r="C1654" s="59" t="str">
        <f t="shared" si="52"/>
        <v>QUARTER1</v>
      </c>
      <c r="D1654" s="59">
        <v>8</v>
      </c>
      <c r="E1654" s="59">
        <v>14.4</v>
      </c>
      <c r="F1654" s="59">
        <f t="shared" si="51"/>
        <v>6.4</v>
      </c>
      <c r="G1654" s="59"/>
    </row>
    <row r="1655" spans="1:7" x14ac:dyDescent="0.25">
      <c r="A1655" s="58">
        <v>45000</v>
      </c>
      <c r="B1655" s="59" t="s">
        <v>64</v>
      </c>
      <c r="C1655" s="59" t="str">
        <f t="shared" si="52"/>
        <v>QUARTER1</v>
      </c>
      <c r="D1655" s="59">
        <v>8</v>
      </c>
      <c r="E1655" s="59">
        <v>14.4</v>
      </c>
      <c r="F1655" s="59">
        <f t="shared" si="51"/>
        <v>6.4</v>
      </c>
      <c r="G1655" s="59"/>
    </row>
    <row r="1656" spans="1:7" x14ac:dyDescent="0.25">
      <c r="A1656" s="58">
        <v>44999</v>
      </c>
      <c r="B1656" s="59" t="s">
        <v>64</v>
      </c>
      <c r="C1656" s="59" t="str">
        <f t="shared" si="52"/>
        <v>QUARTER1</v>
      </c>
      <c r="D1656" s="59">
        <v>8.0500000000000007</v>
      </c>
      <c r="E1656" s="59">
        <v>14.4</v>
      </c>
      <c r="F1656" s="59">
        <f t="shared" si="51"/>
        <v>6.35</v>
      </c>
      <c r="G1656" s="59"/>
    </row>
    <row r="1657" spans="1:7" x14ac:dyDescent="0.25">
      <c r="A1657" s="58">
        <v>44998</v>
      </c>
      <c r="B1657" s="59" t="s">
        <v>64</v>
      </c>
      <c r="C1657" s="59" t="str">
        <f t="shared" si="52"/>
        <v>QUARTER1</v>
      </c>
      <c r="D1657" s="59">
        <v>8.15</v>
      </c>
      <c r="E1657" s="59">
        <v>14.4</v>
      </c>
      <c r="F1657" s="59">
        <f t="shared" si="51"/>
        <v>6.25</v>
      </c>
      <c r="G1657" s="59"/>
    </row>
    <row r="1658" spans="1:7" x14ac:dyDescent="0.25">
      <c r="A1658" s="58">
        <v>44995</v>
      </c>
      <c r="B1658" s="59" t="s">
        <v>64</v>
      </c>
      <c r="C1658" s="59" t="str">
        <f t="shared" si="52"/>
        <v>QUARTER1</v>
      </c>
      <c r="D1658" s="59">
        <v>8.25</v>
      </c>
      <c r="E1658" s="59">
        <v>14.4</v>
      </c>
      <c r="F1658" s="59">
        <f t="shared" si="51"/>
        <v>6.15</v>
      </c>
      <c r="G1658" s="59"/>
    </row>
    <row r="1659" spans="1:7" x14ac:dyDescent="0.25">
      <c r="A1659" s="58">
        <v>44994</v>
      </c>
      <c r="B1659" s="59" t="s">
        <v>64</v>
      </c>
      <c r="C1659" s="59" t="str">
        <f t="shared" si="52"/>
        <v>QUARTER1</v>
      </c>
      <c r="D1659" s="59">
        <v>8.4</v>
      </c>
      <c r="E1659" s="59">
        <v>14.4</v>
      </c>
      <c r="F1659" s="59">
        <f t="shared" si="51"/>
        <v>6</v>
      </c>
      <c r="G1659" s="59"/>
    </row>
    <row r="1660" spans="1:7" x14ac:dyDescent="0.25">
      <c r="A1660" s="58">
        <v>44993</v>
      </c>
      <c r="B1660" s="59" t="s">
        <v>64</v>
      </c>
      <c r="C1660" s="59" t="str">
        <f t="shared" si="52"/>
        <v>QUARTER1</v>
      </c>
      <c r="D1660" s="59">
        <v>8.4</v>
      </c>
      <c r="E1660" s="59">
        <v>14.4</v>
      </c>
      <c r="F1660" s="59">
        <f t="shared" si="51"/>
        <v>6</v>
      </c>
      <c r="G1660" s="59"/>
    </row>
    <row r="1661" spans="1:7" x14ac:dyDescent="0.25">
      <c r="A1661" s="58">
        <v>44992</v>
      </c>
      <c r="B1661" s="59" t="s">
        <v>64</v>
      </c>
      <c r="C1661" s="59" t="str">
        <f t="shared" si="52"/>
        <v>QUARTER1</v>
      </c>
      <c r="D1661" s="59">
        <v>8.5500000000000007</v>
      </c>
      <c r="E1661" s="59">
        <v>14.4</v>
      </c>
      <c r="F1661" s="59">
        <f t="shared" si="51"/>
        <v>5.85</v>
      </c>
      <c r="G1661" s="59"/>
    </row>
    <row r="1662" spans="1:7" x14ac:dyDescent="0.25">
      <c r="A1662" s="58">
        <v>44991</v>
      </c>
      <c r="B1662" s="59" t="s">
        <v>64</v>
      </c>
      <c r="C1662" s="59" t="str">
        <f t="shared" si="52"/>
        <v>QUARTER1</v>
      </c>
      <c r="D1662" s="59">
        <v>8.6999999999999993</v>
      </c>
      <c r="E1662" s="59">
        <v>14.4</v>
      </c>
      <c r="F1662" s="59">
        <f t="shared" si="51"/>
        <v>5.7000000000000011</v>
      </c>
      <c r="G1662" s="59"/>
    </row>
    <row r="1663" spans="1:7" x14ac:dyDescent="0.25">
      <c r="A1663" s="58">
        <v>44988</v>
      </c>
      <c r="B1663" s="59" t="s">
        <v>64</v>
      </c>
      <c r="C1663" s="59" t="str">
        <f t="shared" si="52"/>
        <v>QUARTER1</v>
      </c>
      <c r="D1663" s="59">
        <v>8.6</v>
      </c>
      <c r="E1663" s="59">
        <v>14.4</v>
      </c>
      <c r="F1663" s="59">
        <f t="shared" si="51"/>
        <v>5.8000000000000007</v>
      </c>
      <c r="G1663" s="59"/>
    </row>
    <row r="1664" spans="1:7" x14ac:dyDescent="0.25">
      <c r="A1664" s="58">
        <v>44987</v>
      </c>
      <c r="B1664" s="59" t="s">
        <v>64</v>
      </c>
      <c r="C1664" s="59" t="str">
        <f t="shared" si="52"/>
        <v>QUARTER1</v>
      </c>
      <c r="D1664" s="59">
        <v>8.6999999999999993</v>
      </c>
      <c r="E1664" s="59">
        <v>14.4</v>
      </c>
      <c r="F1664" s="59">
        <f t="shared" si="51"/>
        <v>5.7000000000000011</v>
      </c>
      <c r="G1664" s="59"/>
    </row>
    <row r="1665" spans="1:7" x14ac:dyDescent="0.25">
      <c r="A1665" s="58">
        <v>44986</v>
      </c>
      <c r="B1665" s="59" t="s">
        <v>64</v>
      </c>
      <c r="C1665" s="59" t="str">
        <f t="shared" si="52"/>
        <v>QUARTER1</v>
      </c>
      <c r="D1665" s="59">
        <v>8.8000000000000007</v>
      </c>
      <c r="E1665" s="59">
        <v>14.4</v>
      </c>
      <c r="F1665" s="59">
        <f t="shared" ref="F1665:F1705" si="53">E1665-D1665</f>
        <v>5.6</v>
      </c>
      <c r="G1665" s="59"/>
    </row>
    <row r="1666" spans="1:7" x14ac:dyDescent="0.25">
      <c r="A1666" s="58">
        <v>44985</v>
      </c>
      <c r="B1666" s="59" t="s">
        <v>64</v>
      </c>
      <c r="C1666" s="59" t="str">
        <f t="shared" si="52"/>
        <v>QUARTER1</v>
      </c>
      <c r="D1666" s="59">
        <v>8.6999999999999993</v>
      </c>
      <c r="E1666" s="59">
        <v>14.4</v>
      </c>
      <c r="F1666" s="59">
        <f t="shared" si="53"/>
        <v>5.7000000000000011</v>
      </c>
      <c r="G1666" s="59"/>
    </row>
    <row r="1667" spans="1:7" x14ac:dyDescent="0.25">
      <c r="A1667" s="58">
        <v>44984</v>
      </c>
      <c r="B1667" s="59" t="s">
        <v>64</v>
      </c>
      <c r="C1667" s="59" t="str">
        <f t="shared" si="52"/>
        <v>QUARTER1</v>
      </c>
      <c r="D1667" s="59">
        <v>8.5</v>
      </c>
      <c r="E1667" s="59">
        <v>14.4</v>
      </c>
      <c r="F1667" s="59">
        <f t="shared" si="53"/>
        <v>5.9</v>
      </c>
      <c r="G1667" s="59"/>
    </row>
    <row r="1668" spans="1:7" x14ac:dyDescent="0.25">
      <c r="A1668" s="58">
        <v>44981</v>
      </c>
      <c r="B1668" s="59" t="s">
        <v>64</v>
      </c>
      <c r="C1668" s="59" t="str">
        <f t="shared" si="52"/>
        <v>QUARTER1</v>
      </c>
      <c r="D1668" s="59">
        <v>8.5</v>
      </c>
      <c r="E1668" s="59">
        <v>14.4</v>
      </c>
      <c r="F1668" s="59">
        <f t="shared" si="53"/>
        <v>5.9</v>
      </c>
      <c r="G1668" s="59"/>
    </row>
    <row r="1669" spans="1:7" x14ac:dyDescent="0.25">
      <c r="A1669" s="58">
        <v>44980</v>
      </c>
      <c r="B1669" s="59" t="s">
        <v>64</v>
      </c>
      <c r="C1669" s="59" t="str">
        <f t="shared" si="52"/>
        <v>QUARTER1</v>
      </c>
      <c r="D1669" s="59">
        <v>8.4</v>
      </c>
      <c r="E1669" s="59">
        <v>14.4</v>
      </c>
      <c r="F1669" s="59">
        <f t="shared" si="53"/>
        <v>6</v>
      </c>
      <c r="G1669" s="59"/>
    </row>
    <row r="1670" spans="1:7" x14ac:dyDescent="0.25">
      <c r="A1670" s="58">
        <v>44978</v>
      </c>
      <c r="B1670" s="59" t="s">
        <v>64</v>
      </c>
      <c r="C1670" s="59" t="str">
        <f t="shared" si="52"/>
        <v>QUARTER1</v>
      </c>
      <c r="D1670" s="59">
        <v>8.35</v>
      </c>
      <c r="E1670" s="59">
        <v>14.4</v>
      </c>
      <c r="F1670" s="59">
        <f t="shared" si="53"/>
        <v>6.0500000000000007</v>
      </c>
      <c r="G1670" s="59"/>
    </row>
    <row r="1671" spans="1:7" x14ac:dyDescent="0.25">
      <c r="A1671" s="58">
        <v>44977</v>
      </c>
      <c r="B1671" s="59" t="s">
        <v>64</v>
      </c>
      <c r="C1671" s="59" t="str">
        <f t="shared" si="52"/>
        <v>QUARTER1</v>
      </c>
      <c r="D1671" s="59">
        <v>8.4</v>
      </c>
      <c r="E1671" s="59">
        <v>14.4</v>
      </c>
      <c r="F1671" s="59">
        <f t="shared" si="53"/>
        <v>6</v>
      </c>
      <c r="G1671" s="59"/>
    </row>
    <row r="1672" spans="1:7" x14ac:dyDescent="0.25">
      <c r="A1672" s="58">
        <v>44974</v>
      </c>
      <c r="B1672" s="59" t="s">
        <v>64</v>
      </c>
      <c r="C1672" s="59" t="str">
        <f t="shared" si="52"/>
        <v>QUARTER1</v>
      </c>
      <c r="D1672" s="59">
        <v>8.35</v>
      </c>
      <c r="E1672" s="59">
        <v>14.4</v>
      </c>
      <c r="F1672" s="59">
        <f t="shared" si="53"/>
        <v>6.0500000000000007</v>
      </c>
      <c r="G1672" s="59"/>
    </row>
    <row r="1673" spans="1:7" x14ac:dyDescent="0.25">
      <c r="A1673" s="58">
        <v>44973</v>
      </c>
      <c r="B1673" s="59" t="s">
        <v>64</v>
      </c>
      <c r="C1673" s="59" t="str">
        <f t="shared" si="52"/>
        <v>QUARTER1</v>
      </c>
      <c r="D1673" s="59">
        <v>8.4</v>
      </c>
      <c r="E1673" s="59">
        <v>14.4</v>
      </c>
      <c r="F1673" s="59">
        <f t="shared" si="53"/>
        <v>6</v>
      </c>
      <c r="G1673" s="59"/>
    </row>
    <row r="1674" spans="1:7" x14ac:dyDescent="0.25">
      <c r="A1674" s="58">
        <v>44972</v>
      </c>
      <c r="B1674" s="59" t="s">
        <v>64</v>
      </c>
      <c r="C1674" s="59" t="str">
        <f t="shared" si="52"/>
        <v>QUARTER1</v>
      </c>
      <c r="D1674" s="59">
        <v>8.4</v>
      </c>
      <c r="E1674" s="59">
        <v>14.4</v>
      </c>
      <c r="F1674" s="59">
        <f t="shared" si="53"/>
        <v>6</v>
      </c>
      <c r="G1674" s="59"/>
    </row>
    <row r="1675" spans="1:7" x14ac:dyDescent="0.25">
      <c r="A1675" s="58">
        <v>44971</v>
      </c>
      <c r="B1675" s="59" t="s">
        <v>64</v>
      </c>
      <c r="C1675" s="59" t="str">
        <f t="shared" si="52"/>
        <v>QUARTER1</v>
      </c>
      <c r="D1675" s="59">
        <v>8.35</v>
      </c>
      <c r="E1675" s="59">
        <v>14.4</v>
      </c>
      <c r="F1675" s="59">
        <f t="shared" si="53"/>
        <v>6.0500000000000007</v>
      </c>
      <c r="G1675" s="59"/>
    </row>
    <row r="1676" spans="1:7" x14ac:dyDescent="0.25">
      <c r="A1676" s="58">
        <v>44970</v>
      </c>
      <c r="B1676" s="59" t="s">
        <v>64</v>
      </c>
      <c r="C1676" s="59" t="str">
        <f t="shared" si="52"/>
        <v>QUARTER1</v>
      </c>
      <c r="D1676" s="59">
        <v>8.4</v>
      </c>
      <c r="E1676" s="59">
        <v>14.4</v>
      </c>
      <c r="F1676" s="59">
        <f t="shared" si="53"/>
        <v>6</v>
      </c>
      <c r="G1676" s="59"/>
    </row>
    <row r="1677" spans="1:7" x14ac:dyDescent="0.25">
      <c r="A1677" s="58">
        <v>44967</v>
      </c>
      <c r="B1677" s="59" t="s">
        <v>64</v>
      </c>
      <c r="C1677" s="59" t="str">
        <f t="shared" si="52"/>
        <v>QUARTER1</v>
      </c>
      <c r="D1677" s="59">
        <v>8.35</v>
      </c>
      <c r="E1677" s="59">
        <v>14.4</v>
      </c>
      <c r="F1677" s="59">
        <f t="shared" si="53"/>
        <v>6.0500000000000007</v>
      </c>
      <c r="G1677" s="59"/>
    </row>
    <row r="1678" spans="1:7" x14ac:dyDescent="0.25">
      <c r="A1678" s="58">
        <v>44966</v>
      </c>
      <c r="B1678" s="59" t="s">
        <v>64</v>
      </c>
      <c r="C1678" s="59" t="str">
        <f t="shared" si="52"/>
        <v>QUARTER1</v>
      </c>
      <c r="D1678" s="59">
        <v>8.35</v>
      </c>
      <c r="E1678" s="59">
        <v>14.4</v>
      </c>
      <c r="F1678" s="59">
        <f t="shared" si="53"/>
        <v>6.0500000000000007</v>
      </c>
      <c r="G1678" s="59"/>
    </row>
    <row r="1679" spans="1:7" x14ac:dyDescent="0.25">
      <c r="A1679" s="58">
        <v>44965</v>
      </c>
      <c r="B1679" s="59" t="s">
        <v>64</v>
      </c>
      <c r="C1679" s="59" t="str">
        <f t="shared" si="52"/>
        <v>QUARTER1</v>
      </c>
      <c r="D1679" s="59">
        <v>8.35</v>
      </c>
      <c r="E1679" s="59">
        <v>14.4</v>
      </c>
      <c r="F1679" s="59">
        <f t="shared" si="53"/>
        <v>6.0500000000000007</v>
      </c>
      <c r="G1679" s="59"/>
    </row>
    <row r="1680" spans="1:7" x14ac:dyDescent="0.25">
      <c r="A1680" s="58">
        <v>44964</v>
      </c>
      <c r="B1680" s="59" t="s">
        <v>64</v>
      </c>
      <c r="C1680" s="59" t="str">
        <f t="shared" si="52"/>
        <v>QUARTER1</v>
      </c>
      <c r="D1680" s="59">
        <v>8.4</v>
      </c>
      <c r="E1680" s="59">
        <v>14.4</v>
      </c>
      <c r="F1680" s="59">
        <f t="shared" si="53"/>
        <v>6</v>
      </c>
      <c r="G1680" s="59"/>
    </row>
    <row r="1681" spans="1:7" x14ac:dyDescent="0.25">
      <c r="A1681" s="58">
        <v>44963</v>
      </c>
      <c r="B1681" s="59" t="s">
        <v>64</v>
      </c>
      <c r="C1681" s="59" t="str">
        <f t="shared" si="52"/>
        <v>QUARTER1</v>
      </c>
      <c r="D1681" s="59">
        <v>8.4</v>
      </c>
      <c r="E1681" s="59">
        <v>14.4</v>
      </c>
      <c r="F1681" s="59">
        <f t="shared" si="53"/>
        <v>6</v>
      </c>
      <c r="G1681" s="59"/>
    </row>
    <row r="1682" spans="1:7" x14ac:dyDescent="0.25">
      <c r="A1682" s="58">
        <v>44960</v>
      </c>
      <c r="B1682" s="59" t="s">
        <v>64</v>
      </c>
      <c r="C1682" s="59" t="str">
        <f t="shared" si="52"/>
        <v>QUARTER1</v>
      </c>
      <c r="D1682" s="59">
        <v>8.4499999999999993</v>
      </c>
      <c r="E1682" s="59">
        <v>14.4</v>
      </c>
      <c r="F1682" s="59">
        <f t="shared" si="53"/>
        <v>5.9500000000000011</v>
      </c>
      <c r="G1682" s="59"/>
    </row>
    <row r="1683" spans="1:7" x14ac:dyDescent="0.25">
      <c r="A1683" s="58">
        <v>44959</v>
      </c>
      <c r="B1683" s="59" t="s">
        <v>64</v>
      </c>
      <c r="C1683" s="59" t="str">
        <f t="shared" si="52"/>
        <v>QUARTER1</v>
      </c>
      <c r="D1683" s="59">
        <v>8.1999999999999993</v>
      </c>
      <c r="E1683" s="59">
        <v>14.4</v>
      </c>
      <c r="F1683" s="59">
        <f t="shared" si="53"/>
        <v>6.2000000000000011</v>
      </c>
      <c r="G1683" s="59"/>
    </row>
    <row r="1684" spans="1:7" x14ac:dyDescent="0.25">
      <c r="A1684" s="58">
        <v>44958</v>
      </c>
      <c r="B1684" s="59" t="s">
        <v>64</v>
      </c>
      <c r="C1684" s="59" t="str">
        <f t="shared" si="52"/>
        <v>QUARTER1</v>
      </c>
      <c r="D1684" s="59">
        <v>8.1999999999999993</v>
      </c>
      <c r="E1684" s="59">
        <v>14.4</v>
      </c>
      <c r="F1684" s="59">
        <f t="shared" si="53"/>
        <v>6.2000000000000011</v>
      </c>
      <c r="G1684" s="59"/>
    </row>
    <row r="1685" spans="1:7" x14ac:dyDescent="0.25">
      <c r="A1685" s="58">
        <v>44957</v>
      </c>
      <c r="B1685" s="59" t="s">
        <v>64</v>
      </c>
      <c r="C1685" s="59" t="str">
        <f t="shared" si="52"/>
        <v>QUARTER1</v>
      </c>
      <c r="D1685" s="59">
        <v>8.1999999999999993</v>
      </c>
      <c r="E1685" s="59">
        <v>14.4</v>
      </c>
      <c r="F1685" s="59">
        <f t="shared" si="53"/>
        <v>6.2000000000000011</v>
      </c>
      <c r="G1685" s="59"/>
    </row>
    <row r="1686" spans="1:7" x14ac:dyDescent="0.25">
      <c r="A1686" s="58">
        <v>44956</v>
      </c>
      <c r="B1686" s="59" t="s">
        <v>64</v>
      </c>
      <c r="C1686" s="59" t="str">
        <f t="shared" si="52"/>
        <v>QUARTER1</v>
      </c>
      <c r="D1686" s="59">
        <v>8.1999999999999993</v>
      </c>
      <c r="E1686" s="59">
        <v>14.4</v>
      </c>
      <c r="F1686" s="59">
        <f t="shared" si="53"/>
        <v>6.2000000000000011</v>
      </c>
      <c r="G1686" s="59"/>
    </row>
    <row r="1687" spans="1:7" x14ac:dyDescent="0.25">
      <c r="A1687" s="58">
        <v>44953</v>
      </c>
      <c r="B1687" s="59" t="s">
        <v>64</v>
      </c>
      <c r="C1687" s="59" t="str">
        <f t="shared" si="52"/>
        <v>QUARTER1</v>
      </c>
      <c r="D1687" s="59">
        <v>8.15</v>
      </c>
      <c r="E1687" s="59">
        <v>14.4</v>
      </c>
      <c r="F1687" s="59">
        <f t="shared" si="53"/>
        <v>6.25</v>
      </c>
      <c r="G1687" s="59"/>
    </row>
    <row r="1688" spans="1:7" x14ac:dyDescent="0.25">
      <c r="A1688" s="58">
        <v>44952</v>
      </c>
      <c r="B1688" s="59" t="s">
        <v>64</v>
      </c>
      <c r="C1688" s="59" t="str">
        <f t="shared" si="52"/>
        <v>QUARTER1</v>
      </c>
      <c r="D1688" s="59">
        <v>8.1999999999999993</v>
      </c>
      <c r="E1688" s="59">
        <v>14.4</v>
      </c>
      <c r="F1688" s="59">
        <f t="shared" si="53"/>
        <v>6.2000000000000011</v>
      </c>
      <c r="G1688" s="59"/>
    </row>
    <row r="1689" spans="1:7" x14ac:dyDescent="0.25">
      <c r="A1689" s="58">
        <v>44951</v>
      </c>
      <c r="B1689" s="59" t="s">
        <v>64</v>
      </c>
      <c r="C1689" s="59" t="str">
        <f t="shared" si="52"/>
        <v>QUARTER1</v>
      </c>
      <c r="D1689" s="59">
        <v>8.1</v>
      </c>
      <c r="E1689" s="59">
        <v>14.4</v>
      </c>
      <c r="F1689" s="59">
        <f t="shared" si="53"/>
        <v>6.3000000000000007</v>
      </c>
      <c r="G1689" s="59"/>
    </row>
    <row r="1690" spans="1:7" x14ac:dyDescent="0.25">
      <c r="A1690" s="58">
        <v>44950</v>
      </c>
      <c r="B1690" s="59" t="s">
        <v>64</v>
      </c>
      <c r="C1690" s="59" t="str">
        <f t="shared" ref="C1690:C1755" si="54">"QUARTER"&amp;ROUNDUP(MONTH(A1690)/3,0)</f>
        <v>QUARTER1</v>
      </c>
      <c r="D1690" s="59">
        <v>8.3000000000000007</v>
      </c>
      <c r="E1690" s="59">
        <v>14.4</v>
      </c>
      <c r="F1690" s="59">
        <f t="shared" si="53"/>
        <v>6.1</v>
      </c>
      <c r="G1690" s="59"/>
    </row>
    <row r="1691" spans="1:7" x14ac:dyDescent="0.25">
      <c r="A1691" s="58">
        <v>44949</v>
      </c>
      <c r="B1691" s="59" t="s">
        <v>64</v>
      </c>
      <c r="C1691" s="59" t="str">
        <f t="shared" si="54"/>
        <v>QUARTER1</v>
      </c>
      <c r="D1691" s="59">
        <v>8.1</v>
      </c>
      <c r="E1691" s="59">
        <v>14.4</v>
      </c>
      <c r="F1691" s="59">
        <f t="shared" si="53"/>
        <v>6.3000000000000007</v>
      </c>
      <c r="G1691" s="59"/>
    </row>
    <row r="1692" spans="1:7" x14ac:dyDescent="0.25">
      <c r="A1692" s="58">
        <v>44946</v>
      </c>
      <c r="B1692" s="59" t="s">
        <v>64</v>
      </c>
      <c r="C1692" s="59" t="str">
        <f t="shared" si="54"/>
        <v>QUARTER1</v>
      </c>
      <c r="D1692" s="59">
        <v>8.1</v>
      </c>
      <c r="E1692" s="59">
        <v>14.4</v>
      </c>
      <c r="F1692" s="59">
        <f t="shared" si="53"/>
        <v>6.3000000000000007</v>
      </c>
      <c r="G1692" s="59"/>
    </row>
    <row r="1693" spans="1:7" x14ac:dyDescent="0.25">
      <c r="A1693" s="58">
        <v>44945</v>
      </c>
      <c r="B1693" s="59" t="s">
        <v>64</v>
      </c>
      <c r="C1693" s="59" t="str">
        <f t="shared" si="54"/>
        <v>QUARTER1</v>
      </c>
      <c r="D1693" s="59">
        <v>8.0500000000000007</v>
      </c>
      <c r="E1693" s="59">
        <v>14.4</v>
      </c>
      <c r="F1693" s="59">
        <f t="shared" si="53"/>
        <v>6.35</v>
      </c>
      <c r="G1693" s="59"/>
    </row>
    <row r="1694" spans="1:7" x14ac:dyDescent="0.25">
      <c r="A1694" s="58">
        <v>44944</v>
      </c>
      <c r="B1694" s="59" t="s">
        <v>64</v>
      </c>
      <c r="C1694" s="59" t="str">
        <f t="shared" si="54"/>
        <v>QUARTER1</v>
      </c>
      <c r="D1694" s="59">
        <v>8.15</v>
      </c>
      <c r="E1694" s="59">
        <v>14.4</v>
      </c>
      <c r="F1694" s="59">
        <f t="shared" si="53"/>
        <v>6.25</v>
      </c>
      <c r="G1694" s="59"/>
    </row>
    <row r="1695" spans="1:7" x14ac:dyDescent="0.25">
      <c r="A1695" s="58">
        <v>44943</v>
      </c>
      <c r="B1695" s="59" t="s">
        <v>64</v>
      </c>
      <c r="C1695" s="59" t="str">
        <f t="shared" si="54"/>
        <v>QUARTER1</v>
      </c>
      <c r="D1695" s="59">
        <v>8.0500000000000007</v>
      </c>
      <c r="E1695" s="59">
        <v>14.4</v>
      </c>
      <c r="F1695" s="59">
        <f t="shared" si="53"/>
        <v>6.35</v>
      </c>
      <c r="G1695" s="59"/>
    </row>
    <row r="1696" spans="1:7" x14ac:dyDescent="0.25">
      <c r="A1696" s="58">
        <v>44942</v>
      </c>
      <c r="B1696" s="59" t="s">
        <v>64</v>
      </c>
      <c r="C1696" s="59" t="str">
        <f t="shared" si="54"/>
        <v>QUARTER1</v>
      </c>
      <c r="D1696" s="59">
        <v>8</v>
      </c>
      <c r="E1696" s="59">
        <v>14.4</v>
      </c>
      <c r="F1696" s="59">
        <f t="shared" si="53"/>
        <v>6.4</v>
      </c>
      <c r="G1696" s="59"/>
    </row>
    <row r="1697" spans="1:7" x14ac:dyDescent="0.25">
      <c r="A1697" s="58">
        <v>44939</v>
      </c>
      <c r="B1697" s="59" t="s">
        <v>64</v>
      </c>
      <c r="C1697" s="59" t="str">
        <f t="shared" si="54"/>
        <v>QUARTER1</v>
      </c>
      <c r="D1697" s="59">
        <v>8.35</v>
      </c>
      <c r="E1697" s="59">
        <v>14.4</v>
      </c>
      <c r="F1697" s="59">
        <f t="shared" si="53"/>
        <v>6.0500000000000007</v>
      </c>
      <c r="G1697" s="59"/>
    </row>
    <row r="1698" spans="1:7" x14ac:dyDescent="0.25">
      <c r="A1698" s="58">
        <v>44938</v>
      </c>
      <c r="B1698" s="59" t="s">
        <v>64</v>
      </c>
      <c r="C1698" s="59" t="str">
        <f t="shared" si="54"/>
        <v>QUARTER1</v>
      </c>
      <c r="D1698" s="59">
        <v>8.1999999999999993</v>
      </c>
      <c r="E1698" s="59">
        <v>14.4</v>
      </c>
      <c r="F1698" s="59">
        <f t="shared" si="53"/>
        <v>6.2000000000000011</v>
      </c>
      <c r="G1698" s="59"/>
    </row>
    <row r="1699" spans="1:7" x14ac:dyDescent="0.25">
      <c r="A1699" s="58">
        <v>44937</v>
      </c>
      <c r="B1699" s="59" t="s">
        <v>64</v>
      </c>
      <c r="C1699" s="59" t="str">
        <f t="shared" si="54"/>
        <v>QUARTER1</v>
      </c>
      <c r="D1699" s="59">
        <v>8.1</v>
      </c>
      <c r="E1699" s="59">
        <v>14.4</v>
      </c>
      <c r="F1699" s="59">
        <f t="shared" si="53"/>
        <v>6.3000000000000007</v>
      </c>
      <c r="G1699" s="59"/>
    </row>
    <row r="1700" spans="1:7" x14ac:dyDescent="0.25">
      <c r="A1700" s="58">
        <v>44936</v>
      </c>
      <c r="B1700" s="59" t="s">
        <v>64</v>
      </c>
      <c r="C1700" s="59" t="str">
        <f t="shared" si="54"/>
        <v>QUARTER1</v>
      </c>
      <c r="D1700" s="59">
        <v>8</v>
      </c>
      <c r="E1700" s="59">
        <v>14.4</v>
      </c>
      <c r="F1700" s="59">
        <f t="shared" si="53"/>
        <v>6.4</v>
      </c>
      <c r="G1700" s="59"/>
    </row>
    <row r="1701" spans="1:7" x14ac:dyDescent="0.25">
      <c r="A1701" s="58">
        <v>44935</v>
      </c>
      <c r="B1701" s="59" t="s">
        <v>64</v>
      </c>
      <c r="C1701" s="59" t="str">
        <f t="shared" si="54"/>
        <v>QUARTER1</v>
      </c>
      <c r="D1701" s="59">
        <v>8</v>
      </c>
      <c r="E1701" s="59">
        <v>14.4</v>
      </c>
      <c r="F1701" s="59">
        <f t="shared" si="53"/>
        <v>6.4</v>
      </c>
      <c r="G1701" s="59"/>
    </row>
    <row r="1702" spans="1:7" x14ac:dyDescent="0.25">
      <c r="A1702" s="58">
        <v>44932</v>
      </c>
      <c r="B1702" s="59" t="s">
        <v>64</v>
      </c>
      <c r="C1702" s="59" t="str">
        <f t="shared" si="54"/>
        <v>QUARTER1</v>
      </c>
      <c r="D1702" s="59">
        <v>8</v>
      </c>
      <c r="E1702" s="59">
        <v>14.4</v>
      </c>
      <c r="F1702" s="59">
        <f t="shared" si="53"/>
        <v>6.4</v>
      </c>
      <c r="G1702" s="59"/>
    </row>
    <row r="1703" spans="1:7" x14ac:dyDescent="0.25">
      <c r="A1703" s="58">
        <v>44931</v>
      </c>
      <c r="B1703" s="59" t="s">
        <v>64</v>
      </c>
      <c r="C1703" s="59" t="str">
        <f t="shared" si="54"/>
        <v>QUARTER1</v>
      </c>
      <c r="D1703" s="59">
        <v>7.95</v>
      </c>
      <c r="E1703" s="59">
        <v>14.4</v>
      </c>
      <c r="F1703" s="59">
        <f t="shared" si="53"/>
        <v>6.45</v>
      </c>
      <c r="G1703" s="59"/>
    </row>
    <row r="1704" spans="1:7" x14ac:dyDescent="0.25">
      <c r="A1704" s="58">
        <v>44930</v>
      </c>
      <c r="B1704" s="59" t="s">
        <v>64</v>
      </c>
      <c r="C1704" s="59" t="str">
        <f t="shared" si="54"/>
        <v>QUARTER1</v>
      </c>
      <c r="D1704" s="59">
        <v>8</v>
      </c>
      <c r="E1704" s="59">
        <v>14.4</v>
      </c>
      <c r="F1704" s="59">
        <f t="shared" si="53"/>
        <v>6.4</v>
      </c>
      <c r="G1704" s="59"/>
    </row>
    <row r="1705" spans="1:7" x14ac:dyDescent="0.25">
      <c r="A1705" s="58">
        <v>44929</v>
      </c>
      <c r="B1705" s="59" t="s">
        <v>64</v>
      </c>
      <c r="C1705" s="59" t="str">
        <f t="shared" si="54"/>
        <v>QUARTER1</v>
      </c>
      <c r="D1705" s="59">
        <v>8.3000000000000007</v>
      </c>
      <c r="E1705" s="59">
        <v>14.4</v>
      </c>
      <c r="F1705" s="59">
        <f t="shared" si="53"/>
        <v>6.1</v>
      </c>
      <c r="G1705" s="59"/>
    </row>
    <row r="1706" spans="1:7" x14ac:dyDescent="0.25">
      <c r="A1706" s="58">
        <v>45146</v>
      </c>
      <c r="B1706" s="59" t="s">
        <v>65</v>
      </c>
      <c r="C1706" s="59" t="str">
        <f t="shared" si="54"/>
        <v>QUARTER3</v>
      </c>
      <c r="D1706" s="59">
        <v>27.7</v>
      </c>
      <c r="E1706" s="59">
        <v>28</v>
      </c>
      <c r="F1706" s="59">
        <f>E1706-D1706</f>
        <v>0.30000000000000071</v>
      </c>
      <c r="G1706" s="59"/>
    </row>
    <row r="1707" spans="1:7" x14ac:dyDescent="0.25">
      <c r="A1707" s="58">
        <v>45145</v>
      </c>
      <c r="B1707" s="59" t="s">
        <v>65</v>
      </c>
      <c r="C1707" s="59" t="str">
        <f t="shared" si="54"/>
        <v>QUARTER3</v>
      </c>
      <c r="D1707" s="59">
        <v>27.95</v>
      </c>
      <c r="E1707" s="59">
        <v>28</v>
      </c>
      <c r="F1707" s="59">
        <f t="shared" ref="F1707:F1770" si="55">E1707-D1707</f>
        <v>5.0000000000000711E-2</v>
      </c>
      <c r="G1707" s="59"/>
    </row>
    <row r="1708" spans="1:7" x14ac:dyDescent="0.25">
      <c r="A1708" s="58">
        <v>45142</v>
      </c>
      <c r="B1708" s="59" t="s">
        <v>65</v>
      </c>
      <c r="C1708" s="59" t="str">
        <f t="shared" si="54"/>
        <v>QUARTER3</v>
      </c>
      <c r="D1708" s="59">
        <v>28</v>
      </c>
      <c r="E1708" s="59">
        <v>28</v>
      </c>
      <c r="F1708" s="59">
        <f t="shared" si="55"/>
        <v>0</v>
      </c>
      <c r="G1708" s="59"/>
    </row>
    <row r="1709" spans="1:7" x14ac:dyDescent="0.25">
      <c r="A1709" s="58">
        <v>45141</v>
      </c>
      <c r="B1709" s="59" t="s">
        <v>65</v>
      </c>
      <c r="C1709" s="59" t="str">
        <f t="shared" si="54"/>
        <v>QUARTER3</v>
      </c>
      <c r="D1709" s="59">
        <v>27.8</v>
      </c>
      <c r="E1709" s="59">
        <v>28</v>
      </c>
      <c r="F1709" s="59">
        <f t="shared" si="55"/>
        <v>0.19999999999999929</v>
      </c>
      <c r="G1709" s="59"/>
    </row>
    <row r="1710" spans="1:7" x14ac:dyDescent="0.25">
      <c r="A1710" s="58">
        <v>45140</v>
      </c>
      <c r="B1710" s="59" t="s">
        <v>65</v>
      </c>
      <c r="C1710" s="59" t="str">
        <f t="shared" si="54"/>
        <v>QUARTER3</v>
      </c>
      <c r="D1710" s="59">
        <v>27.8</v>
      </c>
      <c r="E1710" s="59">
        <v>28</v>
      </c>
      <c r="F1710" s="59">
        <f t="shared" si="55"/>
        <v>0.19999999999999929</v>
      </c>
      <c r="G1710" s="59"/>
    </row>
    <row r="1711" spans="1:7" x14ac:dyDescent="0.25">
      <c r="A1711" s="58">
        <v>45139</v>
      </c>
      <c r="B1711" s="59" t="s">
        <v>65</v>
      </c>
      <c r="C1711" s="59" t="str">
        <f t="shared" si="54"/>
        <v>QUARTER3</v>
      </c>
      <c r="D1711" s="59">
        <v>26.65</v>
      </c>
      <c r="E1711" s="59">
        <v>28</v>
      </c>
      <c r="F1711" s="59">
        <f t="shared" si="55"/>
        <v>1.3500000000000014</v>
      </c>
      <c r="G1711" s="59"/>
    </row>
    <row r="1712" spans="1:7" x14ac:dyDescent="0.25">
      <c r="A1712" s="58">
        <v>45138</v>
      </c>
      <c r="B1712" s="59" t="s">
        <v>65</v>
      </c>
      <c r="C1712" s="59" t="str">
        <f t="shared" si="54"/>
        <v>QUARTER3</v>
      </c>
      <c r="D1712" s="59">
        <v>26.6</v>
      </c>
      <c r="E1712" s="59">
        <v>28</v>
      </c>
      <c r="F1712" s="59">
        <f t="shared" si="55"/>
        <v>1.3999999999999986</v>
      </c>
      <c r="G1712" s="59"/>
    </row>
    <row r="1713" spans="1:7" x14ac:dyDescent="0.25">
      <c r="A1713" s="58">
        <v>45135</v>
      </c>
      <c r="B1713" s="59" t="s">
        <v>65</v>
      </c>
      <c r="C1713" s="59" t="str">
        <f t="shared" si="54"/>
        <v>QUARTER3</v>
      </c>
      <c r="D1713" s="59">
        <v>26.9</v>
      </c>
      <c r="E1713" s="59">
        <v>28</v>
      </c>
      <c r="F1713" s="59">
        <f t="shared" si="55"/>
        <v>1.1000000000000014</v>
      </c>
      <c r="G1713" s="59"/>
    </row>
    <row r="1714" spans="1:7" x14ac:dyDescent="0.25">
      <c r="A1714" s="58">
        <v>45134</v>
      </c>
      <c r="B1714" s="59" t="s">
        <v>65</v>
      </c>
      <c r="C1714" s="59" t="str">
        <f t="shared" si="54"/>
        <v>QUARTER3</v>
      </c>
      <c r="D1714" s="59">
        <v>27.9</v>
      </c>
      <c r="E1714" s="59">
        <v>28</v>
      </c>
      <c r="F1714" s="59">
        <f t="shared" si="55"/>
        <v>0.10000000000000142</v>
      </c>
      <c r="G1714" s="59"/>
    </row>
    <row r="1715" spans="1:7" x14ac:dyDescent="0.25">
      <c r="A1715" s="58">
        <v>45133</v>
      </c>
      <c r="B1715" s="59" t="s">
        <v>65</v>
      </c>
      <c r="C1715" s="59" t="str">
        <f t="shared" si="54"/>
        <v>QUARTER3</v>
      </c>
      <c r="D1715" s="59">
        <v>27.9</v>
      </c>
      <c r="E1715" s="59">
        <v>28</v>
      </c>
      <c r="F1715" s="59">
        <f t="shared" si="55"/>
        <v>0.10000000000000142</v>
      </c>
      <c r="G1715" s="59"/>
    </row>
    <row r="1716" spans="1:7" x14ac:dyDescent="0.25">
      <c r="A1716" s="58">
        <v>45128</v>
      </c>
      <c r="B1716" s="59" t="s">
        <v>65</v>
      </c>
      <c r="C1716" s="59" t="str">
        <f t="shared" si="54"/>
        <v>QUARTER3</v>
      </c>
      <c r="D1716" s="59">
        <v>28.6</v>
      </c>
      <c r="E1716" s="59">
        <v>28</v>
      </c>
      <c r="F1716" s="59">
        <f t="shared" si="55"/>
        <v>-0.60000000000000142</v>
      </c>
      <c r="G1716" s="59"/>
    </row>
    <row r="1717" spans="1:7" x14ac:dyDescent="0.25">
      <c r="A1717" s="58">
        <v>45127</v>
      </c>
      <c r="B1717" s="59" t="s">
        <v>65</v>
      </c>
      <c r="C1717" s="59" t="str">
        <f t="shared" si="54"/>
        <v>QUARTER3</v>
      </c>
      <c r="D1717" s="59">
        <v>28.7</v>
      </c>
      <c r="E1717" s="59">
        <v>28</v>
      </c>
      <c r="F1717" s="59">
        <f t="shared" si="55"/>
        <v>-0.69999999999999929</v>
      </c>
      <c r="G1717" s="59"/>
    </row>
    <row r="1718" spans="1:7" x14ac:dyDescent="0.25">
      <c r="A1718" s="58">
        <v>45126</v>
      </c>
      <c r="B1718" s="59" t="s">
        <v>65</v>
      </c>
      <c r="C1718" s="59" t="str">
        <f t="shared" si="54"/>
        <v>QUARTER3</v>
      </c>
      <c r="D1718" s="59">
        <v>28.7</v>
      </c>
      <c r="E1718" s="59">
        <v>28</v>
      </c>
      <c r="F1718" s="59">
        <f t="shared" si="55"/>
        <v>-0.69999999999999929</v>
      </c>
      <c r="G1718" s="59"/>
    </row>
    <row r="1719" spans="1:7" x14ac:dyDescent="0.25">
      <c r="A1719" s="58">
        <v>45125</v>
      </c>
      <c r="B1719" s="59" t="s">
        <v>65</v>
      </c>
      <c r="C1719" s="59" t="str">
        <f t="shared" si="54"/>
        <v>QUARTER3</v>
      </c>
      <c r="D1719" s="59">
        <v>29</v>
      </c>
      <c r="E1719" s="59">
        <v>28</v>
      </c>
      <c r="F1719" s="59">
        <f t="shared" si="55"/>
        <v>-1</v>
      </c>
      <c r="G1719" s="59"/>
    </row>
    <row r="1720" spans="1:7" x14ac:dyDescent="0.25">
      <c r="A1720" s="58">
        <v>45124</v>
      </c>
      <c r="B1720" s="59" t="s">
        <v>65</v>
      </c>
      <c r="C1720" s="59" t="str">
        <f t="shared" si="54"/>
        <v>QUARTER3</v>
      </c>
      <c r="D1720" s="59">
        <v>28.5</v>
      </c>
      <c r="E1720" s="59">
        <v>28</v>
      </c>
      <c r="F1720" s="59">
        <f t="shared" si="55"/>
        <v>-0.5</v>
      </c>
      <c r="G1720" s="59"/>
    </row>
    <row r="1721" spans="1:7" x14ac:dyDescent="0.25">
      <c r="A1721" s="58">
        <v>45121</v>
      </c>
      <c r="B1721" s="59" t="s">
        <v>65</v>
      </c>
      <c r="C1721" s="59" t="str">
        <f t="shared" si="54"/>
        <v>QUARTER3</v>
      </c>
      <c r="D1721" s="59">
        <v>28</v>
      </c>
      <c r="E1721" s="59">
        <v>28</v>
      </c>
      <c r="F1721" s="59">
        <f t="shared" si="55"/>
        <v>0</v>
      </c>
      <c r="G1721" s="59"/>
    </row>
    <row r="1722" spans="1:7" x14ac:dyDescent="0.25">
      <c r="A1722" s="58">
        <v>45120</v>
      </c>
      <c r="B1722" s="59" t="s">
        <v>65</v>
      </c>
      <c r="C1722" s="59" t="str">
        <f t="shared" si="54"/>
        <v>QUARTER3</v>
      </c>
      <c r="D1722" s="59">
        <v>28.8</v>
      </c>
      <c r="E1722" s="59">
        <v>28</v>
      </c>
      <c r="F1722" s="59">
        <f t="shared" si="55"/>
        <v>-0.80000000000000071</v>
      </c>
      <c r="G1722" s="59"/>
    </row>
    <row r="1723" spans="1:7" x14ac:dyDescent="0.25">
      <c r="A1723" s="58">
        <v>45119</v>
      </c>
      <c r="B1723" s="59" t="s">
        <v>65</v>
      </c>
      <c r="C1723" s="59" t="str">
        <f t="shared" si="54"/>
        <v>QUARTER3</v>
      </c>
      <c r="D1723" s="59">
        <v>29.4</v>
      </c>
      <c r="E1723" s="59">
        <v>28</v>
      </c>
      <c r="F1723" s="59">
        <f t="shared" si="55"/>
        <v>-1.3999999999999986</v>
      </c>
      <c r="G1723" s="59"/>
    </row>
    <row r="1724" spans="1:7" x14ac:dyDescent="0.25">
      <c r="A1724" s="58">
        <v>45118</v>
      </c>
      <c r="B1724" s="59" t="s">
        <v>65</v>
      </c>
      <c r="C1724" s="59" t="str">
        <f t="shared" si="54"/>
        <v>QUARTER3</v>
      </c>
      <c r="D1724" s="59">
        <v>29.9</v>
      </c>
      <c r="E1724" s="59">
        <v>28</v>
      </c>
      <c r="F1724" s="59">
        <f t="shared" si="55"/>
        <v>-1.8999999999999986</v>
      </c>
      <c r="G1724" s="59"/>
    </row>
    <row r="1725" spans="1:7" x14ac:dyDescent="0.25">
      <c r="A1725" s="58">
        <v>45117</v>
      </c>
      <c r="B1725" s="59" t="s">
        <v>65</v>
      </c>
      <c r="C1725" s="59" t="str">
        <f t="shared" si="54"/>
        <v>QUARTER3</v>
      </c>
      <c r="D1725" s="59">
        <v>30.1</v>
      </c>
      <c r="E1725" s="59">
        <v>28</v>
      </c>
      <c r="F1725" s="59">
        <f t="shared" si="55"/>
        <v>-2.1000000000000014</v>
      </c>
      <c r="G1725" s="59"/>
    </row>
    <row r="1726" spans="1:7" x14ac:dyDescent="0.25">
      <c r="A1726" s="58">
        <v>45114</v>
      </c>
      <c r="B1726" s="59" t="s">
        <v>65</v>
      </c>
      <c r="C1726" s="59" t="str">
        <f t="shared" si="54"/>
        <v>QUARTER3</v>
      </c>
      <c r="D1726" s="59">
        <v>30.15</v>
      </c>
      <c r="E1726" s="59">
        <v>28</v>
      </c>
      <c r="F1726" s="59">
        <f t="shared" si="55"/>
        <v>-2.1499999999999986</v>
      </c>
      <c r="G1726" s="59"/>
    </row>
    <row r="1727" spans="1:7" x14ac:dyDescent="0.25">
      <c r="A1727" s="58">
        <v>45113</v>
      </c>
      <c r="B1727" s="59" t="s">
        <v>65</v>
      </c>
      <c r="C1727" s="59" t="str">
        <f t="shared" si="54"/>
        <v>QUARTER3</v>
      </c>
      <c r="D1727" s="59">
        <v>29.95</v>
      </c>
      <c r="E1727" s="59">
        <v>28</v>
      </c>
      <c r="F1727" s="59">
        <f t="shared" si="55"/>
        <v>-1.9499999999999993</v>
      </c>
      <c r="G1727" s="59"/>
    </row>
    <row r="1728" spans="1:7" x14ac:dyDescent="0.25">
      <c r="A1728" s="58">
        <v>45112</v>
      </c>
      <c r="B1728" s="59" t="s">
        <v>65</v>
      </c>
      <c r="C1728" s="59" t="str">
        <f t="shared" si="54"/>
        <v>QUARTER3</v>
      </c>
      <c r="D1728" s="59">
        <v>29.75</v>
      </c>
      <c r="E1728" s="59">
        <v>28</v>
      </c>
      <c r="F1728" s="59">
        <f t="shared" si="55"/>
        <v>-1.75</v>
      </c>
      <c r="G1728" s="59"/>
    </row>
    <row r="1729" spans="1:7" x14ac:dyDescent="0.25">
      <c r="A1729" s="58">
        <v>45111</v>
      </c>
      <c r="B1729" s="59" t="s">
        <v>65</v>
      </c>
      <c r="C1729" s="59" t="str">
        <f t="shared" si="54"/>
        <v>QUARTER3</v>
      </c>
      <c r="D1729" s="59">
        <v>29</v>
      </c>
      <c r="E1729" s="59">
        <v>28</v>
      </c>
      <c r="F1729" s="59">
        <f t="shared" si="55"/>
        <v>-1</v>
      </c>
      <c r="G1729" s="59"/>
    </row>
    <row r="1730" spans="1:7" x14ac:dyDescent="0.25">
      <c r="A1730" s="58">
        <v>45110</v>
      </c>
      <c r="B1730" s="59" t="s">
        <v>65</v>
      </c>
      <c r="C1730" s="59" t="str">
        <f t="shared" si="54"/>
        <v>QUARTER3</v>
      </c>
      <c r="D1730" s="59">
        <v>29.65</v>
      </c>
      <c r="E1730" s="59">
        <v>28</v>
      </c>
      <c r="F1730" s="59">
        <f t="shared" si="55"/>
        <v>-1.6499999999999986</v>
      </c>
      <c r="G1730" s="59"/>
    </row>
    <row r="1731" spans="1:7" x14ac:dyDescent="0.25">
      <c r="A1731" s="58">
        <v>45107</v>
      </c>
      <c r="B1731" s="59" t="s">
        <v>65</v>
      </c>
      <c r="C1731" s="59" t="str">
        <f t="shared" si="54"/>
        <v>QUARTER2</v>
      </c>
      <c r="D1731" s="59">
        <v>29.5</v>
      </c>
      <c r="E1731" s="59">
        <v>28</v>
      </c>
      <c r="F1731" s="59">
        <f t="shared" si="55"/>
        <v>-1.5</v>
      </c>
      <c r="G1731" s="59"/>
    </row>
    <row r="1732" spans="1:7" x14ac:dyDescent="0.25">
      <c r="A1732" s="58">
        <v>45104</v>
      </c>
      <c r="B1732" s="59" t="s">
        <v>65</v>
      </c>
      <c r="C1732" s="59" t="str">
        <f t="shared" si="54"/>
        <v>QUARTER2</v>
      </c>
      <c r="D1732" s="59">
        <v>29.9</v>
      </c>
      <c r="E1732" s="59">
        <v>28</v>
      </c>
      <c r="F1732" s="59">
        <f t="shared" si="55"/>
        <v>-1.8999999999999986</v>
      </c>
      <c r="G1732" s="59"/>
    </row>
    <row r="1733" spans="1:7" x14ac:dyDescent="0.25">
      <c r="A1733" s="58">
        <v>45103</v>
      </c>
      <c r="B1733" s="59" t="s">
        <v>65</v>
      </c>
      <c r="C1733" s="59" t="str">
        <f t="shared" si="54"/>
        <v>QUARTER2</v>
      </c>
      <c r="D1733" s="59">
        <v>29.05</v>
      </c>
      <c r="E1733" s="59">
        <v>28</v>
      </c>
      <c r="F1733" s="59">
        <f t="shared" si="55"/>
        <v>-1.0500000000000007</v>
      </c>
      <c r="G1733" s="59"/>
    </row>
    <row r="1734" spans="1:7" x14ac:dyDescent="0.25">
      <c r="A1734" s="58">
        <v>45100</v>
      </c>
      <c r="B1734" s="59" t="s">
        <v>65</v>
      </c>
      <c r="C1734" s="59" t="str">
        <f t="shared" si="54"/>
        <v>QUARTER2</v>
      </c>
      <c r="D1734" s="59">
        <v>28.85</v>
      </c>
      <c r="E1734" s="59">
        <v>28</v>
      </c>
      <c r="F1734" s="59">
        <f t="shared" si="55"/>
        <v>-0.85000000000000142</v>
      </c>
      <c r="G1734" s="59"/>
    </row>
    <row r="1735" spans="1:7" x14ac:dyDescent="0.25">
      <c r="A1735" s="58">
        <v>45099</v>
      </c>
      <c r="B1735" s="59" t="s">
        <v>65</v>
      </c>
      <c r="C1735" s="59" t="str">
        <f t="shared" si="54"/>
        <v>QUARTER2</v>
      </c>
      <c r="D1735" s="59">
        <v>29</v>
      </c>
      <c r="E1735" s="59">
        <v>28</v>
      </c>
      <c r="F1735" s="59">
        <f t="shared" si="55"/>
        <v>-1</v>
      </c>
      <c r="G1735" s="59"/>
    </row>
    <row r="1736" spans="1:7" x14ac:dyDescent="0.25">
      <c r="A1736" s="58">
        <v>45098</v>
      </c>
      <c r="B1736" s="59" t="s">
        <v>65</v>
      </c>
      <c r="C1736" s="59" t="str">
        <f t="shared" si="54"/>
        <v>QUARTER2</v>
      </c>
      <c r="D1736" s="59">
        <v>29.1</v>
      </c>
      <c r="E1736" s="59">
        <v>28</v>
      </c>
      <c r="F1736" s="59">
        <f t="shared" si="55"/>
        <v>-1.1000000000000014</v>
      </c>
      <c r="G1736" s="59"/>
    </row>
    <row r="1737" spans="1:7" x14ac:dyDescent="0.25">
      <c r="A1737" s="58">
        <v>45097</v>
      </c>
      <c r="B1737" s="59" t="s">
        <v>65</v>
      </c>
      <c r="C1737" s="59" t="str">
        <f t="shared" si="54"/>
        <v>QUARTER2</v>
      </c>
      <c r="D1737" s="59">
        <v>28.8</v>
      </c>
      <c r="E1737" s="59">
        <v>28</v>
      </c>
      <c r="F1737" s="59">
        <f t="shared" si="55"/>
        <v>-0.80000000000000071</v>
      </c>
      <c r="G1737" s="59"/>
    </row>
    <row r="1738" spans="1:7" x14ac:dyDescent="0.25">
      <c r="A1738" s="58">
        <v>45096</v>
      </c>
      <c r="B1738" s="59" t="s">
        <v>65</v>
      </c>
      <c r="C1738" s="59" t="str">
        <f t="shared" si="54"/>
        <v>QUARTER2</v>
      </c>
      <c r="D1738" s="59">
        <v>28.7</v>
      </c>
      <c r="E1738" s="59">
        <v>28</v>
      </c>
      <c r="F1738" s="59">
        <f t="shared" si="55"/>
        <v>-0.69999999999999929</v>
      </c>
      <c r="G1738" s="59"/>
    </row>
    <row r="1739" spans="1:7" x14ac:dyDescent="0.25">
      <c r="A1739" s="58">
        <v>45093</v>
      </c>
      <c r="B1739" s="59" t="s">
        <v>65</v>
      </c>
      <c r="C1739" s="59" t="str">
        <f t="shared" si="54"/>
        <v>QUARTER2</v>
      </c>
      <c r="D1739" s="59">
        <v>28.2</v>
      </c>
      <c r="E1739" s="59">
        <v>28</v>
      </c>
      <c r="F1739" s="59">
        <f t="shared" si="55"/>
        <v>-0.19999999999999929</v>
      </c>
      <c r="G1739" s="59"/>
    </row>
    <row r="1740" spans="1:7" x14ac:dyDescent="0.25">
      <c r="A1740" s="58">
        <v>45092</v>
      </c>
      <c r="B1740" s="59" t="s">
        <v>65</v>
      </c>
      <c r="C1740" s="59" t="str">
        <f t="shared" si="54"/>
        <v>QUARTER2</v>
      </c>
      <c r="D1740" s="59">
        <v>28.75</v>
      </c>
      <c r="E1740" s="59">
        <v>28</v>
      </c>
      <c r="F1740" s="59">
        <f t="shared" si="55"/>
        <v>-0.75</v>
      </c>
      <c r="G1740" s="59"/>
    </row>
    <row r="1741" spans="1:7" x14ac:dyDescent="0.25">
      <c r="A1741" s="58">
        <v>45091</v>
      </c>
      <c r="B1741" s="59" t="s">
        <v>65</v>
      </c>
      <c r="C1741" s="59" t="str">
        <f t="shared" si="54"/>
        <v>QUARTER2</v>
      </c>
      <c r="D1741" s="59">
        <v>29.8</v>
      </c>
      <c r="E1741" s="59">
        <v>28</v>
      </c>
      <c r="F1741" s="59">
        <f t="shared" si="55"/>
        <v>-1.8000000000000007</v>
      </c>
      <c r="G1741" s="59"/>
    </row>
    <row r="1742" spans="1:7" x14ac:dyDescent="0.25">
      <c r="A1742" s="58">
        <v>45090</v>
      </c>
      <c r="B1742" s="59" t="s">
        <v>65</v>
      </c>
      <c r="C1742" s="59" t="str">
        <f t="shared" si="54"/>
        <v>QUARTER2</v>
      </c>
      <c r="D1742" s="59">
        <v>28.1</v>
      </c>
      <c r="E1742" s="59">
        <v>28</v>
      </c>
      <c r="F1742" s="59">
        <f t="shared" si="55"/>
        <v>-0.10000000000000142</v>
      </c>
      <c r="G1742" s="59"/>
    </row>
    <row r="1743" spans="1:7" x14ac:dyDescent="0.25">
      <c r="A1743" s="58">
        <v>45086</v>
      </c>
      <c r="B1743" s="59" t="s">
        <v>65</v>
      </c>
      <c r="C1743" s="59" t="str">
        <f t="shared" si="54"/>
        <v>QUARTER2</v>
      </c>
      <c r="D1743" s="59">
        <v>25.8</v>
      </c>
      <c r="E1743" s="59">
        <v>28</v>
      </c>
      <c r="F1743" s="59">
        <f t="shared" si="55"/>
        <v>2.1999999999999993</v>
      </c>
      <c r="G1743" s="59"/>
    </row>
    <row r="1744" spans="1:7" x14ac:dyDescent="0.25">
      <c r="A1744" s="58">
        <v>45085</v>
      </c>
      <c r="B1744" s="59" t="s">
        <v>65</v>
      </c>
      <c r="C1744" s="59" t="str">
        <f t="shared" si="54"/>
        <v>QUARTER2</v>
      </c>
      <c r="D1744" s="59">
        <v>25.7</v>
      </c>
      <c r="E1744" s="59">
        <v>28</v>
      </c>
      <c r="F1744" s="59">
        <f t="shared" si="55"/>
        <v>2.3000000000000007</v>
      </c>
      <c r="G1744" s="59"/>
    </row>
    <row r="1745" spans="1:7" x14ac:dyDescent="0.25">
      <c r="A1745" s="58">
        <v>45084</v>
      </c>
      <c r="B1745" s="59" t="s">
        <v>65</v>
      </c>
      <c r="C1745" s="59" t="str">
        <f t="shared" si="54"/>
        <v>QUARTER2</v>
      </c>
      <c r="D1745" s="59">
        <v>25.55</v>
      </c>
      <c r="E1745" s="59">
        <v>28</v>
      </c>
      <c r="F1745" s="59">
        <f t="shared" si="55"/>
        <v>2.4499999999999993</v>
      </c>
      <c r="G1745" s="59"/>
    </row>
    <row r="1746" spans="1:7" x14ac:dyDescent="0.25">
      <c r="A1746" s="58">
        <v>45083</v>
      </c>
      <c r="B1746" s="59" t="s">
        <v>65</v>
      </c>
      <c r="C1746" s="59" t="str">
        <f t="shared" si="54"/>
        <v>QUARTER2</v>
      </c>
      <c r="D1746" s="59">
        <v>25.7</v>
      </c>
      <c r="E1746" s="59">
        <v>28</v>
      </c>
      <c r="F1746" s="59">
        <f t="shared" si="55"/>
        <v>2.3000000000000007</v>
      </c>
      <c r="G1746" s="59"/>
    </row>
    <row r="1747" spans="1:7" x14ac:dyDescent="0.25">
      <c r="A1747" s="58">
        <v>45082</v>
      </c>
      <c r="B1747" s="59" t="s">
        <v>65</v>
      </c>
      <c r="C1747" s="59" t="str">
        <f t="shared" si="54"/>
        <v>QUARTER2</v>
      </c>
      <c r="D1747" s="59">
        <v>25.8</v>
      </c>
      <c r="E1747" s="59">
        <v>28</v>
      </c>
      <c r="F1747" s="59">
        <f t="shared" si="55"/>
        <v>2.1999999999999993</v>
      </c>
      <c r="G1747" s="59"/>
    </row>
    <row r="1748" spans="1:7" x14ac:dyDescent="0.25">
      <c r="A1748" s="58">
        <v>45079</v>
      </c>
      <c r="B1748" s="59" t="s">
        <v>65</v>
      </c>
      <c r="C1748" s="59" t="str">
        <f t="shared" si="54"/>
        <v>QUARTER2</v>
      </c>
      <c r="D1748" s="59">
        <v>25.8</v>
      </c>
      <c r="E1748" s="59">
        <v>28</v>
      </c>
      <c r="F1748" s="59">
        <f t="shared" si="55"/>
        <v>2.1999999999999993</v>
      </c>
      <c r="G1748" s="59"/>
    </row>
    <row r="1749" spans="1:7" x14ac:dyDescent="0.25">
      <c r="A1749" s="58">
        <v>45078</v>
      </c>
      <c r="B1749" s="59" t="s">
        <v>65</v>
      </c>
      <c r="C1749" s="59" t="str">
        <f t="shared" si="54"/>
        <v>QUARTER2</v>
      </c>
      <c r="D1749" s="59">
        <v>26</v>
      </c>
      <c r="E1749" s="59">
        <v>28</v>
      </c>
      <c r="F1749" s="59">
        <f t="shared" si="55"/>
        <v>2</v>
      </c>
      <c r="G1749" s="59"/>
    </row>
    <row r="1750" spans="1:7" x14ac:dyDescent="0.25">
      <c r="A1750" s="58">
        <v>45077</v>
      </c>
      <c r="B1750" s="59" t="s">
        <v>65</v>
      </c>
      <c r="C1750" s="59" t="str">
        <f t="shared" si="54"/>
        <v>QUARTER2</v>
      </c>
      <c r="D1750" s="59">
        <v>26</v>
      </c>
      <c r="E1750" s="59">
        <v>28</v>
      </c>
      <c r="F1750" s="59">
        <f t="shared" si="55"/>
        <v>2</v>
      </c>
      <c r="G1750" s="59"/>
    </row>
    <row r="1751" spans="1:7" x14ac:dyDescent="0.25">
      <c r="A1751" s="58">
        <v>45076</v>
      </c>
      <c r="B1751" s="59" t="s">
        <v>65</v>
      </c>
      <c r="C1751" s="59" t="str">
        <f t="shared" si="54"/>
        <v>QUARTER2</v>
      </c>
      <c r="D1751" s="59">
        <v>26.95</v>
      </c>
      <c r="E1751" s="59">
        <v>28</v>
      </c>
      <c r="F1751" s="59">
        <f t="shared" si="55"/>
        <v>1.0500000000000007</v>
      </c>
      <c r="G1751" s="59"/>
    </row>
    <row r="1752" spans="1:7" x14ac:dyDescent="0.25">
      <c r="A1752" s="58">
        <v>45072</v>
      </c>
      <c r="B1752" s="59" t="s">
        <v>65</v>
      </c>
      <c r="C1752" s="59" t="str">
        <f t="shared" si="54"/>
        <v>QUARTER2</v>
      </c>
      <c r="D1752" s="59">
        <v>25.3</v>
      </c>
      <c r="E1752" s="59">
        <v>28</v>
      </c>
      <c r="F1752" s="59">
        <f t="shared" si="55"/>
        <v>2.6999999999999993</v>
      </c>
      <c r="G1752" s="59"/>
    </row>
    <row r="1753" spans="1:7" x14ac:dyDescent="0.25">
      <c r="A1753" s="58">
        <v>45071</v>
      </c>
      <c r="B1753" s="59" t="s">
        <v>65</v>
      </c>
      <c r="C1753" s="59" t="str">
        <f t="shared" si="54"/>
        <v>QUARTER2</v>
      </c>
      <c r="D1753" s="59">
        <v>25.3</v>
      </c>
      <c r="E1753" s="59">
        <v>28</v>
      </c>
      <c r="F1753" s="59">
        <f t="shared" si="55"/>
        <v>2.6999999999999993</v>
      </c>
      <c r="G1753" s="59"/>
    </row>
    <row r="1754" spans="1:7" x14ac:dyDescent="0.25">
      <c r="A1754" s="58">
        <v>45070</v>
      </c>
      <c r="B1754" s="59" t="s">
        <v>65</v>
      </c>
      <c r="C1754" s="59" t="str">
        <f t="shared" si="54"/>
        <v>QUARTER2</v>
      </c>
      <c r="D1754" s="59">
        <v>25.65</v>
      </c>
      <c r="E1754" s="59">
        <v>28</v>
      </c>
      <c r="F1754" s="59">
        <f t="shared" si="55"/>
        <v>2.3500000000000014</v>
      </c>
      <c r="G1754" s="59"/>
    </row>
    <row r="1755" spans="1:7" x14ac:dyDescent="0.25">
      <c r="A1755" s="58">
        <v>45069</v>
      </c>
      <c r="B1755" s="59" t="s">
        <v>65</v>
      </c>
      <c r="C1755" s="59" t="str">
        <f t="shared" si="54"/>
        <v>QUARTER2</v>
      </c>
      <c r="D1755" s="59">
        <v>24.55</v>
      </c>
      <c r="E1755" s="59">
        <v>28</v>
      </c>
      <c r="F1755" s="59">
        <f t="shared" si="55"/>
        <v>3.4499999999999993</v>
      </c>
      <c r="G1755" s="59"/>
    </row>
    <row r="1756" spans="1:7" x14ac:dyDescent="0.25">
      <c r="A1756" s="58">
        <v>45068</v>
      </c>
      <c r="B1756" s="59" t="s">
        <v>65</v>
      </c>
      <c r="C1756" s="59" t="str">
        <f t="shared" ref="C1756:C1819" si="56">"QUARTER"&amp;ROUNDUP(MONTH(A1756)/3,0)</f>
        <v>QUARTER2</v>
      </c>
      <c r="D1756" s="59">
        <v>24.45</v>
      </c>
      <c r="E1756" s="59">
        <v>28</v>
      </c>
      <c r="F1756" s="59">
        <f t="shared" si="55"/>
        <v>3.5500000000000007</v>
      </c>
      <c r="G1756" s="59"/>
    </row>
    <row r="1757" spans="1:7" x14ac:dyDescent="0.25">
      <c r="A1757" s="58">
        <v>45065</v>
      </c>
      <c r="B1757" s="59" t="s">
        <v>65</v>
      </c>
      <c r="C1757" s="59" t="str">
        <f t="shared" si="56"/>
        <v>QUARTER2</v>
      </c>
      <c r="D1757" s="59">
        <v>24.45</v>
      </c>
      <c r="E1757" s="59">
        <v>28</v>
      </c>
      <c r="F1757" s="59">
        <f t="shared" si="55"/>
        <v>3.5500000000000007</v>
      </c>
      <c r="G1757" s="59"/>
    </row>
    <row r="1758" spans="1:7" x14ac:dyDescent="0.25">
      <c r="A1758" s="58">
        <v>45064</v>
      </c>
      <c r="B1758" s="59" t="s">
        <v>65</v>
      </c>
      <c r="C1758" s="59" t="str">
        <f t="shared" si="56"/>
        <v>QUARTER2</v>
      </c>
      <c r="D1758" s="59">
        <v>24.45</v>
      </c>
      <c r="E1758" s="59">
        <v>28</v>
      </c>
      <c r="F1758" s="59">
        <f t="shared" si="55"/>
        <v>3.5500000000000007</v>
      </c>
      <c r="G1758" s="59"/>
    </row>
    <row r="1759" spans="1:7" x14ac:dyDescent="0.25">
      <c r="A1759" s="58">
        <v>45063</v>
      </c>
      <c r="B1759" s="59" t="s">
        <v>65</v>
      </c>
      <c r="C1759" s="59" t="str">
        <f t="shared" si="56"/>
        <v>QUARTER2</v>
      </c>
      <c r="D1759" s="59">
        <v>24.5</v>
      </c>
      <c r="E1759" s="59">
        <v>28</v>
      </c>
      <c r="F1759" s="59">
        <f t="shared" si="55"/>
        <v>3.5</v>
      </c>
      <c r="G1759" s="59"/>
    </row>
    <row r="1760" spans="1:7" x14ac:dyDescent="0.25">
      <c r="A1760" s="58">
        <v>45062</v>
      </c>
      <c r="B1760" s="59" t="s">
        <v>65</v>
      </c>
      <c r="C1760" s="59" t="str">
        <f t="shared" si="56"/>
        <v>QUARTER2</v>
      </c>
      <c r="D1760" s="59">
        <v>25</v>
      </c>
      <c r="E1760" s="59">
        <v>28</v>
      </c>
      <c r="F1760" s="59">
        <f t="shared" si="55"/>
        <v>3</v>
      </c>
      <c r="G1760" s="59"/>
    </row>
    <row r="1761" spans="1:7" x14ac:dyDescent="0.25">
      <c r="A1761" s="58">
        <v>45061</v>
      </c>
      <c r="B1761" s="59" t="s">
        <v>65</v>
      </c>
      <c r="C1761" s="59" t="str">
        <f t="shared" si="56"/>
        <v>QUARTER2</v>
      </c>
      <c r="D1761" s="59">
        <v>24.75</v>
      </c>
      <c r="E1761" s="59">
        <v>28</v>
      </c>
      <c r="F1761" s="59">
        <f t="shared" si="55"/>
        <v>3.25</v>
      </c>
      <c r="G1761" s="59"/>
    </row>
    <row r="1762" spans="1:7" x14ac:dyDescent="0.25">
      <c r="A1762" s="58">
        <v>45058</v>
      </c>
      <c r="B1762" s="59" t="s">
        <v>65</v>
      </c>
      <c r="C1762" s="59" t="str">
        <f t="shared" si="56"/>
        <v>QUARTER2</v>
      </c>
      <c r="D1762" s="59">
        <v>24.65</v>
      </c>
      <c r="E1762" s="59">
        <v>28</v>
      </c>
      <c r="F1762" s="59">
        <f t="shared" si="55"/>
        <v>3.3500000000000014</v>
      </c>
      <c r="G1762" s="59"/>
    </row>
    <row r="1763" spans="1:7" x14ac:dyDescent="0.25">
      <c r="A1763" s="58">
        <v>45057</v>
      </c>
      <c r="B1763" s="59" t="s">
        <v>65</v>
      </c>
      <c r="C1763" s="59" t="str">
        <f t="shared" si="56"/>
        <v>QUARTER2</v>
      </c>
      <c r="D1763" s="59">
        <v>24.55</v>
      </c>
      <c r="E1763" s="59">
        <v>28</v>
      </c>
      <c r="F1763" s="59">
        <f t="shared" si="55"/>
        <v>3.4499999999999993</v>
      </c>
      <c r="G1763" s="59"/>
    </row>
    <row r="1764" spans="1:7" x14ac:dyDescent="0.25">
      <c r="A1764" s="58">
        <v>45056</v>
      </c>
      <c r="B1764" s="59" t="s">
        <v>65</v>
      </c>
      <c r="C1764" s="59" t="str">
        <f t="shared" si="56"/>
        <v>QUARTER2</v>
      </c>
      <c r="D1764" s="59">
        <v>24.6</v>
      </c>
      <c r="E1764" s="59">
        <v>28</v>
      </c>
      <c r="F1764" s="59">
        <f t="shared" si="55"/>
        <v>3.3999999999999986</v>
      </c>
      <c r="G1764" s="59"/>
    </row>
    <row r="1765" spans="1:7" x14ac:dyDescent="0.25">
      <c r="A1765" s="58">
        <v>45055</v>
      </c>
      <c r="B1765" s="59" t="s">
        <v>65</v>
      </c>
      <c r="C1765" s="59" t="str">
        <f t="shared" si="56"/>
        <v>QUARTER2</v>
      </c>
      <c r="D1765" s="59">
        <v>24.65</v>
      </c>
      <c r="E1765" s="59">
        <v>28</v>
      </c>
      <c r="F1765" s="59">
        <f t="shared" si="55"/>
        <v>3.3500000000000014</v>
      </c>
      <c r="G1765" s="59"/>
    </row>
    <row r="1766" spans="1:7" x14ac:dyDescent="0.25">
      <c r="A1766" s="58">
        <v>45054</v>
      </c>
      <c r="B1766" s="59" t="s">
        <v>65</v>
      </c>
      <c r="C1766" s="59" t="str">
        <f t="shared" si="56"/>
        <v>QUARTER2</v>
      </c>
      <c r="D1766" s="59">
        <v>24.65</v>
      </c>
      <c r="E1766" s="59">
        <v>28</v>
      </c>
      <c r="F1766" s="59">
        <f t="shared" si="55"/>
        <v>3.3500000000000014</v>
      </c>
      <c r="G1766" s="59"/>
    </row>
    <row r="1767" spans="1:7" x14ac:dyDescent="0.25">
      <c r="A1767" s="58">
        <v>45051</v>
      </c>
      <c r="B1767" s="59" t="s">
        <v>65</v>
      </c>
      <c r="C1767" s="59" t="str">
        <f t="shared" si="56"/>
        <v>QUARTER2</v>
      </c>
      <c r="D1767" s="59">
        <v>24.5</v>
      </c>
      <c r="E1767" s="59">
        <v>28</v>
      </c>
      <c r="F1767" s="59">
        <f t="shared" si="55"/>
        <v>3.5</v>
      </c>
      <c r="G1767" s="59"/>
    </row>
    <row r="1768" spans="1:7" x14ac:dyDescent="0.25">
      <c r="A1768" s="58">
        <v>45050</v>
      </c>
      <c r="B1768" s="59" t="s">
        <v>65</v>
      </c>
      <c r="C1768" s="59" t="str">
        <f t="shared" si="56"/>
        <v>QUARTER2</v>
      </c>
      <c r="D1768" s="59">
        <v>24.1</v>
      </c>
      <c r="E1768" s="59">
        <v>28</v>
      </c>
      <c r="F1768" s="59">
        <f t="shared" si="55"/>
        <v>3.8999999999999986</v>
      </c>
      <c r="G1768" s="59"/>
    </row>
    <row r="1769" spans="1:7" x14ac:dyDescent="0.25">
      <c r="A1769" s="58">
        <v>45049</v>
      </c>
      <c r="B1769" s="59" t="s">
        <v>65</v>
      </c>
      <c r="C1769" s="59" t="str">
        <f t="shared" si="56"/>
        <v>QUARTER2</v>
      </c>
      <c r="D1769" s="59">
        <v>24</v>
      </c>
      <c r="E1769" s="59">
        <v>28</v>
      </c>
      <c r="F1769" s="59">
        <f t="shared" si="55"/>
        <v>4</v>
      </c>
      <c r="G1769" s="59"/>
    </row>
    <row r="1770" spans="1:7" x14ac:dyDescent="0.25">
      <c r="A1770" s="58">
        <v>45048</v>
      </c>
      <c r="B1770" s="59" t="s">
        <v>65</v>
      </c>
      <c r="C1770" s="59" t="str">
        <f t="shared" si="56"/>
        <v>QUARTER2</v>
      </c>
      <c r="D1770" s="59">
        <v>23.7</v>
      </c>
      <c r="E1770" s="59">
        <v>28</v>
      </c>
      <c r="F1770" s="59">
        <f t="shared" si="55"/>
        <v>4.3000000000000007</v>
      </c>
      <c r="G1770" s="59"/>
    </row>
    <row r="1771" spans="1:7" x14ac:dyDescent="0.25">
      <c r="A1771" s="58">
        <v>45044</v>
      </c>
      <c r="B1771" s="59" t="s">
        <v>65</v>
      </c>
      <c r="C1771" s="59" t="str">
        <f t="shared" si="56"/>
        <v>QUARTER2</v>
      </c>
      <c r="D1771" s="59">
        <v>24.1</v>
      </c>
      <c r="E1771" s="59">
        <v>28</v>
      </c>
      <c r="F1771" s="59">
        <f t="shared" ref="F1771:F1834" si="57">E1771-D1771</f>
        <v>3.8999999999999986</v>
      </c>
      <c r="G1771" s="59"/>
    </row>
    <row r="1772" spans="1:7" x14ac:dyDescent="0.25">
      <c r="A1772" s="58">
        <v>45043</v>
      </c>
      <c r="B1772" s="59" t="s">
        <v>65</v>
      </c>
      <c r="C1772" s="59" t="str">
        <f t="shared" si="56"/>
        <v>QUARTER2</v>
      </c>
      <c r="D1772" s="59">
        <v>24</v>
      </c>
      <c r="E1772" s="59">
        <v>28</v>
      </c>
      <c r="F1772" s="59">
        <f t="shared" si="57"/>
        <v>4</v>
      </c>
      <c r="G1772" s="59"/>
    </row>
    <row r="1773" spans="1:7" x14ac:dyDescent="0.25">
      <c r="A1773" s="58">
        <v>45042</v>
      </c>
      <c r="B1773" s="59" t="s">
        <v>65</v>
      </c>
      <c r="C1773" s="59" t="str">
        <f t="shared" si="56"/>
        <v>QUARTER2</v>
      </c>
      <c r="D1773" s="59">
        <v>24.2</v>
      </c>
      <c r="E1773" s="59">
        <v>28</v>
      </c>
      <c r="F1773" s="59">
        <f t="shared" si="57"/>
        <v>3.8000000000000007</v>
      </c>
      <c r="G1773" s="59"/>
    </row>
    <row r="1774" spans="1:7" x14ac:dyDescent="0.25">
      <c r="A1774" s="58">
        <v>45041</v>
      </c>
      <c r="B1774" s="59" t="s">
        <v>65</v>
      </c>
      <c r="C1774" s="59" t="str">
        <f t="shared" si="56"/>
        <v>QUARTER2</v>
      </c>
      <c r="D1774" s="59">
        <v>23.45</v>
      </c>
      <c r="E1774" s="59">
        <v>28</v>
      </c>
      <c r="F1774" s="59">
        <f t="shared" si="57"/>
        <v>4.5500000000000007</v>
      </c>
      <c r="G1774" s="59"/>
    </row>
    <row r="1775" spans="1:7" x14ac:dyDescent="0.25">
      <c r="A1775" s="58">
        <v>45036</v>
      </c>
      <c r="B1775" s="59" t="s">
        <v>65</v>
      </c>
      <c r="C1775" s="59" t="str">
        <f t="shared" si="56"/>
        <v>QUARTER2</v>
      </c>
      <c r="D1775" s="59">
        <v>23</v>
      </c>
      <c r="E1775" s="59">
        <v>28</v>
      </c>
      <c r="F1775" s="59">
        <f t="shared" si="57"/>
        <v>5</v>
      </c>
      <c r="G1775" s="59"/>
    </row>
    <row r="1776" spans="1:7" x14ac:dyDescent="0.25">
      <c r="A1776" s="58">
        <v>45035</v>
      </c>
      <c r="B1776" s="59" t="s">
        <v>65</v>
      </c>
      <c r="C1776" s="59" t="str">
        <f t="shared" si="56"/>
        <v>QUARTER2</v>
      </c>
      <c r="D1776" s="59">
        <v>23.4</v>
      </c>
      <c r="E1776" s="59">
        <v>28</v>
      </c>
      <c r="F1776" s="59">
        <f t="shared" si="57"/>
        <v>4.6000000000000014</v>
      </c>
      <c r="G1776" s="59"/>
    </row>
    <row r="1777" spans="1:7" x14ac:dyDescent="0.25">
      <c r="A1777" s="58">
        <v>45034</v>
      </c>
      <c r="B1777" s="59" t="s">
        <v>65</v>
      </c>
      <c r="C1777" s="59" t="str">
        <f t="shared" si="56"/>
        <v>QUARTER2</v>
      </c>
      <c r="D1777" s="59">
        <v>23.75</v>
      </c>
      <c r="E1777" s="59">
        <v>28</v>
      </c>
      <c r="F1777" s="59">
        <f t="shared" si="57"/>
        <v>4.25</v>
      </c>
      <c r="G1777" s="59"/>
    </row>
    <row r="1778" spans="1:7" x14ac:dyDescent="0.25">
      <c r="A1778" s="58">
        <v>45033</v>
      </c>
      <c r="B1778" s="59" t="s">
        <v>65</v>
      </c>
      <c r="C1778" s="59" t="str">
        <f t="shared" si="56"/>
        <v>QUARTER2</v>
      </c>
      <c r="D1778" s="59">
        <v>23.8</v>
      </c>
      <c r="E1778" s="59">
        <v>28</v>
      </c>
      <c r="F1778" s="59">
        <f t="shared" si="57"/>
        <v>4.1999999999999993</v>
      </c>
      <c r="G1778" s="59"/>
    </row>
    <row r="1779" spans="1:7" x14ac:dyDescent="0.25">
      <c r="A1779" s="58">
        <v>45030</v>
      </c>
      <c r="B1779" s="59" t="s">
        <v>65</v>
      </c>
      <c r="C1779" s="59" t="str">
        <f t="shared" si="56"/>
        <v>QUARTER2</v>
      </c>
      <c r="D1779" s="59">
        <v>23.8</v>
      </c>
      <c r="E1779" s="59">
        <v>28</v>
      </c>
      <c r="F1779" s="59">
        <f t="shared" si="57"/>
        <v>4.1999999999999993</v>
      </c>
      <c r="G1779" s="59"/>
    </row>
    <row r="1780" spans="1:7" x14ac:dyDescent="0.25">
      <c r="A1780" s="58">
        <v>45029</v>
      </c>
      <c r="B1780" s="59" t="s">
        <v>65</v>
      </c>
      <c r="C1780" s="59" t="str">
        <f t="shared" si="56"/>
        <v>QUARTER2</v>
      </c>
      <c r="D1780" s="59">
        <v>23.8</v>
      </c>
      <c r="E1780" s="59">
        <v>28</v>
      </c>
      <c r="F1780" s="59">
        <f t="shared" si="57"/>
        <v>4.1999999999999993</v>
      </c>
      <c r="G1780" s="59"/>
    </row>
    <row r="1781" spans="1:7" x14ac:dyDescent="0.25">
      <c r="A1781" s="58">
        <v>45028</v>
      </c>
      <c r="B1781" s="59" t="s">
        <v>65</v>
      </c>
      <c r="C1781" s="59" t="str">
        <f t="shared" si="56"/>
        <v>QUARTER2</v>
      </c>
      <c r="D1781" s="59">
        <v>23</v>
      </c>
      <c r="E1781" s="59">
        <v>28</v>
      </c>
      <c r="F1781" s="59">
        <f t="shared" si="57"/>
        <v>5</v>
      </c>
      <c r="G1781" s="59"/>
    </row>
    <row r="1782" spans="1:7" x14ac:dyDescent="0.25">
      <c r="A1782" s="58">
        <v>45027</v>
      </c>
      <c r="B1782" s="59" t="s">
        <v>65</v>
      </c>
      <c r="C1782" s="59" t="str">
        <f t="shared" si="56"/>
        <v>QUARTER2</v>
      </c>
      <c r="D1782" s="59">
        <v>23</v>
      </c>
      <c r="E1782" s="59">
        <v>28</v>
      </c>
      <c r="F1782" s="59">
        <f t="shared" si="57"/>
        <v>5</v>
      </c>
      <c r="G1782" s="59"/>
    </row>
    <row r="1783" spans="1:7" x14ac:dyDescent="0.25">
      <c r="A1783" s="58">
        <v>45021</v>
      </c>
      <c r="B1783" s="59" t="s">
        <v>65</v>
      </c>
      <c r="C1783" s="59" t="str">
        <f t="shared" si="56"/>
        <v>QUARTER2</v>
      </c>
      <c r="D1783" s="59">
        <v>26</v>
      </c>
      <c r="E1783" s="59">
        <v>28</v>
      </c>
      <c r="F1783" s="59">
        <f t="shared" si="57"/>
        <v>2</v>
      </c>
      <c r="G1783" s="59"/>
    </row>
    <row r="1784" spans="1:7" x14ac:dyDescent="0.25">
      <c r="A1784" s="58">
        <v>45020</v>
      </c>
      <c r="B1784" s="59" t="s">
        <v>65</v>
      </c>
      <c r="C1784" s="59" t="str">
        <f t="shared" si="56"/>
        <v>QUARTER2</v>
      </c>
      <c r="D1784" s="59">
        <v>25.8</v>
      </c>
      <c r="E1784" s="59">
        <v>28</v>
      </c>
      <c r="F1784" s="59">
        <f t="shared" si="57"/>
        <v>2.1999999999999993</v>
      </c>
      <c r="G1784" s="59"/>
    </row>
    <row r="1785" spans="1:7" x14ac:dyDescent="0.25">
      <c r="A1785" s="58">
        <v>45019</v>
      </c>
      <c r="B1785" s="59" t="s">
        <v>65</v>
      </c>
      <c r="C1785" s="59" t="str">
        <f t="shared" si="56"/>
        <v>QUARTER2</v>
      </c>
      <c r="D1785" s="59">
        <v>26</v>
      </c>
      <c r="E1785" s="59">
        <v>28</v>
      </c>
      <c r="F1785" s="59">
        <f t="shared" si="57"/>
        <v>2</v>
      </c>
      <c r="G1785" s="59"/>
    </row>
    <row r="1786" spans="1:7" x14ac:dyDescent="0.25">
      <c r="A1786" s="58">
        <v>45016</v>
      </c>
      <c r="B1786" s="59" t="s">
        <v>65</v>
      </c>
      <c r="C1786" s="59" t="str">
        <f t="shared" si="56"/>
        <v>QUARTER1</v>
      </c>
      <c r="D1786" s="59">
        <v>26</v>
      </c>
      <c r="E1786" s="59">
        <v>28</v>
      </c>
      <c r="F1786" s="59">
        <f t="shared" si="57"/>
        <v>2</v>
      </c>
      <c r="G1786" s="59"/>
    </row>
    <row r="1787" spans="1:7" x14ac:dyDescent="0.25">
      <c r="A1787" s="58">
        <v>45014</v>
      </c>
      <c r="B1787" s="59" t="s">
        <v>65</v>
      </c>
      <c r="C1787" s="59" t="str">
        <f t="shared" si="56"/>
        <v>QUARTER1</v>
      </c>
      <c r="D1787" s="59">
        <v>25.75</v>
      </c>
      <c r="E1787" s="59">
        <v>28</v>
      </c>
      <c r="F1787" s="59">
        <f t="shared" si="57"/>
        <v>2.25</v>
      </c>
      <c r="G1787" s="59"/>
    </row>
    <row r="1788" spans="1:7" x14ac:dyDescent="0.25">
      <c r="A1788" s="58">
        <v>45013</v>
      </c>
      <c r="B1788" s="59" t="s">
        <v>65</v>
      </c>
      <c r="C1788" s="59" t="str">
        <f t="shared" si="56"/>
        <v>QUARTER1</v>
      </c>
      <c r="D1788" s="59">
        <v>25.25</v>
      </c>
      <c r="E1788" s="59">
        <v>28</v>
      </c>
      <c r="F1788" s="59">
        <f t="shared" si="57"/>
        <v>2.75</v>
      </c>
      <c r="G1788" s="59"/>
    </row>
    <row r="1789" spans="1:7" x14ac:dyDescent="0.25">
      <c r="A1789" s="58">
        <v>45012</v>
      </c>
      <c r="B1789" s="59" t="s">
        <v>65</v>
      </c>
      <c r="C1789" s="59" t="str">
        <f t="shared" si="56"/>
        <v>QUARTER1</v>
      </c>
      <c r="D1789" s="59">
        <v>25.25</v>
      </c>
      <c r="E1789" s="59">
        <v>28</v>
      </c>
      <c r="F1789" s="59">
        <f t="shared" si="57"/>
        <v>2.75</v>
      </c>
      <c r="G1789" s="59"/>
    </row>
    <row r="1790" spans="1:7" x14ac:dyDescent="0.25">
      <c r="A1790" s="58">
        <v>45009</v>
      </c>
      <c r="B1790" s="59" t="s">
        <v>65</v>
      </c>
      <c r="C1790" s="59" t="str">
        <f t="shared" si="56"/>
        <v>QUARTER1</v>
      </c>
      <c r="D1790" s="59">
        <v>25.95</v>
      </c>
      <c r="E1790" s="59">
        <v>28</v>
      </c>
      <c r="F1790" s="59">
        <f t="shared" si="57"/>
        <v>2.0500000000000007</v>
      </c>
      <c r="G1790" s="59"/>
    </row>
    <row r="1791" spans="1:7" x14ac:dyDescent="0.25">
      <c r="A1791" s="58">
        <v>45008</v>
      </c>
      <c r="B1791" s="59" t="s">
        <v>65</v>
      </c>
      <c r="C1791" s="59" t="str">
        <f t="shared" si="56"/>
        <v>QUARTER1</v>
      </c>
      <c r="D1791" s="59">
        <v>25.95</v>
      </c>
      <c r="E1791" s="59">
        <v>28</v>
      </c>
      <c r="F1791" s="59">
        <f t="shared" si="57"/>
        <v>2.0500000000000007</v>
      </c>
      <c r="G1791" s="59"/>
    </row>
    <row r="1792" spans="1:7" x14ac:dyDescent="0.25">
      <c r="A1792" s="58">
        <v>45007</v>
      </c>
      <c r="B1792" s="59" t="s">
        <v>65</v>
      </c>
      <c r="C1792" s="59" t="str">
        <f t="shared" si="56"/>
        <v>QUARTER1</v>
      </c>
      <c r="D1792" s="59">
        <v>25.95</v>
      </c>
      <c r="E1792" s="59">
        <v>28</v>
      </c>
      <c r="F1792" s="59">
        <f t="shared" si="57"/>
        <v>2.0500000000000007</v>
      </c>
      <c r="G1792" s="59"/>
    </row>
    <row r="1793" spans="1:7" x14ac:dyDescent="0.25">
      <c r="A1793" s="58">
        <v>45006</v>
      </c>
      <c r="B1793" s="59" t="s">
        <v>65</v>
      </c>
      <c r="C1793" s="59" t="str">
        <f t="shared" si="56"/>
        <v>QUARTER1</v>
      </c>
      <c r="D1793" s="59">
        <v>25.95</v>
      </c>
      <c r="E1793" s="59">
        <v>28</v>
      </c>
      <c r="F1793" s="59">
        <f t="shared" si="57"/>
        <v>2.0500000000000007</v>
      </c>
      <c r="G1793" s="59"/>
    </row>
    <row r="1794" spans="1:7" x14ac:dyDescent="0.25">
      <c r="A1794" s="58">
        <v>45005</v>
      </c>
      <c r="B1794" s="59" t="s">
        <v>65</v>
      </c>
      <c r="C1794" s="59" t="str">
        <f t="shared" si="56"/>
        <v>QUARTER1</v>
      </c>
      <c r="D1794" s="59">
        <v>25.4</v>
      </c>
      <c r="E1794" s="59">
        <v>28</v>
      </c>
      <c r="F1794" s="59">
        <f t="shared" si="57"/>
        <v>2.6000000000000014</v>
      </c>
      <c r="G1794" s="59"/>
    </row>
    <row r="1795" spans="1:7" x14ac:dyDescent="0.25">
      <c r="A1795" s="58">
        <v>45002</v>
      </c>
      <c r="B1795" s="59" t="s">
        <v>65</v>
      </c>
      <c r="C1795" s="59" t="str">
        <f t="shared" si="56"/>
        <v>QUARTER1</v>
      </c>
      <c r="D1795" s="59">
        <v>25.1</v>
      </c>
      <c r="E1795" s="59">
        <v>28</v>
      </c>
      <c r="F1795" s="59">
        <f t="shared" si="57"/>
        <v>2.8999999999999986</v>
      </c>
      <c r="G1795" s="59"/>
    </row>
    <row r="1796" spans="1:7" x14ac:dyDescent="0.25">
      <c r="A1796" s="58">
        <v>45001</v>
      </c>
      <c r="B1796" s="59" t="s">
        <v>65</v>
      </c>
      <c r="C1796" s="59" t="str">
        <f t="shared" si="56"/>
        <v>QUARTER1</v>
      </c>
      <c r="D1796" s="59">
        <v>25</v>
      </c>
      <c r="E1796" s="59">
        <v>28</v>
      </c>
      <c r="F1796" s="59">
        <f t="shared" si="57"/>
        <v>3</v>
      </c>
      <c r="G1796" s="59"/>
    </row>
    <row r="1797" spans="1:7" x14ac:dyDescent="0.25">
      <c r="A1797" s="58">
        <v>45000</v>
      </c>
      <c r="B1797" s="59" t="s">
        <v>65</v>
      </c>
      <c r="C1797" s="59" t="str">
        <f t="shared" si="56"/>
        <v>QUARTER1</v>
      </c>
      <c r="D1797" s="59">
        <v>25.5</v>
      </c>
      <c r="E1797" s="59">
        <v>28</v>
      </c>
      <c r="F1797" s="59">
        <f t="shared" si="57"/>
        <v>2.5</v>
      </c>
      <c r="G1797" s="59"/>
    </row>
    <row r="1798" spans="1:7" x14ac:dyDescent="0.25">
      <c r="A1798" s="58">
        <v>44999</v>
      </c>
      <c r="B1798" s="59" t="s">
        <v>65</v>
      </c>
      <c r="C1798" s="59" t="str">
        <f t="shared" si="56"/>
        <v>QUARTER1</v>
      </c>
      <c r="D1798" s="59">
        <v>25.5</v>
      </c>
      <c r="E1798" s="59">
        <v>28</v>
      </c>
      <c r="F1798" s="59">
        <f t="shared" si="57"/>
        <v>2.5</v>
      </c>
      <c r="G1798" s="59"/>
    </row>
    <row r="1799" spans="1:7" x14ac:dyDescent="0.25">
      <c r="A1799" s="58">
        <v>44998</v>
      </c>
      <c r="B1799" s="59" t="s">
        <v>65</v>
      </c>
      <c r="C1799" s="59" t="str">
        <f t="shared" si="56"/>
        <v>QUARTER1</v>
      </c>
      <c r="D1799" s="59">
        <v>26</v>
      </c>
      <c r="E1799" s="59">
        <v>28</v>
      </c>
      <c r="F1799" s="59">
        <f t="shared" si="57"/>
        <v>2</v>
      </c>
      <c r="G1799" s="59"/>
    </row>
    <row r="1800" spans="1:7" x14ac:dyDescent="0.25">
      <c r="A1800" s="58">
        <v>44995</v>
      </c>
      <c r="B1800" s="59" t="s">
        <v>65</v>
      </c>
      <c r="C1800" s="59" t="str">
        <f t="shared" si="56"/>
        <v>QUARTER1</v>
      </c>
      <c r="D1800" s="59">
        <v>26.4</v>
      </c>
      <c r="E1800" s="59">
        <v>28</v>
      </c>
      <c r="F1800" s="59">
        <f t="shared" si="57"/>
        <v>1.6000000000000014</v>
      </c>
      <c r="G1800" s="59"/>
    </row>
    <row r="1801" spans="1:7" x14ac:dyDescent="0.25">
      <c r="A1801" s="58">
        <v>44994</v>
      </c>
      <c r="B1801" s="59" t="s">
        <v>65</v>
      </c>
      <c r="C1801" s="59" t="str">
        <f t="shared" si="56"/>
        <v>QUARTER1</v>
      </c>
      <c r="D1801" s="59">
        <v>26.45</v>
      </c>
      <c r="E1801" s="59">
        <v>28</v>
      </c>
      <c r="F1801" s="59">
        <f t="shared" si="57"/>
        <v>1.5500000000000007</v>
      </c>
      <c r="G1801" s="59"/>
    </row>
    <row r="1802" spans="1:7" x14ac:dyDescent="0.25">
      <c r="A1802" s="58">
        <v>44993</v>
      </c>
      <c r="B1802" s="59" t="s">
        <v>65</v>
      </c>
      <c r="C1802" s="59" t="str">
        <f t="shared" si="56"/>
        <v>QUARTER1</v>
      </c>
      <c r="D1802" s="59">
        <v>26.5</v>
      </c>
      <c r="E1802" s="59">
        <v>28</v>
      </c>
      <c r="F1802" s="59">
        <f t="shared" si="57"/>
        <v>1.5</v>
      </c>
      <c r="G1802" s="59"/>
    </row>
    <row r="1803" spans="1:7" x14ac:dyDescent="0.25">
      <c r="A1803" s="58">
        <v>44992</v>
      </c>
      <c r="B1803" s="59" t="s">
        <v>65</v>
      </c>
      <c r="C1803" s="59" t="str">
        <f t="shared" si="56"/>
        <v>QUARTER1</v>
      </c>
      <c r="D1803" s="59">
        <v>26.9</v>
      </c>
      <c r="E1803" s="59">
        <v>28</v>
      </c>
      <c r="F1803" s="59">
        <f t="shared" si="57"/>
        <v>1.1000000000000014</v>
      </c>
      <c r="G1803" s="59"/>
    </row>
    <row r="1804" spans="1:7" x14ac:dyDescent="0.25">
      <c r="A1804" s="58">
        <v>44991</v>
      </c>
      <c r="B1804" s="59" t="s">
        <v>65</v>
      </c>
      <c r="C1804" s="59" t="str">
        <f t="shared" si="56"/>
        <v>QUARTER1</v>
      </c>
      <c r="D1804" s="59">
        <v>27.05</v>
      </c>
      <c r="E1804" s="59">
        <v>28</v>
      </c>
      <c r="F1804" s="59">
        <f t="shared" si="57"/>
        <v>0.94999999999999929</v>
      </c>
      <c r="G1804" s="59"/>
    </row>
    <row r="1805" spans="1:7" x14ac:dyDescent="0.25">
      <c r="A1805" s="58">
        <v>44988</v>
      </c>
      <c r="B1805" s="59" t="s">
        <v>65</v>
      </c>
      <c r="C1805" s="59" t="str">
        <f t="shared" si="56"/>
        <v>QUARTER1</v>
      </c>
      <c r="D1805" s="59">
        <v>27</v>
      </c>
      <c r="E1805" s="59">
        <v>28</v>
      </c>
      <c r="F1805" s="59">
        <f t="shared" si="57"/>
        <v>1</v>
      </c>
      <c r="G1805" s="59"/>
    </row>
    <row r="1806" spans="1:7" x14ac:dyDescent="0.25">
      <c r="A1806" s="58">
        <v>44987</v>
      </c>
      <c r="B1806" s="59" t="s">
        <v>65</v>
      </c>
      <c r="C1806" s="59" t="str">
        <f t="shared" si="56"/>
        <v>QUARTER1</v>
      </c>
      <c r="D1806" s="59">
        <v>27</v>
      </c>
      <c r="E1806" s="59">
        <v>28</v>
      </c>
      <c r="F1806" s="59">
        <f t="shared" si="57"/>
        <v>1</v>
      </c>
      <c r="G1806" s="59"/>
    </row>
    <row r="1807" spans="1:7" x14ac:dyDescent="0.25">
      <c r="A1807" s="58">
        <v>44986</v>
      </c>
      <c r="B1807" s="59" t="s">
        <v>65</v>
      </c>
      <c r="C1807" s="59" t="str">
        <f t="shared" si="56"/>
        <v>QUARTER1</v>
      </c>
      <c r="D1807" s="59">
        <v>27</v>
      </c>
      <c r="E1807" s="59">
        <v>28</v>
      </c>
      <c r="F1807" s="59">
        <f t="shared" si="57"/>
        <v>1</v>
      </c>
      <c r="G1807" s="59"/>
    </row>
    <row r="1808" spans="1:7" x14ac:dyDescent="0.25">
      <c r="A1808" s="58">
        <v>44985</v>
      </c>
      <c r="B1808" s="59" t="s">
        <v>65</v>
      </c>
      <c r="C1808" s="59" t="str">
        <f t="shared" si="56"/>
        <v>QUARTER1</v>
      </c>
      <c r="D1808" s="59">
        <v>27.4</v>
      </c>
      <c r="E1808" s="59">
        <v>28</v>
      </c>
      <c r="F1808" s="59">
        <f t="shared" si="57"/>
        <v>0.60000000000000142</v>
      </c>
      <c r="G1808" s="59"/>
    </row>
    <row r="1809" spans="1:7" x14ac:dyDescent="0.25">
      <c r="A1809" s="58">
        <v>44984</v>
      </c>
      <c r="B1809" s="59" t="s">
        <v>65</v>
      </c>
      <c r="C1809" s="59" t="str">
        <f t="shared" si="56"/>
        <v>QUARTER1</v>
      </c>
      <c r="D1809" s="59">
        <v>26</v>
      </c>
      <c r="E1809" s="59">
        <v>28</v>
      </c>
      <c r="F1809" s="59">
        <f t="shared" si="57"/>
        <v>2</v>
      </c>
      <c r="G1809" s="59"/>
    </row>
    <row r="1810" spans="1:7" x14ac:dyDescent="0.25">
      <c r="A1810" s="58">
        <v>44981</v>
      </c>
      <c r="B1810" s="59" t="s">
        <v>65</v>
      </c>
      <c r="C1810" s="59" t="str">
        <f t="shared" si="56"/>
        <v>QUARTER1</v>
      </c>
      <c r="D1810" s="59">
        <v>25.6</v>
      </c>
      <c r="E1810" s="59">
        <v>28</v>
      </c>
      <c r="F1810" s="59">
        <f t="shared" si="57"/>
        <v>2.3999999999999986</v>
      </c>
      <c r="G1810" s="59"/>
    </row>
    <row r="1811" spans="1:7" x14ac:dyDescent="0.25">
      <c r="A1811" s="58">
        <v>44980</v>
      </c>
      <c r="B1811" s="59" t="s">
        <v>65</v>
      </c>
      <c r="C1811" s="59" t="str">
        <f t="shared" si="56"/>
        <v>QUARTER1</v>
      </c>
      <c r="D1811" s="59">
        <v>25.8</v>
      </c>
      <c r="E1811" s="59">
        <v>28</v>
      </c>
      <c r="F1811" s="59">
        <f t="shared" si="57"/>
        <v>2.1999999999999993</v>
      </c>
      <c r="G1811" s="59"/>
    </row>
    <row r="1812" spans="1:7" x14ac:dyDescent="0.25">
      <c r="A1812" s="58">
        <v>44978</v>
      </c>
      <c r="B1812" s="59" t="s">
        <v>65</v>
      </c>
      <c r="C1812" s="59" t="str">
        <f t="shared" si="56"/>
        <v>QUARTER1</v>
      </c>
      <c r="D1812" s="59">
        <v>25.5</v>
      </c>
      <c r="E1812" s="59">
        <v>28</v>
      </c>
      <c r="F1812" s="59">
        <f t="shared" si="57"/>
        <v>2.5</v>
      </c>
      <c r="G1812" s="59"/>
    </row>
    <row r="1813" spans="1:7" x14ac:dyDescent="0.25">
      <c r="A1813" s="58">
        <v>44977</v>
      </c>
      <c r="B1813" s="59" t="s">
        <v>65</v>
      </c>
      <c r="C1813" s="59" t="str">
        <f t="shared" si="56"/>
        <v>QUARTER1</v>
      </c>
      <c r="D1813" s="59">
        <v>25.5</v>
      </c>
      <c r="E1813" s="59">
        <v>28</v>
      </c>
      <c r="F1813" s="59">
        <f t="shared" si="57"/>
        <v>2.5</v>
      </c>
      <c r="G1813" s="59"/>
    </row>
    <row r="1814" spans="1:7" x14ac:dyDescent="0.25">
      <c r="A1814" s="58">
        <v>44974</v>
      </c>
      <c r="B1814" s="59" t="s">
        <v>65</v>
      </c>
      <c r="C1814" s="59" t="str">
        <f t="shared" si="56"/>
        <v>QUARTER1</v>
      </c>
      <c r="D1814" s="59">
        <v>25.75</v>
      </c>
      <c r="E1814" s="59">
        <v>28</v>
      </c>
      <c r="F1814" s="59">
        <f t="shared" si="57"/>
        <v>2.25</v>
      </c>
      <c r="G1814" s="59"/>
    </row>
    <row r="1815" spans="1:7" x14ac:dyDescent="0.25">
      <c r="A1815" s="58">
        <v>44973</v>
      </c>
      <c r="B1815" s="59" t="s">
        <v>65</v>
      </c>
      <c r="C1815" s="59" t="str">
        <f t="shared" si="56"/>
        <v>QUARTER1</v>
      </c>
      <c r="D1815" s="59">
        <v>26</v>
      </c>
      <c r="E1815" s="59">
        <v>28</v>
      </c>
      <c r="F1815" s="59">
        <f t="shared" si="57"/>
        <v>2</v>
      </c>
      <c r="G1815" s="59"/>
    </row>
    <row r="1816" spans="1:7" x14ac:dyDescent="0.25">
      <c r="A1816" s="58">
        <v>44972</v>
      </c>
      <c r="B1816" s="59" t="s">
        <v>65</v>
      </c>
      <c r="C1816" s="59" t="str">
        <f t="shared" si="56"/>
        <v>QUARTER1</v>
      </c>
      <c r="D1816" s="59">
        <v>26.65</v>
      </c>
      <c r="E1816" s="59">
        <v>28</v>
      </c>
      <c r="F1816" s="59">
        <f t="shared" si="57"/>
        <v>1.3500000000000014</v>
      </c>
      <c r="G1816" s="59"/>
    </row>
    <row r="1817" spans="1:7" x14ac:dyDescent="0.25">
      <c r="A1817" s="58">
        <v>44971</v>
      </c>
      <c r="B1817" s="59" t="s">
        <v>65</v>
      </c>
      <c r="C1817" s="59" t="str">
        <f t="shared" si="56"/>
        <v>QUARTER1</v>
      </c>
      <c r="D1817" s="59">
        <v>26.3</v>
      </c>
      <c r="E1817" s="59">
        <v>28</v>
      </c>
      <c r="F1817" s="59">
        <f t="shared" si="57"/>
        <v>1.6999999999999993</v>
      </c>
      <c r="G1817" s="59"/>
    </row>
    <row r="1818" spans="1:7" x14ac:dyDescent="0.25">
      <c r="A1818" s="58">
        <v>44970</v>
      </c>
      <c r="B1818" s="59" t="s">
        <v>65</v>
      </c>
      <c r="C1818" s="59" t="str">
        <f t="shared" si="56"/>
        <v>QUARTER1</v>
      </c>
      <c r="D1818" s="59">
        <v>26.1</v>
      </c>
      <c r="E1818" s="59">
        <v>28</v>
      </c>
      <c r="F1818" s="59">
        <f t="shared" si="57"/>
        <v>1.8999999999999986</v>
      </c>
      <c r="G1818" s="59"/>
    </row>
    <row r="1819" spans="1:7" x14ac:dyDescent="0.25">
      <c r="A1819" s="58">
        <v>44967</v>
      </c>
      <c r="B1819" s="59" t="s">
        <v>65</v>
      </c>
      <c r="C1819" s="59" t="str">
        <f t="shared" si="56"/>
        <v>QUARTER1</v>
      </c>
      <c r="D1819" s="59">
        <v>25.5</v>
      </c>
      <c r="E1819" s="59">
        <v>28</v>
      </c>
      <c r="F1819" s="59">
        <f t="shared" si="57"/>
        <v>2.5</v>
      </c>
      <c r="G1819" s="59"/>
    </row>
    <row r="1820" spans="1:7" x14ac:dyDescent="0.25">
      <c r="A1820" s="58">
        <v>44966</v>
      </c>
      <c r="B1820" s="59" t="s">
        <v>65</v>
      </c>
      <c r="C1820" s="59" t="str">
        <f t="shared" ref="C1820:C1885" si="58">"QUARTER"&amp;ROUNDUP(MONTH(A1820)/3,0)</f>
        <v>QUARTER1</v>
      </c>
      <c r="D1820" s="59">
        <v>25.5</v>
      </c>
      <c r="E1820" s="59">
        <v>28</v>
      </c>
      <c r="F1820" s="59">
        <f t="shared" si="57"/>
        <v>2.5</v>
      </c>
      <c r="G1820" s="59"/>
    </row>
    <row r="1821" spans="1:7" x14ac:dyDescent="0.25">
      <c r="A1821" s="58">
        <v>44965</v>
      </c>
      <c r="B1821" s="59" t="s">
        <v>65</v>
      </c>
      <c r="C1821" s="59" t="str">
        <f t="shared" si="58"/>
        <v>QUARTER1</v>
      </c>
      <c r="D1821" s="59">
        <v>25.5</v>
      </c>
      <c r="E1821" s="59">
        <v>28</v>
      </c>
      <c r="F1821" s="59">
        <f t="shared" si="57"/>
        <v>2.5</v>
      </c>
      <c r="G1821" s="59"/>
    </row>
    <row r="1822" spans="1:7" x14ac:dyDescent="0.25">
      <c r="A1822" s="58">
        <v>44964</v>
      </c>
      <c r="B1822" s="59" t="s">
        <v>65</v>
      </c>
      <c r="C1822" s="59" t="str">
        <f t="shared" si="58"/>
        <v>QUARTER1</v>
      </c>
      <c r="D1822" s="59">
        <v>25.5</v>
      </c>
      <c r="E1822" s="59">
        <v>28</v>
      </c>
      <c r="F1822" s="59">
        <f t="shared" si="57"/>
        <v>2.5</v>
      </c>
      <c r="G1822" s="59"/>
    </row>
    <row r="1823" spans="1:7" x14ac:dyDescent="0.25">
      <c r="A1823" s="58">
        <v>44963</v>
      </c>
      <c r="B1823" s="59" t="s">
        <v>65</v>
      </c>
      <c r="C1823" s="59" t="str">
        <f t="shared" si="58"/>
        <v>QUARTER1</v>
      </c>
      <c r="D1823" s="59">
        <v>25.3</v>
      </c>
      <c r="E1823" s="59">
        <v>28</v>
      </c>
      <c r="F1823" s="59">
        <f t="shared" si="57"/>
        <v>2.6999999999999993</v>
      </c>
      <c r="G1823" s="59"/>
    </row>
    <row r="1824" spans="1:7" x14ac:dyDescent="0.25">
      <c r="A1824" s="58">
        <v>44960</v>
      </c>
      <c r="B1824" s="59" t="s">
        <v>65</v>
      </c>
      <c r="C1824" s="59" t="str">
        <f t="shared" si="58"/>
        <v>QUARTER1</v>
      </c>
      <c r="D1824" s="59">
        <v>25.15</v>
      </c>
      <c r="E1824" s="59">
        <v>28</v>
      </c>
      <c r="F1824" s="59">
        <f t="shared" si="57"/>
        <v>2.8500000000000014</v>
      </c>
      <c r="G1824" s="59"/>
    </row>
    <row r="1825" spans="1:7" x14ac:dyDescent="0.25">
      <c r="A1825" s="58">
        <v>44959</v>
      </c>
      <c r="B1825" s="59" t="s">
        <v>65</v>
      </c>
      <c r="C1825" s="59" t="str">
        <f t="shared" si="58"/>
        <v>QUARTER1</v>
      </c>
      <c r="D1825" s="59">
        <v>25</v>
      </c>
      <c r="E1825" s="59">
        <v>28</v>
      </c>
      <c r="F1825" s="59">
        <f t="shared" si="57"/>
        <v>3</v>
      </c>
      <c r="G1825" s="59"/>
    </row>
    <row r="1826" spans="1:7" x14ac:dyDescent="0.25">
      <c r="A1826" s="58">
        <v>44958</v>
      </c>
      <c r="B1826" s="59" t="s">
        <v>65</v>
      </c>
      <c r="C1826" s="59" t="str">
        <f t="shared" si="58"/>
        <v>QUARTER1</v>
      </c>
      <c r="D1826" s="59">
        <v>25</v>
      </c>
      <c r="E1826" s="59">
        <v>28</v>
      </c>
      <c r="F1826" s="59">
        <f t="shared" si="57"/>
        <v>3</v>
      </c>
      <c r="G1826" s="59"/>
    </row>
    <row r="1827" spans="1:7" x14ac:dyDescent="0.25">
      <c r="A1827" s="58">
        <v>44957</v>
      </c>
      <c r="B1827" s="59" t="s">
        <v>65</v>
      </c>
      <c r="C1827" s="59" t="str">
        <f t="shared" si="58"/>
        <v>QUARTER1</v>
      </c>
      <c r="D1827" s="59">
        <v>25.1</v>
      </c>
      <c r="E1827" s="59">
        <v>28</v>
      </c>
      <c r="F1827" s="59">
        <f t="shared" si="57"/>
        <v>2.8999999999999986</v>
      </c>
      <c r="G1827" s="59"/>
    </row>
    <row r="1828" spans="1:7" x14ac:dyDescent="0.25">
      <c r="A1828" s="58">
        <v>44956</v>
      </c>
      <c r="B1828" s="59" t="s">
        <v>65</v>
      </c>
      <c r="C1828" s="59" t="str">
        <f t="shared" si="58"/>
        <v>QUARTER1</v>
      </c>
      <c r="D1828" s="59">
        <v>25</v>
      </c>
      <c r="E1828" s="59">
        <v>28</v>
      </c>
      <c r="F1828" s="59">
        <f t="shared" si="57"/>
        <v>3</v>
      </c>
      <c r="G1828" s="59"/>
    </row>
    <row r="1829" spans="1:7" x14ac:dyDescent="0.25">
      <c r="A1829" s="58">
        <v>44953</v>
      </c>
      <c r="B1829" s="59" t="s">
        <v>65</v>
      </c>
      <c r="C1829" s="59" t="str">
        <f t="shared" si="58"/>
        <v>QUARTER1</v>
      </c>
      <c r="D1829" s="59">
        <v>24.6</v>
      </c>
      <c r="E1829" s="59">
        <v>28</v>
      </c>
      <c r="F1829" s="59">
        <f t="shared" si="57"/>
        <v>3.3999999999999986</v>
      </c>
      <c r="G1829" s="59"/>
    </row>
    <row r="1830" spans="1:7" x14ac:dyDescent="0.25">
      <c r="A1830" s="58">
        <v>44952</v>
      </c>
      <c r="B1830" s="59" t="s">
        <v>65</v>
      </c>
      <c r="C1830" s="59" t="str">
        <f t="shared" si="58"/>
        <v>QUARTER1</v>
      </c>
      <c r="D1830" s="59">
        <v>24.6</v>
      </c>
      <c r="E1830" s="59">
        <v>28</v>
      </c>
      <c r="F1830" s="59">
        <f t="shared" si="57"/>
        <v>3.3999999999999986</v>
      </c>
      <c r="G1830" s="59"/>
    </row>
    <row r="1831" spans="1:7" x14ac:dyDescent="0.25">
      <c r="A1831" s="58">
        <v>44951</v>
      </c>
      <c r="B1831" s="59" t="s">
        <v>65</v>
      </c>
      <c r="C1831" s="59" t="str">
        <f t="shared" si="58"/>
        <v>QUARTER1</v>
      </c>
      <c r="D1831" s="59">
        <v>24.65</v>
      </c>
      <c r="E1831" s="59">
        <v>28</v>
      </c>
      <c r="F1831" s="59">
        <f t="shared" si="57"/>
        <v>3.3500000000000014</v>
      </c>
      <c r="G1831" s="59"/>
    </row>
    <row r="1832" spans="1:7" x14ac:dyDescent="0.25">
      <c r="A1832" s="58">
        <v>44950</v>
      </c>
      <c r="B1832" s="59" t="s">
        <v>65</v>
      </c>
      <c r="C1832" s="59" t="str">
        <f t="shared" si="58"/>
        <v>QUARTER1</v>
      </c>
      <c r="D1832" s="59">
        <v>24.65</v>
      </c>
      <c r="E1832" s="59">
        <v>28</v>
      </c>
      <c r="F1832" s="59">
        <f t="shared" si="57"/>
        <v>3.3500000000000014</v>
      </c>
      <c r="G1832" s="59"/>
    </row>
    <row r="1833" spans="1:7" x14ac:dyDescent="0.25">
      <c r="A1833" s="58">
        <v>44949</v>
      </c>
      <c r="B1833" s="59" t="s">
        <v>65</v>
      </c>
      <c r="C1833" s="59" t="str">
        <f t="shared" si="58"/>
        <v>QUARTER1</v>
      </c>
      <c r="D1833" s="59">
        <v>24.65</v>
      </c>
      <c r="E1833" s="59">
        <v>28</v>
      </c>
      <c r="F1833" s="59">
        <f t="shared" si="57"/>
        <v>3.3500000000000014</v>
      </c>
      <c r="G1833" s="59"/>
    </row>
    <row r="1834" spans="1:7" x14ac:dyDescent="0.25">
      <c r="A1834" s="58">
        <v>44946</v>
      </c>
      <c r="B1834" s="59" t="s">
        <v>65</v>
      </c>
      <c r="C1834" s="59" t="str">
        <f t="shared" si="58"/>
        <v>QUARTER1</v>
      </c>
      <c r="D1834" s="59">
        <v>24.65</v>
      </c>
      <c r="E1834" s="59">
        <v>28</v>
      </c>
      <c r="F1834" s="59">
        <f t="shared" si="57"/>
        <v>3.3500000000000014</v>
      </c>
      <c r="G1834" s="59"/>
    </row>
    <row r="1835" spans="1:7" x14ac:dyDescent="0.25">
      <c r="A1835" s="58">
        <v>44945</v>
      </c>
      <c r="B1835" s="59" t="s">
        <v>65</v>
      </c>
      <c r="C1835" s="59" t="str">
        <f t="shared" si="58"/>
        <v>QUARTER1</v>
      </c>
      <c r="D1835" s="59">
        <v>24.8</v>
      </c>
      <c r="E1835" s="59">
        <v>28</v>
      </c>
      <c r="F1835" s="59">
        <f t="shared" ref="F1835:F1846" si="59">E1835-D1835</f>
        <v>3.1999999999999993</v>
      </c>
      <c r="G1835" s="59"/>
    </row>
    <row r="1836" spans="1:7" x14ac:dyDescent="0.25">
      <c r="A1836" s="58">
        <v>44944</v>
      </c>
      <c r="B1836" s="59" t="s">
        <v>65</v>
      </c>
      <c r="C1836" s="59" t="str">
        <f t="shared" si="58"/>
        <v>QUARTER1</v>
      </c>
      <c r="D1836" s="59">
        <v>24.55</v>
      </c>
      <c r="E1836" s="59">
        <v>28</v>
      </c>
      <c r="F1836" s="59">
        <f t="shared" si="59"/>
        <v>3.4499999999999993</v>
      </c>
      <c r="G1836" s="59"/>
    </row>
    <row r="1837" spans="1:7" x14ac:dyDescent="0.25">
      <c r="A1837" s="58">
        <v>44943</v>
      </c>
      <c r="B1837" s="59" t="s">
        <v>65</v>
      </c>
      <c r="C1837" s="59" t="str">
        <f t="shared" si="58"/>
        <v>QUARTER1</v>
      </c>
      <c r="D1837" s="59">
        <v>24.8</v>
      </c>
      <c r="E1837" s="59">
        <v>28</v>
      </c>
      <c r="F1837" s="59">
        <f t="shared" si="59"/>
        <v>3.1999999999999993</v>
      </c>
      <c r="G1837" s="59"/>
    </row>
    <row r="1838" spans="1:7" x14ac:dyDescent="0.25">
      <c r="A1838" s="58">
        <v>44942</v>
      </c>
      <c r="B1838" s="59" t="s">
        <v>65</v>
      </c>
      <c r="C1838" s="59" t="str">
        <f t="shared" si="58"/>
        <v>QUARTER1</v>
      </c>
      <c r="D1838" s="59">
        <v>24.4</v>
      </c>
      <c r="E1838" s="59">
        <v>28</v>
      </c>
      <c r="F1838" s="59">
        <f t="shared" si="59"/>
        <v>3.6000000000000014</v>
      </c>
      <c r="G1838" s="59"/>
    </row>
    <row r="1839" spans="1:7" x14ac:dyDescent="0.25">
      <c r="A1839" s="58">
        <v>44939</v>
      </c>
      <c r="B1839" s="59" t="s">
        <v>65</v>
      </c>
      <c r="C1839" s="59" t="str">
        <f t="shared" si="58"/>
        <v>QUARTER1</v>
      </c>
      <c r="D1839" s="59">
        <v>25.3</v>
      </c>
      <c r="E1839" s="59">
        <v>28</v>
      </c>
      <c r="F1839" s="59">
        <f t="shared" si="59"/>
        <v>2.6999999999999993</v>
      </c>
      <c r="G1839" s="59"/>
    </row>
    <row r="1840" spans="1:7" x14ac:dyDescent="0.25">
      <c r="A1840" s="58">
        <v>44938</v>
      </c>
      <c r="B1840" s="59" t="s">
        <v>65</v>
      </c>
      <c r="C1840" s="59" t="str">
        <f t="shared" si="58"/>
        <v>QUARTER1</v>
      </c>
      <c r="D1840" s="59">
        <v>24.85</v>
      </c>
      <c r="E1840" s="59">
        <v>28</v>
      </c>
      <c r="F1840" s="59">
        <f t="shared" si="59"/>
        <v>3.1499999999999986</v>
      </c>
      <c r="G1840" s="59"/>
    </row>
    <row r="1841" spans="1:7" x14ac:dyDescent="0.25">
      <c r="A1841" s="58">
        <v>44937</v>
      </c>
      <c r="B1841" s="59" t="s">
        <v>65</v>
      </c>
      <c r="C1841" s="59" t="str">
        <f t="shared" si="58"/>
        <v>QUARTER1</v>
      </c>
      <c r="D1841" s="59">
        <v>24</v>
      </c>
      <c r="E1841" s="59">
        <v>28</v>
      </c>
      <c r="F1841" s="59">
        <f t="shared" si="59"/>
        <v>4</v>
      </c>
      <c r="G1841" s="59"/>
    </row>
    <row r="1842" spans="1:7" x14ac:dyDescent="0.25">
      <c r="A1842" s="58">
        <v>44936</v>
      </c>
      <c r="B1842" s="59" t="s">
        <v>65</v>
      </c>
      <c r="C1842" s="59" t="str">
        <f t="shared" si="58"/>
        <v>QUARTER1</v>
      </c>
      <c r="D1842" s="59">
        <v>24</v>
      </c>
      <c r="E1842" s="59">
        <v>28</v>
      </c>
      <c r="F1842" s="59">
        <f t="shared" si="59"/>
        <v>4</v>
      </c>
      <c r="G1842" s="59"/>
    </row>
    <row r="1843" spans="1:7" x14ac:dyDescent="0.25">
      <c r="A1843" s="58">
        <v>44935</v>
      </c>
      <c r="B1843" s="59" t="s">
        <v>65</v>
      </c>
      <c r="C1843" s="59" t="str">
        <f t="shared" si="58"/>
        <v>QUARTER1</v>
      </c>
      <c r="D1843" s="59">
        <v>24</v>
      </c>
      <c r="E1843" s="59">
        <v>28</v>
      </c>
      <c r="F1843" s="59">
        <f t="shared" si="59"/>
        <v>4</v>
      </c>
      <c r="G1843" s="59"/>
    </row>
    <row r="1844" spans="1:7" x14ac:dyDescent="0.25">
      <c r="A1844" s="58">
        <v>44932</v>
      </c>
      <c r="B1844" s="59" t="s">
        <v>65</v>
      </c>
      <c r="C1844" s="59" t="str">
        <f t="shared" si="58"/>
        <v>QUARTER1</v>
      </c>
      <c r="D1844" s="59">
        <v>24</v>
      </c>
      <c r="E1844" s="59">
        <v>28</v>
      </c>
      <c r="F1844" s="59">
        <f t="shared" si="59"/>
        <v>4</v>
      </c>
      <c r="G1844" s="59"/>
    </row>
    <row r="1845" spans="1:7" x14ac:dyDescent="0.25">
      <c r="A1845" s="58">
        <v>44931</v>
      </c>
      <c r="B1845" s="59" t="s">
        <v>65</v>
      </c>
      <c r="C1845" s="59" t="str">
        <f t="shared" si="58"/>
        <v>QUARTER1</v>
      </c>
      <c r="D1845" s="59">
        <v>24</v>
      </c>
      <c r="E1845" s="59">
        <v>28</v>
      </c>
      <c r="F1845" s="59">
        <f t="shared" si="59"/>
        <v>4</v>
      </c>
      <c r="G1845" s="59"/>
    </row>
    <row r="1846" spans="1:7" x14ac:dyDescent="0.25">
      <c r="A1846" s="58">
        <v>44930</v>
      </c>
      <c r="B1846" s="59" t="s">
        <v>65</v>
      </c>
      <c r="C1846" s="59" t="str">
        <f t="shared" si="58"/>
        <v>QUARTER1</v>
      </c>
      <c r="D1846" s="59">
        <v>24</v>
      </c>
      <c r="E1846" s="59">
        <v>28</v>
      </c>
      <c r="F1846" s="59">
        <f t="shared" si="59"/>
        <v>4</v>
      </c>
      <c r="G1846" s="59"/>
    </row>
    <row r="1847" spans="1:7" x14ac:dyDescent="0.25">
      <c r="A1847" s="58">
        <v>44929</v>
      </c>
      <c r="B1847" s="59" t="s">
        <v>65</v>
      </c>
      <c r="C1847" s="59" t="str">
        <f t="shared" si="58"/>
        <v>QUARTER1</v>
      </c>
      <c r="D1847" s="59">
        <v>24</v>
      </c>
      <c r="E1847" s="59">
        <v>28</v>
      </c>
      <c r="F1847" s="59">
        <f>E1847-D1847</f>
        <v>4</v>
      </c>
      <c r="G1847" s="59"/>
    </row>
    <row r="1848" spans="1:7" x14ac:dyDescent="0.25">
      <c r="A1848" s="58">
        <v>45146</v>
      </c>
      <c r="B1848" s="59" t="s">
        <v>66</v>
      </c>
      <c r="C1848" s="59" t="str">
        <f t="shared" si="58"/>
        <v>QUARTER3</v>
      </c>
      <c r="D1848" s="59">
        <v>6.2</v>
      </c>
      <c r="E1848" s="59">
        <v>6.2</v>
      </c>
      <c r="F1848" s="59">
        <f>E1848-D1848</f>
        <v>0</v>
      </c>
      <c r="G1848" s="59"/>
    </row>
    <row r="1849" spans="1:7" x14ac:dyDescent="0.25">
      <c r="A1849" s="58">
        <v>45145</v>
      </c>
      <c r="B1849" s="59" t="s">
        <v>66</v>
      </c>
      <c r="C1849" s="59" t="str">
        <f t="shared" si="58"/>
        <v>QUARTER3</v>
      </c>
      <c r="D1849" s="59">
        <v>6.2</v>
      </c>
      <c r="E1849" s="59">
        <v>6.2</v>
      </c>
      <c r="F1849" s="59">
        <f>E1849-D1849</f>
        <v>0</v>
      </c>
      <c r="G1849" s="59"/>
    </row>
    <row r="1850" spans="1:7" x14ac:dyDescent="0.25">
      <c r="A1850" s="58">
        <v>45142</v>
      </c>
      <c r="B1850" s="59" t="s">
        <v>66</v>
      </c>
      <c r="C1850" s="59" t="str">
        <f t="shared" si="58"/>
        <v>QUARTER3</v>
      </c>
      <c r="D1850" s="59">
        <v>6.2</v>
      </c>
      <c r="E1850" s="59">
        <v>6.2</v>
      </c>
      <c r="F1850" s="59">
        <f t="shared" ref="F1850:F1913" si="60">E1850-D1850</f>
        <v>0</v>
      </c>
      <c r="G1850" s="59"/>
    </row>
    <row r="1851" spans="1:7" x14ac:dyDescent="0.25">
      <c r="A1851" s="58">
        <v>45141</v>
      </c>
      <c r="B1851" s="59" t="s">
        <v>66</v>
      </c>
      <c r="C1851" s="59" t="str">
        <f t="shared" si="58"/>
        <v>QUARTER3</v>
      </c>
      <c r="D1851" s="59">
        <v>6.25</v>
      </c>
      <c r="E1851" s="59">
        <v>6.2</v>
      </c>
      <c r="F1851" s="59">
        <f t="shared" si="60"/>
        <v>-4.9999999999999822E-2</v>
      </c>
      <c r="G1851" s="59"/>
    </row>
    <row r="1852" spans="1:7" x14ac:dyDescent="0.25">
      <c r="A1852" s="58">
        <v>45140</v>
      </c>
      <c r="B1852" s="59" t="s">
        <v>66</v>
      </c>
      <c r="C1852" s="59" t="str">
        <f t="shared" si="58"/>
        <v>QUARTER3</v>
      </c>
      <c r="D1852" s="59">
        <v>6.2</v>
      </c>
      <c r="E1852" s="59">
        <v>6.2</v>
      </c>
      <c r="F1852" s="59">
        <f t="shared" si="60"/>
        <v>0</v>
      </c>
      <c r="G1852" s="59"/>
    </row>
    <row r="1853" spans="1:7" x14ac:dyDescent="0.25">
      <c r="A1853" s="58">
        <v>45139</v>
      </c>
      <c r="B1853" s="59" t="s">
        <v>66</v>
      </c>
      <c r="C1853" s="59" t="str">
        <f t="shared" si="58"/>
        <v>QUARTER3</v>
      </c>
      <c r="D1853" s="59">
        <v>6.35</v>
      </c>
      <c r="E1853" s="59">
        <v>6.2</v>
      </c>
      <c r="F1853" s="59">
        <f t="shared" si="60"/>
        <v>-0.14999999999999947</v>
      </c>
      <c r="G1853" s="59"/>
    </row>
    <row r="1854" spans="1:7" x14ac:dyDescent="0.25">
      <c r="A1854" s="58">
        <v>45138</v>
      </c>
      <c r="B1854" s="59" t="s">
        <v>66</v>
      </c>
      <c r="C1854" s="59" t="str">
        <f t="shared" si="58"/>
        <v>QUARTER3</v>
      </c>
      <c r="D1854" s="59">
        <v>6.4</v>
      </c>
      <c r="E1854" s="59">
        <v>6.2</v>
      </c>
      <c r="F1854" s="59">
        <f t="shared" si="60"/>
        <v>-0.20000000000000018</v>
      </c>
      <c r="G1854" s="59"/>
    </row>
    <row r="1855" spans="1:7" x14ac:dyDescent="0.25">
      <c r="A1855" s="58">
        <v>45135</v>
      </c>
      <c r="B1855" s="59" t="s">
        <v>66</v>
      </c>
      <c r="C1855" s="59" t="str">
        <f t="shared" si="58"/>
        <v>QUARTER3</v>
      </c>
      <c r="D1855" s="59">
        <v>6</v>
      </c>
      <c r="E1855" s="59">
        <v>6.2</v>
      </c>
      <c r="F1855" s="59">
        <f t="shared" si="60"/>
        <v>0.20000000000000018</v>
      </c>
      <c r="G1855" s="59"/>
    </row>
    <row r="1856" spans="1:7" x14ac:dyDescent="0.25">
      <c r="A1856" s="58">
        <v>45134</v>
      </c>
      <c r="B1856" s="59" t="s">
        <v>66</v>
      </c>
      <c r="C1856" s="59" t="str">
        <f t="shared" si="58"/>
        <v>QUARTER3</v>
      </c>
      <c r="D1856" s="59">
        <v>6.1</v>
      </c>
      <c r="E1856" s="59">
        <v>6.2</v>
      </c>
      <c r="F1856" s="59">
        <f t="shared" si="60"/>
        <v>0.10000000000000053</v>
      </c>
      <c r="G1856" s="59"/>
    </row>
    <row r="1857" spans="1:7" x14ac:dyDescent="0.25">
      <c r="A1857" s="58">
        <v>45133</v>
      </c>
      <c r="B1857" s="59" t="s">
        <v>66</v>
      </c>
      <c r="C1857" s="59" t="str">
        <f t="shared" si="58"/>
        <v>QUARTER3</v>
      </c>
      <c r="D1857" s="59">
        <v>6.5</v>
      </c>
      <c r="E1857" s="59">
        <v>6.2</v>
      </c>
      <c r="F1857" s="59">
        <f t="shared" si="60"/>
        <v>-0.29999999999999982</v>
      </c>
      <c r="G1857" s="59"/>
    </row>
    <row r="1858" spans="1:7" x14ac:dyDescent="0.25">
      <c r="A1858" s="58">
        <v>45128</v>
      </c>
      <c r="B1858" s="59" t="s">
        <v>66</v>
      </c>
      <c r="C1858" s="59" t="str">
        <f t="shared" si="58"/>
        <v>QUARTER3</v>
      </c>
      <c r="D1858" s="59">
        <v>6.75</v>
      </c>
      <c r="E1858" s="59">
        <v>6.2</v>
      </c>
      <c r="F1858" s="59">
        <f t="shared" si="60"/>
        <v>-0.54999999999999982</v>
      </c>
      <c r="G1858" s="59"/>
    </row>
    <row r="1859" spans="1:7" x14ac:dyDescent="0.25">
      <c r="A1859" s="58">
        <v>45127</v>
      </c>
      <c r="B1859" s="59" t="s">
        <v>66</v>
      </c>
      <c r="C1859" s="59" t="str">
        <f t="shared" si="58"/>
        <v>QUARTER3</v>
      </c>
      <c r="D1859" s="59">
        <v>6.75</v>
      </c>
      <c r="E1859" s="59">
        <v>6.2</v>
      </c>
      <c r="F1859" s="59">
        <f t="shared" si="60"/>
        <v>-0.54999999999999982</v>
      </c>
      <c r="G1859" s="59"/>
    </row>
    <row r="1860" spans="1:7" x14ac:dyDescent="0.25">
      <c r="A1860" s="58">
        <v>45126</v>
      </c>
      <c r="B1860" s="59" t="s">
        <v>66</v>
      </c>
      <c r="C1860" s="59" t="str">
        <f t="shared" si="58"/>
        <v>QUARTER3</v>
      </c>
      <c r="D1860" s="59">
        <v>6.7</v>
      </c>
      <c r="E1860" s="59">
        <v>6.2</v>
      </c>
      <c r="F1860" s="59">
        <f t="shared" si="60"/>
        <v>-0.5</v>
      </c>
      <c r="G1860" s="59"/>
    </row>
    <row r="1861" spans="1:7" x14ac:dyDescent="0.25">
      <c r="A1861" s="58">
        <v>45125</v>
      </c>
      <c r="B1861" s="59" t="s">
        <v>66</v>
      </c>
      <c r="C1861" s="59" t="str">
        <f t="shared" si="58"/>
        <v>QUARTER3</v>
      </c>
      <c r="D1861" s="59">
        <v>6.7</v>
      </c>
      <c r="E1861" s="59">
        <v>6.2</v>
      </c>
      <c r="F1861" s="59">
        <f t="shared" si="60"/>
        <v>-0.5</v>
      </c>
      <c r="G1861" s="59"/>
    </row>
    <row r="1862" spans="1:7" x14ac:dyDescent="0.25">
      <c r="A1862" s="58">
        <v>45124</v>
      </c>
      <c r="B1862" s="59" t="s">
        <v>66</v>
      </c>
      <c r="C1862" s="59" t="str">
        <f t="shared" si="58"/>
        <v>QUARTER3</v>
      </c>
      <c r="D1862" s="59">
        <v>6.4</v>
      </c>
      <c r="E1862" s="59">
        <v>6.2</v>
      </c>
      <c r="F1862" s="59">
        <f t="shared" si="60"/>
        <v>-0.20000000000000018</v>
      </c>
      <c r="G1862" s="59"/>
    </row>
    <row r="1863" spans="1:7" x14ac:dyDescent="0.25">
      <c r="A1863" s="58">
        <v>45121</v>
      </c>
      <c r="B1863" s="59" t="s">
        <v>66</v>
      </c>
      <c r="C1863" s="59" t="str">
        <f t="shared" si="58"/>
        <v>QUARTER3</v>
      </c>
      <c r="D1863" s="59">
        <v>6.6</v>
      </c>
      <c r="E1863" s="59">
        <v>6.2</v>
      </c>
      <c r="F1863" s="59">
        <f t="shared" si="60"/>
        <v>-0.39999999999999947</v>
      </c>
      <c r="G1863" s="59"/>
    </row>
    <row r="1864" spans="1:7" x14ac:dyDescent="0.25">
      <c r="A1864" s="58">
        <v>45120</v>
      </c>
      <c r="B1864" s="59" t="s">
        <v>66</v>
      </c>
      <c r="C1864" s="59" t="str">
        <f t="shared" si="58"/>
        <v>QUARTER3</v>
      </c>
      <c r="D1864" s="59">
        <v>6.6</v>
      </c>
      <c r="E1864" s="59">
        <v>6.2</v>
      </c>
      <c r="F1864" s="59">
        <f t="shared" si="60"/>
        <v>-0.39999999999999947</v>
      </c>
      <c r="G1864" s="59"/>
    </row>
    <row r="1865" spans="1:7" x14ac:dyDescent="0.25">
      <c r="A1865" s="58">
        <v>45119</v>
      </c>
      <c r="B1865" s="59" t="s">
        <v>66</v>
      </c>
      <c r="C1865" s="59" t="str">
        <f t="shared" si="58"/>
        <v>QUARTER3</v>
      </c>
      <c r="D1865" s="59">
        <v>7.1</v>
      </c>
      <c r="E1865" s="59">
        <v>6.2</v>
      </c>
      <c r="F1865" s="59">
        <f t="shared" si="60"/>
        <v>-0.89999999999999947</v>
      </c>
      <c r="G1865" s="59"/>
    </row>
    <row r="1866" spans="1:7" x14ac:dyDescent="0.25">
      <c r="A1866" s="58">
        <v>45118</v>
      </c>
      <c r="B1866" s="59" t="s">
        <v>66</v>
      </c>
      <c r="C1866" s="59" t="str">
        <f t="shared" si="58"/>
        <v>QUARTER3</v>
      </c>
      <c r="D1866" s="59">
        <v>7.15</v>
      </c>
      <c r="E1866" s="59">
        <v>6.2</v>
      </c>
      <c r="F1866" s="59">
        <f t="shared" si="60"/>
        <v>-0.95000000000000018</v>
      </c>
      <c r="G1866" s="59"/>
    </row>
    <row r="1867" spans="1:7" x14ac:dyDescent="0.25">
      <c r="A1867" s="58">
        <v>45117</v>
      </c>
      <c r="B1867" s="59" t="s">
        <v>66</v>
      </c>
      <c r="C1867" s="59" t="str">
        <f t="shared" si="58"/>
        <v>QUARTER3</v>
      </c>
      <c r="D1867" s="59">
        <v>7.35</v>
      </c>
      <c r="E1867" s="59">
        <v>6.2</v>
      </c>
      <c r="F1867" s="59">
        <f t="shared" si="60"/>
        <v>-1.1499999999999995</v>
      </c>
      <c r="G1867" s="59"/>
    </row>
    <row r="1868" spans="1:7" x14ac:dyDescent="0.25">
      <c r="A1868" s="58">
        <v>45114</v>
      </c>
      <c r="B1868" s="59" t="s">
        <v>66</v>
      </c>
      <c r="C1868" s="59" t="str">
        <f t="shared" si="58"/>
        <v>QUARTER3</v>
      </c>
      <c r="D1868" s="59">
        <v>7</v>
      </c>
      <c r="E1868" s="59">
        <v>6.2</v>
      </c>
      <c r="F1868" s="59">
        <f t="shared" si="60"/>
        <v>-0.79999999999999982</v>
      </c>
      <c r="G1868" s="59"/>
    </row>
    <row r="1869" spans="1:7" x14ac:dyDescent="0.25">
      <c r="A1869" s="58">
        <v>45113</v>
      </c>
      <c r="B1869" s="59" t="s">
        <v>66</v>
      </c>
      <c r="C1869" s="59" t="str">
        <f t="shared" si="58"/>
        <v>QUARTER3</v>
      </c>
      <c r="D1869" s="59">
        <v>6.8</v>
      </c>
      <c r="E1869" s="59">
        <v>6.2</v>
      </c>
      <c r="F1869" s="59">
        <f t="shared" si="60"/>
        <v>-0.59999999999999964</v>
      </c>
      <c r="G1869" s="59"/>
    </row>
    <row r="1870" spans="1:7" x14ac:dyDescent="0.25">
      <c r="A1870" s="58">
        <v>45112</v>
      </c>
      <c r="B1870" s="59" t="s">
        <v>66</v>
      </c>
      <c r="C1870" s="59" t="str">
        <f t="shared" si="58"/>
        <v>QUARTER3</v>
      </c>
      <c r="D1870" s="59">
        <v>6.85</v>
      </c>
      <c r="E1870" s="59">
        <v>6.2</v>
      </c>
      <c r="F1870" s="59">
        <f t="shared" si="60"/>
        <v>-0.64999999999999947</v>
      </c>
      <c r="G1870" s="59"/>
    </row>
    <row r="1871" spans="1:7" x14ac:dyDescent="0.25">
      <c r="A1871" s="58">
        <v>45111</v>
      </c>
      <c r="B1871" s="59" t="s">
        <v>66</v>
      </c>
      <c r="C1871" s="59" t="str">
        <f t="shared" si="58"/>
        <v>QUARTER3</v>
      </c>
      <c r="D1871" s="59">
        <v>7.05</v>
      </c>
      <c r="E1871" s="59">
        <v>6.2</v>
      </c>
      <c r="F1871" s="59">
        <f t="shared" si="60"/>
        <v>-0.84999999999999964</v>
      </c>
      <c r="G1871" s="59"/>
    </row>
    <row r="1872" spans="1:7" x14ac:dyDescent="0.25">
      <c r="A1872" s="58">
        <v>45110</v>
      </c>
      <c r="B1872" s="59" t="s">
        <v>66</v>
      </c>
      <c r="C1872" s="59" t="str">
        <f t="shared" si="58"/>
        <v>QUARTER3</v>
      </c>
      <c r="D1872" s="59">
        <v>7</v>
      </c>
      <c r="E1872" s="59">
        <v>6.2</v>
      </c>
      <c r="F1872" s="59">
        <f t="shared" si="60"/>
        <v>-0.79999999999999982</v>
      </c>
      <c r="G1872" s="59"/>
    </row>
    <row r="1873" spans="1:7" x14ac:dyDescent="0.25">
      <c r="A1873" s="58">
        <v>45107</v>
      </c>
      <c r="B1873" s="59" t="s">
        <v>66</v>
      </c>
      <c r="C1873" s="59" t="str">
        <f t="shared" si="58"/>
        <v>QUARTER2</v>
      </c>
      <c r="D1873" s="59">
        <v>6.75</v>
      </c>
      <c r="E1873" s="59">
        <v>6.2</v>
      </c>
      <c r="F1873" s="59">
        <f t="shared" si="60"/>
        <v>-0.54999999999999982</v>
      </c>
      <c r="G1873" s="59"/>
    </row>
    <row r="1874" spans="1:7" x14ac:dyDescent="0.25">
      <c r="A1874" s="58">
        <v>45104</v>
      </c>
      <c r="B1874" s="59" t="s">
        <v>66</v>
      </c>
      <c r="C1874" s="59" t="str">
        <f t="shared" si="58"/>
        <v>QUARTER2</v>
      </c>
      <c r="D1874" s="59">
        <v>6.9</v>
      </c>
      <c r="E1874" s="59">
        <v>6.2</v>
      </c>
      <c r="F1874" s="59">
        <f t="shared" si="60"/>
        <v>-0.70000000000000018</v>
      </c>
      <c r="G1874" s="59"/>
    </row>
    <row r="1875" spans="1:7" x14ac:dyDescent="0.25">
      <c r="A1875" s="58">
        <v>45103</v>
      </c>
      <c r="B1875" s="59" t="s">
        <v>66</v>
      </c>
      <c r="C1875" s="59" t="str">
        <f t="shared" si="58"/>
        <v>QUARTER2</v>
      </c>
      <c r="D1875" s="59">
        <v>6.55</v>
      </c>
      <c r="E1875" s="59">
        <v>6.2</v>
      </c>
      <c r="F1875" s="59">
        <f t="shared" si="60"/>
        <v>-0.34999999999999964</v>
      </c>
      <c r="G1875" s="59"/>
    </row>
    <row r="1876" spans="1:7" x14ac:dyDescent="0.25">
      <c r="A1876" s="58">
        <v>45100</v>
      </c>
      <c r="B1876" s="59" t="s">
        <v>66</v>
      </c>
      <c r="C1876" s="59" t="str">
        <f t="shared" si="58"/>
        <v>QUARTER2</v>
      </c>
      <c r="D1876" s="59">
        <v>6.6</v>
      </c>
      <c r="E1876" s="59">
        <v>6.2</v>
      </c>
      <c r="F1876" s="59">
        <f t="shared" si="60"/>
        <v>-0.39999999999999947</v>
      </c>
      <c r="G1876" s="59"/>
    </row>
    <row r="1877" spans="1:7" x14ac:dyDescent="0.25">
      <c r="A1877" s="58">
        <v>45099</v>
      </c>
      <c r="B1877" s="59" t="s">
        <v>66</v>
      </c>
      <c r="C1877" s="59" t="str">
        <f t="shared" si="58"/>
        <v>QUARTER2</v>
      </c>
      <c r="D1877" s="59">
        <v>6.6</v>
      </c>
      <c r="E1877" s="59">
        <v>6.2</v>
      </c>
      <c r="F1877" s="59">
        <f t="shared" si="60"/>
        <v>-0.39999999999999947</v>
      </c>
      <c r="G1877" s="59"/>
    </row>
    <row r="1878" spans="1:7" x14ac:dyDescent="0.25">
      <c r="A1878" s="58">
        <v>45098</v>
      </c>
      <c r="B1878" s="59" t="s">
        <v>66</v>
      </c>
      <c r="C1878" s="59" t="str">
        <f t="shared" si="58"/>
        <v>QUARTER2</v>
      </c>
      <c r="D1878" s="59">
        <v>6.05</v>
      </c>
      <c r="E1878" s="59">
        <v>6.2</v>
      </c>
      <c r="F1878" s="59">
        <f t="shared" si="60"/>
        <v>0.15000000000000036</v>
      </c>
      <c r="G1878" s="59"/>
    </row>
    <row r="1879" spans="1:7" x14ac:dyDescent="0.25">
      <c r="A1879" s="58">
        <v>45097</v>
      </c>
      <c r="B1879" s="59" t="s">
        <v>66</v>
      </c>
      <c r="C1879" s="59" t="str">
        <f t="shared" si="58"/>
        <v>QUARTER2</v>
      </c>
      <c r="D1879" s="59">
        <v>6.05</v>
      </c>
      <c r="E1879" s="59">
        <v>6.2</v>
      </c>
      <c r="F1879" s="59">
        <f t="shared" si="60"/>
        <v>0.15000000000000036</v>
      </c>
      <c r="G1879" s="59"/>
    </row>
    <row r="1880" spans="1:7" x14ac:dyDescent="0.25">
      <c r="A1880" s="58">
        <v>45096</v>
      </c>
      <c r="B1880" s="59" t="s">
        <v>66</v>
      </c>
      <c r="C1880" s="59" t="str">
        <f t="shared" si="58"/>
        <v>QUARTER2</v>
      </c>
      <c r="D1880" s="59">
        <v>6.4</v>
      </c>
      <c r="E1880" s="59">
        <v>6.2</v>
      </c>
      <c r="F1880" s="59">
        <f t="shared" si="60"/>
        <v>-0.20000000000000018</v>
      </c>
      <c r="G1880" s="59"/>
    </row>
    <row r="1881" spans="1:7" x14ac:dyDescent="0.25">
      <c r="A1881" s="58">
        <v>45093</v>
      </c>
      <c r="B1881" s="59" t="s">
        <v>66</v>
      </c>
      <c r="C1881" s="59" t="str">
        <f t="shared" si="58"/>
        <v>QUARTER2</v>
      </c>
      <c r="D1881" s="59">
        <v>6.4</v>
      </c>
      <c r="E1881" s="59">
        <v>6.2</v>
      </c>
      <c r="F1881" s="59">
        <f t="shared" si="60"/>
        <v>-0.20000000000000018</v>
      </c>
      <c r="G1881" s="59"/>
    </row>
    <row r="1882" spans="1:7" x14ac:dyDescent="0.25">
      <c r="A1882" s="58">
        <v>45092</v>
      </c>
      <c r="B1882" s="59" t="s">
        <v>66</v>
      </c>
      <c r="C1882" s="59" t="str">
        <f t="shared" si="58"/>
        <v>QUARTER2</v>
      </c>
      <c r="D1882" s="59">
        <v>6.25</v>
      </c>
      <c r="E1882" s="59">
        <v>6.2</v>
      </c>
      <c r="F1882" s="59">
        <f t="shared" si="60"/>
        <v>-4.9999999999999822E-2</v>
      </c>
      <c r="G1882" s="59"/>
    </row>
    <row r="1883" spans="1:7" x14ac:dyDescent="0.25">
      <c r="A1883" s="58">
        <v>45091</v>
      </c>
      <c r="B1883" s="59" t="s">
        <v>66</v>
      </c>
      <c r="C1883" s="59" t="str">
        <f t="shared" si="58"/>
        <v>QUARTER2</v>
      </c>
      <c r="D1883" s="59">
        <v>6.75</v>
      </c>
      <c r="E1883" s="59">
        <v>6.2</v>
      </c>
      <c r="F1883" s="59">
        <f t="shared" si="60"/>
        <v>-0.54999999999999982</v>
      </c>
      <c r="G1883" s="59"/>
    </row>
    <row r="1884" spans="1:7" x14ac:dyDescent="0.25">
      <c r="A1884" s="58">
        <v>45090</v>
      </c>
      <c r="B1884" s="59" t="s">
        <v>66</v>
      </c>
      <c r="C1884" s="59" t="str">
        <f t="shared" si="58"/>
        <v>QUARTER2</v>
      </c>
      <c r="D1884" s="59">
        <v>6.3</v>
      </c>
      <c r="E1884" s="59">
        <v>6.2</v>
      </c>
      <c r="F1884" s="59">
        <f t="shared" si="60"/>
        <v>-9.9999999999999645E-2</v>
      </c>
      <c r="G1884" s="59"/>
    </row>
    <row r="1885" spans="1:7" x14ac:dyDescent="0.25">
      <c r="A1885" s="58">
        <v>45086</v>
      </c>
      <c r="B1885" s="59" t="s">
        <v>66</v>
      </c>
      <c r="C1885" s="59" t="str">
        <f t="shared" si="58"/>
        <v>QUARTER2</v>
      </c>
      <c r="D1885" s="59">
        <v>5.8</v>
      </c>
      <c r="E1885" s="59">
        <v>6.2</v>
      </c>
      <c r="F1885" s="59">
        <f t="shared" si="60"/>
        <v>0.40000000000000036</v>
      </c>
      <c r="G1885" s="59"/>
    </row>
    <row r="1886" spans="1:7" x14ac:dyDescent="0.25">
      <c r="A1886" s="58">
        <v>45085</v>
      </c>
      <c r="B1886" s="59" t="s">
        <v>66</v>
      </c>
      <c r="C1886" s="59" t="str">
        <f t="shared" ref="C1886:C1949" si="61">"QUARTER"&amp;ROUNDUP(MONTH(A1886)/3,0)</f>
        <v>QUARTER2</v>
      </c>
      <c r="D1886" s="59">
        <v>5.8</v>
      </c>
      <c r="E1886" s="59">
        <v>6.2</v>
      </c>
      <c r="F1886" s="59">
        <f t="shared" si="60"/>
        <v>0.40000000000000036</v>
      </c>
      <c r="G1886" s="59"/>
    </row>
    <row r="1887" spans="1:7" x14ac:dyDescent="0.25">
      <c r="A1887" s="58">
        <v>45084</v>
      </c>
      <c r="B1887" s="59" t="s">
        <v>66</v>
      </c>
      <c r="C1887" s="59" t="str">
        <f t="shared" si="61"/>
        <v>QUARTER2</v>
      </c>
      <c r="D1887" s="59">
        <v>5.8</v>
      </c>
      <c r="E1887" s="59">
        <v>6.2</v>
      </c>
      <c r="F1887" s="59">
        <f t="shared" si="60"/>
        <v>0.40000000000000036</v>
      </c>
      <c r="G1887" s="59"/>
    </row>
    <row r="1888" spans="1:7" x14ac:dyDescent="0.25">
      <c r="A1888" s="58">
        <v>45083</v>
      </c>
      <c r="B1888" s="59" t="s">
        <v>66</v>
      </c>
      <c r="C1888" s="59" t="str">
        <f t="shared" si="61"/>
        <v>QUARTER2</v>
      </c>
      <c r="D1888" s="59">
        <v>5.8</v>
      </c>
      <c r="E1888" s="59">
        <v>6.2</v>
      </c>
      <c r="F1888" s="59">
        <f t="shared" si="60"/>
        <v>0.40000000000000036</v>
      </c>
      <c r="G1888" s="59"/>
    </row>
    <row r="1889" spans="1:7" x14ac:dyDescent="0.25">
      <c r="A1889" s="58">
        <v>45082</v>
      </c>
      <c r="B1889" s="59" t="s">
        <v>66</v>
      </c>
      <c r="C1889" s="59" t="str">
        <f t="shared" si="61"/>
        <v>QUARTER2</v>
      </c>
      <c r="D1889" s="59">
        <v>5.8</v>
      </c>
      <c r="E1889" s="59">
        <v>6.2</v>
      </c>
      <c r="F1889" s="59">
        <f t="shared" si="60"/>
        <v>0.40000000000000036</v>
      </c>
      <c r="G1889" s="59"/>
    </row>
    <row r="1890" spans="1:7" x14ac:dyDescent="0.25">
      <c r="A1890" s="58">
        <v>45079</v>
      </c>
      <c r="B1890" s="59" t="s">
        <v>66</v>
      </c>
      <c r="C1890" s="59" t="str">
        <f t="shared" si="61"/>
        <v>QUARTER2</v>
      </c>
      <c r="D1890" s="59">
        <v>5.7</v>
      </c>
      <c r="E1890" s="59">
        <v>6.2</v>
      </c>
      <c r="F1890" s="59">
        <f t="shared" si="60"/>
        <v>0.5</v>
      </c>
      <c r="G1890" s="59"/>
    </row>
    <row r="1891" spans="1:7" x14ac:dyDescent="0.25">
      <c r="A1891" s="58">
        <v>45078</v>
      </c>
      <c r="B1891" s="59" t="s">
        <v>66</v>
      </c>
      <c r="C1891" s="59" t="str">
        <f t="shared" si="61"/>
        <v>QUARTER2</v>
      </c>
      <c r="D1891" s="59">
        <v>5.9</v>
      </c>
      <c r="E1891" s="59">
        <v>6.2</v>
      </c>
      <c r="F1891" s="59">
        <f t="shared" si="60"/>
        <v>0.29999999999999982</v>
      </c>
      <c r="G1891" s="59"/>
    </row>
    <row r="1892" spans="1:7" x14ac:dyDescent="0.25">
      <c r="A1892" s="58">
        <v>45077</v>
      </c>
      <c r="B1892" s="59" t="s">
        <v>66</v>
      </c>
      <c r="C1892" s="59" t="str">
        <f t="shared" si="61"/>
        <v>QUARTER2</v>
      </c>
      <c r="D1892" s="59">
        <v>5.9</v>
      </c>
      <c r="E1892" s="59">
        <v>6.2</v>
      </c>
      <c r="F1892" s="59">
        <f t="shared" si="60"/>
        <v>0.29999999999999982</v>
      </c>
      <c r="G1892" s="59"/>
    </row>
    <row r="1893" spans="1:7" x14ac:dyDescent="0.25">
      <c r="A1893" s="58">
        <v>45076</v>
      </c>
      <c r="B1893" s="59" t="s">
        <v>66</v>
      </c>
      <c r="C1893" s="59" t="str">
        <f t="shared" si="61"/>
        <v>QUARTER2</v>
      </c>
      <c r="D1893" s="59">
        <v>6.1</v>
      </c>
      <c r="E1893" s="59">
        <v>6.2</v>
      </c>
      <c r="F1893" s="59">
        <f t="shared" si="60"/>
        <v>0.10000000000000053</v>
      </c>
      <c r="G1893" s="59"/>
    </row>
    <row r="1894" spans="1:7" x14ac:dyDescent="0.25">
      <c r="A1894" s="58">
        <v>45072</v>
      </c>
      <c r="B1894" s="59" t="s">
        <v>66</v>
      </c>
      <c r="C1894" s="59" t="str">
        <f t="shared" si="61"/>
        <v>QUARTER2</v>
      </c>
      <c r="D1894" s="59">
        <v>5.55</v>
      </c>
      <c r="E1894" s="59">
        <v>6.2</v>
      </c>
      <c r="F1894" s="59">
        <f t="shared" si="60"/>
        <v>0.65000000000000036</v>
      </c>
      <c r="G1894" s="59"/>
    </row>
    <row r="1895" spans="1:7" x14ac:dyDescent="0.25">
      <c r="A1895" s="58">
        <v>45071</v>
      </c>
      <c r="B1895" s="59" t="s">
        <v>66</v>
      </c>
      <c r="C1895" s="59" t="str">
        <f t="shared" si="61"/>
        <v>QUARTER2</v>
      </c>
      <c r="D1895" s="59">
        <v>5.55</v>
      </c>
      <c r="E1895" s="59">
        <v>6.2</v>
      </c>
      <c r="F1895" s="59">
        <f t="shared" si="60"/>
        <v>0.65000000000000036</v>
      </c>
      <c r="G1895" s="59"/>
    </row>
    <row r="1896" spans="1:7" x14ac:dyDescent="0.25">
      <c r="A1896" s="58">
        <v>45070</v>
      </c>
      <c r="B1896" s="59" t="s">
        <v>66</v>
      </c>
      <c r="C1896" s="59" t="str">
        <f t="shared" si="61"/>
        <v>QUARTER2</v>
      </c>
      <c r="D1896" s="59">
        <v>5.5</v>
      </c>
      <c r="E1896" s="59">
        <v>6.2</v>
      </c>
      <c r="F1896" s="59">
        <f t="shared" si="60"/>
        <v>0.70000000000000018</v>
      </c>
      <c r="G1896" s="59"/>
    </row>
    <row r="1897" spans="1:7" x14ac:dyDescent="0.25">
      <c r="A1897" s="58">
        <v>45069</v>
      </c>
      <c r="B1897" s="59" t="s">
        <v>66</v>
      </c>
      <c r="C1897" s="59" t="str">
        <f t="shared" si="61"/>
        <v>QUARTER2</v>
      </c>
      <c r="D1897" s="59">
        <v>5.5</v>
      </c>
      <c r="E1897" s="59">
        <v>6.2</v>
      </c>
      <c r="F1897" s="59">
        <f t="shared" si="60"/>
        <v>0.70000000000000018</v>
      </c>
      <c r="G1897" s="59"/>
    </row>
    <row r="1898" spans="1:7" x14ac:dyDescent="0.25">
      <c r="A1898" s="58">
        <v>45068</v>
      </c>
      <c r="B1898" s="59" t="s">
        <v>66</v>
      </c>
      <c r="C1898" s="59" t="str">
        <f t="shared" si="61"/>
        <v>QUARTER2</v>
      </c>
      <c r="D1898" s="59">
        <v>5.6</v>
      </c>
      <c r="E1898" s="59">
        <v>6.2</v>
      </c>
      <c r="F1898" s="59">
        <f t="shared" si="60"/>
        <v>0.60000000000000053</v>
      </c>
      <c r="G1898" s="59"/>
    </row>
    <row r="1899" spans="1:7" x14ac:dyDescent="0.25">
      <c r="A1899" s="58">
        <v>45065</v>
      </c>
      <c r="B1899" s="59" t="s">
        <v>66</v>
      </c>
      <c r="C1899" s="59" t="str">
        <f t="shared" si="61"/>
        <v>QUARTER2</v>
      </c>
      <c r="D1899" s="59">
        <v>5.6</v>
      </c>
      <c r="E1899" s="59">
        <v>6.2</v>
      </c>
      <c r="F1899" s="59">
        <f t="shared" si="60"/>
        <v>0.60000000000000053</v>
      </c>
      <c r="G1899" s="59"/>
    </row>
    <row r="1900" spans="1:7" x14ac:dyDescent="0.25">
      <c r="A1900" s="58">
        <v>45064</v>
      </c>
      <c r="B1900" s="59" t="s">
        <v>66</v>
      </c>
      <c r="C1900" s="59" t="str">
        <f t="shared" si="61"/>
        <v>QUARTER2</v>
      </c>
      <c r="D1900" s="59">
        <v>5.6</v>
      </c>
      <c r="E1900" s="59">
        <v>6.2</v>
      </c>
      <c r="F1900" s="59">
        <f t="shared" si="60"/>
        <v>0.60000000000000053</v>
      </c>
      <c r="G1900" s="59"/>
    </row>
    <row r="1901" spans="1:7" x14ac:dyDescent="0.25">
      <c r="A1901" s="58">
        <v>45063</v>
      </c>
      <c r="B1901" s="59" t="s">
        <v>66</v>
      </c>
      <c r="C1901" s="59" t="str">
        <f t="shared" si="61"/>
        <v>QUARTER2</v>
      </c>
      <c r="D1901" s="59">
        <v>5.6</v>
      </c>
      <c r="E1901" s="59">
        <v>6.2</v>
      </c>
      <c r="F1901" s="59">
        <f t="shared" si="60"/>
        <v>0.60000000000000053</v>
      </c>
      <c r="G1901" s="59"/>
    </row>
    <row r="1902" spans="1:7" x14ac:dyDescent="0.25">
      <c r="A1902" s="58">
        <v>45062</v>
      </c>
      <c r="B1902" s="59" t="s">
        <v>66</v>
      </c>
      <c r="C1902" s="59" t="str">
        <f t="shared" si="61"/>
        <v>QUARTER2</v>
      </c>
      <c r="D1902" s="59">
        <v>5.4</v>
      </c>
      <c r="E1902" s="59">
        <v>6.2</v>
      </c>
      <c r="F1902" s="59">
        <f t="shared" si="60"/>
        <v>0.79999999999999982</v>
      </c>
      <c r="G1902" s="59"/>
    </row>
    <row r="1903" spans="1:7" x14ac:dyDescent="0.25">
      <c r="A1903" s="58">
        <v>45061</v>
      </c>
      <c r="B1903" s="59" t="s">
        <v>66</v>
      </c>
      <c r="C1903" s="59" t="str">
        <f t="shared" si="61"/>
        <v>QUARTER2</v>
      </c>
      <c r="D1903" s="59">
        <v>5.4</v>
      </c>
      <c r="E1903" s="59">
        <v>6.2</v>
      </c>
      <c r="F1903" s="59">
        <f t="shared" si="60"/>
        <v>0.79999999999999982</v>
      </c>
      <c r="G1903" s="59"/>
    </row>
    <row r="1904" spans="1:7" x14ac:dyDescent="0.25">
      <c r="A1904" s="58">
        <v>45058</v>
      </c>
      <c r="B1904" s="59" t="s">
        <v>66</v>
      </c>
      <c r="C1904" s="59" t="str">
        <f t="shared" si="61"/>
        <v>QUARTER2</v>
      </c>
      <c r="D1904" s="59">
        <v>5.4</v>
      </c>
      <c r="E1904" s="59">
        <v>6.2</v>
      </c>
      <c r="F1904" s="59">
        <f t="shared" si="60"/>
        <v>0.79999999999999982</v>
      </c>
      <c r="G1904" s="59"/>
    </row>
    <row r="1905" spans="1:7" x14ac:dyDescent="0.25">
      <c r="A1905" s="58">
        <v>45057</v>
      </c>
      <c r="B1905" s="59" t="s">
        <v>66</v>
      </c>
      <c r="C1905" s="59" t="str">
        <f t="shared" si="61"/>
        <v>QUARTER2</v>
      </c>
      <c r="D1905" s="59">
        <v>5.35</v>
      </c>
      <c r="E1905" s="59">
        <v>6.2</v>
      </c>
      <c r="F1905" s="59">
        <f t="shared" si="60"/>
        <v>0.85000000000000053</v>
      </c>
      <c r="G1905" s="59"/>
    </row>
    <row r="1906" spans="1:7" x14ac:dyDescent="0.25">
      <c r="A1906" s="58">
        <v>45056</v>
      </c>
      <c r="B1906" s="59" t="s">
        <v>66</v>
      </c>
      <c r="C1906" s="59" t="str">
        <f t="shared" si="61"/>
        <v>QUARTER2</v>
      </c>
      <c r="D1906" s="59">
        <v>5.35</v>
      </c>
      <c r="E1906" s="59">
        <v>6.2</v>
      </c>
      <c r="F1906" s="59">
        <f t="shared" si="60"/>
        <v>0.85000000000000053</v>
      </c>
      <c r="G1906" s="59"/>
    </row>
    <row r="1907" spans="1:7" x14ac:dyDescent="0.25">
      <c r="A1907" s="58">
        <v>45055</v>
      </c>
      <c r="B1907" s="59" t="s">
        <v>66</v>
      </c>
      <c r="C1907" s="59" t="str">
        <f t="shared" si="61"/>
        <v>QUARTER2</v>
      </c>
      <c r="D1907" s="59">
        <v>5.6</v>
      </c>
      <c r="E1907" s="59">
        <v>6.2</v>
      </c>
      <c r="F1907" s="59">
        <f t="shared" si="60"/>
        <v>0.60000000000000053</v>
      </c>
      <c r="G1907" s="59"/>
    </row>
    <row r="1908" spans="1:7" x14ac:dyDescent="0.25">
      <c r="A1908" s="58">
        <v>45054</v>
      </c>
      <c r="B1908" s="59" t="s">
        <v>66</v>
      </c>
      <c r="C1908" s="59" t="str">
        <f t="shared" si="61"/>
        <v>QUARTER2</v>
      </c>
      <c r="D1908" s="59">
        <v>5.6</v>
      </c>
      <c r="E1908" s="59">
        <v>6.2</v>
      </c>
      <c r="F1908" s="59">
        <f t="shared" si="60"/>
        <v>0.60000000000000053</v>
      </c>
      <c r="G1908" s="59"/>
    </row>
    <row r="1909" spans="1:7" x14ac:dyDescent="0.25">
      <c r="A1909" s="58">
        <v>45051</v>
      </c>
      <c r="B1909" s="59" t="s">
        <v>66</v>
      </c>
      <c r="C1909" s="59" t="str">
        <f t="shared" si="61"/>
        <v>QUARTER2</v>
      </c>
      <c r="D1909" s="59">
        <v>5.5</v>
      </c>
      <c r="E1909" s="59">
        <v>6.2</v>
      </c>
      <c r="F1909" s="59">
        <f t="shared" si="60"/>
        <v>0.70000000000000018</v>
      </c>
      <c r="G1909" s="59"/>
    </row>
    <row r="1910" spans="1:7" x14ac:dyDescent="0.25">
      <c r="A1910" s="58">
        <v>45050</v>
      </c>
      <c r="B1910" s="59" t="s">
        <v>66</v>
      </c>
      <c r="C1910" s="59" t="str">
        <f t="shared" si="61"/>
        <v>QUARTER2</v>
      </c>
      <c r="D1910" s="59">
        <v>5.3</v>
      </c>
      <c r="E1910" s="59">
        <v>6.2</v>
      </c>
      <c r="F1910" s="59">
        <f t="shared" si="60"/>
        <v>0.90000000000000036</v>
      </c>
      <c r="G1910" s="59"/>
    </row>
    <row r="1911" spans="1:7" x14ac:dyDescent="0.25">
      <c r="A1911" s="58">
        <v>45049</v>
      </c>
      <c r="B1911" s="59" t="s">
        <v>66</v>
      </c>
      <c r="C1911" s="59" t="str">
        <f t="shared" si="61"/>
        <v>QUARTER2</v>
      </c>
      <c r="D1911" s="59">
        <v>5.3</v>
      </c>
      <c r="E1911" s="59">
        <v>6.2</v>
      </c>
      <c r="F1911" s="59">
        <f t="shared" si="60"/>
        <v>0.90000000000000036</v>
      </c>
      <c r="G1911" s="59"/>
    </row>
    <row r="1912" spans="1:7" x14ac:dyDescent="0.25">
      <c r="A1912" s="58">
        <v>45048</v>
      </c>
      <c r="B1912" s="59" t="s">
        <v>66</v>
      </c>
      <c r="C1912" s="59" t="str">
        <f t="shared" si="61"/>
        <v>QUARTER2</v>
      </c>
      <c r="D1912" s="59">
        <v>5.3</v>
      </c>
      <c r="E1912" s="59">
        <v>6.2</v>
      </c>
      <c r="F1912" s="59">
        <f t="shared" si="60"/>
        <v>0.90000000000000036</v>
      </c>
      <c r="G1912" s="59"/>
    </row>
    <row r="1913" spans="1:7" x14ac:dyDescent="0.25">
      <c r="A1913" s="58">
        <v>45044</v>
      </c>
      <c r="B1913" s="59" t="s">
        <v>66</v>
      </c>
      <c r="C1913" s="59" t="str">
        <f t="shared" si="61"/>
        <v>QUARTER2</v>
      </c>
      <c r="D1913" s="59">
        <v>5.85</v>
      </c>
      <c r="E1913" s="59">
        <v>6.2</v>
      </c>
      <c r="F1913" s="59">
        <f t="shared" si="60"/>
        <v>0.35000000000000053</v>
      </c>
      <c r="G1913" s="59"/>
    </row>
    <row r="1914" spans="1:7" x14ac:dyDescent="0.25">
      <c r="A1914" s="58">
        <v>45043</v>
      </c>
      <c r="B1914" s="59" t="s">
        <v>66</v>
      </c>
      <c r="C1914" s="59" t="str">
        <f t="shared" si="61"/>
        <v>QUARTER2</v>
      </c>
      <c r="D1914" s="59">
        <v>5.4</v>
      </c>
      <c r="E1914" s="59">
        <v>6.2</v>
      </c>
      <c r="F1914" s="59">
        <f t="shared" ref="F1914:F1977" si="62">E1914-D1914</f>
        <v>0.79999999999999982</v>
      </c>
      <c r="G1914" s="59"/>
    </row>
    <row r="1915" spans="1:7" x14ac:dyDescent="0.25">
      <c r="A1915" s="58">
        <v>45042</v>
      </c>
      <c r="B1915" s="59" t="s">
        <v>66</v>
      </c>
      <c r="C1915" s="59" t="str">
        <f t="shared" si="61"/>
        <v>QUARTER2</v>
      </c>
      <c r="D1915" s="59">
        <v>5.4</v>
      </c>
      <c r="E1915" s="59">
        <v>6.2</v>
      </c>
      <c r="F1915" s="59">
        <f t="shared" si="62"/>
        <v>0.79999999999999982</v>
      </c>
      <c r="G1915" s="59"/>
    </row>
    <row r="1916" spans="1:7" x14ac:dyDescent="0.25">
      <c r="A1916" s="58">
        <v>45041</v>
      </c>
      <c r="B1916" s="59" t="s">
        <v>66</v>
      </c>
      <c r="C1916" s="59" t="str">
        <f t="shared" si="61"/>
        <v>QUARTER2</v>
      </c>
      <c r="D1916" s="59">
        <v>5.4</v>
      </c>
      <c r="E1916" s="59">
        <v>6.2</v>
      </c>
      <c r="F1916" s="59">
        <f t="shared" si="62"/>
        <v>0.79999999999999982</v>
      </c>
      <c r="G1916" s="59"/>
    </row>
    <row r="1917" spans="1:7" x14ac:dyDescent="0.25">
      <c r="A1917" s="58">
        <v>45036</v>
      </c>
      <c r="B1917" s="59" t="s">
        <v>66</v>
      </c>
      <c r="C1917" s="59" t="str">
        <f t="shared" si="61"/>
        <v>QUARTER2</v>
      </c>
      <c r="D1917" s="59">
        <v>5.4</v>
      </c>
      <c r="E1917" s="59">
        <v>6.2</v>
      </c>
      <c r="F1917" s="59">
        <f t="shared" si="62"/>
        <v>0.79999999999999982</v>
      </c>
      <c r="G1917" s="59"/>
    </row>
    <row r="1918" spans="1:7" x14ac:dyDescent="0.25">
      <c r="A1918" s="58">
        <v>45035</v>
      </c>
      <c r="B1918" s="59" t="s">
        <v>66</v>
      </c>
      <c r="C1918" s="59" t="str">
        <f t="shared" si="61"/>
        <v>QUARTER2</v>
      </c>
      <c r="D1918" s="59">
        <v>5.4</v>
      </c>
      <c r="E1918" s="59">
        <v>6.2</v>
      </c>
      <c r="F1918" s="59">
        <f t="shared" si="62"/>
        <v>0.79999999999999982</v>
      </c>
      <c r="G1918" s="59"/>
    </row>
    <row r="1919" spans="1:7" x14ac:dyDescent="0.25">
      <c r="A1919" s="58">
        <v>45034</v>
      </c>
      <c r="B1919" s="59" t="s">
        <v>66</v>
      </c>
      <c r="C1919" s="59" t="str">
        <f t="shared" si="61"/>
        <v>QUARTER2</v>
      </c>
      <c r="D1919" s="59">
        <v>5.45</v>
      </c>
      <c r="E1919" s="59">
        <v>6.2</v>
      </c>
      <c r="F1919" s="59">
        <f t="shared" si="62"/>
        <v>0.75</v>
      </c>
      <c r="G1919" s="59"/>
    </row>
    <row r="1920" spans="1:7" x14ac:dyDescent="0.25">
      <c r="A1920" s="58">
        <v>45033</v>
      </c>
      <c r="B1920" s="59" t="s">
        <v>66</v>
      </c>
      <c r="C1920" s="59" t="str">
        <f t="shared" si="61"/>
        <v>QUARTER2</v>
      </c>
      <c r="D1920" s="59">
        <v>5.2</v>
      </c>
      <c r="E1920" s="59">
        <v>6.2</v>
      </c>
      <c r="F1920" s="59">
        <f t="shared" si="62"/>
        <v>1</v>
      </c>
      <c r="G1920" s="59"/>
    </row>
    <row r="1921" spans="1:7" x14ac:dyDescent="0.25">
      <c r="A1921" s="58">
        <v>45030</v>
      </c>
      <c r="B1921" s="59" t="s">
        <v>66</v>
      </c>
      <c r="C1921" s="59" t="str">
        <f t="shared" si="61"/>
        <v>QUARTER2</v>
      </c>
      <c r="D1921" s="59">
        <v>6</v>
      </c>
      <c r="E1921" s="59">
        <v>6.2</v>
      </c>
      <c r="F1921" s="59">
        <f t="shared" si="62"/>
        <v>0.20000000000000018</v>
      </c>
      <c r="G1921" s="59"/>
    </row>
    <row r="1922" spans="1:7" x14ac:dyDescent="0.25">
      <c r="A1922" s="58">
        <v>45029</v>
      </c>
      <c r="B1922" s="59" t="s">
        <v>66</v>
      </c>
      <c r="C1922" s="59" t="str">
        <f t="shared" si="61"/>
        <v>QUARTER2</v>
      </c>
      <c r="D1922" s="59">
        <v>5.85</v>
      </c>
      <c r="E1922" s="59">
        <v>6.2</v>
      </c>
      <c r="F1922" s="59">
        <f t="shared" si="62"/>
        <v>0.35000000000000053</v>
      </c>
      <c r="G1922" s="59"/>
    </row>
    <row r="1923" spans="1:7" x14ac:dyDescent="0.25">
      <c r="A1923" s="58">
        <v>45028</v>
      </c>
      <c r="B1923" s="59" t="s">
        <v>66</v>
      </c>
      <c r="C1923" s="59" t="str">
        <f t="shared" si="61"/>
        <v>QUARTER2</v>
      </c>
      <c r="D1923" s="59">
        <v>6.1</v>
      </c>
      <c r="E1923" s="59">
        <v>6.2</v>
      </c>
      <c r="F1923" s="59">
        <f t="shared" si="62"/>
        <v>0.10000000000000053</v>
      </c>
      <c r="G1923" s="59"/>
    </row>
    <row r="1924" spans="1:7" x14ac:dyDescent="0.25">
      <c r="A1924" s="58">
        <v>45027</v>
      </c>
      <c r="B1924" s="59" t="s">
        <v>66</v>
      </c>
      <c r="C1924" s="59" t="str">
        <f t="shared" si="61"/>
        <v>QUARTER2</v>
      </c>
      <c r="D1924" s="59">
        <v>6.1</v>
      </c>
      <c r="E1924" s="59">
        <v>6.2</v>
      </c>
      <c r="F1924" s="59">
        <f t="shared" si="62"/>
        <v>0.10000000000000053</v>
      </c>
      <c r="G1924" s="59"/>
    </row>
    <row r="1925" spans="1:7" x14ac:dyDescent="0.25">
      <c r="A1925" s="58">
        <v>45021</v>
      </c>
      <c r="B1925" s="59" t="s">
        <v>66</v>
      </c>
      <c r="C1925" s="59" t="str">
        <f t="shared" si="61"/>
        <v>QUARTER2</v>
      </c>
      <c r="D1925" s="59">
        <v>6.1</v>
      </c>
      <c r="E1925" s="59">
        <v>6.2</v>
      </c>
      <c r="F1925" s="59">
        <f t="shared" si="62"/>
        <v>0.10000000000000053</v>
      </c>
      <c r="G1925" s="59"/>
    </row>
    <row r="1926" spans="1:7" x14ac:dyDescent="0.25">
      <c r="A1926" s="58">
        <v>45020</v>
      </c>
      <c r="B1926" s="59" t="s">
        <v>66</v>
      </c>
      <c r="C1926" s="59" t="str">
        <f t="shared" si="61"/>
        <v>QUARTER2</v>
      </c>
      <c r="D1926" s="59">
        <v>6.1</v>
      </c>
      <c r="E1926" s="59">
        <v>6.2</v>
      </c>
      <c r="F1926" s="59">
        <f t="shared" si="62"/>
        <v>0.10000000000000053</v>
      </c>
      <c r="G1926" s="59"/>
    </row>
    <row r="1927" spans="1:7" x14ac:dyDescent="0.25">
      <c r="A1927" s="58">
        <v>45019</v>
      </c>
      <c r="B1927" s="59" t="s">
        <v>66</v>
      </c>
      <c r="C1927" s="59" t="str">
        <f t="shared" si="61"/>
        <v>QUARTER2</v>
      </c>
      <c r="D1927" s="59">
        <v>6.05</v>
      </c>
      <c r="E1927" s="59">
        <v>6.2</v>
      </c>
      <c r="F1927" s="59">
        <f t="shared" si="62"/>
        <v>0.15000000000000036</v>
      </c>
      <c r="G1927" s="59"/>
    </row>
    <row r="1928" spans="1:7" x14ac:dyDescent="0.25">
      <c r="A1928" s="58">
        <v>45016</v>
      </c>
      <c r="B1928" s="59" t="s">
        <v>66</v>
      </c>
      <c r="C1928" s="59" t="str">
        <f t="shared" si="61"/>
        <v>QUARTER1</v>
      </c>
      <c r="D1928" s="59">
        <v>6</v>
      </c>
      <c r="E1928" s="59">
        <v>6.2</v>
      </c>
      <c r="F1928" s="59">
        <f t="shared" si="62"/>
        <v>0.20000000000000018</v>
      </c>
      <c r="G1928" s="59"/>
    </row>
    <row r="1929" spans="1:7" x14ac:dyDescent="0.25">
      <c r="A1929" s="58">
        <v>45014</v>
      </c>
      <c r="B1929" s="59" t="s">
        <v>66</v>
      </c>
      <c r="C1929" s="59" t="str">
        <f t="shared" si="61"/>
        <v>QUARTER1</v>
      </c>
      <c r="D1929" s="59">
        <v>5.75</v>
      </c>
      <c r="E1929" s="59">
        <v>6.2</v>
      </c>
      <c r="F1929" s="59">
        <f t="shared" si="62"/>
        <v>0.45000000000000018</v>
      </c>
      <c r="G1929" s="59"/>
    </row>
    <row r="1930" spans="1:7" x14ac:dyDescent="0.25">
      <c r="A1930" s="58">
        <v>45013</v>
      </c>
      <c r="B1930" s="59" t="s">
        <v>66</v>
      </c>
      <c r="C1930" s="59" t="str">
        <f t="shared" si="61"/>
        <v>QUARTER1</v>
      </c>
      <c r="D1930" s="59">
        <v>5.75</v>
      </c>
      <c r="E1930" s="59">
        <v>6.2</v>
      </c>
      <c r="F1930" s="59">
        <f t="shared" si="62"/>
        <v>0.45000000000000018</v>
      </c>
      <c r="G1930" s="59"/>
    </row>
    <row r="1931" spans="1:7" x14ac:dyDescent="0.25">
      <c r="A1931" s="58">
        <v>45012</v>
      </c>
      <c r="B1931" s="59" t="s">
        <v>66</v>
      </c>
      <c r="C1931" s="59" t="str">
        <f t="shared" si="61"/>
        <v>QUARTER1</v>
      </c>
      <c r="D1931" s="59">
        <v>5.75</v>
      </c>
      <c r="E1931" s="59">
        <v>6.2</v>
      </c>
      <c r="F1931" s="59">
        <f t="shared" si="62"/>
        <v>0.45000000000000018</v>
      </c>
      <c r="G1931" s="59"/>
    </row>
    <row r="1932" spans="1:7" x14ac:dyDescent="0.25">
      <c r="A1932" s="58">
        <v>45009</v>
      </c>
      <c r="B1932" s="59" t="s">
        <v>66</v>
      </c>
      <c r="C1932" s="59" t="str">
        <f t="shared" si="61"/>
        <v>QUARTER1</v>
      </c>
      <c r="D1932" s="59">
        <v>5.75</v>
      </c>
      <c r="E1932" s="59">
        <v>6.2</v>
      </c>
      <c r="F1932" s="59">
        <f t="shared" si="62"/>
        <v>0.45000000000000018</v>
      </c>
      <c r="G1932" s="59"/>
    </row>
    <row r="1933" spans="1:7" x14ac:dyDescent="0.25">
      <c r="A1933" s="58">
        <v>45008</v>
      </c>
      <c r="B1933" s="59" t="s">
        <v>66</v>
      </c>
      <c r="C1933" s="59" t="str">
        <f t="shared" si="61"/>
        <v>QUARTER1</v>
      </c>
      <c r="D1933" s="59">
        <v>5.75</v>
      </c>
      <c r="E1933" s="59">
        <v>6.2</v>
      </c>
      <c r="F1933" s="59">
        <f t="shared" si="62"/>
        <v>0.45000000000000018</v>
      </c>
      <c r="G1933" s="59"/>
    </row>
    <row r="1934" spans="1:7" x14ac:dyDescent="0.25">
      <c r="A1934" s="58">
        <v>45007</v>
      </c>
      <c r="B1934" s="59" t="s">
        <v>66</v>
      </c>
      <c r="C1934" s="59" t="str">
        <f t="shared" si="61"/>
        <v>QUARTER1</v>
      </c>
      <c r="D1934" s="59">
        <v>5.8</v>
      </c>
      <c r="E1934" s="59">
        <v>6.2</v>
      </c>
      <c r="F1934" s="59">
        <f t="shared" si="62"/>
        <v>0.40000000000000036</v>
      </c>
      <c r="G1934" s="59"/>
    </row>
    <row r="1935" spans="1:7" x14ac:dyDescent="0.25">
      <c r="A1935" s="58">
        <v>45006</v>
      </c>
      <c r="B1935" s="59" t="s">
        <v>66</v>
      </c>
      <c r="C1935" s="59" t="str">
        <f t="shared" si="61"/>
        <v>QUARTER1</v>
      </c>
      <c r="D1935" s="59">
        <v>5.9</v>
      </c>
      <c r="E1935" s="59">
        <v>6.2</v>
      </c>
      <c r="F1935" s="59">
        <f t="shared" si="62"/>
        <v>0.29999999999999982</v>
      </c>
      <c r="G1935" s="59"/>
    </row>
    <row r="1936" spans="1:7" x14ac:dyDescent="0.25">
      <c r="A1936" s="58">
        <v>45005</v>
      </c>
      <c r="B1936" s="59" t="s">
        <v>66</v>
      </c>
      <c r="C1936" s="59" t="str">
        <f t="shared" si="61"/>
        <v>QUARTER1</v>
      </c>
      <c r="D1936" s="59">
        <v>6</v>
      </c>
      <c r="E1936" s="59">
        <v>6.2</v>
      </c>
      <c r="F1936" s="59">
        <f t="shared" si="62"/>
        <v>0.20000000000000018</v>
      </c>
      <c r="G1936" s="59"/>
    </row>
    <row r="1937" spans="1:7" x14ac:dyDescent="0.25">
      <c r="A1937" s="58">
        <v>45002</v>
      </c>
      <c r="B1937" s="59" t="s">
        <v>66</v>
      </c>
      <c r="C1937" s="59" t="str">
        <f t="shared" si="61"/>
        <v>QUARTER1</v>
      </c>
      <c r="D1937" s="59">
        <v>6</v>
      </c>
      <c r="E1937" s="59">
        <v>6.2</v>
      </c>
      <c r="F1937" s="59">
        <f t="shared" si="62"/>
        <v>0.20000000000000018</v>
      </c>
      <c r="G1937" s="59"/>
    </row>
    <row r="1938" spans="1:7" x14ac:dyDescent="0.25">
      <c r="A1938" s="58">
        <v>45001</v>
      </c>
      <c r="B1938" s="59" t="s">
        <v>66</v>
      </c>
      <c r="C1938" s="59" t="str">
        <f t="shared" si="61"/>
        <v>QUARTER1</v>
      </c>
      <c r="D1938" s="59">
        <v>6</v>
      </c>
      <c r="E1938" s="59">
        <v>6.2</v>
      </c>
      <c r="F1938" s="59">
        <f t="shared" si="62"/>
        <v>0.20000000000000018</v>
      </c>
      <c r="G1938" s="59"/>
    </row>
    <row r="1939" spans="1:7" x14ac:dyDescent="0.25">
      <c r="A1939" s="58">
        <v>45000</v>
      </c>
      <c r="B1939" s="59" t="s">
        <v>66</v>
      </c>
      <c r="C1939" s="59" t="str">
        <f t="shared" si="61"/>
        <v>QUARTER1</v>
      </c>
      <c r="D1939" s="59">
        <v>6</v>
      </c>
      <c r="E1939" s="59">
        <v>6.2</v>
      </c>
      <c r="F1939" s="59">
        <f t="shared" si="62"/>
        <v>0.20000000000000018</v>
      </c>
      <c r="G1939" s="59"/>
    </row>
    <row r="1940" spans="1:7" x14ac:dyDescent="0.25">
      <c r="A1940" s="58">
        <v>44999</v>
      </c>
      <c r="B1940" s="59" t="s">
        <v>66</v>
      </c>
      <c r="C1940" s="59" t="str">
        <f t="shared" si="61"/>
        <v>QUARTER1</v>
      </c>
      <c r="D1940" s="59">
        <v>5.9</v>
      </c>
      <c r="E1940" s="59">
        <v>6.2</v>
      </c>
      <c r="F1940" s="59">
        <f t="shared" si="62"/>
        <v>0.29999999999999982</v>
      </c>
      <c r="G1940" s="59"/>
    </row>
    <row r="1941" spans="1:7" x14ac:dyDescent="0.25">
      <c r="A1941" s="58">
        <v>44998</v>
      </c>
      <c r="B1941" s="59" t="s">
        <v>66</v>
      </c>
      <c r="C1941" s="59" t="str">
        <f t="shared" si="61"/>
        <v>QUARTER1</v>
      </c>
      <c r="D1941" s="59">
        <v>5.9</v>
      </c>
      <c r="E1941" s="59">
        <v>6.2</v>
      </c>
      <c r="F1941" s="59">
        <f t="shared" si="62"/>
        <v>0.29999999999999982</v>
      </c>
      <c r="G1941" s="59"/>
    </row>
    <row r="1942" spans="1:7" x14ac:dyDescent="0.25">
      <c r="A1942" s="58">
        <v>44995</v>
      </c>
      <c r="B1942" s="59" t="s">
        <v>66</v>
      </c>
      <c r="C1942" s="59" t="str">
        <f t="shared" si="61"/>
        <v>QUARTER1</v>
      </c>
      <c r="D1942" s="59">
        <v>5.9</v>
      </c>
      <c r="E1942" s="59">
        <v>6.2</v>
      </c>
      <c r="F1942" s="59">
        <f t="shared" si="62"/>
        <v>0.29999999999999982</v>
      </c>
      <c r="G1942" s="59"/>
    </row>
    <row r="1943" spans="1:7" x14ac:dyDescent="0.25">
      <c r="A1943" s="58">
        <v>44994</v>
      </c>
      <c r="B1943" s="59" t="s">
        <v>66</v>
      </c>
      <c r="C1943" s="59" t="str">
        <f t="shared" si="61"/>
        <v>QUARTER1</v>
      </c>
      <c r="D1943" s="59">
        <v>5.9</v>
      </c>
      <c r="E1943" s="59">
        <v>6.2</v>
      </c>
      <c r="F1943" s="59">
        <f t="shared" si="62"/>
        <v>0.29999999999999982</v>
      </c>
      <c r="G1943" s="59"/>
    </row>
    <row r="1944" spans="1:7" x14ac:dyDescent="0.25">
      <c r="A1944" s="58">
        <v>44993</v>
      </c>
      <c r="B1944" s="59" t="s">
        <v>66</v>
      </c>
      <c r="C1944" s="59" t="str">
        <f t="shared" si="61"/>
        <v>QUARTER1</v>
      </c>
      <c r="D1944" s="59">
        <v>6</v>
      </c>
      <c r="E1944" s="59">
        <v>6.2</v>
      </c>
      <c r="F1944" s="59">
        <f t="shared" si="62"/>
        <v>0.20000000000000018</v>
      </c>
      <c r="G1944" s="59"/>
    </row>
    <row r="1945" spans="1:7" x14ac:dyDescent="0.25">
      <c r="A1945" s="58">
        <v>44992</v>
      </c>
      <c r="B1945" s="59" t="s">
        <v>66</v>
      </c>
      <c r="C1945" s="59" t="str">
        <f t="shared" si="61"/>
        <v>QUARTER1</v>
      </c>
      <c r="D1945" s="59">
        <v>6.2</v>
      </c>
      <c r="E1945" s="59">
        <v>6.2</v>
      </c>
      <c r="F1945" s="59">
        <f t="shared" si="62"/>
        <v>0</v>
      </c>
      <c r="G1945" s="59"/>
    </row>
    <row r="1946" spans="1:7" x14ac:dyDescent="0.25">
      <c r="A1946" s="58">
        <v>44991</v>
      </c>
      <c r="B1946" s="59" t="s">
        <v>66</v>
      </c>
      <c r="C1946" s="59" t="str">
        <f t="shared" si="61"/>
        <v>QUARTER1</v>
      </c>
      <c r="D1946" s="59">
        <v>6.2</v>
      </c>
      <c r="E1946" s="59">
        <v>6.2</v>
      </c>
      <c r="F1946" s="59">
        <f t="shared" si="62"/>
        <v>0</v>
      </c>
      <c r="G1946" s="59"/>
    </row>
    <row r="1947" spans="1:7" x14ac:dyDescent="0.25">
      <c r="A1947" s="58">
        <v>44988</v>
      </c>
      <c r="B1947" s="59" t="s">
        <v>66</v>
      </c>
      <c r="C1947" s="59" t="str">
        <f t="shared" si="61"/>
        <v>QUARTER1</v>
      </c>
      <c r="D1947" s="59">
        <v>6.25</v>
      </c>
      <c r="E1947" s="59">
        <v>6.2</v>
      </c>
      <c r="F1947" s="59">
        <f t="shared" si="62"/>
        <v>-4.9999999999999822E-2</v>
      </c>
      <c r="G1947" s="59"/>
    </row>
    <row r="1948" spans="1:7" x14ac:dyDescent="0.25">
      <c r="A1948" s="58">
        <v>44987</v>
      </c>
      <c r="B1948" s="59" t="s">
        <v>66</v>
      </c>
      <c r="C1948" s="59" t="str">
        <f t="shared" si="61"/>
        <v>QUARTER1</v>
      </c>
      <c r="D1948" s="59">
        <v>6.2</v>
      </c>
      <c r="E1948" s="59">
        <v>6.2</v>
      </c>
      <c r="F1948" s="59">
        <f t="shared" si="62"/>
        <v>0</v>
      </c>
      <c r="G1948" s="59"/>
    </row>
    <row r="1949" spans="1:7" x14ac:dyDescent="0.25">
      <c r="A1949" s="58">
        <v>44986</v>
      </c>
      <c r="B1949" s="59" t="s">
        <v>66</v>
      </c>
      <c r="C1949" s="59" t="str">
        <f t="shared" si="61"/>
        <v>QUARTER1</v>
      </c>
      <c r="D1949" s="59">
        <v>6.35</v>
      </c>
      <c r="E1949" s="59">
        <v>6.2</v>
      </c>
      <c r="F1949" s="59">
        <f t="shared" si="62"/>
        <v>-0.14999999999999947</v>
      </c>
      <c r="G1949" s="59"/>
    </row>
    <row r="1950" spans="1:7" x14ac:dyDescent="0.25">
      <c r="A1950" s="58">
        <v>44985</v>
      </c>
      <c r="B1950" s="59" t="s">
        <v>66</v>
      </c>
      <c r="C1950" s="59" t="str">
        <f t="shared" ref="C1950:C2015" si="63">"QUARTER"&amp;ROUNDUP(MONTH(A1950)/3,0)</f>
        <v>QUARTER1</v>
      </c>
      <c r="D1950" s="59">
        <v>6.3</v>
      </c>
      <c r="E1950" s="59">
        <v>6.2</v>
      </c>
      <c r="F1950" s="59">
        <f t="shared" si="62"/>
        <v>-9.9999999999999645E-2</v>
      </c>
      <c r="G1950" s="59"/>
    </row>
    <row r="1951" spans="1:7" x14ac:dyDescent="0.25">
      <c r="A1951" s="58">
        <v>44984</v>
      </c>
      <c r="B1951" s="59" t="s">
        <v>66</v>
      </c>
      <c r="C1951" s="59" t="str">
        <f t="shared" si="63"/>
        <v>QUARTER1</v>
      </c>
      <c r="D1951" s="59">
        <v>6.3</v>
      </c>
      <c r="E1951" s="59">
        <v>6.2</v>
      </c>
      <c r="F1951" s="59">
        <f t="shared" si="62"/>
        <v>-9.9999999999999645E-2</v>
      </c>
      <c r="G1951" s="59"/>
    </row>
    <row r="1952" spans="1:7" x14ac:dyDescent="0.25">
      <c r="A1952" s="58">
        <v>44981</v>
      </c>
      <c r="B1952" s="59" t="s">
        <v>66</v>
      </c>
      <c r="C1952" s="59" t="str">
        <f t="shared" si="63"/>
        <v>QUARTER1</v>
      </c>
      <c r="D1952" s="59">
        <v>6.3</v>
      </c>
      <c r="E1952" s="59">
        <v>6.2</v>
      </c>
      <c r="F1952" s="59">
        <f t="shared" si="62"/>
        <v>-9.9999999999999645E-2</v>
      </c>
      <c r="G1952" s="59"/>
    </row>
    <row r="1953" spans="1:7" x14ac:dyDescent="0.25">
      <c r="A1953" s="58">
        <v>44980</v>
      </c>
      <c r="B1953" s="59" t="s">
        <v>66</v>
      </c>
      <c r="C1953" s="59" t="str">
        <f t="shared" si="63"/>
        <v>QUARTER1</v>
      </c>
      <c r="D1953" s="59">
        <v>6.4</v>
      </c>
      <c r="E1953" s="59">
        <v>6.2</v>
      </c>
      <c r="F1953" s="59">
        <f t="shared" si="62"/>
        <v>-0.20000000000000018</v>
      </c>
      <c r="G1953" s="59"/>
    </row>
    <row r="1954" spans="1:7" x14ac:dyDescent="0.25">
      <c r="A1954" s="58">
        <v>44978</v>
      </c>
      <c r="B1954" s="59" t="s">
        <v>66</v>
      </c>
      <c r="C1954" s="59" t="str">
        <f t="shared" si="63"/>
        <v>QUARTER1</v>
      </c>
      <c r="D1954" s="59">
        <v>6.2</v>
      </c>
      <c r="E1954" s="59">
        <v>6.2</v>
      </c>
      <c r="F1954" s="59">
        <f t="shared" si="62"/>
        <v>0</v>
      </c>
      <c r="G1954" s="59"/>
    </row>
    <row r="1955" spans="1:7" x14ac:dyDescent="0.25">
      <c r="A1955" s="58">
        <v>44977</v>
      </c>
      <c r="B1955" s="59" t="s">
        <v>66</v>
      </c>
      <c r="C1955" s="59" t="str">
        <f t="shared" si="63"/>
        <v>QUARTER1</v>
      </c>
      <c r="D1955" s="59">
        <v>6.2</v>
      </c>
      <c r="E1955" s="59">
        <v>6.2</v>
      </c>
      <c r="F1955" s="59">
        <f t="shared" si="62"/>
        <v>0</v>
      </c>
      <c r="G1955" s="59"/>
    </row>
    <row r="1956" spans="1:7" x14ac:dyDescent="0.25">
      <c r="A1956" s="58">
        <v>44974</v>
      </c>
      <c r="B1956" s="59" t="s">
        <v>66</v>
      </c>
      <c r="C1956" s="59" t="str">
        <f t="shared" si="63"/>
        <v>QUARTER1</v>
      </c>
      <c r="D1956" s="59">
        <v>6.2</v>
      </c>
      <c r="E1956" s="59">
        <v>6.2</v>
      </c>
      <c r="F1956" s="59">
        <f t="shared" si="62"/>
        <v>0</v>
      </c>
      <c r="G1956" s="59"/>
    </row>
    <row r="1957" spans="1:7" x14ac:dyDescent="0.25">
      <c r="A1957" s="58">
        <v>44973</v>
      </c>
      <c r="B1957" s="59" t="s">
        <v>66</v>
      </c>
      <c r="C1957" s="59" t="str">
        <f t="shared" si="63"/>
        <v>QUARTER1</v>
      </c>
      <c r="D1957" s="59">
        <v>6.3</v>
      </c>
      <c r="E1957" s="59">
        <v>6.2</v>
      </c>
      <c r="F1957" s="59">
        <f t="shared" si="62"/>
        <v>-9.9999999999999645E-2</v>
      </c>
      <c r="G1957" s="59"/>
    </row>
    <row r="1958" spans="1:7" x14ac:dyDescent="0.25">
      <c r="A1958" s="58">
        <v>44972</v>
      </c>
      <c r="B1958" s="59" t="s">
        <v>66</v>
      </c>
      <c r="C1958" s="59" t="str">
        <f t="shared" si="63"/>
        <v>QUARTER1</v>
      </c>
      <c r="D1958" s="59">
        <v>6.3</v>
      </c>
      <c r="E1958" s="59">
        <v>6.2</v>
      </c>
      <c r="F1958" s="59">
        <f t="shared" si="62"/>
        <v>-9.9999999999999645E-2</v>
      </c>
      <c r="G1958" s="59"/>
    </row>
    <row r="1959" spans="1:7" x14ac:dyDescent="0.25">
      <c r="A1959" s="58">
        <v>44971</v>
      </c>
      <c r="B1959" s="59" t="s">
        <v>66</v>
      </c>
      <c r="C1959" s="59" t="str">
        <f t="shared" si="63"/>
        <v>QUARTER1</v>
      </c>
      <c r="D1959" s="59">
        <v>6.2</v>
      </c>
      <c r="E1959" s="59">
        <v>6.2</v>
      </c>
      <c r="F1959" s="59">
        <f t="shared" si="62"/>
        <v>0</v>
      </c>
      <c r="G1959" s="59"/>
    </row>
    <row r="1960" spans="1:7" x14ac:dyDescent="0.25">
      <c r="A1960" s="58">
        <v>44970</v>
      </c>
      <c r="B1960" s="59" t="s">
        <v>66</v>
      </c>
      <c r="C1960" s="59" t="str">
        <f t="shared" si="63"/>
        <v>QUARTER1</v>
      </c>
      <c r="D1960" s="59">
        <v>6.2</v>
      </c>
      <c r="E1960" s="59">
        <v>6.2</v>
      </c>
      <c r="F1960" s="59">
        <f t="shared" si="62"/>
        <v>0</v>
      </c>
      <c r="G1960" s="59"/>
    </row>
    <row r="1961" spans="1:7" x14ac:dyDescent="0.25">
      <c r="A1961" s="58">
        <v>44967</v>
      </c>
      <c r="B1961" s="59" t="s">
        <v>66</v>
      </c>
      <c r="C1961" s="59" t="str">
        <f t="shared" si="63"/>
        <v>QUARTER1</v>
      </c>
      <c r="D1961" s="59">
        <v>6.2</v>
      </c>
      <c r="E1961" s="59">
        <v>6.2</v>
      </c>
      <c r="F1961" s="59">
        <f t="shared" si="62"/>
        <v>0</v>
      </c>
      <c r="G1961" s="59"/>
    </row>
    <row r="1962" spans="1:7" x14ac:dyDescent="0.25">
      <c r="A1962" s="58">
        <v>44966</v>
      </c>
      <c r="B1962" s="59" t="s">
        <v>66</v>
      </c>
      <c r="C1962" s="59" t="str">
        <f t="shared" si="63"/>
        <v>QUARTER1</v>
      </c>
      <c r="D1962" s="59">
        <v>6.25</v>
      </c>
      <c r="E1962" s="59">
        <v>6.2</v>
      </c>
      <c r="F1962" s="59">
        <f t="shared" si="62"/>
        <v>-4.9999999999999822E-2</v>
      </c>
      <c r="G1962" s="59"/>
    </row>
    <row r="1963" spans="1:7" x14ac:dyDescent="0.25">
      <c r="A1963" s="58">
        <v>44965</v>
      </c>
      <c r="B1963" s="59" t="s">
        <v>66</v>
      </c>
      <c r="C1963" s="59" t="str">
        <f t="shared" si="63"/>
        <v>QUARTER1</v>
      </c>
      <c r="D1963" s="59">
        <v>6.25</v>
      </c>
      <c r="E1963" s="59">
        <v>6.2</v>
      </c>
      <c r="F1963" s="59">
        <f t="shared" si="62"/>
        <v>-4.9999999999999822E-2</v>
      </c>
      <c r="G1963" s="59"/>
    </row>
    <row r="1964" spans="1:7" x14ac:dyDescent="0.25">
      <c r="A1964" s="58">
        <v>44964</v>
      </c>
      <c r="B1964" s="59" t="s">
        <v>66</v>
      </c>
      <c r="C1964" s="59" t="str">
        <f t="shared" si="63"/>
        <v>QUARTER1</v>
      </c>
      <c r="D1964" s="59">
        <v>6.1</v>
      </c>
      <c r="E1964" s="59">
        <v>6.2</v>
      </c>
      <c r="F1964" s="59">
        <f t="shared" si="62"/>
        <v>0.10000000000000053</v>
      </c>
      <c r="G1964" s="59"/>
    </row>
    <row r="1965" spans="1:7" x14ac:dyDescent="0.25">
      <c r="A1965" s="58">
        <v>44963</v>
      </c>
      <c r="B1965" s="59" t="s">
        <v>66</v>
      </c>
      <c r="C1965" s="59" t="str">
        <f t="shared" si="63"/>
        <v>QUARTER1</v>
      </c>
      <c r="D1965" s="59">
        <v>6.1</v>
      </c>
      <c r="E1965" s="59">
        <v>6.2</v>
      </c>
      <c r="F1965" s="59">
        <f t="shared" si="62"/>
        <v>0.10000000000000053</v>
      </c>
      <c r="G1965" s="59"/>
    </row>
    <row r="1966" spans="1:7" x14ac:dyDescent="0.25">
      <c r="A1966" s="58">
        <v>44960</v>
      </c>
      <c r="B1966" s="59" t="s">
        <v>66</v>
      </c>
      <c r="C1966" s="59" t="str">
        <f t="shared" si="63"/>
        <v>QUARTER1</v>
      </c>
      <c r="D1966" s="59">
        <v>6.1</v>
      </c>
      <c r="E1966" s="59">
        <v>6.2</v>
      </c>
      <c r="F1966" s="59">
        <f t="shared" si="62"/>
        <v>0.10000000000000053</v>
      </c>
      <c r="G1966" s="59"/>
    </row>
    <row r="1967" spans="1:7" x14ac:dyDescent="0.25">
      <c r="A1967" s="58">
        <v>44959</v>
      </c>
      <c r="B1967" s="59" t="s">
        <v>66</v>
      </c>
      <c r="C1967" s="59" t="str">
        <f t="shared" si="63"/>
        <v>QUARTER1</v>
      </c>
      <c r="D1967" s="59">
        <v>6.1</v>
      </c>
      <c r="E1967" s="59">
        <v>6.2</v>
      </c>
      <c r="F1967" s="59">
        <f t="shared" si="62"/>
        <v>0.10000000000000053</v>
      </c>
      <c r="G1967" s="59"/>
    </row>
    <row r="1968" spans="1:7" x14ac:dyDescent="0.25">
      <c r="A1968" s="58">
        <v>44958</v>
      </c>
      <c r="B1968" s="59" t="s">
        <v>66</v>
      </c>
      <c r="C1968" s="59" t="str">
        <f t="shared" si="63"/>
        <v>QUARTER1</v>
      </c>
      <c r="D1968" s="59">
        <v>6.05</v>
      </c>
      <c r="E1968" s="59">
        <v>6.2</v>
      </c>
      <c r="F1968" s="59">
        <f t="shared" si="62"/>
        <v>0.15000000000000036</v>
      </c>
      <c r="G1968" s="59"/>
    </row>
    <row r="1969" spans="1:7" x14ac:dyDescent="0.25">
      <c r="A1969" s="58">
        <v>44957</v>
      </c>
      <c r="B1969" s="59" t="s">
        <v>66</v>
      </c>
      <c r="C1969" s="59" t="str">
        <f t="shared" si="63"/>
        <v>QUARTER1</v>
      </c>
      <c r="D1969" s="59">
        <v>6</v>
      </c>
      <c r="E1969" s="59">
        <v>6.2</v>
      </c>
      <c r="F1969" s="59">
        <f t="shared" si="62"/>
        <v>0.20000000000000018</v>
      </c>
      <c r="G1969" s="59"/>
    </row>
    <row r="1970" spans="1:7" x14ac:dyDescent="0.25">
      <c r="A1970" s="58">
        <v>44956</v>
      </c>
      <c r="B1970" s="59" t="s">
        <v>66</v>
      </c>
      <c r="C1970" s="59" t="str">
        <f t="shared" si="63"/>
        <v>QUARTER1</v>
      </c>
      <c r="D1970" s="59">
        <v>6</v>
      </c>
      <c r="E1970" s="59">
        <v>6.2</v>
      </c>
      <c r="F1970" s="59">
        <f t="shared" si="62"/>
        <v>0.20000000000000018</v>
      </c>
      <c r="G1970" s="59"/>
    </row>
    <row r="1971" spans="1:7" x14ac:dyDescent="0.25">
      <c r="A1971" s="58">
        <v>44953</v>
      </c>
      <c r="B1971" s="59" t="s">
        <v>66</v>
      </c>
      <c r="C1971" s="59" t="str">
        <f t="shared" si="63"/>
        <v>QUARTER1</v>
      </c>
      <c r="D1971" s="59">
        <v>6</v>
      </c>
      <c r="E1971" s="59">
        <v>6.2</v>
      </c>
      <c r="F1971" s="59">
        <f t="shared" si="62"/>
        <v>0.20000000000000018</v>
      </c>
      <c r="G1971" s="59"/>
    </row>
    <row r="1972" spans="1:7" x14ac:dyDescent="0.25">
      <c r="A1972" s="58">
        <v>44952</v>
      </c>
      <c r="B1972" s="59" t="s">
        <v>66</v>
      </c>
      <c r="C1972" s="59" t="str">
        <f t="shared" si="63"/>
        <v>QUARTER1</v>
      </c>
      <c r="D1972" s="59">
        <v>6</v>
      </c>
      <c r="E1972" s="59">
        <v>6.2</v>
      </c>
      <c r="F1972" s="59">
        <f t="shared" si="62"/>
        <v>0.20000000000000018</v>
      </c>
      <c r="G1972" s="59"/>
    </row>
    <row r="1973" spans="1:7" x14ac:dyDescent="0.25">
      <c r="A1973" s="58">
        <v>44951</v>
      </c>
      <c r="B1973" s="59" t="s">
        <v>66</v>
      </c>
      <c r="C1973" s="59" t="str">
        <f t="shared" si="63"/>
        <v>QUARTER1</v>
      </c>
      <c r="D1973" s="59">
        <v>6</v>
      </c>
      <c r="E1973" s="59">
        <v>6.2</v>
      </c>
      <c r="F1973" s="59">
        <f t="shared" si="62"/>
        <v>0.20000000000000018</v>
      </c>
      <c r="G1973" s="59"/>
    </row>
    <row r="1974" spans="1:7" x14ac:dyDescent="0.25">
      <c r="A1974" s="58">
        <v>44950</v>
      </c>
      <c r="B1974" s="59" t="s">
        <v>66</v>
      </c>
      <c r="C1974" s="59" t="str">
        <f t="shared" si="63"/>
        <v>QUARTER1</v>
      </c>
      <c r="D1974" s="59">
        <v>6</v>
      </c>
      <c r="E1974" s="59">
        <v>6.2</v>
      </c>
      <c r="F1974" s="59">
        <f t="shared" si="62"/>
        <v>0.20000000000000018</v>
      </c>
      <c r="G1974" s="59"/>
    </row>
    <row r="1975" spans="1:7" x14ac:dyDescent="0.25">
      <c r="A1975" s="58">
        <v>44949</v>
      </c>
      <c r="B1975" s="59" t="s">
        <v>66</v>
      </c>
      <c r="C1975" s="59" t="str">
        <f t="shared" si="63"/>
        <v>QUARTER1</v>
      </c>
      <c r="D1975" s="59">
        <v>6</v>
      </c>
      <c r="E1975" s="59">
        <v>6.2</v>
      </c>
      <c r="F1975" s="59">
        <f t="shared" si="62"/>
        <v>0.20000000000000018</v>
      </c>
      <c r="G1975" s="59"/>
    </row>
    <row r="1976" spans="1:7" x14ac:dyDescent="0.25">
      <c r="A1976" s="58">
        <v>44946</v>
      </c>
      <c r="B1976" s="59" t="s">
        <v>66</v>
      </c>
      <c r="C1976" s="59" t="str">
        <f t="shared" si="63"/>
        <v>QUARTER1</v>
      </c>
      <c r="D1976" s="59">
        <v>6.1</v>
      </c>
      <c r="E1976" s="59">
        <v>6.2</v>
      </c>
      <c r="F1976" s="59">
        <f t="shared" si="62"/>
        <v>0.10000000000000053</v>
      </c>
      <c r="G1976" s="59"/>
    </row>
    <row r="1977" spans="1:7" x14ac:dyDescent="0.25">
      <c r="A1977" s="58">
        <v>44945</v>
      </c>
      <c r="B1977" s="59" t="s">
        <v>66</v>
      </c>
      <c r="C1977" s="59" t="str">
        <f t="shared" si="63"/>
        <v>QUARTER1</v>
      </c>
      <c r="D1977" s="59">
        <v>6.1</v>
      </c>
      <c r="E1977" s="59">
        <v>6.2</v>
      </c>
      <c r="F1977" s="59">
        <f t="shared" si="62"/>
        <v>0.10000000000000053</v>
      </c>
      <c r="G1977" s="59"/>
    </row>
    <row r="1978" spans="1:7" x14ac:dyDescent="0.25">
      <c r="A1978" s="58">
        <v>44944</v>
      </c>
      <c r="B1978" s="59" t="s">
        <v>66</v>
      </c>
      <c r="C1978" s="59" t="str">
        <f t="shared" si="63"/>
        <v>QUARTER1</v>
      </c>
      <c r="D1978" s="59">
        <v>6.1</v>
      </c>
      <c r="E1978" s="59">
        <v>6.2</v>
      </c>
      <c r="F1978" s="59">
        <f t="shared" ref="F1978:F1988" si="64">E1978-D1978</f>
        <v>0.10000000000000053</v>
      </c>
      <c r="G1978" s="59"/>
    </row>
    <row r="1979" spans="1:7" x14ac:dyDescent="0.25">
      <c r="A1979" s="58">
        <v>44943</v>
      </c>
      <c r="B1979" s="59" t="s">
        <v>66</v>
      </c>
      <c r="C1979" s="59" t="str">
        <f t="shared" si="63"/>
        <v>QUARTER1</v>
      </c>
      <c r="D1979" s="59">
        <v>6.2</v>
      </c>
      <c r="E1979" s="59">
        <v>6.2</v>
      </c>
      <c r="F1979" s="59">
        <f t="shared" si="64"/>
        <v>0</v>
      </c>
      <c r="G1979" s="59"/>
    </row>
    <row r="1980" spans="1:7" x14ac:dyDescent="0.25">
      <c r="A1980" s="58">
        <v>44942</v>
      </c>
      <c r="B1980" s="59" t="s">
        <v>66</v>
      </c>
      <c r="C1980" s="59" t="str">
        <f t="shared" si="63"/>
        <v>QUARTER1</v>
      </c>
      <c r="D1980" s="59">
        <v>6.2</v>
      </c>
      <c r="E1980" s="59">
        <v>6.2</v>
      </c>
      <c r="F1980" s="59">
        <f t="shared" si="64"/>
        <v>0</v>
      </c>
      <c r="G1980" s="59"/>
    </row>
    <row r="1981" spans="1:7" x14ac:dyDescent="0.25">
      <c r="A1981" s="58">
        <v>44939</v>
      </c>
      <c r="B1981" s="59" t="s">
        <v>66</v>
      </c>
      <c r="C1981" s="59" t="str">
        <f t="shared" si="63"/>
        <v>QUARTER1</v>
      </c>
      <c r="D1981" s="59">
        <v>6.2</v>
      </c>
      <c r="E1981" s="59">
        <v>6.2</v>
      </c>
      <c r="F1981" s="59">
        <f t="shared" si="64"/>
        <v>0</v>
      </c>
      <c r="G1981" s="59"/>
    </row>
    <row r="1982" spans="1:7" x14ac:dyDescent="0.25">
      <c r="A1982" s="58">
        <v>44938</v>
      </c>
      <c r="B1982" s="59" t="s">
        <v>66</v>
      </c>
      <c r="C1982" s="59" t="str">
        <f t="shared" si="63"/>
        <v>QUARTER1</v>
      </c>
      <c r="D1982" s="59">
        <v>6.2</v>
      </c>
      <c r="E1982" s="59">
        <v>6.2</v>
      </c>
      <c r="F1982" s="59">
        <f t="shared" si="64"/>
        <v>0</v>
      </c>
      <c r="G1982" s="59"/>
    </row>
    <row r="1983" spans="1:7" x14ac:dyDescent="0.25">
      <c r="A1983" s="58">
        <v>44937</v>
      </c>
      <c r="B1983" s="59" t="s">
        <v>66</v>
      </c>
      <c r="C1983" s="59" t="str">
        <f t="shared" si="63"/>
        <v>QUARTER1</v>
      </c>
      <c r="D1983" s="59">
        <v>6.2</v>
      </c>
      <c r="E1983" s="59">
        <v>6.2</v>
      </c>
      <c r="F1983" s="59">
        <f t="shared" si="64"/>
        <v>0</v>
      </c>
      <c r="G1983" s="59"/>
    </row>
    <row r="1984" spans="1:7" x14ac:dyDescent="0.25">
      <c r="A1984" s="58">
        <v>44936</v>
      </c>
      <c r="B1984" s="59" t="s">
        <v>66</v>
      </c>
      <c r="C1984" s="59" t="str">
        <f t="shared" si="63"/>
        <v>QUARTER1</v>
      </c>
      <c r="D1984" s="59">
        <v>6.2</v>
      </c>
      <c r="E1984" s="59">
        <v>6.2</v>
      </c>
      <c r="F1984" s="59">
        <f t="shared" si="64"/>
        <v>0</v>
      </c>
      <c r="G1984" s="59"/>
    </row>
    <row r="1985" spans="1:7" x14ac:dyDescent="0.25">
      <c r="A1985" s="58">
        <v>44935</v>
      </c>
      <c r="B1985" s="59" t="s">
        <v>66</v>
      </c>
      <c r="C1985" s="59" t="str">
        <f t="shared" si="63"/>
        <v>QUARTER1</v>
      </c>
      <c r="D1985" s="59">
        <v>6.2</v>
      </c>
      <c r="E1985" s="59">
        <v>6.2</v>
      </c>
      <c r="F1985" s="59">
        <f t="shared" si="64"/>
        <v>0</v>
      </c>
      <c r="G1985" s="59"/>
    </row>
    <row r="1986" spans="1:7" x14ac:dyDescent="0.25">
      <c r="A1986" s="58">
        <v>44932</v>
      </c>
      <c r="B1986" s="59" t="s">
        <v>66</v>
      </c>
      <c r="C1986" s="59" t="str">
        <f t="shared" si="63"/>
        <v>QUARTER1</v>
      </c>
      <c r="D1986" s="59">
        <v>6</v>
      </c>
      <c r="E1986" s="59">
        <v>6.2</v>
      </c>
      <c r="F1986" s="59">
        <f t="shared" si="64"/>
        <v>0.20000000000000018</v>
      </c>
      <c r="G1986" s="59"/>
    </row>
    <row r="1987" spans="1:7" x14ac:dyDescent="0.25">
      <c r="A1987" s="58">
        <v>44931</v>
      </c>
      <c r="B1987" s="59" t="s">
        <v>66</v>
      </c>
      <c r="C1987" s="59" t="str">
        <f t="shared" si="63"/>
        <v>QUARTER1</v>
      </c>
      <c r="D1987" s="59">
        <v>6</v>
      </c>
      <c r="E1987" s="59">
        <v>6.2</v>
      </c>
      <c r="F1987" s="59">
        <f t="shared" si="64"/>
        <v>0.20000000000000018</v>
      </c>
      <c r="G1987" s="59"/>
    </row>
    <row r="1988" spans="1:7" x14ac:dyDescent="0.25">
      <c r="A1988" s="58">
        <v>44930</v>
      </c>
      <c r="B1988" s="59" t="s">
        <v>66</v>
      </c>
      <c r="C1988" s="59" t="str">
        <f t="shared" si="63"/>
        <v>QUARTER1</v>
      </c>
      <c r="D1988" s="59">
        <v>5.9</v>
      </c>
      <c r="E1988" s="59">
        <v>6.2</v>
      </c>
      <c r="F1988" s="59">
        <f t="shared" si="64"/>
        <v>0.29999999999999982</v>
      </c>
      <c r="G1988" s="59"/>
    </row>
    <row r="1989" spans="1:7" x14ac:dyDescent="0.25">
      <c r="A1989" s="58">
        <v>44929</v>
      </c>
      <c r="B1989" s="59" t="s">
        <v>66</v>
      </c>
      <c r="C1989" s="59" t="str">
        <f t="shared" si="63"/>
        <v>QUARTER1</v>
      </c>
      <c r="D1989" s="59">
        <v>5.95</v>
      </c>
      <c r="E1989" s="59">
        <v>6.2</v>
      </c>
      <c r="F1989" s="59">
        <f>E1989-D1989</f>
        <v>0.25</v>
      </c>
      <c r="G1989" s="59"/>
    </row>
    <row r="1990" spans="1:7" x14ac:dyDescent="0.25">
      <c r="A1990" s="58">
        <v>45142</v>
      </c>
      <c r="B1990" s="59" t="s">
        <v>78</v>
      </c>
      <c r="C1990" s="59" t="str">
        <f t="shared" si="63"/>
        <v>QUARTER3</v>
      </c>
      <c r="D1990" s="59">
        <v>110</v>
      </c>
      <c r="E1990" s="59">
        <v>110</v>
      </c>
      <c r="F1990" s="59">
        <f>E1990-D1990</f>
        <v>0</v>
      </c>
      <c r="G1990" s="59"/>
    </row>
    <row r="1991" spans="1:7" x14ac:dyDescent="0.25">
      <c r="A1991" s="58">
        <v>45146</v>
      </c>
      <c r="B1991" s="59" t="s">
        <v>78</v>
      </c>
      <c r="C1991" s="59" t="str">
        <f t="shared" si="63"/>
        <v>QUARTER3</v>
      </c>
      <c r="D1991" s="59">
        <v>110</v>
      </c>
      <c r="E1991" s="59">
        <v>110</v>
      </c>
      <c r="F1991" s="59">
        <f>E1991-D1991</f>
        <v>0</v>
      </c>
      <c r="G1991" s="59"/>
    </row>
    <row r="1992" spans="1:7" x14ac:dyDescent="0.25">
      <c r="A1992" s="58">
        <v>45145</v>
      </c>
      <c r="B1992" s="59" t="s">
        <v>78</v>
      </c>
      <c r="C1992" s="59" t="str">
        <f t="shared" si="63"/>
        <v>QUARTER3</v>
      </c>
      <c r="D1992" s="59">
        <v>110</v>
      </c>
      <c r="E1992" s="59">
        <v>110</v>
      </c>
      <c r="F1992" s="59">
        <f t="shared" ref="F1992:F2055" si="65">E1992-D1992</f>
        <v>0</v>
      </c>
      <c r="G1992" s="59"/>
    </row>
    <row r="1993" spans="1:7" x14ac:dyDescent="0.25">
      <c r="A1993" s="58">
        <v>45141</v>
      </c>
      <c r="B1993" s="59" t="s">
        <v>78</v>
      </c>
      <c r="C1993" s="59" t="str">
        <f t="shared" si="63"/>
        <v>QUARTER3</v>
      </c>
      <c r="D1993" s="59">
        <v>110</v>
      </c>
      <c r="E1993" s="59">
        <v>110</v>
      </c>
      <c r="F1993" s="59">
        <f t="shared" si="65"/>
        <v>0</v>
      </c>
      <c r="G1993" s="59"/>
    </row>
    <row r="1994" spans="1:7" x14ac:dyDescent="0.25">
      <c r="A1994" s="58">
        <v>45140</v>
      </c>
      <c r="B1994" s="59" t="s">
        <v>78</v>
      </c>
      <c r="C1994" s="59" t="str">
        <f t="shared" si="63"/>
        <v>QUARTER3</v>
      </c>
      <c r="D1994" s="59">
        <v>110</v>
      </c>
      <c r="E1994" s="59">
        <v>110</v>
      </c>
      <c r="F1994" s="59">
        <f t="shared" si="65"/>
        <v>0</v>
      </c>
      <c r="G1994" s="59"/>
    </row>
    <row r="1995" spans="1:7" x14ac:dyDescent="0.25">
      <c r="A1995" s="58">
        <v>45139</v>
      </c>
      <c r="B1995" s="59" t="s">
        <v>78</v>
      </c>
      <c r="C1995" s="59" t="str">
        <f t="shared" si="63"/>
        <v>QUARTER3</v>
      </c>
      <c r="D1995" s="59">
        <v>110</v>
      </c>
      <c r="E1995" s="59">
        <v>110</v>
      </c>
      <c r="F1995" s="59">
        <f t="shared" si="65"/>
        <v>0</v>
      </c>
      <c r="G1995" s="59"/>
    </row>
    <row r="1996" spans="1:7" x14ac:dyDescent="0.25">
      <c r="A1996" s="58">
        <v>45138</v>
      </c>
      <c r="B1996" s="59" t="s">
        <v>78</v>
      </c>
      <c r="C1996" s="59" t="str">
        <f t="shared" si="63"/>
        <v>QUARTER3</v>
      </c>
      <c r="D1996" s="59">
        <v>110</v>
      </c>
      <c r="E1996" s="59">
        <v>110</v>
      </c>
      <c r="F1996" s="59">
        <f t="shared" si="65"/>
        <v>0</v>
      </c>
      <c r="G1996" s="59"/>
    </row>
    <row r="1997" spans="1:7" x14ac:dyDescent="0.25">
      <c r="A1997" s="58">
        <v>45135</v>
      </c>
      <c r="B1997" s="59" t="s">
        <v>78</v>
      </c>
      <c r="C1997" s="59" t="str">
        <f t="shared" si="63"/>
        <v>QUARTER3</v>
      </c>
      <c r="D1997" s="59">
        <v>101.25</v>
      </c>
      <c r="E1997" s="59">
        <v>110</v>
      </c>
      <c r="F1997" s="59">
        <f t="shared" si="65"/>
        <v>8.75</v>
      </c>
      <c r="G1997" s="59"/>
    </row>
    <row r="1998" spans="1:7" x14ac:dyDescent="0.25">
      <c r="A1998" s="58">
        <v>45134</v>
      </c>
      <c r="B1998" s="59" t="s">
        <v>78</v>
      </c>
      <c r="C1998" s="59" t="str">
        <f t="shared" si="63"/>
        <v>QUARTER3</v>
      </c>
      <c r="D1998" s="59">
        <v>101.25</v>
      </c>
      <c r="E1998" s="59">
        <v>110</v>
      </c>
      <c r="F1998" s="59">
        <f t="shared" si="65"/>
        <v>8.75</v>
      </c>
      <c r="G1998" s="59"/>
    </row>
    <row r="1999" spans="1:7" x14ac:dyDescent="0.25">
      <c r="A1999" s="58">
        <v>45133</v>
      </c>
      <c r="B1999" s="59" t="s">
        <v>78</v>
      </c>
      <c r="C1999" s="59" t="str">
        <f t="shared" si="63"/>
        <v>QUARTER3</v>
      </c>
      <c r="D1999" s="59">
        <v>101.25</v>
      </c>
      <c r="E1999" s="59">
        <v>110</v>
      </c>
      <c r="F1999" s="59">
        <f t="shared" si="65"/>
        <v>8.75</v>
      </c>
      <c r="G1999" s="59"/>
    </row>
    <row r="2000" spans="1:7" x14ac:dyDescent="0.25">
      <c r="A2000" s="58">
        <v>45128</v>
      </c>
      <c r="B2000" s="59" t="s">
        <v>78</v>
      </c>
      <c r="C2000" s="59" t="str">
        <f t="shared" si="63"/>
        <v>QUARTER3</v>
      </c>
      <c r="D2000" s="59">
        <v>112.5</v>
      </c>
      <c r="E2000" s="59">
        <v>110</v>
      </c>
      <c r="F2000" s="59">
        <f t="shared" si="65"/>
        <v>-2.5</v>
      </c>
      <c r="G2000" s="59"/>
    </row>
    <row r="2001" spans="1:7" x14ac:dyDescent="0.25">
      <c r="A2001" s="58">
        <v>45127</v>
      </c>
      <c r="B2001" s="59" t="s">
        <v>78</v>
      </c>
      <c r="C2001" s="59" t="str">
        <f t="shared" si="63"/>
        <v>QUARTER3</v>
      </c>
      <c r="D2001" s="59">
        <v>112.5</v>
      </c>
      <c r="E2001" s="59">
        <v>110</v>
      </c>
      <c r="F2001" s="59">
        <f t="shared" si="65"/>
        <v>-2.5</v>
      </c>
      <c r="G2001" s="59"/>
    </row>
    <row r="2002" spans="1:7" x14ac:dyDescent="0.25">
      <c r="A2002" s="58">
        <v>45126</v>
      </c>
      <c r="B2002" s="59" t="s">
        <v>78</v>
      </c>
      <c r="C2002" s="59" t="str">
        <f t="shared" si="63"/>
        <v>QUARTER3</v>
      </c>
      <c r="D2002" s="59">
        <v>112.5</v>
      </c>
      <c r="E2002" s="59">
        <v>110</v>
      </c>
      <c r="F2002" s="59">
        <f t="shared" si="65"/>
        <v>-2.5</v>
      </c>
      <c r="G2002" s="59"/>
    </row>
    <row r="2003" spans="1:7" x14ac:dyDescent="0.25">
      <c r="A2003" s="58">
        <v>45125</v>
      </c>
      <c r="B2003" s="59" t="s">
        <v>78</v>
      </c>
      <c r="C2003" s="59" t="str">
        <f t="shared" si="63"/>
        <v>QUARTER3</v>
      </c>
      <c r="D2003" s="59">
        <v>112.5</v>
      </c>
      <c r="E2003" s="59">
        <v>110</v>
      </c>
      <c r="F2003" s="59">
        <f t="shared" si="65"/>
        <v>-2.5</v>
      </c>
      <c r="G2003" s="59"/>
    </row>
    <row r="2004" spans="1:7" x14ac:dyDescent="0.25">
      <c r="A2004" s="58">
        <v>45124</v>
      </c>
      <c r="B2004" s="59" t="s">
        <v>78</v>
      </c>
      <c r="C2004" s="59" t="str">
        <f t="shared" si="63"/>
        <v>QUARTER3</v>
      </c>
      <c r="D2004" s="59">
        <v>112.5</v>
      </c>
      <c r="E2004" s="59">
        <v>110</v>
      </c>
      <c r="F2004" s="59">
        <f t="shared" si="65"/>
        <v>-2.5</v>
      </c>
      <c r="G2004" s="59"/>
    </row>
    <row r="2005" spans="1:7" x14ac:dyDescent="0.25">
      <c r="A2005" s="58">
        <v>45121</v>
      </c>
      <c r="B2005" s="59" t="s">
        <v>78</v>
      </c>
      <c r="C2005" s="59" t="str">
        <f t="shared" si="63"/>
        <v>QUARTER3</v>
      </c>
      <c r="D2005" s="59">
        <v>112.5</v>
      </c>
      <c r="E2005" s="59">
        <v>110</v>
      </c>
      <c r="F2005" s="59">
        <f t="shared" si="65"/>
        <v>-2.5</v>
      </c>
      <c r="G2005" s="59"/>
    </row>
    <row r="2006" spans="1:7" x14ac:dyDescent="0.25">
      <c r="A2006" s="58">
        <v>45120</v>
      </c>
      <c r="B2006" s="59" t="s">
        <v>78</v>
      </c>
      <c r="C2006" s="59" t="str">
        <f t="shared" si="63"/>
        <v>QUARTER3</v>
      </c>
      <c r="D2006" s="59">
        <v>112.5</v>
      </c>
      <c r="E2006" s="59">
        <v>110</v>
      </c>
      <c r="F2006" s="59">
        <f t="shared" si="65"/>
        <v>-2.5</v>
      </c>
      <c r="G2006" s="59"/>
    </row>
    <row r="2007" spans="1:7" x14ac:dyDescent="0.25">
      <c r="A2007" s="58">
        <v>45119</v>
      </c>
      <c r="B2007" s="59" t="s">
        <v>78</v>
      </c>
      <c r="C2007" s="59" t="str">
        <f t="shared" si="63"/>
        <v>QUARTER3</v>
      </c>
      <c r="D2007" s="59">
        <v>112.5</v>
      </c>
      <c r="E2007" s="59">
        <v>110</v>
      </c>
      <c r="F2007" s="59">
        <f t="shared" si="65"/>
        <v>-2.5</v>
      </c>
      <c r="G2007" s="59"/>
    </row>
    <row r="2008" spans="1:7" x14ac:dyDescent="0.25">
      <c r="A2008" s="58">
        <v>45118</v>
      </c>
      <c r="B2008" s="59" t="s">
        <v>78</v>
      </c>
      <c r="C2008" s="59" t="str">
        <f t="shared" si="63"/>
        <v>QUARTER3</v>
      </c>
      <c r="D2008" s="59">
        <v>112.5</v>
      </c>
      <c r="E2008" s="59">
        <v>110</v>
      </c>
      <c r="F2008" s="59">
        <f t="shared" si="65"/>
        <v>-2.5</v>
      </c>
      <c r="G2008" s="59"/>
    </row>
    <row r="2009" spans="1:7" x14ac:dyDescent="0.25">
      <c r="A2009" s="58">
        <v>45117</v>
      </c>
      <c r="B2009" s="59" t="s">
        <v>78</v>
      </c>
      <c r="C2009" s="59" t="str">
        <f t="shared" si="63"/>
        <v>QUARTER3</v>
      </c>
      <c r="D2009" s="59">
        <v>112.5</v>
      </c>
      <c r="E2009" s="59">
        <v>110</v>
      </c>
      <c r="F2009" s="59">
        <f t="shared" si="65"/>
        <v>-2.5</v>
      </c>
      <c r="G2009" s="59"/>
    </row>
    <row r="2010" spans="1:7" x14ac:dyDescent="0.25">
      <c r="A2010" s="58">
        <v>45114</v>
      </c>
      <c r="B2010" s="59" t="s">
        <v>78</v>
      </c>
      <c r="C2010" s="59" t="str">
        <f t="shared" si="63"/>
        <v>QUARTER3</v>
      </c>
      <c r="D2010" s="59">
        <v>102.3</v>
      </c>
      <c r="E2010" s="59">
        <v>110</v>
      </c>
      <c r="F2010" s="59">
        <f t="shared" si="65"/>
        <v>7.7000000000000028</v>
      </c>
      <c r="G2010" s="59"/>
    </row>
    <row r="2011" spans="1:7" x14ac:dyDescent="0.25">
      <c r="A2011" s="58">
        <v>45113</v>
      </c>
      <c r="B2011" s="59" t="s">
        <v>78</v>
      </c>
      <c r="C2011" s="59" t="str">
        <f t="shared" si="63"/>
        <v>QUARTER3</v>
      </c>
      <c r="D2011" s="59">
        <v>102.3</v>
      </c>
      <c r="E2011" s="59">
        <v>110</v>
      </c>
      <c r="F2011" s="59">
        <f t="shared" si="65"/>
        <v>7.7000000000000028</v>
      </c>
      <c r="G2011" s="59"/>
    </row>
    <row r="2012" spans="1:7" x14ac:dyDescent="0.25">
      <c r="A2012" s="58">
        <v>45112</v>
      </c>
      <c r="B2012" s="59" t="s">
        <v>78</v>
      </c>
      <c r="C2012" s="59" t="str">
        <f t="shared" si="63"/>
        <v>QUARTER3</v>
      </c>
      <c r="D2012" s="59">
        <v>93</v>
      </c>
      <c r="E2012" s="59">
        <v>110</v>
      </c>
      <c r="F2012" s="59">
        <f t="shared" si="65"/>
        <v>17</v>
      </c>
      <c r="G2012" s="59"/>
    </row>
    <row r="2013" spans="1:7" x14ac:dyDescent="0.25">
      <c r="A2013" s="58">
        <v>45111</v>
      </c>
      <c r="B2013" s="59" t="s">
        <v>78</v>
      </c>
      <c r="C2013" s="59" t="str">
        <f t="shared" si="63"/>
        <v>QUARTER3</v>
      </c>
      <c r="D2013" s="59">
        <v>88</v>
      </c>
      <c r="E2013" s="59">
        <v>110</v>
      </c>
      <c r="F2013" s="59">
        <f t="shared" si="65"/>
        <v>22</v>
      </c>
      <c r="G2013" s="59"/>
    </row>
    <row r="2014" spans="1:7" x14ac:dyDescent="0.25">
      <c r="A2014" s="58">
        <v>45110</v>
      </c>
      <c r="B2014" s="59" t="s">
        <v>78</v>
      </c>
      <c r="C2014" s="59" t="str">
        <f t="shared" si="63"/>
        <v>QUARTER3</v>
      </c>
      <c r="D2014" s="59">
        <v>88</v>
      </c>
      <c r="E2014" s="59">
        <v>110</v>
      </c>
      <c r="F2014" s="59">
        <f t="shared" si="65"/>
        <v>22</v>
      </c>
      <c r="G2014" s="59"/>
    </row>
    <row r="2015" spans="1:7" x14ac:dyDescent="0.25">
      <c r="A2015" s="58">
        <v>45107</v>
      </c>
      <c r="B2015" s="59" t="s">
        <v>78</v>
      </c>
      <c r="C2015" s="59" t="str">
        <f t="shared" si="63"/>
        <v>QUARTER2</v>
      </c>
      <c r="D2015" s="59">
        <v>83</v>
      </c>
      <c r="E2015" s="59">
        <v>110</v>
      </c>
      <c r="F2015" s="59">
        <f t="shared" si="65"/>
        <v>27</v>
      </c>
      <c r="G2015" s="59"/>
    </row>
    <row r="2016" spans="1:7" x14ac:dyDescent="0.25">
      <c r="A2016" s="58">
        <v>45104</v>
      </c>
      <c r="B2016" s="59" t="s">
        <v>78</v>
      </c>
      <c r="C2016" s="59" t="str">
        <f t="shared" ref="C2016:C2079" si="66">"QUARTER"&amp;ROUNDUP(MONTH(A2016)/3,0)</f>
        <v>QUARTER2</v>
      </c>
      <c r="D2016" s="59">
        <v>82</v>
      </c>
      <c r="E2016" s="59">
        <v>110</v>
      </c>
      <c r="F2016" s="59">
        <f t="shared" si="65"/>
        <v>28</v>
      </c>
      <c r="G2016" s="59"/>
    </row>
    <row r="2017" spans="1:7" x14ac:dyDescent="0.25">
      <c r="A2017" s="58">
        <v>45103</v>
      </c>
      <c r="B2017" s="59" t="s">
        <v>78</v>
      </c>
      <c r="C2017" s="59" t="str">
        <f t="shared" si="66"/>
        <v>QUARTER2</v>
      </c>
      <c r="D2017" s="59">
        <v>80.25</v>
      </c>
      <c r="E2017" s="59">
        <v>110</v>
      </c>
      <c r="F2017" s="59">
        <f t="shared" si="65"/>
        <v>29.75</v>
      </c>
      <c r="G2017" s="59"/>
    </row>
    <row r="2018" spans="1:7" x14ac:dyDescent="0.25">
      <c r="A2018" s="58">
        <v>45100</v>
      </c>
      <c r="B2018" s="59" t="s">
        <v>78</v>
      </c>
      <c r="C2018" s="59" t="str">
        <f t="shared" si="66"/>
        <v>QUARTER2</v>
      </c>
      <c r="D2018" s="59">
        <v>80.25</v>
      </c>
      <c r="E2018" s="59">
        <v>110</v>
      </c>
      <c r="F2018" s="59">
        <f t="shared" si="65"/>
        <v>29.75</v>
      </c>
      <c r="G2018" s="59"/>
    </row>
    <row r="2019" spans="1:7" x14ac:dyDescent="0.25">
      <c r="A2019" s="58">
        <v>45099</v>
      </c>
      <c r="B2019" s="59" t="s">
        <v>78</v>
      </c>
      <c r="C2019" s="59" t="str">
        <f t="shared" si="66"/>
        <v>QUARTER2</v>
      </c>
      <c r="D2019" s="59">
        <v>86</v>
      </c>
      <c r="E2019" s="59">
        <v>110</v>
      </c>
      <c r="F2019" s="59">
        <f t="shared" si="65"/>
        <v>24</v>
      </c>
      <c r="G2019" s="59"/>
    </row>
    <row r="2020" spans="1:7" x14ac:dyDescent="0.25">
      <c r="A2020" s="58">
        <v>45098</v>
      </c>
      <c r="B2020" s="59" t="s">
        <v>78</v>
      </c>
      <c r="C2020" s="59" t="str">
        <f t="shared" si="66"/>
        <v>QUARTER2</v>
      </c>
      <c r="D2020" s="59">
        <v>86.5</v>
      </c>
      <c r="E2020" s="59">
        <v>110</v>
      </c>
      <c r="F2020" s="59">
        <f t="shared" si="65"/>
        <v>23.5</v>
      </c>
      <c r="G2020" s="59"/>
    </row>
    <row r="2021" spans="1:7" x14ac:dyDescent="0.25">
      <c r="A2021" s="58">
        <v>45097</v>
      </c>
      <c r="B2021" s="59" t="s">
        <v>78</v>
      </c>
      <c r="C2021" s="59" t="str">
        <f t="shared" si="66"/>
        <v>QUARTER2</v>
      </c>
      <c r="D2021" s="59">
        <v>79</v>
      </c>
      <c r="E2021" s="59">
        <v>110</v>
      </c>
      <c r="F2021" s="59">
        <f t="shared" si="65"/>
        <v>31</v>
      </c>
      <c r="G2021" s="59"/>
    </row>
    <row r="2022" spans="1:7" x14ac:dyDescent="0.25">
      <c r="A2022" s="58">
        <v>45096</v>
      </c>
      <c r="B2022" s="59" t="s">
        <v>78</v>
      </c>
      <c r="C2022" s="59" t="str">
        <f t="shared" si="66"/>
        <v>QUARTER2</v>
      </c>
      <c r="D2022" s="59">
        <v>79</v>
      </c>
      <c r="E2022" s="59">
        <v>110</v>
      </c>
      <c r="F2022" s="59">
        <f t="shared" si="65"/>
        <v>31</v>
      </c>
      <c r="G2022" s="59"/>
    </row>
    <row r="2023" spans="1:7" x14ac:dyDescent="0.25">
      <c r="A2023" s="58">
        <v>45093</v>
      </c>
      <c r="B2023" s="59" t="s">
        <v>78</v>
      </c>
      <c r="C2023" s="59" t="str">
        <f t="shared" si="66"/>
        <v>QUARTER2</v>
      </c>
      <c r="D2023" s="59">
        <v>79</v>
      </c>
      <c r="E2023" s="59">
        <v>110</v>
      </c>
      <c r="F2023" s="59">
        <f t="shared" si="65"/>
        <v>31</v>
      </c>
      <c r="G2023" s="59"/>
    </row>
    <row r="2024" spans="1:7" x14ac:dyDescent="0.25">
      <c r="A2024" s="58">
        <v>45092</v>
      </c>
      <c r="B2024" s="59" t="s">
        <v>78</v>
      </c>
      <c r="C2024" s="59" t="str">
        <f t="shared" si="66"/>
        <v>QUARTER2</v>
      </c>
      <c r="D2024" s="59">
        <v>79</v>
      </c>
      <c r="E2024" s="59">
        <v>110</v>
      </c>
      <c r="F2024" s="59">
        <f t="shared" si="65"/>
        <v>31</v>
      </c>
      <c r="G2024" s="59"/>
    </row>
    <row r="2025" spans="1:7" x14ac:dyDescent="0.25">
      <c r="A2025" s="58">
        <v>45091</v>
      </c>
      <c r="B2025" s="59" t="s">
        <v>78</v>
      </c>
      <c r="C2025" s="59" t="str">
        <f t="shared" si="66"/>
        <v>QUARTER2</v>
      </c>
      <c r="D2025" s="59">
        <v>71.95</v>
      </c>
      <c r="E2025" s="59">
        <v>110</v>
      </c>
      <c r="F2025" s="59">
        <f t="shared" si="65"/>
        <v>38.049999999999997</v>
      </c>
      <c r="G2025" s="59"/>
    </row>
    <row r="2026" spans="1:7" x14ac:dyDescent="0.25">
      <c r="A2026" s="58">
        <v>45090</v>
      </c>
      <c r="B2026" s="59" t="s">
        <v>78</v>
      </c>
      <c r="C2026" s="59" t="str">
        <f t="shared" si="66"/>
        <v>QUARTER2</v>
      </c>
      <c r="D2026" s="59">
        <v>71.95</v>
      </c>
      <c r="E2026" s="59">
        <v>110</v>
      </c>
      <c r="F2026" s="59">
        <f t="shared" si="65"/>
        <v>38.049999999999997</v>
      </c>
      <c r="G2026" s="59"/>
    </row>
    <row r="2027" spans="1:7" x14ac:dyDescent="0.25">
      <c r="A2027" s="58">
        <v>45086</v>
      </c>
      <c r="B2027" s="59" t="s">
        <v>78</v>
      </c>
      <c r="C2027" s="59" t="str">
        <f t="shared" si="66"/>
        <v>QUARTER2</v>
      </c>
      <c r="D2027" s="59">
        <v>71.95</v>
      </c>
      <c r="E2027" s="59">
        <v>110</v>
      </c>
      <c r="F2027" s="59">
        <f t="shared" si="65"/>
        <v>38.049999999999997</v>
      </c>
      <c r="G2027" s="59"/>
    </row>
    <row r="2028" spans="1:7" x14ac:dyDescent="0.25">
      <c r="A2028" s="58">
        <v>45085</v>
      </c>
      <c r="B2028" s="59" t="s">
        <v>78</v>
      </c>
      <c r="C2028" s="59" t="str">
        <f t="shared" si="66"/>
        <v>QUARTER2</v>
      </c>
      <c r="D2028" s="59">
        <v>79.900000000000006</v>
      </c>
      <c r="E2028" s="59">
        <v>110</v>
      </c>
      <c r="F2028" s="59">
        <f t="shared" si="65"/>
        <v>30.099999999999994</v>
      </c>
      <c r="G2028" s="59"/>
    </row>
    <row r="2029" spans="1:7" x14ac:dyDescent="0.25">
      <c r="A2029" s="58">
        <v>45084</v>
      </c>
      <c r="B2029" s="59" t="s">
        <v>78</v>
      </c>
      <c r="C2029" s="59" t="str">
        <f t="shared" si="66"/>
        <v>QUARTER2</v>
      </c>
      <c r="D2029" s="59">
        <v>79.900000000000006</v>
      </c>
      <c r="E2029" s="59">
        <v>110</v>
      </c>
      <c r="F2029" s="59">
        <f t="shared" si="65"/>
        <v>30.099999999999994</v>
      </c>
      <c r="G2029" s="59"/>
    </row>
    <row r="2030" spans="1:7" x14ac:dyDescent="0.25">
      <c r="A2030" s="58">
        <v>45083</v>
      </c>
      <c r="B2030" s="59" t="s">
        <v>78</v>
      </c>
      <c r="C2030" s="59" t="str">
        <f t="shared" si="66"/>
        <v>QUARTER2</v>
      </c>
      <c r="D2030" s="59">
        <v>79.900000000000006</v>
      </c>
      <c r="E2030" s="59">
        <v>110</v>
      </c>
      <c r="F2030" s="59">
        <f t="shared" si="65"/>
        <v>30.099999999999994</v>
      </c>
      <c r="G2030" s="59"/>
    </row>
    <row r="2031" spans="1:7" x14ac:dyDescent="0.25">
      <c r="A2031" s="58">
        <v>45082</v>
      </c>
      <c r="B2031" s="59" t="s">
        <v>78</v>
      </c>
      <c r="C2031" s="59" t="str">
        <f t="shared" si="66"/>
        <v>QUARTER2</v>
      </c>
      <c r="D2031" s="59">
        <v>76.849999999999994</v>
      </c>
      <c r="E2031" s="59">
        <v>110</v>
      </c>
      <c r="F2031" s="59">
        <f t="shared" si="65"/>
        <v>33.150000000000006</v>
      </c>
      <c r="G2031" s="59"/>
    </row>
    <row r="2032" spans="1:7" x14ac:dyDescent="0.25">
      <c r="A2032" s="58">
        <v>45079</v>
      </c>
      <c r="B2032" s="59" t="s">
        <v>78</v>
      </c>
      <c r="C2032" s="59" t="str">
        <f t="shared" si="66"/>
        <v>QUARTER2</v>
      </c>
      <c r="D2032" s="59">
        <v>69.900000000000006</v>
      </c>
      <c r="E2032" s="59">
        <v>110</v>
      </c>
      <c r="F2032" s="59">
        <f t="shared" si="65"/>
        <v>40.099999999999994</v>
      </c>
      <c r="G2032" s="59"/>
    </row>
    <row r="2033" spans="1:7" x14ac:dyDescent="0.25">
      <c r="A2033" s="58">
        <v>45078</v>
      </c>
      <c r="B2033" s="59" t="s">
        <v>78</v>
      </c>
      <c r="C2033" s="59" t="str">
        <f t="shared" si="66"/>
        <v>QUARTER2</v>
      </c>
      <c r="D2033" s="59">
        <v>63.7</v>
      </c>
      <c r="E2033" s="59">
        <v>110</v>
      </c>
      <c r="F2033" s="59">
        <f t="shared" si="65"/>
        <v>46.3</v>
      </c>
      <c r="G2033" s="59"/>
    </row>
    <row r="2034" spans="1:7" x14ac:dyDescent="0.25">
      <c r="A2034" s="58">
        <v>45077</v>
      </c>
      <c r="B2034" s="59" t="s">
        <v>78</v>
      </c>
      <c r="C2034" s="59" t="str">
        <f t="shared" si="66"/>
        <v>QUARTER2</v>
      </c>
      <c r="D2034" s="59">
        <v>57.95</v>
      </c>
      <c r="E2034" s="59">
        <v>110</v>
      </c>
      <c r="F2034" s="59">
        <f t="shared" si="65"/>
        <v>52.05</v>
      </c>
      <c r="G2034" s="59"/>
    </row>
    <row r="2035" spans="1:7" x14ac:dyDescent="0.25">
      <c r="A2035" s="58">
        <v>45076</v>
      </c>
      <c r="B2035" s="59" t="s">
        <v>78</v>
      </c>
      <c r="C2035" s="59" t="str">
        <f t="shared" si="66"/>
        <v>QUARTER2</v>
      </c>
      <c r="D2035" s="59">
        <v>52.7</v>
      </c>
      <c r="E2035" s="59">
        <v>110</v>
      </c>
      <c r="F2035" s="59">
        <f t="shared" si="65"/>
        <v>57.3</v>
      </c>
      <c r="G2035" s="59"/>
    </row>
    <row r="2036" spans="1:7" x14ac:dyDescent="0.25">
      <c r="A2036" s="58">
        <v>45072</v>
      </c>
      <c r="B2036" s="59" t="s">
        <v>78</v>
      </c>
      <c r="C2036" s="59" t="str">
        <f t="shared" si="66"/>
        <v>QUARTER2</v>
      </c>
      <c r="D2036" s="59">
        <v>47.95</v>
      </c>
      <c r="E2036" s="59">
        <v>110</v>
      </c>
      <c r="F2036" s="59">
        <f t="shared" si="65"/>
        <v>62.05</v>
      </c>
      <c r="G2036" s="59"/>
    </row>
    <row r="2037" spans="1:7" x14ac:dyDescent="0.25">
      <c r="A2037" s="58">
        <v>45071</v>
      </c>
      <c r="B2037" s="59" t="s">
        <v>78</v>
      </c>
      <c r="C2037" s="59" t="str">
        <f t="shared" si="66"/>
        <v>QUARTER2</v>
      </c>
      <c r="D2037" s="59">
        <v>43.6</v>
      </c>
      <c r="E2037" s="59">
        <v>110</v>
      </c>
      <c r="F2037" s="59">
        <f t="shared" si="65"/>
        <v>66.400000000000006</v>
      </c>
      <c r="G2037" s="59"/>
    </row>
    <row r="2038" spans="1:7" x14ac:dyDescent="0.25">
      <c r="A2038" s="58">
        <v>45070</v>
      </c>
      <c r="B2038" s="59" t="s">
        <v>78</v>
      </c>
      <c r="C2038" s="59" t="str">
        <f t="shared" si="66"/>
        <v>QUARTER2</v>
      </c>
      <c r="D2038" s="59">
        <v>48.4</v>
      </c>
      <c r="E2038" s="59">
        <v>110</v>
      </c>
      <c r="F2038" s="59">
        <f t="shared" si="65"/>
        <v>61.6</v>
      </c>
      <c r="G2038" s="59"/>
    </row>
    <row r="2039" spans="1:7" x14ac:dyDescent="0.25">
      <c r="A2039" s="58">
        <v>45069</v>
      </c>
      <c r="B2039" s="59" t="s">
        <v>78</v>
      </c>
      <c r="C2039" s="59" t="str">
        <f t="shared" si="66"/>
        <v>QUARTER2</v>
      </c>
      <c r="D2039" s="59">
        <v>48.4</v>
      </c>
      <c r="E2039" s="59">
        <v>110</v>
      </c>
      <c r="F2039" s="59">
        <f t="shared" si="65"/>
        <v>61.6</v>
      </c>
      <c r="G2039" s="59"/>
    </row>
    <row r="2040" spans="1:7" x14ac:dyDescent="0.25">
      <c r="A2040" s="58">
        <v>45068</v>
      </c>
      <c r="B2040" s="59" t="s">
        <v>78</v>
      </c>
      <c r="C2040" s="59" t="str">
        <f t="shared" si="66"/>
        <v>QUARTER2</v>
      </c>
      <c r="D2040" s="59">
        <v>48.4</v>
      </c>
      <c r="E2040" s="59">
        <v>110</v>
      </c>
      <c r="F2040" s="59">
        <f t="shared" si="65"/>
        <v>61.6</v>
      </c>
      <c r="G2040" s="59"/>
    </row>
    <row r="2041" spans="1:7" x14ac:dyDescent="0.25">
      <c r="A2041" s="58">
        <v>45065</v>
      </c>
      <c r="B2041" s="59" t="s">
        <v>78</v>
      </c>
      <c r="C2041" s="59" t="str">
        <f t="shared" si="66"/>
        <v>QUARTER2</v>
      </c>
      <c r="D2041" s="59">
        <v>48.4</v>
      </c>
      <c r="E2041" s="59">
        <v>110</v>
      </c>
      <c r="F2041" s="59">
        <f t="shared" si="65"/>
        <v>61.6</v>
      </c>
      <c r="G2041" s="59"/>
    </row>
    <row r="2042" spans="1:7" x14ac:dyDescent="0.25">
      <c r="A2042" s="58">
        <v>45064</v>
      </c>
      <c r="B2042" s="59" t="s">
        <v>78</v>
      </c>
      <c r="C2042" s="59" t="str">
        <f t="shared" si="66"/>
        <v>QUARTER2</v>
      </c>
      <c r="D2042" s="59">
        <v>48.4</v>
      </c>
      <c r="E2042" s="59">
        <v>110</v>
      </c>
      <c r="F2042" s="59">
        <f t="shared" si="65"/>
        <v>61.6</v>
      </c>
      <c r="G2042" s="59"/>
    </row>
    <row r="2043" spans="1:7" x14ac:dyDescent="0.25">
      <c r="A2043" s="58">
        <v>45063</v>
      </c>
      <c r="B2043" s="59" t="s">
        <v>78</v>
      </c>
      <c r="C2043" s="59" t="str">
        <f t="shared" si="66"/>
        <v>QUARTER2</v>
      </c>
      <c r="D2043" s="59">
        <v>48.4</v>
      </c>
      <c r="E2043" s="59">
        <v>110</v>
      </c>
      <c r="F2043" s="59">
        <f t="shared" si="65"/>
        <v>61.6</v>
      </c>
      <c r="G2043" s="59"/>
    </row>
    <row r="2044" spans="1:7" x14ac:dyDescent="0.25">
      <c r="A2044" s="58">
        <v>45062</v>
      </c>
      <c r="B2044" s="59" t="s">
        <v>78</v>
      </c>
      <c r="C2044" s="59" t="str">
        <f t="shared" si="66"/>
        <v>QUARTER2</v>
      </c>
      <c r="D2044" s="59">
        <v>48.4</v>
      </c>
      <c r="E2044" s="59">
        <v>110</v>
      </c>
      <c r="F2044" s="59">
        <f t="shared" si="65"/>
        <v>61.6</v>
      </c>
      <c r="G2044" s="59"/>
    </row>
    <row r="2045" spans="1:7" x14ac:dyDescent="0.25">
      <c r="A2045" s="58">
        <v>45061</v>
      </c>
      <c r="B2045" s="59" t="s">
        <v>78</v>
      </c>
      <c r="C2045" s="59" t="str">
        <f t="shared" si="66"/>
        <v>QUARTER2</v>
      </c>
      <c r="D2045" s="59">
        <v>48.4</v>
      </c>
      <c r="E2045" s="59">
        <v>110</v>
      </c>
      <c r="F2045" s="59">
        <f t="shared" si="65"/>
        <v>61.6</v>
      </c>
      <c r="G2045" s="59"/>
    </row>
    <row r="2046" spans="1:7" x14ac:dyDescent="0.25">
      <c r="A2046" s="58">
        <v>45058</v>
      </c>
      <c r="B2046" s="59" t="s">
        <v>78</v>
      </c>
      <c r="C2046" s="59" t="str">
        <f t="shared" si="66"/>
        <v>QUARTER2</v>
      </c>
      <c r="D2046" s="59">
        <v>48.4</v>
      </c>
      <c r="E2046" s="59">
        <v>110</v>
      </c>
      <c r="F2046" s="59">
        <f t="shared" si="65"/>
        <v>61.6</v>
      </c>
      <c r="G2046" s="59"/>
    </row>
    <row r="2047" spans="1:7" x14ac:dyDescent="0.25">
      <c r="A2047" s="58">
        <v>45057</v>
      </c>
      <c r="B2047" s="59" t="s">
        <v>78</v>
      </c>
      <c r="C2047" s="59" t="str">
        <f t="shared" si="66"/>
        <v>QUARTER2</v>
      </c>
      <c r="D2047" s="59">
        <v>48.4</v>
      </c>
      <c r="E2047" s="59">
        <v>110</v>
      </c>
      <c r="F2047" s="59">
        <f t="shared" si="65"/>
        <v>61.6</v>
      </c>
      <c r="G2047" s="59"/>
    </row>
    <row r="2048" spans="1:7" x14ac:dyDescent="0.25">
      <c r="A2048" s="58">
        <v>45056</v>
      </c>
      <c r="B2048" s="59" t="s">
        <v>78</v>
      </c>
      <c r="C2048" s="59" t="str">
        <f t="shared" si="66"/>
        <v>QUARTER2</v>
      </c>
      <c r="D2048" s="59">
        <v>48.4</v>
      </c>
      <c r="E2048" s="59">
        <v>110</v>
      </c>
      <c r="F2048" s="59">
        <f t="shared" si="65"/>
        <v>61.6</v>
      </c>
      <c r="G2048" s="59"/>
    </row>
    <row r="2049" spans="1:7" x14ac:dyDescent="0.25">
      <c r="A2049" s="58">
        <v>45055</v>
      </c>
      <c r="B2049" s="59" t="s">
        <v>78</v>
      </c>
      <c r="C2049" s="59" t="str">
        <f t="shared" si="66"/>
        <v>QUARTER2</v>
      </c>
      <c r="D2049" s="59">
        <v>48.4</v>
      </c>
      <c r="E2049" s="59">
        <v>110</v>
      </c>
      <c r="F2049" s="59">
        <f t="shared" si="65"/>
        <v>61.6</v>
      </c>
      <c r="G2049" s="59"/>
    </row>
    <row r="2050" spans="1:7" x14ac:dyDescent="0.25">
      <c r="A2050" s="58">
        <v>45054</v>
      </c>
      <c r="B2050" s="59" t="s">
        <v>78</v>
      </c>
      <c r="C2050" s="59" t="str">
        <f t="shared" si="66"/>
        <v>QUARTER2</v>
      </c>
      <c r="D2050" s="59">
        <v>44</v>
      </c>
      <c r="E2050" s="59">
        <v>110</v>
      </c>
      <c r="F2050" s="59">
        <f t="shared" si="65"/>
        <v>66</v>
      </c>
      <c r="G2050" s="59"/>
    </row>
    <row r="2051" spans="1:7" x14ac:dyDescent="0.25">
      <c r="A2051" s="58">
        <v>45051</v>
      </c>
      <c r="B2051" s="59" t="s">
        <v>78</v>
      </c>
      <c r="C2051" s="59" t="str">
        <f t="shared" si="66"/>
        <v>QUARTER2</v>
      </c>
      <c r="D2051" s="59">
        <v>44</v>
      </c>
      <c r="E2051" s="59">
        <v>110</v>
      </c>
      <c r="F2051" s="59">
        <f t="shared" si="65"/>
        <v>66</v>
      </c>
      <c r="G2051" s="59"/>
    </row>
    <row r="2052" spans="1:7" x14ac:dyDescent="0.25">
      <c r="A2052" s="58">
        <v>45050</v>
      </c>
      <c r="B2052" s="59" t="s">
        <v>78</v>
      </c>
      <c r="C2052" s="59" t="str">
        <f t="shared" si="66"/>
        <v>QUARTER2</v>
      </c>
      <c r="D2052" s="59">
        <v>44</v>
      </c>
      <c r="E2052" s="59">
        <v>110</v>
      </c>
      <c r="F2052" s="59">
        <f t="shared" si="65"/>
        <v>66</v>
      </c>
      <c r="G2052" s="59"/>
    </row>
    <row r="2053" spans="1:7" x14ac:dyDescent="0.25">
      <c r="A2053" s="58">
        <v>45049</v>
      </c>
      <c r="B2053" s="59" t="s">
        <v>78</v>
      </c>
      <c r="C2053" s="59" t="str">
        <f t="shared" si="66"/>
        <v>QUARTER2</v>
      </c>
      <c r="D2053" s="59">
        <v>44</v>
      </c>
      <c r="E2053" s="59">
        <v>110</v>
      </c>
      <c r="F2053" s="59">
        <f t="shared" si="65"/>
        <v>66</v>
      </c>
      <c r="G2053" s="59"/>
    </row>
    <row r="2054" spans="1:7" x14ac:dyDescent="0.25">
      <c r="A2054" s="58">
        <v>45048</v>
      </c>
      <c r="B2054" s="59" t="s">
        <v>78</v>
      </c>
      <c r="C2054" s="59" t="str">
        <f t="shared" si="66"/>
        <v>QUARTER2</v>
      </c>
      <c r="D2054" s="59">
        <v>44</v>
      </c>
      <c r="E2054" s="59">
        <v>110</v>
      </c>
      <c r="F2054" s="59">
        <f t="shared" si="65"/>
        <v>66</v>
      </c>
      <c r="G2054" s="59"/>
    </row>
    <row r="2055" spans="1:7" x14ac:dyDescent="0.25">
      <c r="A2055" s="58">
        <v>45044</v>
      </c>
      <c r="B2055" s="59" t="s">
        <v>78</v>
      </c>
      <c r="C2055" s="59" t="str">
        <f t="shared" si="66"/>
        <v>QUARTER2</v>
      </c>
      <c r="D2055" s="59">
        <v>40</v>
      </c>
      <c r="E2055" s="59">
        <v>110</v>
      </c>
      <c r="F2055" s="59">
        <f t="shared" si="65"/>
        <v>70</v>
      </c>
      <c r="G2055" s="59"/>
    </row>
    <row r="2056" spans="1:7" x14ac:dyDescent="0.25">
      <c r="A2056" s="58">
        <v>45043</v>
      </c>
      <c r="B2056" s="59" t="s">
        <v>78</v>
      </c>
      <c r="C2056" s="59" t="str">
        <f t="shared" si="66"/>
        <v>QUARTER2</v>
      </c>
      <c r="D2056" s="59">
        <v>40</v>
      </c>
      <c r="E2056" s="59">
        <v>110</v>
      </c>
      <c r="F2056" s="59">
        <f t="shared" ref="F2056:F2119" si="67">E2056-D2056</f>
        <v>70</v>
      </c>
      <c r="G2056" s="59"/>
    </row>
    <row r="2057" spans="1:7" x14ac:dyDescent="0.25">
      <c r="A2057" s="58">
        <v>45042</v>
      </c>
      <c r="B2057" s="59" t="s">
        <v>78</v>
      </c>
      <c r="C2057" s="59" t="str">
        <f t="shared" si="66"/>
        <v>QUARTER2</v>
      </c>
      <c r="D2057" s="59">
        <v>40</v>
      </c>
      <c r="E2057" s="59">
        <v>110</v>
      </c>
      <c r="F2057" s="59">
        <f t="shared" si="67"/>
        <v>70</v>
      </c>
      <c r="G2057" s="59"/>
    </row>
    <row r="2058" spans="1:7" x14ac:dyDescent="0.25">
      <c r="A2058" s="58">
        <v>45041</v>
      </c>
      <c r="B2058" s="59" t="s">
        <v>78</v>
      </c>
      <c r="C2058" s="59" t="str">
        <f t="shared" si="66"/>
        <v>QUARTER2</v>
      </c>
      <c r="D2058" s="59">
        <v>40</v>
      </c>
      <c r="E2058" s="59">
        <v>110</v>
      </c>
      <c r="F2058" s="59">
        <f t="shared" si="67"/>
        <v>70</v>
      </c>
      <c r="G2058" s="59"/>
    </row>
    <row r="2059" spans="1:7" x14ac:dyDescent="0.25">
      <c r="A2059" s="58">
        <v>45036</v>
      </c>
      <c r="B2059" s="59" t="s">
        <v>78</v>
      </c>
      <c r="C2059" s="59" t="str">
        <f t="shared" si="66"/>
        <v>QUARTER2</v>
      </c>
      <c r="D2059" s="59">
        <v>40</v>
      </c>
      <c r="E2059" s="59">
        <v>110</v>
      </c>
      <c r="F2059" s="59">
        <f t="shared" si="67"/>
        <v>70</v>
      </c>
      <c r="G2059" s="59"/>
    </row>
    <row r="2060" spans="1:7" x14ac:dyDescent="0.25">
      <c r="A2060" s="58">
        <v>45035</v>
      </c>
      <c r="B2060" s="59" t="s">
        <v>78</v>
      </c>
      <c r="C2060" s="59" t="str">
        <f t="shared" si="66"/>
        <v>QUARTER2</v>
      </c>
      <c r="D2060" s="59">
        <v>40</v>
      </c>
      <c r="E2060" s="59">
        <v>110</v>
      </c>
      <c r="F2060" s="59">
        <f t="shared" si="67"/>
        <v>70</v>
      </c>
      <c r="G2060" s="59"/>
    </row>
    <row r="2061" spans="1:7" x14ac:dyDescent="0.25">
      <c r="A2061" s="58">
        <v>45034</v>
      </c>
      <c r="B2061" s="59" t="s">
        <v>78</v>
      </c>
      <c r="C2061" s="59" t="str">
        <f t="shared" si="66"/>
        <v>QUARTER2</v>
      </c>
      <c r="D2061" s="59">
        <v>40</v>
      </c>
      <c r="E2061" s="59">
        <v>110</v>
      </c>
      <c r="F2061" s="59">
        <f t="shared" si="67"/>
        <v>70</v>
      </c>
      <c r="G2061" s="59"/>
    </row>
    <row r="2062" spans="1:7" x14ac:dyDescent="0.25">
      <c r="A2062" s="58">
        <v>45033</v>
      </c>
      <c r="B2062" s="59" t="s">
        <v>78</v>
      </c>
      <c r="C2062" s="59" t="str">
        <f t="shared" si="66"/>
        <v>QUARTER2</v>
      </c>
      <c r="D2062" s="59">
        <v>40</v>
      </c>
      <c r="E2062" s="59">
        <v>110</v>
      </c>
      <c r="F2062" s="59">
        <f t="shared" si="67"/>
        <v>70</v>
      </c>
      <c r="G2062" s="59"/>
    </row>
    <row r="2063" spans="1:7" x14ac:dyDescent="0.25">
      <c r="A2063" s="58">
        <v>45030</v>
      </c>
      <c r="B2063" s="59" t="s">
        <v>78</v>
      </c>
      <c r="C2063" s="59" t="str">
        <f t="shared" si="66"/>
        <v>QUARTER2</v>
      </c>
      <c r="D2063" s="59">
        <v>40</v>
      </c>
      <c r="E2063" s="59">
        <v>110</v>
      </c>
      <c r="F2063" s="59">
        <f t="shared" si="67"/>
        <v>70</v>
      </c>
      <c r="G2063" s="59"/>
    </row>
    <row r="2064" spans="1:7" x14ac:dyDescent="0.25">
      <c r="A2064" s="58">
        <v>45029</v>
      </c>
      <c r="B2064" s="59" t="s">
        <v>78</v>
      </c>
      <c r="C2064" s="59" t="str">
        <f t="shared" si="66"/>
        <v>QUARTER2</v>
      </c>
      <c r="D2064" s="59">
        <v>40</v>
      </c>
      <c r="E2064" s="59">
        <v>110</v>
      </c>
      <c r="F2064" s="59">
        <f t="shared" si="67"/>
        <v>70</v>
      </c>
      <c r="G2064" s="59"/>
    </row>
    <row r="2065" spans="1:7" x14ac:dyDescent="0.25">
      <c r="A2065" s="58">
        <v>45028</v>
      </c>
      <c r="B2065" s="59" t="s">
        <v>78</v>
      </c>
      <c r="C2065" s="59" t="str">
        <f t="shared" si="66"/>
        <v>QUARTER2</v>
      </c>
      <c r="D2065" s="59">
        <v>40</v>
      </c>
      <c r="E2065" s="59">
        <v>110</v>
      </c>
      <c r="F2065" s="59">
        <f t="shared" si="67"/>
        <v>70</v>
      </c>
      <c r="G2065" s="59"/>
    </row>
    <row r="2066" spans="1:7" x14ac:dyDescent="0.25">
      <c r="A2066" s="58">
        <v>45027</v>
      </c>
      <c r="B2066" s="59" t="s">
        <v>78</v>
      </c>
      <c r="C2066" s="59" t="str">
        <f t="shared" si="66"/>
        <v>QUARTER2</v>
      </c>
      <c r="D2066" s="59">
        <v>40</v>
      </c>
      <c r="E2066" s="59">
        <v>110</v>
      </c>
      <c r="F2066" s="59">
        <f t="shared" si="67"/>
        <v>70</v>
      </c>
      <c r="G2066" s="59"/>
    </row>
    <row r="2067" spans="1:7" x14ac:dyDescent="0.25">
      <c r="A2067" s="58">
        <v>45021</v>
      </c>
      <c r="B2067" s="59" t="s">
        <v>78</v>
      </c>
      <c r="C2067" s="59" t="str">
        <f t="shared" si="66"/>
        <v>QUARTER2</v>
      </c>
      <c r="D2067" s="59">
        <v>40</v>
      </c>
      <c r="E2067" s="59">
        <v>110</v>
      </c>
      <c r="F2067" s="59">
        <f t="shared" si="67"/>
        <v>70</v>
      </c>
      <c r="G2067" s="59"/>
    </row>
    <row r="2068" spans="1:7" x14ac:dyDescent="0.25">
      <c r="A2068" s="58">
        <v>45020</v>
      </c>
      <c r="B2068" s="59" t="s">
        <v>78</v>
      </c>
      <c r="C2068" s="59" t="str">
        <f t="shared" si="66"/>
        <v>QUARTER2</v>
      </c>
      <c r="D2068" s="59">
        <v>40</v>
      </c>
      <c r="E2068" s="59">
        <v>110</v>
      </c>
      <c r="F2068" s="59">
        <f t="shared" si="67"/>
        <v>70</v>
      </c>
      <c r="G2068" s="59"/>
    </row>
    <row r="2069" spans="1:7" x14ac:dyDescent="0.25">
      <c r="A2069" s="58">
        <v>45019</v>
      </c>
      <c r="B2069" s="59" t="s">
        <v>78</v>
      </c>
      <c r="C2069" s="59" t="str">
        <f t="shared" si="66"/>
        <v>QUARTER2</v>
      </c>
      <c r="D2069" s="59">
        <v>38</v>
      </c>
      <c r="E2069" s="59">
        <v>110</v>
      </c>
      <c r="F2069" s="59">
        <f t="shared" si="67"/>
        <v>72</v>
      </c>
      <c r="G2069" s="59"/>
    </row>
    <row r="2070" spans="1:7" x14ac:dyDescent="0.25">
      <c r="A2070" s="58">
        <v>45016</v>
      </c>
      <c r="B2070" s="59" t="s">
        <v>78</v>
      </c>
      <c r="C2070" s="59" t="str">
        <f t="shared" si="66"/>
        <v>QUARTER1</v>
      </c>
      <c r="D2070" s="59">
        <v>38</v>
      </c>
      <c r="E2070" s="59">
        <v>110</v>
      </c>
      <c r="F2070" s="59">
        <f t="shared" si="67"/>
        <v>72</v>
      </c>
      <c r="G2070" s="59"/>
    </row>
    <row r="2071" spans="1:7" x14ac:dyDescent="0.25">
      <c r="A2071" s="58">
        <v>45014</v>
      </c>
      <c r="B2071" s="59" t="s">
        <v>78</v>
      </c>
      <c r="C2071" s="59" t="str">
        <f t="shared" si="66"/>
        <v>QUARTER1</v>
      </c>
      <c r="D2071" s="59">
        <v>38</v>
      </c>
      <c r="E2071" s="59">
        <v>110</v>
      </c>
      <c r="F2071" s="59">
        <f t="shared" si="67"/>
        <v>72</v>
      </c>
      <c r="G2071" s="59"/>
    </row>
    <row r="2072" spans="1:7" x14ac:dyDescent="0.25">
      <c r="A2072" s="58">
        <v>45013</v>
      </c>
      <c r="B2072" s="59" t="s">
        <v>78</v>
      </c>
      <c r="C2072" s="59" t="str">
        <f t="shared" si="66"/>
        <v>QUARTER1</v>
      </c>
      <c r="D2072" s="59">
        <v>38</v>
      </c>
      <c r="E2072" s="59">
        <v>110</v>
      </c>
      <c r="F2072" s="59">
        <f t="shared" si="67"/>
        <v>72</v>
      </c>
      <c r="G2072" s="59"/>
    </row>
    <row r="2073" spans="1:7" x14ac:dyDescent="0.25">
      <c r="A2073" s="58">
        <v>45012</v>
      </c>
      <c r="B2073" s="59" t="s">
        <v>78</v>
      </c>
      <c r="C2073" s="59" t="str">
        <f t="shared" si="66"/>
        <v>QUARTER1</v>
      </c>
      <c r="D2073" s="59">
        <v>38</v>
      </c>
      <c r="E2073" s="59">
        <v>110</v>
      </c>
      <c r="F2073" s="59">
        <f t="shared" si="67"/>
        <v>72</v>
      </c>
      <c r="G2073" s="59"/>
    </row>
    <row r="2074" spans="1:7" x14ac:dyDescent="0.25">
      <c r="A2074" s="58">
        <v>45009</v>
      </c>
      <c r="B2074" s="59" t="s">
        <v>78</v>
      </c>
      <c r="C2074" s="59" t="str">
        <f t="shared" si="66"/>
        <v>QUARTER1</v>
      </c>
      <c r="D2074" s="59">
        <v>38</v>
      </c>
      <c r="E2074" s="59">
        <v>110</v>
      </c>
      <c r="F2074" s="59">
        <f t="shared" si="67"/>
        <v>72</v>
      </c>
      <c r="G2074" s="59"/>
    </row>
    <row r="2075" spans="1:7" x14ac:dyDescent="0.25">
      <c r="A2075" s="58">
        <v>45008</v>
      </c>
      <c r="B2075" s="59" t="s">
        <v>78</v>
      </c>
      <c r="C2075" s="59" t="str">
        <f t="shared" si="66"/>
        <v>QUARTER1</v>
      </c>
      <c r="D2075" s="59">
        <v>38</v>
      </c>
      <c r="E2075" s="59">
        <v>110</v>
      </c>
      <c r="F2075" s="59">
        <f t="shared" si="67"/>
        <v>72</v>
      </c>
      <c r="G2075" s="59"/>
    </row>
    <row r="2076" spans="1:7" x14ac:dyDescent="0.25">
      <c r="A2076" s="58">
        <v>45007</v>
      </c>
      <c r="B2076" s="59" t="s">
        <v>78</v>
      </c>
      <c r="C2076" s="59" t="str">
        <f t="shared" si="66"/>
        <v>QUARTER1</v>
      </c>
      <c r="D2076" s="59">
        <v>38</v>
      </c>
      <c r="E2076" s="59">
        <v>110</v>
      </c>
      <c r="F2076" s="59">
        <f t="shared" si="67"/>
        <v>72</v>
      </c>
      <c r="G2076" s="59"/>
    </row>
    <row r="2077" spans="1:7" x14ac:dyDescent="0.25">
      <c r="A2077" s="58">
        <v>45006</v>
      </c>
      <c r="B2077" s="59" t="s">
        <v>78</v>
      </c>
      <c r="C2077" s="59" t="str">
        <f t="shared" si="66"/>
        <v>QUARTER1</v>
      </c>
      <c r="D2077" s="59">
        <v>38</v>
      </c>
      <c r="E2077" s="59">
        <v>110</v>
      </c>
      <c r="F2077" s="59">
        <f t="shared" si="67"/>
        <v>72</v>
      </c>
      <c r="G2077" s="59"/>
    </row>
    <row r="2078" spans="1:7" x14ac:dyDescent="0.25">
      <c r="A2078" s="58">
        <v>45005</v>
      </c>
      <c r="B2078" s="59" t="s">
        <v>78</v>
      </c>
      <c r="C2078" s="59" t="str">
        <f t="shared" si="66"/>
        <v>QUARTER1</v>
      </c>
      <c r="D2078" s="59">
        <v>38</v>
      </c>
      <c r="E2078" s="59">
        <v>110</v>
      </c>
      <c r="F2078" s="59">
        <f t="shared" si="67"/>
        <v>72</v>
      </c>
      <c r="G2078" s="59"/>
    </row>
    <row r="2079" spans="1:7" x14ac:dyDescent="0.25">
      <c r="A2079" s="58">
        <v>45002</v>
      </c>
      <c r="B2079" s="59" t="s">
        <v>78</v>
      </c>
      <c r="C2079" s="59" t="str">
        <f t="shared" si="66"/>
        <v>QUARTER1</v>
      </c>
      <c r="D2079" s="59">
        <v>38</v>
      </c>
      <c r="E2079" s="59">
        <v>110</v>
      </c>
      <c r="F2079" s="59">
        <f t="shared" si="67"/>
        <v>72</v>
      </c>
      <c r="G2079" s="59"/>
    </row>
    <row r="2080" spans="1:7" x14ac:dyDescent="0.25">
      <c r="A2080" s="58">
        <v>45001</v>
      </c>
      <c r="B2080" s="59" t="s">
        <v>78</v>
      </c>
      <c r="C2080" s="59" t="str">
        <f t="shared" ref="C2080:C2145" si="68">"QUARTER"&amp;ROUNDUP(MONTH(A2080)/3,0)</f>
        <v>QUARTER1</v>
      </c>
      <c r="D2080" s="59">
        <v>38</v>
      </c>
      <c r="E2080" s="59">
        <v>110</v>
      </c>
      <c r="F2080" s="59">
        <f t="shared" si="67"/>
        <v>72</v>
      </c>
      <c r="G2080" s="59"/>
    </row>
    <row r="2081" spans="1:7" x14ac:dyDescent="0.25">
      <c r="A2081" s="58">
        <v>45000</v>
      </c>
      <c r="B2081" s="59" t="s">
        <v>78</v>
      </c>
      <c r="C2081" s="59" t="str">
        <f t="shared" si="68"/>
        <v>QUARTER1</v>
      </c>
      <c r="D2081" s="59">
        <v>38</v>
      </c>
      <c r="E2081" s="59">
        <v>110</v>
      </c>
      <c r="F2081" s="59">
        <f t="shared" si="67"/>
        <v>72</v>
      </c>
      <c r="G2081" s="59"/>
    </row>
    <row r="2082" spans="1:7" x14ac:dyDescent="0.25">
      <c r="A2082" s="58">
        <v>44999</v>
      </c>
      <c r="B2082" s="59" t="s">
        <v>78</v>
      </c>
      <c r="C2082" s="59" t="str">
        <f t="shared" si="68"/>
        <v>QUARTER1</v>
      </c>
      <c r="D2082" s="59">
        <v>38</v>
      </c>
      <c r="E2082" s="59">
        <v>110</v>
      </c>
      <c r="F2082" s="59">
        <f t="shared" si="67"/>
        <v>72</v>
      </c>
      <c r="G2082" s="59"/>
    </row>
    <row r="2083" spans="1:7" x14ac:dyDescent="0.25">
      <c r="A2083" s="58">
        <v>44998</v>
      </c>
      <c r="B2083" s="59" t="s">
        <v>78</v>
      </c>
      <c r="C2083" s="59" t="str">
        <f t="shared" si="68"/>
        <v>QUARTER1</v>
      </c>
      <c r="D2083" s="59">
        <v>38</v>
      </c>
      <c r="E2083" s="59">
        <v>110</v>
      </c>
      <c r="F2083" s="59">
        <f t="shared" si="67"/>
        <v>72</v>
      </c>
      <c r="G2083" s="59"/>
    </row>
    <row r="2084" spans="1:7" x14ac:dyDescent="0.25">
      <c r="A2084" s="58">
        <v>44995</v>
      </c>
      <c r="B2084" s="59" t="s">
        <v>78</v>
      </c>
      <c r="C2084" s="59" t="str">
        <f t="shared" si="68"/>
        <v>QUARTER1</v>
      </c>
      <c r="D2084" s="59">
        <v>38</v>
      </c>
      <c r="E2084" s="59">
        <v>110</v>
      </c>
      <c r="F2084" s="59">
        <f t="shared" si="67"/>
        <v>72</v>
      </c>
      <c r="G2084" s="59"/>
    </row>
    <row r="2085" spans="1:7" x14ac:dyDescent="0.25">
      <c r="A2085" s="58">
        <v>44994</v>
      </c>
      <c r="B2085" s="59" t="s">
        <v>78</v>
      </c>
      <c r="C2085" s="59" t="str">
        <f t="shared" si="68"/>
        <v>QUARTER1</v>
      </c>
      <c r="D2085" s="59">
        <v>42.2</v>
      </c>
      <c r="E2085" s="59">
        <v>110</v>
      </c>
      <c r="F2085" s="59">
        <f t="shared" si="67"/>
        <v>67.8</v>
      </c>
      <c r="G2085" s="59"/>
    </row>
    <row r="2086" spans="1:7" x14ac:dyDescent="0.25">
      <c r="A2086" s="58">
        <v>44993</v>
      </c>
      <c r="B2086" s="59" t="s">
        <v>78</v>
      </c>
      <c r="C2086" s="59" t="str">
        <f t="shared" si="68"/>
        <v>QUARTER1</v>
      </c>
      <c r="D2086" s="59">
        <v>46.85</v>
      </c>
      <c r="E2086" s="59">
        <v>110</v>
      </c>
      <c r="F2086" s="59">
        <f t="shared" si="67"/>
        <v>63.15</v>
      </c>
      <c r="G2086" s="59"/>
    </row>
    <row r="2087" spans="1:7" x14ac:dyDescent="0.25">
      <c r="A2087" s="58">
        <v>44992</v>
      </c>
      <c r="B2087" s="59" t="s">
        <v>78</v>
      </c>
      <c r="C2087" s="59" t="str">
        <f t="shared" si="68"/>
        <v>QUARTER1</v>
      </c>
      <c r="D2087" s="59">
        <v>46.85</v>
      </c>
      <c r="E2087" s="59">
        <v>110</v>
      </c>
      <c r="F2087" s="59">
        <f t="shared" si="67"/>
        <v>63.15</v>
      </c>
      <c r="G2087" s="59"/>
    </row>
    <row r="2088" spans="1:7" x14ac:dyDescent="0.25">
      <c r="A2088" s="58">
        <v>44991</v>
      </c>
      <c r="B2088" s="59" t="s">
        <v>78</v>
      </c>
      <c r="C2088" s="59" t="str">
        <f t="shared" si="68"/>
        <v>QUARTER1</v>
      </c>
      <c r="D2088" s="59">
        <v>46.85</v>
      </c>
      <c r="E2088" s="59">
        <v>110</v>
      </c>
      <c r="F2088" s="59">
        <f t="shared" si="67"/>
        <v>63.15</v>
      </c>
      <c r="G2088" s="59"/>
    </row>
    <row r="2089" spans="1:7" x14ac:dyDescent="0.25">
      <c r="A2089" s="58">
        <v>44988</v>
      </c>
      <c r="B2089" s="59" t="s">
        <v>78</v>
      </c>
      <c r="C2089" s="59" t="str">
        <f t="shared" si="68"/>
        <v>QUARTER1</v>
      </c>
      <c r="D2089" s="59">
        <v>46.85</v>
      </c>
      <c r="E2089" s="59">
        <v>110</v>
      </c>
      <c r="F2089" s="59">
        <f t="shared" si="67"/>
        <v>63.15</v>
      </c>
      <c r="G2089" s="59"/>
    </row>
    <row r="2090" spans="1:7" x14ac:dyDescent="0.25">
      <c r="A2090" s="58">
        <v>44987</v>
      </c>
      <c r="B2090" s="59" t="s">
        <v>78</v>
      </c>
      <c r="C2090" s="59" t="str">
        <f t="shared" si="68"/>
        <v>QUARTER1</v>
      </c>
      <c r="D2090" s="59">
        <v>46.85</v>
      </c>
      <c r="E2090" s="59">
        <v>110</v>
      </c>
      <c r="F2090" s="59">
        <f t="shared" si="67"/>
        <v>63.15</v>
      </c>
      <c r="G2090" s="59"/>
    </row>
    <row r="2091" spans="1:7" x14ac:dyDescent="0.25">
      <c r="A2091" s="58">
        <v>44986</v>
      </c>
      <c r="B2091" s="59" t="s">
        <v>78</v>
      </c>
      <c r="C2091" s="59" t="str">
        <f t="shared" si="68"/>
        <v>QUARTER1</v>
      </c>
      <c r="D2091" s="59">
        <v>46.85</v>
      </c>
      <c r="E2091" s="59">
        <v>110</v>
      </c>
      <c r="F2091" s="59">
        <f t="shared" si="67"/>
        <v>63.15</v>
      </c>
      <c r="G2091" s="59"/>
    </row>
    <row r="2092" spans="1:7" x14ac:dyDescent="0.25">
      <c r="A2092" s="58">
        <v>44985</v>
      </c>
      <c r="B2092" s="59" t="s">
        <v>78</v>
      </c>
      <c r="C2092" s="59" t="str">
        <f t="shared" si="68"/>
        <v>QUARTER1</v>
      </c>
      <c r="D2092" s="59">
        <v>46.85</v>
      </c>
      <c r="E2092" s="59">
        <v>110</v>
      </c>
      <c r="F2092" s="59">
        <f t="shared" si="67"/>
        <v>63.15</v>
      </c>
      <c r="G2092" s="59"/>
    </row>
    <row r="2093" spans="1:7" x14ac:dyDescent="0.25">
      <c r="A2093" s="58">
        <v>44984</v>
      </c>
      <c r="B2093" s="59" t="s">
        <v>78</v>
      </c>
      <c r="C2093" s="59" t="str">
        <f t="shared" si="68"/>
        <v>QUARTER1</v>
      </c>
      <c r="D2093" s="59">
        <v>46.85</v>
      </c>
      <c r="E2093" s="59">
        <v>110</v>
      </c>
      <c r="F2093" s="59">
        <f t="shared" si="67"/>
        <v>63.15</v>
      </c>
      <c r="G2093" s="59"/>
    </row>
    <row r="2094" spans="1:7" x14ac:dyDescent="0.25">
      <c r="A2094" s="58">
        <v>44981</v>
      </c>
      <c r="B2094" s="59" t="s">
        <v>78</v>
      </c>
      <c r="C2094" s="59" t="str">
        <f t="shared" si="68"/>
        <v>QUARTER1</v>
      </c>
      <c r="D2094" s="59">
        <v>42.6</v>
      </c>
      <c r="E2094" s="59">
        <v>110</v>
      </c>
      <c r="F2094" s="59">
        <f t="shared" si="67"/>
        <v>67.400000000000006</v>
      </c>
      <c r="G2094" s="59"/>
    </row>
    <row r="2095" spans="1:7" x14ac:dyDescent="0.25">
      <c r="A2095" s="58">
        <v>44980</v>
      </c>
      <c r="B2095" s="59" t="s">
        <v>78</v>
      </c>
      <c r="C2095" s="59" t="str">
        <f t="shared" si="68"/>
        <v>QUARTER1</v>
      </c>
      <c r="D2095" s="59">
        <v>38.75</v>
      </c>
      <c r="E2095" s="59">
        <v>110</v>
      </c>
      <c r="F2095" s="59">
        <f t="shared" si="67"/>
        <v>71.25</v>
      </c>
      <c r="G2095" s="59"/>
    </row>
    <row r="2096" spans="1:7" x14ac:dyDescent="0.25">
      <c r="A2096" s="58">
        <v>44978</v>
      </c>
      <c r="B2096" s="59" t="s">
        <v>78</v>
      </c>
      <c r="C2096" s="59" t="str">
        <f t="shared" si="68"/>
        <v>QUARTER1</v>
      </c>
      <c r="D2096" s="59">
        <v>38.75</v>
      </c>
      <c r="E2096" s="59">
        <v>110</v>
      </c>
      <c r="F2096" s="59">
        <f t="shared" si="67"/>
        <v>71.25</v>
      </c>
      <c r="G2096" s="59"/>
    </row>
    <row r="2097" spans="1:7" x14ac:dyDescent="0.25">
      <c r="A2097" s="58">
        <v>44977</v>
      </c>
      <c r="B2097" s="59" t="s">
        <v>78</v>
      </c>
      <c r="C2097" s="59" t="str">
        <f t="shared" si="68"/>
        <v>QUARTER1</v>
      </c>
      <c r="D2097" s="59">
        <v>38.75</v>
      </c>
      <c r="E2097" s="59">
        <v>110</v>
      </c>
      <c r="F2097" s="59">
        <f t="shared" si="67"/>
        <v>71.25</v>
      </c>
      <c r="G2097" s="59"/>
    </row>
    <row r="2098" spans="1:7" x14ac:dyDescent="0.25">
      <c r="A2098" s="58">
        <v>44974</v>
      </c>
      <c r="B2098" s="59" t="s">
        <v>78</v>
      </c>
      <c r="C2098" s="59" t="str">
        <f t="shared" si="68"/>
        <v>QUARTER1</v>
      </c>
      <c r="D2098" s="59">
        <v>35.25</v>
      </c>
      <c r="E2098" s="59">
        <v>110</v>
      </c>
      <c r="F2098" s="59">
        <f t="shared" si="67"/>
        <v>74.75</v>
      </c>
      <c r="G2098" s="59"/>
    </row>
    <row r="2099" spans="1:7" x14ac:dyDescent="0.25">
      <c r="A2099" s="58">
        <v>44973</v>
      </c>
      <c r="B2099" s="59" t="s">
        <v>78</v>
      </c>
      <c r="C2099" s="59" t="str">
        <f t="shared" si="68"/>
        <v>QUARTER1</v>
      </c>
      <c r="D2099" s="59">
        <v>35.25</v>
      </c>
      <c r="E2099" s="59">
        <v>110</v>
      </c>
      <c r="F2099" s="59">
        <f t="shared" si="67"/>
        <v>74.75</v>
      </c>
      <c r="G2099" s="59"/>
    </row>
    <row r="2100" spans="1:7" x14ac:dyDescent="0.25">
      <c r="A2100" s="58">
        <v>44972</v>
      </c>
      <c r="B2100" s="59" t="s">
        <v>78</v>
      </c>
      <c r="C2100" s="59" t="str">
        <f t="shared" si="68"/>
        <v>QUARTER1</v>
      </c>
      <c r="D2100" s="59">
        <v>35.25</v>
      </c>
      <c r="E2100" s="59">
        <v>110</v>
      </c>
      <c r="F2100" s="59">
        <f t="shared" si="67"/>
        <v>74.75</v>
      </c>
      <c r="G2100" s="59"/>
    </row>
    <row r="2101" spans="1:7" x14ac:dyDescent="0.25">
      <c r="A2101" s="58">
        <v>44971</v>
      </c>
      <c r="B2101" s="59" t="s">
        <v>78</v>
      </c>
      <c r="C2101" s="59" t="str">
        <f t="shared" si="68"/>
        <v>QUARTER1</v>
      </c>
      <c r="D2101" s="59">
        <v>35.25</v>
      </c>
      <c r="E2101" s="59">
        <v>110</v>
      </c>
      <c r="F2101" s="59">
        <f t="shared" si="67"/>
        <v>74.75</v>
      </c>
      <c r="G2101" s="59"/>
    </row>
    <row r="2102" spans="1:7" x14ac:dyDescent="0.25">
      <c r="A2102" s="58">
        <v>44970</v>
      </c>
      <c r="B2102" s="59" t="s">
        <v>78</v>
      </c>
      <c r="C2102" s="59" t="str">
        <f t="shared" si="68"/>
        <v>QUARTER1</v>
      </c>
      <c r="D2102" s="59">
        <v>35.25</v>
      </c>
      <c r="E2102" s="59">
        <v>110</v>
      </c>
      <c r="F2102" s="59">
        <f t="shared" si="67"/>
        <v>74.75</v>
      </c>
      <c r="G2102" s="59"/>
    </row>
    <row r="2103" spans="1:7" x14ac:dyDescent="0.25">
      <c r="A2103" s="58">
        <v>44967</v>
      </c>
      <c r="B2103" s="59" t="s">
        <v>78</v>
      </c>
      <c r="C2103" s="59" t="str">
        <f t="shared" si="68"/>
        <v>QUARTER1</v>
      </c>
      <c r="D2103" s="59">
        <v>32.049999999999997</v>
      </c>
      <c r="E2103" s="59">
        <v>110</v>
      </c>
      <c r="F2103" s="59">
        <f t="shared" si="67"/>
        <v>77.95</v>
      </c>
      <c r="G2103" s="59"/>
    </row>
    <row r="2104" spans="1:7" x14ac:dyDescent="0.25">
      <c r="A2104" s="58">
        <v>44966</v>
      </c>
      <c r="B2104" s="59" t="s">
        <v>78</v>
      </c>
      <c r="C2104" s="59" t="str">
        <f t="shared" si="68"/>
        <v>QUARTER1</v>
      </c>
      <c r="D2104" s="59">
        <v>29.15</v>
      </c>
      <c r="E2104" s="59">
        <v>110</v>
      </c>
      <c r="F2104" s="59">
        <f t="shared" si="67"/>
        <v>80.849999999999994</v>
      </c>
      <c r="G2104" s="59"/>
    </row>
    <row r="2105" spans="1:7" x14ac:dyDescent="0.25">
      <c r="A2105" s="58">
        <v>44965</v>
      </c>
      <c r="B2105" s="59" t="s">
        <v>78</v>
      </c>
      <c r="C2105" s="59" t="str">
        <f t="shared" si="68"/>
        <v>QUARTER1</v>
      </c>
      <c r="D2105" s="59">
        <v>29.15</v>
      </c>
      <c r="E2105" s="59">
        <v>110</v>
      </c>
      <c r="F2105" s="59">
        <f t="shared" si="67"/>
        <v>80.849999999999994</v>
      </c>
      <c r="G2105" s="59"/>
    </row>
    <row r="2106" spans="1:7" x14ac:dyDescent="0.25">
      <c r="A2106" s="58">
        <v>44964</v>
      </c>
      <c r="B2106" s="59" t="s">
        <v>78</v>
      </c>
      <c r="C2106" s="59" t="str">
        <f t="shared" si="68"/>
        <v>QUARTER1</v>
      </c>
      <c r="D2106" s="59">
        <v>29.15</v>
      </c>
      <c r="E2106" s="59">
        <v>110</v>
      </c>
      <c r="F2106" s="59">
        <f t="shared" si="67"/>
        <v>80.849999999999994</v>
      </c>
      <c r="G2106" s="59"/>
    </row>
    <row r="2107" spans="1:7" x14ac:dyDescent="0.25">
      <c r="A2107" s="58">
        <v>44963</v>
      </c>
      <c r="B2107" s="59" t="s">
        <v>78</v>
      </c>
      <c r="C2107" s="59" t="str">
        <f t="shared" si="68"/>
        <v>QUARTER1</v>
      </c>
      <c r="D2107" s="59">
        <v>26.5</v>
      </c>
      <c r="E2107" s="59">
        <v>110</v>
      </c>
      <c r="F2107" s="59">
        <f t="shared" si="67"/>
        <v>83.5</v>
      </c>
      <c r="G2107" s="59"/>
    </row>
    <row r="2108" spans="1:7" x14ac:dyDescent="0.25">
      <c r="A2108" s="58">
        <v>44960</v>
      </c>
      <c r="B2108" s="59" t="s">
        <v>78</v>
      </c>
      <c r="C2108" s="59" t="str">
        <f t="shared" si="68"/>
        <v>QUARTER1</v>
      </c>
      <c r="D2108" s="59">
        <v>26.5</v>
      </c>
      <c r="E2108" s="59">
        <v>110</v>
      </c>
      <c r="F2108" s="59">
        <f t="shared" si="67"/>
        <v>83.5</v>
      </c>
      <c r="G2108" s="59"/>
    </row>
    <row r="2109" spans="1:7" x14ac:dyDescent="0.25">
      <c r="A2109" s="58">
        <v>44959</v>
      </c>
      <c r="B2109" s="59" t="s">
        <v>78</v>
      </c>
      <c r="C2109" s="59" t="str">
        <f t="shared" si="68"/>
        <v>QUARTER1</v>
      </c>
      <c r="D2109" s="59">
        <v>26.5</v>
      </c>
      <c r="E2109" s="59">
        <v>110</v>
      </c>
      <c r="F2109" s="59">
        <f t="shared" si="67"/>
        <v>83.5</v>
      </c>
      <c r="G2109" s="59"/>
    </row>
    <row r="2110" spans="1:7" x14ac:dyDescent="0.25">
      <c r="A2110" s="58">
        <v>44958</v>
      </c>
      <c r="B2110" s="59" t="s">
        <v>78</v>
      </c>
      <c r="C2110" s="59" t="str">
        <f t="shared" si="68"/>
        <v>QUARTER1</v>
      </c>
      <c r="D2110" s="59">
        <v>26.5</v>
      </c>
      <c r="E2110" s="59">
        <v>110</v>
      </c>
      <c r="F2110" s="59">
        <f t="shared" si="67"/>
        <v>83.5</v>
      </c>
      <c r="G2110" s="59"/>
    </row>
    <row r="2111" spans="1:7" x14ac:dyDescent="0.25">
      <c r="A2111" s="58">
        <v>44957</v>
      </c>
      <c r="B2111" s="59" t="s">
        <v>78</v>
      </c>
      <c r="C2111" s="59" t="str">
        <f t="shared" si="68"/>
        <v>QUARTER1</v>
      </c>
      <c r="D2111" s="59">
        <v>26.5</v>
      </c>
      <c r="E2111" s="59">
        <v>110</v>
      </c>
      <c r="F2111" s="59">
        <f t="shared" si="67"/>
        <v>83.5</v>
      </c>
      <c r="G2111" s="59"/>
    </row>
    <row r="2112" spans="1:7" x14ac:dyDescent="0.25">
      <c r="A2112" s="58">
        <v>44956</v>
      </c>
      <c r="B2112" s="59" t="s">
        <v>78</v>
      </c>
      <c r="C2112" s="59" t="str">
        <f t="shared" si="68"/>
        <v>QUARTER1</v>
      </c>
      <c r="D2112" s="59">
        <v>26.5</v>
      </c>
      <c r="E2112" s="59">
        <v>110</v>
      </c>
      <c r="F2112" s="59">
        <f t="shared" si="67"/>
        <v>83.5</v>
      </c>
      <c r="G2112" s="59"/>
    </row>
    <row r="2113" spans="1:7" x14ac:dyDescent="0.25">
      <c r="A2113" s="58">
        <v>44953</v>
      </c>
      <c r="B2113" s="59" t="s">
        <v>78</v>
      </c>
      <c r="C2113" s="59" t="str">
        <f t="shared" si="68"/>
        <v>QUARTER1</v>
      </c>
      <c r="D2113" s="59">
        <v>26.5</v>
      </c>
      <c r="E2113" s="59">
        <v>110</v>
      </c>
      <c r="F2113" s="59">
        <f t="shared" si="67"/>
        <v>83.5</v>
      </c>
      <c r="G2113" s="59"/>
    </row>
    <row r="2114" spans="1:7" x14ac:dyDescent="0.25">
      <c r="A2114" s="58">
        <v>44952</v>
      </c>
      <c r="B2114" s="59" t="s">
        <v>78</v>
      </c>
      <c r="C2114" s="59" t="str">
        <f t="shared" si="68"/>
        <v>QUARTER1</v>
      </c>
      <c r="D2114" s="59">
        <v>26.5</v>
      </c>
      <c r="E2114" s="59">
        <v>110</v>
      </c>
      <c r="F2114" s="59">
        <f t="shared" si="67"/>
        <v>83.5</v>
      </c>
      <c r="G2114" s="59"/>
    </row>
    <row r="2115" spans="1:7" x14ac:dyDescent="0.25">
      <c r="A2115" s="58">
        <v>44951</v>
      </c>
      <c r="B2115" s="59" t="s">
        <v>78</v>
      </c>
      <c r="C2115" s="59" t="str">
        <f t="shared" si="68"/>
        <v>QUARTER1</v>
      </c>
      <c r="D2115" s="59">
        <v>26.5</v>
      </c>
      <c r="E2115" s="59">
        <v>110</v>
      </c>
      <c r="F2115" s="59">
        <f t="shared" si="67"/>
        <v>83.5</v>
      </c>
      <c r="G2115" s="59"/>
    </row>
    <row r="2116" spans="1:7" x14ac:dyDescent="0.25">
      <c r="A2116" s="58">
        <v>44950</v>
      </c>
      <c r="B2116" s="59" t="s">
        <v>78</v>
      </c>
      <c r="C2116" s="59" t="str">
        <f t="shared" si="68"/>
        <v>QUARTER1</v>
      </c>
      <c r="D2116" s="59">
        <v>26.5</v>
      </c>
      <c r="E2116" s="59">
        <v>110</v>
      </c>
      <c r="F2116" s="59">
        <f t="shared" si="67"/>
        <v>83.5</v>
      </c>
      <c r="G2116" s="59"/>
    </row>
    <row r="2117" spans="1:7" x14ac:dyDescent="0.25">
      <c r="A2117" s="58">
        <v>44949</v>
      </c>
      <c r="B2117" s="59" t="s">
        <v>78</v>
      </c>
      <c r="C2117" s="59" t="str">
        <f t="shared" si="68"/>
        <v>QUARTER1</v>
      </c>
      <c r="D2117" s="59">
        <v>26.5</v>
      </c>
      <c r="E2117" s="59">
        <v>110</v>
      </c>
      <c r="F2117" s="59">
        <f t="shared" si="67"/>
        <v>83.5</v>
      </c>
      <c r="G2117" s="59"/>
    </row>
    <row r="2118" spans="1:7" x14ac:dyDescent="0.25">
      <c r="A2118" s="58">
        <v>44946</v>
      </c>
      <c r="B2118" s="59" t="s">
        <v>78</v>
      </c>
      <c r="C2118" s="59" t="str">
        <f t="shared" si="68"/>
        <v>QUARTER1</v>
      </c>
      <c r="D2118" s="59">
        <v>26.5</v>
      </c>
      <c r="E2118" s="59">
        <v>110</v>
      </c>
      <c r="F2118" s="59">
        <f t="shared" si="67"/>
        <v>83.5</v>
      </c>
      <c r="G2118" s="59"/>
    </row>
    <row r="2119" spans="1:7" x14ac:dyDescent="0.25">
      <c r="A2119" s="58">
        <v>44945</v>
      </c>
      <c r="B2119" s="59" t="s">
        <v>78</v>
      </c>
      <c r="C2119" s="59" t="str">
        <f t="shared" si="68"/>
        <v>QUARTER1</v>
      </c>
      <c r="D2119" s="59">
        <v>26.5</v>
      </c>
      <c r="E2119" s="59">
        <v>110</v>
      </c>
      <c r="F2119" s="59">
        <f t="shared" si="67"/>
        <v>83.5</v>
      </c>
      <c r="G2119" s="59"/>
    </row>
    <row r="2120" spans="1:7" x14ac:dyDescent="0.25">
      <c r="A2120" s="58">
        <v>44944</v>
      </c>
      <c r="B2120" s="59" t="s">
        <v>78</v>
      </c>
      <c r="C2120" s="59" t="str">
        <f t="shared" si="68"/>
        <v>QUARTER1</v>
      </c>
      <c r="D2120" s="59">
        <v>26.5</v>
      </c>
      <c r="E2120" s="59">
        <v>110</v>
      </c>
      <c r="F2120" s="59">
        <f t="shared" ref="F2120:F2183" si="69">E2120-D2120</f>
        <v>83.5</v>
      </c>
      <c r="G2120" s="59"/>
    </row>
    <row r="2121" spans="1:7" x14ac:dyDescent="0.25">
      <c r="A2121" s="58">
        <v>44943</v>
      </c>
      <c r="B2121" s="59" t="s">
        <v>78</v>
      </c>
      <c r="C2121" s="59" t="str">
        <f t="shared" si="68"/>
        <v>QUARTER1</v>
      </c>
      <c r="D2121" s="59">
        <v>26.5</v>
      </c>
      <c r="E2121" s="59">
        <v>110</v>
      </c>
      <c r="F2121" s="59">
        <f t="shared" si="69"/>
        <v>83.5</v>
      </c>
      <c r="G2121" s="59"/>
    </row>
    <row r="2122" spans="1:7" x14ac:dyDescent="0.25">
      <c r="A2122" s="58">
        <v>44942</v>
      </c>
      <c r="B2122" s="59" t="s">
        <v>78</v>
      </c>
      <c r="C2122" s="59" t="str">
        <f t="shared" si="68"/>
        <v>QUARTER1</v>
      </c>
      <c r="D2122" s="59">
        <v>26.5</v>
      </c>
      <c r="E2122" s="59">
        <v>110</v>
      </c>
      <c r="F2122" s="59">
        <f t="shared" si="69"/>
        <v>83.5</v>
      </c>
      <c r="G2122" s="59"/>
    </row>
    <row r="2123" spans="1:7" x14ac:dyDescent="0.25">
      <c r="A2123" s="58">
        <v>44939</v>
      </c>
      <c r="B2123" s="59" t="s">
        <v>78</v>
      </c>
      <c r="C2123" s="59" t="str">
        <f t="shared" si="68"/>
        <v>QUARTER1</v>
      </c>
      <c r="D2123" s="59">
        <v>26.5</v>
      </c>
      <c r="E2123" s="59">
        <v>110</v>
      </c>
      <c r="F2123" s="59">
        <f t="shared" si="69"/>
        <v>83.5</v>
      </c>
      <c r="G2123" s="59"/>
    </row>
    <row r="2124" spans="1:7" x14ac:dyDescent="0.25">
      <c r="A2124" s="58">
        <v>44938</v>
      </c>
      <c r="B2124" s="59" t="s">
        <v>78</v>
      </c>
      <c r="C2124" s="59" t="str">
        <f t="shared" si="68"/>
        <v>QUARTER1</v>
      </c>
      <c r="D2124" s="59">
        <v>26.5</v>
      </c>
      <c r="E2124" s="59">
        <v>110</v>
      </c>
      <c r="F2124" s="59">
        <f t="shared" si="69"/>
        <v>83.5</v>
      </c>
      <c r="G2124" s="59"/>
    </row>
    <row r="2125" spans="1:7" x14ac:dyDescent="0.25">
      <c r="A2125" s="58">
        <v>44937</v>
      </c>
      <c r="B2125" s="59" t="s">
        <v>78</v>
      </c>
      <c r="C2125" s="59" t="str">
        <f t="shared" si="68"/>
        <v>QUARTER1</v>
      </c>
      <c r="D2125" s="59">
        <v>26.5</v>
      </c>
      <c r="E2125" s="59">
        <v>110</v>
      </c>
      <c r="F2125" s="59">
        <f t="shared" si="69"/>
        <v>83.5</v>
      </c>
      <c r="G2125" s="59"/>
    </row>
    <row r="2126" spans="1:7" x14ac:dyDescent="0.25">
      <c r="A2126" s="58">
        <v>44936</v>
      </c>
      <c r="B2126" s="59" t="s">
        <v>78</v>
      </c>
      <c r="C2126" s="59" t="str">
        <f t="shared" si="68"/>
        <v>QUARTER1</v>
      </c>
      <c r="D2126" s="59">
        <v>26.5</v>
      </c>
      <c r="E2126" s="59">
        <v>110</v>
      </c>
      <c r="F2126" s="59">
        <f t="shared" si="69"/>
        <v>83.5</v>
      </c>
      <c r="G2126" s="59"/>
    </row>
    <row r="2127" spans="1:7" x14ac:dyDescent="0.25">
      <c r="A2127" s="58">
        <v>44935</v>
      </c>
      <c r="B2127" s="59" t="s">
        <v>78</v>
      </c>
      <c r="C2127" s="59" t="str">
        <f t="shared" si="68"/>
        <v>QUARTER1</v>
      </c>
      <c r="D2127" s="59">
        <v>26.5</v>
      </c>
      <c r="E2127" s="59">
        <v>110</v>
      </c>
      <c r="F2127" s="59">
        <f t="shared" si="69"/>
        <v>83.5</v>
      </c>
      <c r="G2127" s="59"/>
    </row>
    <row r="2128" spans="1:7" x14ac:dyDescent="0.25">
      <c r="A2128" s="58">
        <v>44932</v>
      </c>
      <c r="B2128" s="59" t="s">
        <v>78</v>
      </c>
      <c r="C2128" s="59" t="str">
        <f t="shared" si="68"/>
        <v>QUARTER1</v>
      </c>
      <c r="D2128" s="59">
        <v>26.5</v>
      </c>
      <c r="E2128" s="59">
        <v>110</v>
      </c>
      <c r="F2128" s="59">
        <f t="shared" si="69"/>
        <v>83.5</v>
      </c>
      <c r="G2128" s="59"/>
    </row>
    <row r="2129" spans="1:7" x14ac:dyDescent="0.25">
      <c r="A2129" s="58">
        <v>44931</v>
      </c>
      <c r="B2129" s="59" t="s">
        <v>78</v>
      </c>
      <c r="C2129" s="59" t="str">
        <f t="shared" si="68"/>
        <v>QUARTER1</v>
      </c>
      <c r="D2129" s="59">
        <v>26.5</v>
      </c>
      <c r="E2129" s="59">
        <v>110</v>
      </c>
      <c r="F2129" s="59">
        <f t="shared" si="69"/>
        <v>83.5</v>
      </c>
      <c r="G2129" s="59"/>
    </row>
    <row r="2130" spans="1:7" x14ac:dyDescent="0.25">
      <c r="A2130" s="58">
        <v>44930</v>
      </c>
      <c r="B2130" s="59" t="s">
        <v>78</v>
      </c>
      <c r="C2130" s="59" t="str">
        <f t="shared" si="68"/>
        <v>QUARTER1</v>
      </c>
      <c r="D2130" s="59">
        <v>26.5</v>
      </c>
      <c r="E2130" s="59">
        <v>110</v>
      </c>
      <c r="F2130" s="59">
        <f t="shared" si="69"/>
        <v>83.5</v>
      </c>
      <c r="G2130" s="59"/>
    </row>
    <row r="2131" spans="1:7" x14ac:dyDescent="0.25">
      <c r="A2131" s="58">
        <v>44929</v>
      </c>
      <c r="B2131" s="59" t="s">
        <v>78</v>
      </c>
      <c r="C2131" s="59" t="str">
        <f t="shared" si="68"/>
        <v>QUARTER1</v>
      </c>
      <c r="D2131" s="59">
        <v>26.5</v>
      </c>
      <c r="E2131" s="59">
        <v>110</v>
      </c>
      <c r="F2131" s="59">
        <f t="shared" si="69"/>
        <v>83.5</v>
      </c>
      <c r="G2131" s="59"/>
    </row>
    <row r="2132" spans="1:7" x14ac:dyDescent="0.25">
      <c r="A2132" s="58">
        <v>45146</v>
      </c>
      <c r="B2132" s="59" t="s">
        <v>69</v>
      </c>
      <c r="C2132" s="59" t="str">
        <f t="shared" si="68"/>
        <v>QUARTER3</v>
      </c>
      <c r="D2132" s="59">
        <v>385</v>
      </c>
      <c r="E2132" s="59">
        <v>385</v>
      </c>
      <c r="F2132" s="59">
        <f t="shared" si="69"/>
        <v>0</v>
      </c>
      <c r="G2132" s="59"/>
    </row>
    <row r="2133" spans="1:7" x14ac:dyDescent="0.25">
      <c r="A2133" s="58">
        <v>45145</v>
      </c>
      <c r="B2133" s="59" t="s">
        <v>69</v>
      </c>
      <c r="C2133" s="59" t="str">
        <f t="shared" si="68"/>
        <v>QUARTER3</v>
      </c>
      <c r="D2133" s="59">
        <v>385</v>
      </c>
      <c r="E2133" s="59">
        <v>385</v>
      </c>
      <c r="F2133" s="59">
        <f t="shared" si="69"/>
        <v>0</v>
      </c>
      <c r="G2133" s="59"/>
    </row>
    <row r="2134" spans="1:7" x14ac:dyDescent="0.25">
      <c r="A2134" s="58">
        <v>45142</v>
      </c>
      <c r="B2134" s="59" t="s">
        <v>69</v>
      </c>
      <c r="C2134" s="59" t="str">
        <f t="shared" si="68"/>
        <v>QUARTER3</v>
      </c>
      <c r="D2134" s="59">
        <v>385</v>
      </c>
      <c r="E2134" s="59">
        <v>385</v>
      </c>
      <c r="F2134" s="59">
        <f t="shared" si="69"/>
        <v>0</v>
      </c>
      <c r="G2134" s="59"/>
    </row>
    <row r="2135" spans="1:7" x14ac:dyDescent="0.25">
      <c r="A2135" s="58">
        <v>45141</v>
      </c>
      <c r="B2135" s="59" t="s">
        <v>69</v>
      </c>
      <c r="C2135" s="59" t="str">
        <f t="shared" si="68"/>
        <v>QUARTER3</v>
      </c>
      <c r="D2135" s="59">
        <v>385</v>
      </c>
      <c r="E2135" s="59">
        <v>385</v>
      </c>
      <c r="F2135" s="59">
        <f t="shared" si="69"/>
        <v>0</v>
      </c>
      <c r="G2135" s="59"/>
    </row>
    <row r="2136" spans="1:7" x14ac:dyDescent="0.25">
      <c r="A2136" s="58">
        <v>45140</v>
      </c>
      <c r="B2136" s="59" t="s">
        <v>69</v>
      </c>
      <c r="C2136" s="59" t="str">
        <f t="shared" si="68"/>
        <v>QUARTER3</v>
      </c>
      <c r="D2136" s="59">
        <v>385</v>
      </c>
      <c r="E2136" s="59">
        <v>385</v>
      </c>
      <c r="F2136" s="59">
        <f t="shared" si="69"/>
        <v>0</v>
      </c>
      <c r="G2136" s="59"/>
    </row>
    <row r="2137" spans="1:7" x14ac:dyDescent="0.25">
      <c r="A2137" s="58">
        <v>45139</v>
      </c>
      <c r="B2137" s="59" t="s">
        <v>69</v>
      </c>
      <c r="C2137" s="59" t="str">
        <f t="shared" si="68"/>
        <v>QUARTER3</v>
      </c>
      <c r="D2137" s="59">
        <v>385</v>
      </c>
      <c r="E2137" s="59">
        <v>385</v>
      </c>
      <c r="F2137" s="59">
        <f t="shared" si="69"/>
        <v>0</v>
      </c>
      <c r="G2137" s="59"/>
    </row>
    <row r="2138" spans="1:7" x14ac:dyDescent="0.25">
      <c r="A2138" s="58">
        <v>45138</v>
      </c>
      <c r="B2138" s="59" t="s">
        <v>69</v>
      </c>
      <c r="C2138" s="59" t="str">
        <f t="shared" si="68"/>
        <v>QUARTER3</v>
      </c>
      <c r="D2138" s="59">
        <v>385</v>
      </c>
      <c r="E2138" s="59">
        <v>385</v>
      </c>
      <c r="F2138" s="59">
        <f t="shared" si="69"/>
        <v>0</v>
      </c>
      <c r="G2138" s="59"/>
    </row>
    <row r="2139" spans="1:7" x14ac:dyDescent="0.25">
      <c r="A2139" s="58">
        <v>45135</v>
      </c>
      <c r="B2139" s="59" t="s">
        <v>69</v>
      </c>
      <c r="C2139" s="59" t="str">
        <f t="shared" si="68"/>
        <v>QUARTER3</v>
      </c>
      <c r="D2139" s="59">
        <v>385</v>
      </c>
      <c r="E2139" s="59">
        <v>385</v>
      </c>
      <c r="F2139" s="59">
        <f t="shared" si="69"/>
        <v>0</v>
      </c>
      <c r="G2139" s="59"/>
    </row>
    <row r="2140" spans="1:7" x14ac:dyDescent="0.25">
      <c r="A2140" s="58">
        <v>45134</v>
      </c>
      <c r="B2140" s="59" t="s">
        <v>69</v>
      </c>
      <c r="C2140" s="59" t="str">
        <f t="shared" si="68"/>
        <v>QUARTER3</v>
      </c>
      <c r="D2140" s="59">
        <v>385</v>
      </c>
      <c r="E2140" s="59">
        <v>385</v>
      </c>
      <c r="F2140" s="59">
        <f t="shared" si="69"/>
        <v>0</v>
      </c>
      <c r="G2140" s="59"/>
    </row>
    <row r="2141" spans="1:7" x14ac:dyDescent="0.25">
      <c r="A2141" s="58">
        <v>45133</v>
      </c>
      <c r="B2141" s="59" t="s">
        <v>69</v>
      </c>
      <c r="C2141" s="59" t="str">
        <f t="shared" si="68"/>
        <v>QUARTER3</v>
      </c>
      <c r="D2141" s="59">
        <v>370</v>
      </c>
      <c r="E2141" s="59">
        <v>385</v>
      </c>
      <c r="F2141" s="59">
        <f t="shared" si="69"/>
        <v>15</v>
      </c>
      <c r="G2141" s="59"/>
    </row>
    <row r="2142" spans="1:7" x14ac:dyDescent="0.25">
      <c r="A2142" s="58">
        <v>45128</v>
      </c>
      <c r="B2142" s="59" t="s">
        <v>69</v>
      </c>
      <c r="C2142" s="59" t="str">
        <f t="shared" si="68"/>
        <v>QUARTER3</v>
      </c>
      <c r="D2142" s="59">
        <v>370</v>
      </c>
      <c r="E2142" s="59">
        <v>385</v>
      </c>
      <c r="F2142" s="59">
        <f t="shared" si="69"/>
        <v>15</v>
      </c>
      <c r="G2142" s="59"/>
    </row>
    <row r="2143" spans="1:7" x14ac:dyDescent="0.25">
      <c r="A2143" s="58">
        <v>45127</v>
      </c>
      <c r="B2143" s="59" t="s">
        <v>69</v>
      </c>
      <c r="C2143" s="59" t="str">
        <f t="shared" si="68"/>
        <v>QUARTER3</v>
      </c>
      <c r="D2143" s="59">
        <v>370</v>
      </c>
      <c r="E2143" s="59">
        <v>385</v>
      </c>
      <c r="F2143" s="59">
        <f t="shared" si="69"/>
        <v>15</v>
      </c>
      <c r="G2143" s="59"/>
    </row>
    <row r="2144" spans="1:7" x14ac:dyDescent="0.25">
      <c r="A2144" s="58">
        <v>45126</v>
      </c>
      <c r="B2144" s="59" t="s">
        <v>69</v>
      </c>
      <c r="C2144" s="59" t="str">
        <f t="shared" si="68"/>
        <v>QUARTER3</v>
      </c>
      <c r="D2144" s="59">
        <v>370</v>
      </c>
      <c r="E2144" s="59">
        <v>385</v>
      </c>
      <c r="F2144" s="59">
        <f t="shared" si="69"/>
        <v>15</v>
      </c>
      <c r="G2144" s="59"/>
    </row>
    <row r="2145" spans="1:7" x14ac:dyDescent="0.25">
      <c r="A2145" s="58">
        <v>45125</v>
      </c>
      <c r="B2145" s="59" t="s">
        <v>69</v>
      </c>
      <c r="C2145" s="59" t="str">
        <f t="shared" si="68"/>
        <v>QUARTER3</v>
      </c>
      <c r="D2145" s="59">
        <v>370</v>
      </c>
      <c r="E2145" s="59">
        <v>385</v>
      </c>
      <c r="F2145" s="59">
        <f t="shared" si="69"/>
        <v>15</v>
      </c>
      <c r="G2145" s="59"/>
    </row>
    <row r="2146" spans="1:7" x14ac:dyDescent="0.25">
      <c r="A2146" s="58">
        <v>45124</v>
      </c>
      <c r="B2146" s="59" t="s">
        <v>69</v>
      </c>
      <c r="C2146" s="59" t="str">
        <f t="shared" ref="C2146:C2209" si="70">"QUARTER"&amp;ROUNDUP(MONTH(A2146)/3,0)</f>
        <v>QUARTER3</v>
      </c>
      <c r="D2146" s="59">
        <v>370</v>
      </c>
      <c r="E2146" s="59">
        <v>385</v>
      </c>
      <c r="F2146" s="59">
        <f t="shared" si="69"/>
        <v>15</v>
      </c>
      <c r="G2146" s="59"/>
    </row>
    <row r="2147" spans="1:7" x14ac:dyDescent="0.25">
      <c r="A2147" s="58">
        <v>45121</v>
      </c>
      <c r="B2147" s="59" t="s">
        <v>69</v>
      </c>
      <c r="C2147" s="59" t="str">
        <f t="shared" si="70"/>
        <v>QUARTER3</v>
      </c>
      <c r="D2147" s="59">
        <v>370</v>
      </c>
      <c r="E2147" s="59">
        <v>385</v>
      </c>
      <c r="F2147" s="59">
        <f t="shared" si="69"/>
        <v>15</v>
      </c>
      <c r="G2147" s="59"/>
    </row>
    <row r="2148" spans="1:7" x14ac:dyDescent="0.25">
      <c r="A2148" s="58">
        <v>45120</v>
      </c>
      <c r="B2148" s="59" t="s">
        <v>69</v>
      </c>
      <c r="C2148" s="59" t="str">
        <f t="shared" si="70"/>
        <v>QUARTER3</v>
      </c>
      <c r="D2148" s="59">
        <v>370</v>
      </c>
      <c r="E2148" s="59">
        <v>385</v>
      </c>
      <c r="F2148" s="59">
        <f t="shared" si="69"/>
        <v>15</v>
      </c>
      <c r="G2148" s="59"/>
    </row>
    <row r="2149" spans="1:7" x14ac:dyDescent="0.25">
      <c r="A2149" s="58">
        <v>45119</v>
      </c>
      <c r="B2149" s="59" t="s">
        <v>69</v>
      </c>
      <c r="C2149" s="59" t="str">
        <f t="shared" si="70"/>
        <v>QUARTER3</v>
      </c>
      <c r="D2149" s="59">
        <v>370</v>
      </c>
      <c r="E2149" s="59">
        <v>385</v>
      </c>
      <c r="F2149" s="59">
        <f t="shared" si="69"/>
        <v>15</v>
      </c>
      <c r="G2149" s="59"/>
    </row>
    <row r="2150" spans="1:7" x14ac:dyDescent="0.25">
      <c r="A2150" s="58">
        <v>45118</v>
      </c>
      <c r="B2150" s="59" t="s">
        <v>69</v>
      </c>
      <c r="C2150" s="59" t="str">
        <f t="shared" si="70"/>
        <v>QUARTER3</v>
      </c>
      <c r="D2150" s="59">
        <v>370</v>
      </c>
      <c r="E2150" s="59">
        <v>385</v>
      </c>
      <c r="F2150" s="59">
        <f t="shared" si="69"/>
        <v>15</v>
      </c>
      <c r="G2150" s="59"/>
    </row>
    <row r="2151" spans="1:7" x14ac:dyDescent="0.25">
      <c r="A2151" s="58">
        <v>45117</v>
      </c>
      <c r="B2151" s="59" t="s">
        <v>69</v>
      </c>
      <c r="C2151" s="59" t="str">
        <f t="shared" si="70"/>
        <v>QUARTER3</v>
      </c>
      <c r="D2151" s="59">
        <v>370</v>
      </c>
      <c r="E2151" s="59">
        <v>385</v>
      </c>
      <c r="F2151" s="59">
        <f t="shared" si="69"/>
        <v>15</v>
      </c>
      <c r="G2151" s="59"/>
    </row>
    <row r="2152" spans="1:7" x14ac:dyDescent="0.25">
      <c r="A2152" s="58">
        <v>45114</v>
      </c>
      <c r="B2152" s="59" t="s">
        <v>69</v>
      </c>
      <c r="C2152" s="59" t="str">
        <f t="shared" si="70"/>
        <v>QUARTER3</v>
      </c>
      <c r="D2152" s="59">
        <v>370</v>
      </c>
      <c r="E2152" s="59">
        <v>385</v>
      </c>
      <c r="F2152" s="59">
        <f t="shared" si="69"/>
        <v>15</v>
      </c>
      <c r="G2152" s="59"/>
    </row>
    <row r="2153" spans="1:7" x14ac:dyDescent="0.25">
      <c r="A2153" s="58">
        <v>45113</v>
      </c>
      <c r="B2153" s="59" t="s">
        <v>69</v>
      </c>
      <c r="C2153" s="59" t="str">
        <f t="shared" si="70"/>
        <v>QUARTER3</v>
      </c>
      <c r="D2153" s="59">
        <v>370</v>
      </c>
      <c r="E2153" s="59">
        <v>385</v>
      </c>
      <c r="F2153" s="59">
        <f t="shared" si="69"/>
        <v>15</v>
      </c>
      <c r="G2153" s="59"/>
    </row>
    <row r="2154" spans="1:7" x14ac:dyDescent="0.25">
      <c r="A2154" s="58">
        <v>45112</v>
      </c>
      <c r="B2154" s="59" t="s">
        <v>69</v>
      </c>
      <c r="C2154" s="59" t="str">
        <f t="shared" si="70"/>
        <v>QUARTER3</v>
      </c>
      <c r="D2154" s="59">
        <v>370</v>
      </c>
      <c r="E2154" s="59">
        <v>385</v>
      </c>
      <c r="F2154" s="59">
        <f t="shared" si="69"/>
        <v>15</v>
      </c>
      <c r="G2154" s="59"/>
    </row>
    <row r="2155" spans="1:7" x14ac:dyDescent="0.25">
      <c r="A2155" s="58">
        <v>45111</v>
      </c>
      <c r="B2155" s="59" t="s">
        <v>69</v>
      </c>
      <c r="C2155" s="59" t="str">
        <f t="shared" si="70"/>
        <v>QUARTER3</v>
      </c>
      <c r="D2155" s="59">
        <v>370</v>
      </c>
      <c r="E2155" s="59">
        <v>385</v>
      </c>
      <c r="F2155" s="59">
        <f t="shared" si="69"/>
        <v>15</v>
      </c>
      <c r="G2155" s="59"/>
    </row>
    <row r="2156" spans="1:7" x14ac:dyDescent="0.25">
      <c r="A2156" s="58">
        <v>45110</v>
      </c>
      <c r="B2156" s="59" t="s">
        <v>69</v>
      </c>
      <c r="C2156" s="59" t="str">
        <f t="shared" si="70"/>
        <v>QUARTER3</v>
      </c>
      <c r="D2156" s="59">
        <v>350</v>
      </c>
      <c r="E2156" s="59">
        <v>385</v>
      </c>
      <c r="F2156" s="59">
        <f t="shared" si="69"/>
        <v>35</v>
      </c>
      <c r="G2156" s="59"/>
    </row>
    <row r="2157" spans="1:7" x14ac:dyDescent="0.25">
      <c r="A2157" s="58">
        <v>45107</v>
      </c>
      <c r="B2157" s="59" t="s">
        <v>69</v>
      </c>
      <c r="C2157" s="59" t="str">
        <f t="shared" si="70"/>
        <v>QUARTER2</v>
      </c>
      <c r="D2157" s="59">
        <v>350</v>
      </c>
      <c r="E2157" s="59">
        <v>385</v>
      </c>
      <c r="F2157" s="59">
        <f t="shared" si="69"/>
        <v>35</v>
      </c>
      <c r="G2157" s="59"/>
    </row>
    <row r="2158" spans="1:7" x14ac:dyDescent="0.25">
      <c r="A2158" s="58">
        <v>45104</v>
      </c>
      <c r="B2158" s="59" t="s">
        <v>69</v>
      </c>
      <c r="C2158" s="59" t="str">
        <f t="shared" si="70"/>
        <v>QUARTER2</v>
      </c>
      <c r="D2158" s="59">
        <v>350</v>
      </c>
      <c r="E2158" s="59">
        <v>385</v>
      </c>
      <c r="F2158" s="59">
        <f t="shared" si="69"/>
        <v>35</v>
      </c>
      <c r="G2158" s="59"/>
    </row>
    <row r="2159" spans="1:7" x14ac:dyDescent="0.25">
      <c r="A2159" s="58">
        <v>45103</v>
      </c>
      <c r="B2159" s="59" t="s">
        <v>69</v>
      </c>
      <c r="C2159" s="59" t="str">
        <f t="shared" si="70"/>
        <v>QUARTER2</v>
      </c>
      <c r="D2159" s="59">
        <v>336</v>
      </c>
      <c r="E2159" s="59">
        <v>385</v>
      </c>
      <c r="F2159" s="59">
        <f t="shared" si="69"/>
        <v>49</v>
      </c>
      <c r="G2159" s="59"/>
    </row>
    <row r="2160" spans="1:7" x14ac:dyDescent="0.25">
      <c r="A2160" s="58">
        <v>45100</v>
      </c>
      <c r="B2160" s="59" t="s">
        <v>69</v>
      </c>
      <c r="C2160" s="59" t="str">
        <f t="shared" si="70"/>
        <v>QUARTER2</v>
      </c>
      <c r="D2160" s="59">
        <v>336</v>
      </c>
      <c r="E2160" s="59">
        <v>385</v>
      </c>
      <c r="F2160" s="59">
        <f t="shared" si="69"/>
        <v>49</v>
      </c>
      <c r="G2160" s="59"/>
    </row>
    <row r="2161" spans="1:7" x14ac:dyDescent="0.25">
      <c r="A2161" s="58">
        <v>45099</v>
      </c>
      <c r="B2161" s="59" t="s">
        <v>69</v>
      </c>
      <c r="C2161" s="59" t="str">
        <f t="shared" si="70"/>
        <v>QUARTER2</v>
      </c>
      <c r="D2161" s="59">
        <v>336.7</v>
      </c>
      <c r="E2161" s="59">
        <v>385</v>
      </c>
      <c r="F2161" s="59">
        <f t="shared" si="69"/>
        <v>48.300000000000011</v>
      </c>
      <c r="G2161" s="59"/>
    </row>
    <row r="2162" spans="1:7" x14ac:dyDescent="0.25">
      <c r="A2162" s="58">
        <v>45098</v>
      </c>
      <c r="B2162" s="59" t="s">
        <v>69</v>
      </c>
      <c r="C2162" s="59" t="str">
        <f t="shared" si="70"/>
        <v>QUARTER2</v>
      </c>
      <c r="D2162" s="59">
        <v>336.7</v>
      </c>
      <c r="E2162" s="59">
        <v>385</v>
      </c>
      <c r="F2162" s="59">
        <f t="shared" si="69"/>
        <v>48.300000000000011</v>
      </c>
      <c r="G2162" s="59"/>
    </row>
    <row r="2163" spans="1:7" x14ac:dyDescent="0.25">
      <c r="A2163" s="58">
        <v>45097</v>
      </c>
      <c r="B2163" s="59" t="s">
        <v>69</v>
      </c>
      <c r="C2163" s="59" t="str">
        <f t="shared" si="70"/>
        <v>QUARTER2</v>
      </c>
      <c r="D2163" s="59">
        <v>336.7</v>
      </c>
      <c r="E2163" s="59">
        <v>385</v>
      </c>
      <c r="F2163" s="59">
        <f t="shared" si="69"/>
        <v>48.300000000000011</v>
      </c>
      <c r="G2163" s="59"/>
    </row>
    <row r="2164" spans="1:7" x14ac:dyDescent="0.25">
      <c r="A2164" s="58">
        <v>45096</v>
      </c>
      <c r="B2164" s="59" t="s">
        <v>69</v>
      </c>
      <c r="C2164" s="59" t="str">
        <f t="shared" si="70"/>
        <v>QUARTER2</v>
      </c>
      <c r="D2164" s="59">
        <v>336.7</v>
      </c>
      <c r="E2164" s="59">
        <v>385</v>
      </c>
      <c r="F2164" s="59">
        <f t="shared" si="69"/>
        <v>48.300000000000011</v>
      </c>
      <c r="G2164" s="59"/>
    </row>
    <row r="2165" spans="1:7" x14ac:dyDescent="0.25">
      <c r="A2165" s="58">
        <v>45093</v>
      </c>
      <c r="B2165" s="59" t="s">
        <v>69</v>
      </c>
      <c r="C2165" s="59" t="str">
        <f t="shared" si="70"/>
        <v>QUARTER2</v>
      </c>
      <c r="D2165" s="59">
        <v>336.7</v>
      </c>
      <c r="E2165" s="59">
        <v>385</v>
      </c>
      <c r="F2165" s="59">
        <f t="shared" si="69"/>
        <v>48.300000000000011</v>
      </c>
      <c r="G2165" s="59"/>
    </row>
    <row r="2166" spans="1:7" x14ac:dyDescent="0.25">
      <c r="A2166" s="58">
        <v>45092</v>
      </c>
      <c r="B2166" s="59" t="s">
        <v>69</v>
      </c>
      <c r="C2166" s="59" t="str">
        <f t="shared" si="70"/>
        <v>QUARTER2</v>
      </c>
      <c r="D2166" s="59">
        <v>336.7</v>
      </c>
      <c r="E2166" s="59">
        <v>385</v>
      </c>
      <c r="F2166" s="59">
        <f t="shared" si="69"/>
        <v>48.300000000000011</v>
      </c>
      <c r="G2166" s="59"/>
    </row>
    <row r="2167" spans="1:7" x14ac:dyDescent="0.25">
      <c r="A2167" s="58">
        <v>45091</v>
      </c>
      <c r="B2167" s="59" t="s">
        <v>69</v>
      </c>
      <c r="C2167" s="59" t="str">
        <f t="shared" si="70"/>
        <v>QUARTER2</v>
      </c>
      <c r="D2167" s="59">
        <v>306.10000000000002</v>
      </c>
      <c r="E2167" s="59">
        <v>385</v>
      </c>
      <c r="F2167" s="59">
        <f t="shared" si="69"/>
        <v>78.899999999999977</v>
      </c>
      <c r="G2167" s="59"/>
    </row>
    <row r="2168" spans="1:7" x14ac:dyDescent="0.25">
      <c r="A2168" s="58">
        <v>45090</v>
      </c>
      <c r="B2168" s="59" t="s">
        <v>69</v>
      </c>
      <c r="C2168" s="59" t="str">
        <f t="shared" si="70"/>
        <v>QUARTER2</v>
      </c>
      <c r="D2168" s="59">
        <v>278.3</v>
      </c>
      <c r="E2168" s="59">
        <v>385</v>
      </c>
      <c r="F2168" s="59">
        <f t="shared" si="69"/>
        <v>106.69999999999999</v>
      </c>
      <c r="G2168" s="59"/>
    </row>
    <row r="2169" spans="1:7" x14ac:dyDescent="0.25">
      <c r="A2169" s="58">
        <v>45086</v>
      </c>
      <c r="B2169" s="59" t="s">
        <v>69</v>
      </c>
      <c r="C2169" s="59" t="str">
        <f t="shared" si="70"/>
        <v>QUARTER2</v>
      </c>
      <c r="D2169" s="59">
        <v>278.3</v>
      </c>
      <c r="E2169" s="59">
        <v>385</v>
      </c>
      <c r="F2169" s="59">
        <f t="shared" si="69"/>
        <v>106.69999999999999</v>
      </c>
      <c r="G2169" s="59"/>
    </row>
    <row r="2170" spans="1:7" x14ac:dyDescent="0.25">
      <c r="A2170" s="58">
        <v>45085</v>
      </c>
      <c r="B2170" s="59" t="s">
        <v>69</v>
      </c>
      <c r="C2170" s="59" t="str">
        <f t="shared" si="70"/>
        <v>QUARTER2</v>
      </c>
      <c r="D2170" s="59">
        <v>278.3</v>
      </c>
      <c r="E2170" s="59">
        <v>385</v>
      </c>
      <c r="F2170" s="59">
        <f t="shared" si="69"/>
        <v>106.69999999999999</v>
      </c>
      <c r="G2170" s="59"/>
    </row>
    <row r="2171" spans="1:7" x14ac:dyDescent="0.25">
      <c r="A2171" s="58">
        <v>45084</v>
      </c>
      <c r="B2171" s="59" t="s">
        <v>69</v>
      </c>
      <c r="C2171" s="59" t="str">
        <f t="shared" si="70"/>
        <v>QUARTER2</v>
      </c>
      <c r="D2171" s="59">
        <v>278.3</v>
      </c>
      <c r="E2171" s="59">
        <v>385</v>
      </c>
      <c r="F2171" s="59">
        <f t="shared" si="69"/>
        <v>106.69999999999999</v>
      </c>
      <c r="G2171" s="59"/>
    </row>
    <row r="2172" spans="1:7" x14ac:dyDescent="0.25">
      <c r="A2172" s="58">
        <v>45083</v>
      </c>
      <c r="B2172" s="59" t="s">
        <v>69</v>
      </c>
      <c r="C2172" s="59" t="str">
        <f t="shared" si="70"/>
        <v>QUARTER2</v>
      </c>
      <c r="D2172" s="59">
        <v>278.3</v>
      </c>
      <c r="E2172" s="59">
        <v>385</v>
      </c>
      <c r="F2172" s="59">
        <f t="shared" si="69"/>
        <v>106.69999999999999</v>
      </c>
      <c r="G2172" s="59"/>
    </row>
    <row r="2173" spans="1:7" x14ac:dyDescent="0.25">
      <c r="A2173" s="58">
        <v>45082</v>
      </c>
      <c r="B2173" s="59" t="s">
        <v>69</v>
      </c>
      <c r="C2173" s="59" t="str">
        <f t="shared" si="70"/>
        <v>QUARTER2</v>
      </c>
      <c r="D2173" s="59">
        <v>278.3</v>
      </c>
      <c r="E2173" s="59">
        <v>385</v>
      </c>
      <c r="F2173" s="59">
        <f t="shared" si="69"/>
        <v>106.69999999999999</v>
      </c>
      <c r="G2173" s="59"/>
    </row>
    <row r="2174" spans="1:7" x14ac:dyDescent="0.25">
      <c r="A2174" s="58">
        <v>45079</v>
      </c>
      <c r="B2174" s="59" t="s">
        <v>69</v>
      </c>
      <c r="C2174" s="59" t="str">
        <f t="shared" si="70"/>
        <v>QUARTER2</v>
      </c>
      <c r="D2174" s="59">
        <v>278.3</v>
      </c>
      <c r="E2174" s="59">
        <v>385</v>
      </c>
      <c r="F2174" s="59">
        <f t="shared" si="69"/>
        <v>106.69999999999999</v>
      </c>
      <c r="G2174" s="59"/>
    </row>
    <row r="2175" spans="1:7" x14ac:dyDescent="0.25">
      <c r="A2175" s="58">
        <v>45078</v>
      </c>
      <c r="B2175" s="59" t="s">
        <v>69</v>
      </c>
      <c r="C2175" s="59" t="str">
        <f t="shared" si="70"/>
        <v>QUARTER2</v>
      </c>
      <c r="D2175" s="59">
        <v>278.3</v>
      </c>
      <c r="E2175" s="59">
        <v>385</v>
      </c>
      <c r="F2175" s="59">
        <f t="shared" si="69"/>
        <v>106.69999999999999</v>
      </c>
      <c r="G2175" s="59"/>
    </row>
    <row r="2176" spans="1:7" x14ac:dyDescent="0.25">
      <c r="A2176" s="58">
        <v>45077</v>
      </c>
      <c r="B2176" s="59" t="s">
        <v>69</v>
      </c>
      <c r="C2176" s="59" t="str">
        <f t="shared" si="70"/>
        <v>QUARTER2</v>
      </c>
      <c r="D2176" s="59">
        <v>272</v>
      </c>
      <c r="E2176" s="59">
        <v>385</v>
      </c>
      <c r="F2176" s="59">
        <f t="shared" si="69"/>
        <v>113</v>
      </c>
      <c r="G2176" s="59"/>
    </row>
    <row r="2177" spans="1:7" x14ac:dyDescent="0.25">
      <c r="A2177" s="58">
        <v>45076</v>
      </c>
      <c r="B2177" s="59" t="s">
        <v>69</v>
      </c>
      <c r="C2177" s="59" t="str">
        <f t="shared" si="70"/>
        <v>QUARTER2</v>
      </c>
      <c r="D2177" s="59">
        <v>272</v>
      </c>
      <c r="E2177" s="59">
        <v>385</v>
      </c>
      <c r="F2177" s="59">
        <f t="shared" si="69"/>
        <v>113</v>
      </c>
      <c r="G2177" s="59"/>
    </row>
    <row r="2178" spans="1:7" x14ac:dyDescent="0.25">
      <c r="A2178" s="58">
        <v>45072</v>
      </c>
      <c r="B2178" s="59" t="s">
        <v>69</v>
      </c>
      <c r="C2178" s="59" t="str">
        <f t="shared" si="70"/>
        <v>QUARTER2</v>
      </c>
      <c r="D2178" s="59">
        <v>249</v>
      </c>
      <c r="E2178" s="59">
        <v>385</v>
      </c>
      <c r="F2178" s="59">
        <f t="shared" si="69"/>
        <v>136</v>
      </c>
      <c r="G2178" s="59"/>
    </row>
    <row r="2179" spans="1:7" x14ac:dyDescent="0.25">
      <c r="A2179" s="58">
        <v>45071</v>
      </c>
      <c r="B2179" s="59" t="s">
        <v>69</v>
      </c>
      <c r="C2179" s="59" t="str">
        <f t="shared" si="70"/>
        <v>QUARTER2</v>
      </c>
      <c r="D2179" s="59">
        <v>249</v>
      </c>
      <c r="E2179" s="59">
        <v>385</v>
      </c>
      <c r="F2179" s="59">
        <f t="shared" si="69"/>
        <v>136</v>
      </c>
      <c r="G2179" s="59"/>
    </row>
    <row r="2180" spans="1:7" x14ac:dyDescent="0.25">
      <c r="A2180" s="58">
        <v>45070</v>
      </c>
      <c r="B2180" s="59" t="s">
        <v>69</v>
      </c>
      <c r="C2180" s="59" t="str">
        <f t="shared" si="70"/>
        <v>QUARTER2</v>
      </c>
      <c r="D2180" s="59">
        <v>233</v>
      </c>
      <c r="E2180" s="59">
        <v>385</v>
      </c>
      <c r="F2180" s="59">
        <f t="shared" si="69"/>
        <v>152</v>
      </c>
      <c r="G2180" s="59"/>
    </row>
    <row r="2181" spans="1:7" x14ac:dyDescent="0.25">
      <c r="A2181" s="58">
        <v>45069</v>
      </c>
      <c r="B2181" s="59" t="s">
        <v>69</v>
      </c>
      <c r="C2181" s="59" t="str">
        <f t="shared" si="70"/>
        <v>QUARTER2</v>
      </c>
      <c r="D2181" s="59">
        <v>217.5</v>
      </c>
      <c r="E2181" s="59">
        <v>385</v>
      </c>
      <c r="F2181" s="59">
        <f t="shared" si="69"/>
        <v>167.5</v>
      </c>
      <c r="G2181" s="59"/>
    </row>
    <row r="2182" spans="1:7" x14ac:dyDescent="0.25">
      <c r="A2182" s="58">
        <v>45068</v>
      </c>
      <c r="B2182" s="59" t="s">
        <v>69</v>
      </c>
      <c r="C2182" s="59" t="str">
        <f t="shared" si="70"/>
        <v>QUARTER2</v>
      </c>
      <c r="D2182" s="59">
        <v>217.5</v>
      </c>
      <c r="E2182" s="59">
        <v>385</v>
      </c>
      <c r="F2182" s="59">
        <f t="shared" si="69"/>
        <v>167.5</v>
      </c>
      <c r="G2182" s="59"/>
    </row>
    <row r="2183" spans="1:7" x14ac:dyDescent="0.25">
      <c r="A2183" s="58">
        <v>45065</v>
      </c>
      <c r="B2183" s="59" t="s">
        <v>69</v>
      </c>
      <c r="C2183" s="59" t="str">
        <f t="shared" si="70"/>
        <v>QUARTER2</v>
      </c>
      <c r="D2183" s="59">
        <v>217.5</v>
      </c>
      <c r="E2183" s="59">
        <v>385</v>
      </c>
      <c r="F2183" s="59">
        <f t="shared" si="69"/>
        <v>167.5</v>
      </c>
      <c r="G2183" s="59"/>
    </row>
    <row r="2184" spans="1:7" x14ac:dyDescent="0.25">
      <c r="A2184" s="58">
        <v>45064</v>
      </c>
      <c r="B2184" s="59" t="s">
        <v>69</v>
      </c>
      <c r="C2184" s="59" t="str">
        <f t="shared" si="70"/>
        <v>QUARTER2</v>
      </c>
      <c r="D2184" s="59">
        <v>217.5</v>
      </c>
      <c r="E2184" s="59">
        <v>385</v>
      </c>
      <c r="F2184" s="59">
        <f t="shared" ref="F2184:F2247" si="71">E2184-D2184</f>
        <v>167.5</v>
      </c>
      <c r="G2184" s="59"/>
    </row>
    <row r="2185" spans="1:7" x14ac:dyDescent="0.25">
      <c r="A2185" s="58">
        <v>45063</v>
      </c>
      <c r="B2185" s="59" t="s">
        <v>69</v>
      </c>
      <c r="C2185" s="59" t="str">
        <f t="shared" si="70"/>
        <v>QUARTER2</v>
      </c>
      <c r="D2185" s="59">
        <v>217.5</v>
      </c>
      <c r="E2185" s="59">
        <v>385</v>
      </c>
      <c r="F2185" s="59">
        <f t="shared" si="71"/>
        <v>167.5</v>
      </c>
      <c r="G2185" s="59"/>
    </row>
    <row r="2186" spans="1:7" x14ac:dyDescent="0.25">
      <c r="A2186" s="58">
        <v>45062</v>
      </c>
      <c r="B2186" s="59" t="s">
        <v>69</v>
      </c>
      <c r="C2186" s="59" t="str">
        <f t="shared" si="70"/>
        <v>QUARTER2</v>
      </c>
      <c r="D2186" s="59">
        <v>217.5</v>
      </c>
      <c r="E2186" s="59">
        <v>385</v>
      </c>
      <c r="F2186" s="59">
        <f t="shared" si="71"/>
        <v>167.5</v>
      </c>
      <c r="G2186" s="59"/>
    </row>
    <row r="2187" spans="1:7" x14ac:dyDescent="0.25">
      <c r="A2187" s="58">
        <v>45061</v>
      </c>
      <c r="B2187" s="59" t="s">
        <v>69</v>
      </c>
      <c r="C2187" s="59" t="str">
        <f t="shared" si="70"/>
        <v>QUARTER2</v>
      </c>
      <c r="D2187" s="59">
        <v>217.5</v>
      </c>
      <c r="E2187" s="59">
        <v>385</v>
      </c>
      <c r="F2187" s="59">
        <f t="shared" si="71"/>
        <v>167.5</v>
      </c>
      <c r="G2187" s="59"/>
    </row>
    <row r="2188" spans="1:7" x14ac:dyDescent="0.25">
      <c r="A2188" s="58">
        <v>45058</v>
      </c>
      <c r="B2188" s="59" t="s">
        <v>69</v>
      </c>
      <c r="C2188" s="59" t="str">
        <f t="shared" si="70"/>
        <v>QUARTER2</v>
      </c>
      <c r="D2188" s="59">
        <v>217.5</v>
      </c>
      <c r="E2188" s="59">
        <v>385</v>
      </c>
      <c r="F2188" s="59">
        <f t="shared" si="71"/>
        <v>167.5</v>
      </c>
      <c r="G2188" s="59"/>
    </row>
    <row r="2189" spans="1:7" x14ac:dyDescent="0.25">
      <c r="A2189" s="58">
        <v>45057</v>
      </c>
      <c r="B2189" s="59" t="s">
        <v>69</v>
      </c>
      <c r="C2189" s="59" t="str">
        <f t="shared" si="70"/>
        <v>QUARTER2</v>
      </c>
      <c r="D2189" s="59">
        <v>217.5</v>
      </c>
      <c r="E2189" s="59">
        <v>385</v>
      </c>
      <c r="F2189" s="59">
        <f t="shared" si="71"/>
        <v>167.5</v>
      </c>
      <c r="G2189" s="59"/>
    </row>
    <row r="2190" spans="1:7" x14ac:dyDescent="0.25">
      <c r="A2190" s="58">
        <v>45056</v>
      </c>
      <c r="B2190" s="59" t="s">
        <v>69</v>
      </c>
      <c r="C2190" s="59" t="str">
        <f t="shared" si="70"/>
        <v>QUARTER2</v>
      </c>
      <c r="D2190" s="59">
        <v>217.5</v>
      </c>
      <c r="E2190" s="59">
        <v>385</v>
      </c>
      <c r="F2190" s="59">
        <f t="shared" si="71"/>
        <v>167.5</v>
      </c>
      <c r="G2190" s="59"/>
    </row>
    <row r="2191" spans="1:7" x14ac:dyDescent="0.25">
      <c r="A2191" s="58">
        <v>45055</v>
      </c>
      <c r="B2191" s="59" t="s">
        <v>69</v>
      </c>
      <c r="C2191" s="59" t="str">
        <f t="shared" si="70"/>
        <v>QUARTER2</v>
      </c>
      <c r="D2191" s="59">
        <v>217.5</v>
      </c>
      <c r="E2191" s="59">
        <v>385</v>
      </c>
      <c r="F2191" s="59">
        <f t="shared" si="71"/>
        <v>167.5</v>
      </c>
      <c r="G2191" s="59"/>
    </row>
    <row r="2192" spans="1:7" x14ac:dyDescent="0.25">
      <c r="A2192" s="58">
        <v>45054</v>
      </c>
      <c r="B2192" s="59" t="s">
        <v>69</v>
      </c>
      <c r="C2192" s="59" t="str">
        <f t="shared" si="70"/>
        <v>QUARTER2</v>
      </c>
      <c r="D2192" s="59">
        <v>217.5</v>
      </c>
      <c r="E2192" s="59">
        <v>385</v>
      </c>
      <c r="F2192" s="59">
        <f t="shared" si="71"/>
        <v>167.5</v>
      </c>
      <c r="G2192" s="59"/>
    </row>
    <row r="2193" spans="1:7" x14ac:dyDescent="0.25">
      <c r="A2193" s="58">
        <v>45051</v>
      </c>
      <c r="B2193" s="59" t="s">
        <v>69</v>
      </c>
      <c r="C2193" s="59" t="str">
        <f t="shared" si="70"/>
        <v>QUARTER2</v>
      </c>
      <c r="D2193" s="59">
        <v>217.5</v>
      </c>
      <c r="E2193" s="59">
        <v>385</v>
      </c>
      <c r="F2193" s="59">
        <f t="shared" si="71"/>
        <v>167.5</v>
      </c>
      <c r="G2193" s="59"/>
    </row>
    <row r="2194" spans="1:7" x14ac:dyDescent="0.25">
      <c r="A2194" s="58">
        <v>45050</v>
      </c>
      <c r="B2194" s="59" t="s">
        <v>69</v>
      </c>
      <c r="C2194" s="59" t="str">
        <f t="shared" si="70"/>
        <v>QUARTER2</v>
      </c>
      <c r="D2194" s="59">
        <v>217.5</v>
      </c>
      <c r="E2194" s="59">
        <v>385</v>
      </c>
      <c r="F2194" s="59">
        <f t="shared" si="71"/>
        <v>167.5</v>
      </c>
      <c r="G2194" s="59"/>
    </row>
    <row r="2195" spans="1:7" x14ac:dyDescent="0.25">
      <c r="A2195" s="58">
        <v>45049</v>
      </c>
      <c r="B2195" s="59" t="s">
        <v>69</v>
      </c>
      <c r="C2195" s="59" t="str">
        <f t="shared" si="70"/>
        <v>QUARTER2</v>
      </c>
      <c r="D2195" s="59">
        <v>217.5</v>
      </c>
      <c r="E2195" s="59">
        <v>385</v>
      </c>
      <c r="F2195" s="59">
        <f t="shared" si="71"/>
        <v>167.5</v>
      </c>
      <c r="G2195" s="59"/>
    </row>
    <row r="2196" spans="1:7" x14ac:dyDescent="0.25">
      <c r="A2196" s="58">
        <v>45048</v>
      </c>
      <c r="B2196" s="59" t="s">
        <v>69</v>
      </c>
      <c r="C2196" s="59" t="str">
        <f t="shared" si="70"/>
        <v>QUARTER2</v>
      </c>
      <c r="D2196" s="59">
        <v>217.5</v>
      </c>
      <c r="E2196" s="59">
        <v>385</v>
      </c>
      <c r="F2196" s="59">
        <f t="shared" si="71"/>
        <v>167.5</v>
      </c>
      <c r="G2196" s="59"/>
    </row>
    <row r="2197" spans="1:7" x14ac:dyDescent="0.25">
      <c r="A2197" s="58">
        <v>45044</v>
      </c>
      <c r="B2197" s="59" t="s">
        <v>69</v>
      </c>
      <c r="C2197" s="59" t="str">
        <f t="shared" si="70"/>
        <v>QUARTER2</v>
      </c>
      <c r="D2197" s="59">
        <v>217.5</v>
      </c>
      <c r="E2197" s="59">
        <v>385</v>
      </c>
      <c r="F2197" s="59">
        <f t="shared" si="71"/>
        <v>167.5</v>
      </c>
      <c r="G2197" s="59"/>
    </row>
    <row r="2198" spans="1:7" x14ac:dyDescent="0.25">
      <c r="A2198" s="58">
        <v>45043</v>
      </c>
      <c r="B2198" s="59" t="s">
        <v>69</v>
      </c>
      <c r="C2198" s="59" t="str">
        <f t="shared" si="70"/>
        <v>QUARTER2</v>
      </c>
      <c r="D2198" s="59">
        <v>217.5</v>
      </c>
      <c r="E2198" s="59">
        <v>385</v>
      </c>
      <c r="F2198" s="59">
        <f t="shared" si="71"/>
        <v>167.5</v>
      </c>
      <c r="G2198" s="59"/>
    </row>
    <row r="2199" spans="1:7" x14ac:dyDescent="0.25">
      <c r="A2199" s="58">
        <v>45042</v>
      </c>
      <c r="B2199" s="59" t="s">
        <v>69</v>
      </c>
      <c r="C2199" s="59" t="str">
        <f t="shared" si="70"/>
        <v>QUARTER2</v>
      </c>
      <c r="D2199" s="59">
        <v>217.5</v>
      </c>
      <c r="E2199" s="59">
        <v>385</v>
      </c>
      <c r="F2199" s="59">
        <f t="shared" si="71"/>
        <v>167.5</v>
      </c>
      <c r="G2199" s="59"/>
    </row>
    <row r="2200" spans="1:7" x14ac:dyDescent="0.25">
      <c r="A2200" s="58">
        <v>45041</v>
      </c>
      <c r="B2200" s="59" t="s">
        <v>69</v>
      </c>
      <c r="C2200" s="59" t="str">
        <f t="shared" si="70"/>
        <v>QUARTER2</v>
      </c>
      <c r="D2200" s="59">
        <v>218.8</v>
      </c>
      <c r="E2200" s="59">
        <v>385</v>
      </c>
      <c r="F2200" s="59">
        <f t="shared" si="71"/>
        <v>166.2</v>
      </c>
      <c r="G2200" s="59"/>
    </row>
    <row r="2201" spans="1:7" x14ac:dyDescent="0.25">
      <c r="A2201" s="58">
        <v>45036</v>
      </c>
      <c r="B2201" s="59" t="s">
        <v>69</v>
      </c>
      <c r="C2201" s="59" t="str">
        <f t="shared" si="70"/>
        <v>QUARTER2</v>
      </c>
      <c r="D2201" s="59">
        <v>218.8</v>
      </c>
      <c r="E2201" s="59">
        <v>385</v>
      </c>
      <c r="F2201" s="59">
        <f t="shared" si="71"/>
        <v>166.2</v>
      </c>
      <c r="G2201" s="59"/>
    </row>
    <row r="2202" spans="1:7" x14ac:dyDescent="0.25">
      <c r="A2202" s="58">
        <v>45035</v>
      </c>
      <c r="B2202" s="59" t="s">
        <v>69</v>
      </c>
      <c r="C2202" s="59" t="str">
        <f t="shared" si="70"/>
        <v>QUARTER2</v>
      </c>
      <c r="D2202" s="59">
        <v>218.8</v>
      </c>
      <c r="E2202" s="59">
        <v>385</v>
      </c>
      <c r="F2202" s="59">
        <f t="shared" si="71"/>
        <v>166.2</v>
      </c>
      <c r="G2202" s="59"/>
    </row>
    <row r="2203" spans="1:7" x14ac:dyDescent="0.25">
      <c r="A2203" s="58">
        <v>45034</v>
      </c>
      <c r="B2203" s="59" t="s">
        <v>69</v>
      </c>
      <c r="C2203" s="59" t="str">
        <f t="shared" si="70"/>
        <v>QUARTER2</v>
      </c>
      <c r="D2203" s="59">
        <v>218.8</v>
      </c>
      <c r="E2203" s="59">
        <v>385</v>
      </c>
      <c r="F2203" s="59">
        <f t="shared" si="71"/>
        <v>166.2</v>
      </c>
      <c r="G2203" s="59"/>
    </row>
    <row r="2204" spans="1:7" x14ac:dyDescent="0.25">
      <c r="A2204" s="58">
        <v>45033</v>
      </c>
      <c r="B2204" s="59" t="s">
        <v>69</v>
      </c>
      <c r="C2204" s="59" t="str">
        <f t="shared" si="70"/>
        <v>QUARTER2</v>
      </c>
      <c r="D2204" s="59">
        <v>218.8</v>
      </c>
      <c r="E2204" s="59">
        <v>385</v>
      </c>
      <c r="F2204" s="59">
        <f t="shared" si="71"/>
        <v>166.2</v>
      </c>
      <c r="G2204" s="59"/>
    </row>
    <row r="2205" spans="1:7" x14ac:dyDescent="0.25">
      <c r="A2205" s="58">
        <v>45030</v>
      </c>
      <c r="B2205" s="59" t="s">
        <v>69</v>
      </c>
      <c r="C2205" s="59" t="str">
        <f t="shared" si="70"/>
        <v>QUARTER2</v>
      </c>
      <c r="D2205" s="59">
        <v>218.8</v>
      </c>
      <c r="E2205" s="59">
        <v>385</v>
      </c>
      <c r="F2205" s="59">
        <f t="shared" si="71"/>
        <v>166.2</v>
      </c>
      <c r="G2205" s="59"/>
    </row>
    <row r="2206" spans="1:7" x14ac:dyDescent="0.25">
      <c r="A2206" s="58">
        <v>45029</v>
      </c>
      <c r="B2206" s="59" t="s">
        <v>69</v>
      </c>
      <c r="C2206" s="59" t="str">
        <f t="shared" si="70"/>
        <v>QUARTER2</v>
      </c>
      <c r="D2206" s="59">
        <v>218.8</v>
      </c>
      <c r="E2206" s="59">
        <v>385</v>
      </c>
      <c r="F2206" s="59">
        <f t="shared" si="71"/>
        <v>166.2</v>
      </c>
      <c r="G2206" s="59"/>
    </row>
    <row r="2207" spans="1:7" x14ac:dyDescent="0.25">
      <c r="A2207" s="58">
        <v>45028</v>
      </c>
      <c r="B2207" s="59" t="s">
        <v>69</v>
      </c>
      <c r="C2207" s="59" t="str">
        <f t="shared" si="70"/>
        <v>QUARTER2</v>
      </c>
      <c r="D2207" s="59">
        <v>218.8</v>
      </c>
      <c r="E2207" s="59">
        <v>385</v>
      </c>
      <c r="F2207" s="59">
        <f t="shared" si="71"/>
        <v>166.2</v>
      </c>
      <c r="G2207" s="59"/>
    </row>
    <row r="2208" spans="1:7" x14ac:dyDescent="0.25">
      <c r="A2208" s="58">
        <v>45027</v>
      </c>
      <c r="B2208" s="59" t="s">
        <v>69</v>
      </c>
      <c r="C2208" s="59" t="str">
        <f t="shared" si="70"/>
        <v>QUARTER2</v>
      </c>
      <c r="D2208" s="59">
        <v>218.8</v>
      </c>
      <c r="E2208" s="59">
        <v>385</v>
      </c>
      <c r="F2208" s="59">
        <f t="shared" si="71"/>
        <v>166.2</v>
      </c>
      <c r="G2208" s="59"/>
    </row>
    <row r="2209" spans="1:7" x14ac:dyDescent="0.25">
      <c r="A2209" s="58">
        <v>45021</v>
      </c>
      <c r="B2209" s="59" t="s">
        <v>69</v>
      </c>
      <c r="C2209" s="59" t="str">
        <f t="shared" si="70"/>
        <v>QUARTER2</v>
      </c>
      <c r="D2209" s="59">
        <v>218.8</v>
      </c>
      <c r="E2209" s="59">
        <v>385</v>
      </c>
      <c r="F2209" s="59">
        <f t="shared" si="71"/>
        <v>166.2</v>
      </c>
      <c r="G2209" s="59"/>
    </row>
    <row r="2210" spans="1:7" x14ac:dyDescent="0.25">
      <c r="A2210" s="58">
        <v>45020</v>
      </c>
      <c r="B2210" s="59" t="s">
        <v>69</v>
      </c>
      <c r="C2210" s="59" t="str">
        <f t="shared" ref="C2210:C2275" si="72">"QUARTER"&amp;ROUNDUP(MONTH(A2210)/3,0)</f>
        <v>QUARTER2</v>
      </c>
      <c r="D2210" s="59">
        <v>218.8</v>
      </c>
      <c r="E2210" s="59">
        <v>385</v>
      </c>
      <c r="F2210" s="59">
        <f t="shared" si="71"/>
        <v>166.2</v>
      </c>
      <c r="G2210" s="59"/>
    </row>
    <row r="2211" spans="1:7" x14ac:dyDescent="0.25">
      <c r="A2211" s="58">
        <v>45019</v>
      </c>
      <c r="B2211" s="59" t="s">
        <v>69</v>
      </c>
      <c r="C2211" s="59" t="str">
        <f t="shared" si="72"/>
        <v>QUARTER2</v>
      </c>
      <c r="D2211" s="59">
        <v>218.8</v>
      </c>
      <c r="E2211" s="59">
        <v>385</v>
      </c>
      <c r="F2211" s="59">
        <f t="shared" si="71"/>
        <v>166.2</v>
      </c>
      <c r="G2211" s="59"/>
    </row>
    <row r="2212" spans="1:7" x14ac:dyDescent="0.25">
      <c r="A2212" s="58">
        <v>45016</v>
      </c>
      <c r="B2212" s="59" t="s">
        <v>69</v>
      </c>
      <c r="C2212" s="59" t="str">
        <f t="shared" si="72"/>
        <v>QUARTER1</v>
      </c>
      <c r="D2212" s="59">
        <v>218.8</v>
      </c>
      <c r="E2212" s="59">
        <v>385</v>
      </c>
      <c r="F2212" s="59">
        <f t="shared" si="71"/>
        <v>166.2</v>
      </c>
      <c r="G2212" s="59"/>
    </row>
    <row r="2213" spans="1:7" x14ac:dyDescent="0.25">
      <c r="A2213" s="58">
        <v>45014</v>
      </c>
      <c r="B2213" s="59" t="s">
        <v>69</v>
      </c>
      <c r="C2213" s="59" t="str">
        <f t="shared" si="72"/>
        <v>QUARTER1</v>
      </c>
      <c r="D2213" s="59">
        <v>218.8</v>
      </c>
      <c r="E2213" s="59">
        <v>385</v>
      </c>
      <c r="F2213" s="59">
        <f t="shared" si="71"/>
        <v>166.2</v>
      </c>
      <c r="G2213" s="59"/>
    </row>
    <row r="2214" spans="1:7" x14ac:dyDescent="0.25">
      <c r="A2214" s="58">
        <v>45013</v>
      </c>
      <c r="B2214" s="59" t="s">
        <v>69</v>
      </c>
      <c r="C2214" s="59" t="str">
        <f t="shared" si="72"/>
        <v>QUARTER1</v>
      </c>
      <c r="D2214" s="59">
        <v>218.8</v>
      </c>
      <c r="E2214" s="59">
        <v>385</v>
      </c>
      <c r="F2214" s="59">
        <f t="shared" si="71"/>
        <v>166.2</v>
      </c>
      <c r="G2214" s="59"/>
    </row>
    <row r="2215" spans="1:7" x14ac:dyDescent="0.25">
      <c r="A2215" s="58">
        <v>45012</v>
      </c>
      <c r="B2215" s="59" t="s">
        <v>69</v>
      </c>
      <c r="C2215" s="59" t="str">
        <f t="shared" si="72"/>
        <v>QUARTER1</v>
      </c>
      <c r="D2215" s="59">
        <v>218.8</v>
      </c>
      <c r="E2215" s="59">
        <v>385</v>
      </c>
      <c r="F2215" s="59">
        <f t="shared" si="71"/>
        <v>166.2</v>
      </c>
      <c r="G2215" s="59"/>
    </row>
    <row r="2216" spans="1:7" x14ac:dyDescent="0.25">
      <c r="A2216" s="58">
        <v>45009</v>
      </c>
      <c r="B2216" s="59" t="s">
        <v>69</v>
      </c>
      <c r="C2216" s="59" t="str">
        <f t="shared" si="72"/>
        <v>QUARTER1</v>
      </c>
      <c r="D2216" s="59">
        <v>218.8</v>
      </c>
      <c r="E2216" s="59">
        <v>385</v>
      </c>
      <c r="F2216" s="59">
        <f t="shared" si="71"/>
        <v>166.2</v>
      </c>
      <c r="G2216" s="59"/>
    </row>
    <row r="2217" spans="1:7" x14ac:dyDescent="0.25">
      <c r="A2217" s="58">
        <v>45008</v>
      </c>
      <c r="B2217" s="59" t="s">
        <v>69</v>
      </c>
      <c r="C2217" s="59" t="str">
        <f t="shared" si="72"/>
        <v>QUARTER1</v>
      </c>
      <c r="D2217" s="59">
        <v>218.8</v>
      </c>
      <c r="E2217" s="59">
        <v>385</v>
      </c>
      <c r="F2217" s="59">
        <f t="shared" si="71"/>
        <v>166.2</v>
      </c>
      <c r="G2217" s="59"/>
    </row>
    <row r="2218" spans="1:7" x14ac:dyDescent="0.25">
      <c r="A2218" s="58">
        <v>45007</v>
      </c>
      <c r="B2218" s="59" t="s">
        <v>69</v>
      </c>
      <c r="C2218" s="59" t="str">
        <f t="shared" si="72"/>
        <v>QUARTER1</v>
      </c>
      <c r="D2218" s="59">
        <v>218.8</v>
      </c>
      <c r="E2218" s="59">
        <v>385</v>
      </c>
      <c r="F2218" s="59">
        <f t="shared" si="71"/>
        <v>166.2</v>
      </c>
      <c r="G2218" s="59"/>
    </row>
    <row r="2219" spans="1:7" x14ac:dyDescent="0.25">
      <c r="A2219" s="58">
        <v>45006</v>
      </c>
      <c r="B2219" s="59" t="s">
        <v>69</v>
      </c>
      <c r="C2219" s="59" t="str">
        <f t="shared" si="72"/>
        <v>QUARTER1</v>
      </c>
      <c r="D2219" s="59">
        <v>218.8</v>
      </c>
      <c r="E2219" s="59">
        <v>385</v>
      </c>
      <c r="F2219" s="59">
        <f t="shared" si="71"/>
        <v>166.2</v>
      </c>
      <c r="G2219" s="59"/>
    </row>
    <row r="2220" spans="1:7" x14ac:dyDescent="0.25">
      <c r="A2220" s="58">
        <v>45005</v>
      </c>
      <c r="B2220" s="59" t="s">
        <v>69</v>
      </c>
      <c r="C2220" s="59" t="str">
        <f t="shared" si="72"/>
        <v>QUARTER1</v>
      </c>
      <c r="D2220" s="59">
        <v>218.8</v>
      </c>
      <c r="E2220" s="59">
        <v>385</v>
      </c>
      <c r="F2220" s="59">
        <f t="shared" si="71"/>
        <v>166.2</v>
      </c>
      <c r="G2220" s="59"/>
    </row>
    <row r="2221" spans="1:7" x14ac:dyDescent="0.25">
      <c r="A2221" s="58">
        <v>45002</v>
      </c>
      <c r="B2221" s="59" t="s">
        <v>69</v>
      </c>
      <c r="C2221" s="59" t="str">
        <f t="shared" si="72"/>
        <v>QUARTER1</v>
      </c>
      <c r="D2221" s="59">
        <v>218.8</v>
      </c>
      <c r="E2221" s="59">
        <v>385</v>
      </c>
      <c r="F2221" s="59">
        <f t="shared" si="71"/>
        <v>166.2</v>
      </c>
      <c r="G2221" s="59"/>
    </row>
    <row r="2222" spans="1:7" x14ac:dyDescent="0.25">
      <c r="A2222" s="58">
        <v>45001</v>
      </c>
      <c r="B2222" s="59" t="s">
        <v>69</v>
      </c>
      <c r="C2222" s="59" t="str">
        <f t="shared" si="72"/>
        <v>QUARTER1</v>
      </c>
      <c r="D2222" s="59">
        <v>218.8</v>
      </c>
      <c r="E2222" s="59">
        <v>385</v>
      </c>
      <c r="F2222" s="59">
        <f t="shared" si="71"/>
        <v>166.2</v>
      </c>
      <c r="G2222" s="59"/>
    </row>
    <row r="2223" spans="1:7" x14ac:dyDescent="0.25">
      <c r="A2223" s="58">
        <v>45000</v>
      </c>
      <c r="B2223" s="59" t="s">
        <v>69</v>
      </c>
      <c r="C2223" s="59" t="str">
        <f t="shared" si="72"/>
        <v>QUARTER1</v>
      </c>
      <c r="D2223" s="59">
        <v>218.8</v>
      </c>
      <c r="E2223" s="59">
        <v>385</v>
      </c>
      <c r="F2223" s="59">
        <f t="shared" si="71"/>
        <v>166.2</v>
      </c>
      <c r="G2223" s="59"/>
    </row>
    <row r="2224" spans="1:7" x14ac:dyDescent="0.25">
      <c r="A2224" s="58">
        <v>44999</v>
      </c>
      <c r="B2224" s="59" t="s">
        <v>69</v>
      </c>
      <c r="C2224" s="59" t="str">
        <f t="shared" si="72"/>
        <v>QUARTER1</v>
      </c>
      <c r="D2224" s="59">
        <v>218.8</v>
      </c>
      <c r="E2224" s="59">
        <v>385</v>
      </c>
      <c r="F2224" s="59">
        <f t="shared" si="71"/>
        <v>166.2</v>
      </c>
      <c r="G2224" s="59"/>
    </row>
    <row r="2225" spans="1:7" x14ac:dyDescent="0.25">
      <c r="A2225" s="58">
        <v>44998</v>
      </c>
      <c r="B2225" s="59" t="s">
        <v>69</v>
      </c>
      <c r="C2225" s="59" t="str">
        <f t="shared" si="72"/>
        <v>QUARTER1</v>
      </c>
      <c r="D2225" s="59">
        <v>218.8</v>
      </c>
      <c r="E2225" s="59">
        <v>385</v>
      </c>
      <c r="F2225" s="59">
        <f t="shared" si="71"/>
        <v>166.2</v>
      </c>
      <c r="G2225" s="59"/>
    </row>
    <row r="2226" spans="1:7" x14ac:dyDescent="0.25">
      <c r="A2226" s="58">
        <v>44995</v>
      </c>
      <c r="B2226" s="59" t="s">
        <v>69</v>
      </c>
      <c r="C2226" s="59" t="str">
        <f t="shared" si="72"/>
        <v>QUARTER1</v>
      </c>
      <c r="D2226" s="59">
        <v>218.8</v>
      </c>
      <c r="E2226" s="59">
        <v>385</v>
      </c>
      <c r="F2226" s="59">
        <f t="shared" si="71"/>
        <v>166.2</v>
      </c>
      <c r="G2226" s="59"/>
    </row>
    <row r="2227" spans="1:7" x14ac:dyDescent="0.25">
      <c r="A2227" s="58">
        <v>44994</v>
      </c>
      <c r="B2227" s="59" t="s">
        <v>69</v>
      </c>
      <c r="C2227" s="59" t="str">
        <f t="shared" si="72"/>
        <v>QUARTER1</v>
      </c>
      <c r="D2227" s="59">
        <v>218.8</v>
      </c>
      <c r="E2227" s="59">
        <v>385</v>
      </c>
      <c r="F2227" s="59">
        <f t="shared" si="71"/>
        <v>166.2</v>
      </c>
      <c r="G2227" s="59"/>
    </row>
    <row r="2228" spans="1:7" x14ac:dyDescent="0.25">
      <c r="A2228" s="58">
        <v>44993</v>
      </c>
      <c r="B2228" s="59" t="s">
        <v>69</v>
      </c>
      <c r="C2228" s="59" t="str">
        <f t="shared" si="72"/>
        <v>QUARTER1</v>
      </c>
      <c r="D2228" s="59">
        <v>218.8</v>
      </c>
      <c r="E2228" s="59">
        <v>385</v>
      </c>
      <c r="F2228" s="59">
        <f t="shared" si="71"/>
        <v>166.2</v>
      </c>
      <c r="G2228" s="59"/>
    </row>
    <row r="2229" spans="1:7" x14ac:dyDescent="0.25">
      <c r="A2229" s="58">
        <v>44992</v>
      </c>
      <c r="B2229" s="59" t="s">
        <v>69</v>
      </c>
      <c r="C2229" s="59" t="str">
        <f t="shared" si="72"/>
        <v>QUARTER1</v>
      </c>
      <c r="D2229" s="59">
        <v>218.8</v>
      </c>
      <c r="E2229" s="59">
        <v>385</v>
      </c>
      <c r="F2229" s="59">
        <f t="shared" si="71"/>
        <v>166.2</v>
      </c>
      <c r="G2229" s="59"/>
    </row>
    <row r="2230" spans="1:7" x14ac:dyDescent="0.25">
      <c r="A2230" s="58">
        <v>44991</v>
      </c>
      <c r="B2230" s="59" t="s">
        <v>69</v>
      </c>
      <c r="C2230" s="59" t="str">
        <f t="shared" si="72"/>
        <v>QUARTER1</v>
      </c>
      <c r="D2230" s="59">
        <v>218.8</v>
      </c>
      <c r="E2230" s="59">
        <v>385</v>
      </c>
      <c r="F2230" s="59">
        <f t="shared" si="71"/>
        <v>166.2</v>
      </c>
      <c r="G2230" s="59"/>
    </row>
    <row r="2231" spans="1:7" x14ac:dyDescent="0.25">
      <c r="A2231" s="58">
        <v>44988</v>
      </c>
      <c r="B2231" s="59" t="s">
        <v>69</v>
      </c>
      <c r="C2231" s="59" t="str">
        <f t="shared" si="72"/>
        <v>QUARTER1</v>
      </c>
      <c r="D2231" s="59">
        <v>218.8</v>
      </c>
      <c r="E2231" s="59">
        <v>385</v>
      </c>
      <c r="F2231" s="59">
        <f t="shared" si="71"/>
        <v>166.2</v>
      </c>
      <c r="G2231" s="59"/>
    </row>
    <row r="2232" spans="1:7" x14ac:dyDescent="0.25">
      <c r="A2232" s="58">
        <v>44987</v>
      </c>
      <c r="B2232" s="59" t="s">
        <v>69</v>
      </c>
      <c r="C2232" s="59" t="str">
        <f t="shared" si="72"/>
        <v>QUARTER1</v>
      </c>
      <c r="D2232" s="59">
        <v>218.8</v>
      </c>
      <c r="E2232" s="59">
        <v>385</v>
      </c>
      <c r="F2232" s="59">
        <f t="shared" si="71"/>
        <v>166.2</v>
      </c>
      <c r="G2232" s="59"/>
    </row>
    <row r="2233" spans="1:7" x14ac:dyDescent="0.25">
      <c r="A2233" s="58">
        <v>44986</v>
      </c>
      <c r="B2233" s="59" t="s">
        <v>69</v>
      </c>
      <c r="C2233" s="59" t="str">
        <f t="shared" si="72"/>
        <v>QUARTER1</v>
      </c>
      <c r="D2233" s="59">
        <v>218.8</v>
      </c>
      <c r="E2233" s="59">
        <v>385</v>
      </c>
      <c r="F2233" s="59">
        <f t="shared" si="71"/>
        <v>166.2</v>
      </c>
      <c r="G2233" s="59"/>
    </row>
    <row r="2234" spans="1:7" x14ac:dyDescent="0.25">
      <c r="A2234" s="58">
        <v>44985</v>
      </c>
      <c r="B2234" s="59" t="s">
        <v>69</v>
      </c>
      <c r="C2234" s="59" t="str">
        <f t="shared" si="72"/>
        <v>QUARTER1</v>
      </c>
      <c r="D2234" s="59">
        <v>218.8</v>
      </c>
      <c r="E2234" s="59">
        <v>385</v>
      </c>
      <c r="F2234" s="59">
        <f t="shared" si="71"/>
        <v>166.2</v>
      </c>
      <c r="G2234" s="59"/>
    </row>
    <row r="2235" spans="1:7" x14ac:dyDescent="0.25">
      <c r="A2235" s="58">
        <v>44984</v>
      </c>
      <c r="B2235" s="59" t="s">
        <v>69</v>
      </c>
      <c r="C2235" s="59" t="str">
        <f t="shared" si="72"/>
        <v>QUARTER1</v>
      </c>
      <c r="D2235" s="59">
        <v>218.8</v>
      </c>
      <c r="E2235" s="59">
        <v>385</v>
      </c>
      <c r="F2235" s="59">
        <f t="shared" si="71"/>
        <v>166.2</v>
      </c>
      <c r="G2235" s="59"/>
    </row>
    <row r="2236" spans="1:7" x14ac:dyDescent="0.25">
      <c r="A2236" s="58">
        <v>44981</v>
      </c>
      <c r="B2236" s="59" t="s">
        <v>69</v>
      </c>
      <c r="C2236" s="59" t="str">
        <f t="shared" si="72"/>
        <v>QUARTER1</v>
      </c>
      <c r="D2236" s="59">
        <v>218.8</v>
      </c>
      <c r="E2236" s="59">
        <v>385</v>
      </c>
      <c r="F2236" s="59">
        <f t="shared" si="71"/>
        <v>166.2</v>
      </c>
      <c r="G2236" s="59"/>
    </row>
    <row r="2237" spans="1:7" x14ac:dyDescent="0.25">
      <c r="A2237" s="58">
        <v>44980</v>
      </c>
      <c r="B2237" s="59" t="s">
        <v>69</v>
      </c>
      <c r="C2237" s="59" t="str">
        <f t="shared" si="72"/>
        <v>QUARTER1</v>
      </c>
      <c r="D2237" s="59">
        <v>218.8</v>
      </c>
      <c r="E2237" s="59">
        <v>385</v>
      </c>
      <c r="F2237" s="59">
        <f t="shared" si="71"/>
        <v>166.2</v>
      </c>
      <c r="G2237" s="59"/>
    </row>
    <row r="2238" spans="1:7" x14ac:dyDescent="0.25">
      <c r="A2238" s="58">
        <v>44978</v>
      </c>
      <c r="B2238" s="59" t="s">
        <v>69</v>
      </c>
      <c r="C2238" s="59" t="str">
        <f t="shared" si="72"/>
        <v>QUARTER1</v>
      </c>
      <c r="D2238" s="59">
        <v>218.8</v>
      </c>
      <c r="E2238" s="59">
        <v>385</v>
      </c>
      <c r="F2238" s="59">
        <f t="shared" si="71"/>
        <v>166.2</v>
      </c>
      <c r="G2238" s="59"/>
    </row>
    <row r="2239" spans="1:7" x14ac:dyDescent="0.25">
      <c r="A2239" s="58">
        <v>44977</v>
      </c>
      <c r="B2239" s="59" t="s">
        <v>69</v>
      </c>
      <c r="C2239" s="59" t="str">
        <f t="shared" si="72"/>
        <v>QUARTER1</v>
      </c>
      <c r="D2239" s="59">
        <v>218.8</v>
      </c>
      <c r="E2239" s="59">
        <v>385</v>
      </c>
      <c r="F2239" s="59">
        <f t="shared" si="71"/>
        <v>166.2</v>
      </c>
      <c r="G2239" s="59"/>
    </row>
    <row r="2240" spans="1:7" x14ac:dyDescent="0.25">
      <c r="A2240" s="58">
        <v>44974</v>
      </c>
      <c r="B2240" s="59" t="s">
        <v>69</v>
      </c>
      <c r="C2240" s="59" t="str">
        <f t="shared" si="72"/>
        <v>QUARTER1</v>
      </c>
      <c r="D2240" s="59">
        <v>218.8</v>
      </c>
      <c r="E2240" s="59">
        <v>385</v>
      </c>
      <c r="F2240" s="59">
        <f t="shared" si="71"/>
        <v>166.2</v>
      </c>
      <c r="G2240" s="59"/>
    </row>
    <row r="2241" spans="1:7" x14ac:dyDescent="0.25">
      <c r="A2241" s="58">
        <v>44973</v>
      </c>
      <c r="B2241" s="59" t="s">
        <v>69</v>
      </c>
      <c r="C2241" s="59" t="str">
        <f t="shared" si="72"/>
        <v>QUARTER1</v>
      </c>
      <c r="D2241" s="59">
        <v>218.8</v>
      </c>
      <c r="E2241" s="59">
        <v>385</v>
      </c>
      <c r="F2241" s="59">
        <f t="shared" si="71"/>
        <v>166.2</v>
      </c>
      <c r="G2241" s="59"/>
    </row>
    <row r="2242" spans="1:7" x14ac:dyDescent="0.25">
      <c r="A2242" s="58">
        <v>44972</v>
      </c>
      <c r="B2242" s="59" t="s">
        <v>69</v>
      </c>
      <c r="C2242" s="59" t="str">
        <f t="shared" si="72"/>
        <v>QUARTER1</v>
      </c>
      <c r="D2242" s="59">
        <v>218.8</v>
      </c>
      <c r="E2242" s="59">
        <v>385</v>
      </c>
      <c r="F2242" s="59">
        <f t="shared" si="71"/>
        <v>166.2</v>
      </c>
      <c r="G2242" s="59"/>
    </row>
    <row r="2243" spans="1:7" x14ac:dyDescent="0.25">
      <c r="A2243" s="58">
        <v>44971</v>
      </c>
      <c r="B2243" s="59" t="s">
        <v>69</v>
      </c>
      <c r="C2243" s="59" t="str">
        <f t="shared" si="72"/>
        <v>QUARTER1</v>
      </c>
      <c r="D2243" s="59">
        <v>218.8</v>
      </c>
      <c r="E2243" s="59">
        <v>385</v>
      </c>
      <c r="F2243" s="59">
        <f t="shared" si="71"/>
        <v>166.2</v>
      </c>
      <c r="G2243" s="59"/>
    </row>
    <row r="2244" spans="1:7" x14ac:dyDescent="0.25">
      <c r="A2244" s="58">
        <v>44970</v>
      </c>
      <c r="B2244" s="59" t="s">
        <v>69</v>
      </c>
      <c r="C2244" s="59" t="str">
        <f t="shared" si="72"/>
        <v>QUARTER1</v>
      </c>
      <c r="D2244" s="59">
        <v>218.8</v>
      </c>
      <c r="E2244" s="59">
        <v>385</v>
      </c>
      <c r="F2244" s="59">
        <f t="shared" si="71"/>
        <v>166.2</v>
      </c>
      <c r="G2244" s="59"/>
    </row>
    <row r="2245" spans="1:7" x14ac:dyDescent="0.25">
      <c r="A2245" s="58">
        <v>44967</v>
      </c>
      <c r="B2245" s="59" t="s">
        <v>69</v>
      </c>
      <c r="C2245" s="59" t="str">
        <f t="shared" si="72"/>
        <v>QUARTER1</v>
      </c>
      <c r="D2245" s="59">
        <v>218.8</v>
      </c>
      <c r="E2245" s="59">
        <v>385</v>
      </c>
      <c r="F2245" s="59">
        <f t="shared" si="71"/>
        <v>166.2</v>
      </c>
      <c r="G2245" s="59"/>
    </row>
    <row r="2246" spans="1:7" x14ac:dyDescent="0.25">
      <c r="A2246" s="58">
        <v>44966</v>
      </c>
      <c r="B2246" s="59" t="s">
        <v>69</v>
      </c>
      <c r="C2246" s="59" t="str">
        <f t="shared" si="72"/>
        <v>QUARTER1</v>
      </c>
      <c r="D2246" s="59">
        <v>218.8</v>
      </c>
      <c r="E2246" s="59">
        <v>385</v>
      </c>
      <c r="F2246" s="59">
        <f t="shared" si="71"/>
        <v>166.2</v>
      </c>
      <c r="G2246" s="59"/>
    </row>
    <row r="2247" spans="1:7" x14ac:dyDescent="0.25">
      <c r="A2247" s="58">
        <v>44965</v>
      </c>
      <c r="B2247" s="59" t="s">
        <v>69</v>
      </c>
      <c r="C2247" s="59" t="str">
        <f t="shared" si="72"/>
        <v>QUARTER1</v>
      </c>
      <c r="D2247" s="59">
        <v>224</v>
      </c>
      <c r="E2247" s="59">
        <v>385</v>
      </c>
      <c r="F2247" s="59">
        <f t="shared" si="71"/>
        <v>161</v>
      </c>
      <c r="G2247" s="59"/>
    </row>
    <row r="2248" spans="1:7" x14ac:dyDescent="0.25">
      <c r="A2248" s="58">
        <v>44964</v>
      </c>
      <c r="B2248" s="59" t="s">
        <v>69</v>
      </c>
      <c r="C2248" s="59" t="str">
        <f t="shared" si="72"/>
        <v>QUARTER1</v>
      </c>
      <c r="D2248" s="59">
        <v>224</v>
      </c>
      <c r="E2248" s="59">
        <v>385</v>
      </c>
      <c r="F2248" s="59">
        <f t="shared" ref="F2248:F2311" si="73">E2248-D2248</f>
        <v>161</v>
      </c>
      <c r="G2248" s="59"/>
    </row>
    <row r="2249" spans="1:7" x14ac:dyDescent="0.25">
      <c r="A2249" s="58">
        <v>44963</v>
      </c>
      <c r="B2249" s="59" t="s">
        <v>69</v>
      </c>
      <c r="C2249" s="59" t="str">
        <f t="shared" si="72"/>
        <v>QUARTER1</v>
      </c>
      <c r="D2249" s="59">
        <v>224</v>
      </c>
      <c r="E2249" s="59">
        <v>385</v>
      </c>
      <c r="F2249" s="59">
        <f t="shared" si="73"/>
        <v>161</v>
      </c>
      <c r="G2249" s="59"/>
    </row>
    <row r="2250" spans="1:7" x14ac:dyDescent="0.25">
      <c r="A2250" s="58">
        <v>44960</v>
      </c>
      <c r="B2250" s="59" t="s">
        <v>69</v>
      </c>
      <c r="C2250" s="59" t="str">
        <f t="shared" si="72"/>
        <v>QUARTER1</v>
      </c>
      <c r="D2250" s="59">
        <v>224</v>
      </c>
      <c r="E2250" s="59">
        <v>385</v>
      </c>
      <c r="F2250" s="59">
        <f t="shared" si="73"/>
        <v>161</v>
      </c>
      <c r="G2250" s="59"/>
    </row>
    <row r="2251" spans="1:7" x14ac:dyDescent="0.25">
      <c r="A2251" s="58">
        <v>44959</v>
      </c>
      <c r="B2251" s="59" t="s">
        <v>69</v>
      </c>
      <c r="C2251" s="59" t="str">
        <f t="shared" si="72"/>
        <v>QUARTER1</v>
      </c>
      <c r="D2251" s="59">
        <v>224</v>
      </c>
      <c r="E2251" s="59">
        <v>385</v>
      </c>
      <c r="F2251" s="59">
        <f t="shared" si="73"/>
        <v>161</v>
      </c>
      <c r="G2251" s="59"/>
    </row>
    <row r="2252" spans="1:7" x14ac:dyDescent="0.25">
      <c r="A2252" s="58">
        <v>44958</v>
      </c>
      <c r="B2252" s="59" t="s">
        <v>69</v>
      </c>
      <c r="C2252" s="59" t="str">
        <f t="shared" si="72"/>
        <v>QUARTER1</v>
      </c>
      <c r="D2252" s="59">
        <v>224</v>
      </c>
      <c r="E2252" s="59">
        <v>385</v>
      </c>
      <c r="F2252" s="59">
        <f t="shared" si="73"/>
        <v>161</v>
      </c>
      <c r="G2252" s="59"/>
    </row>
    <row r="2253" spans="1:7" x14ac:dyDescent="0.25">
      <c r="A2253" s="58">
        <v>44957</v>
      </c>
      <c r="B2253" s="59" t="s">
        <v>69</v>
      </c>
      <c r="C2253" s="59" t="str">
        <f t="shared" si="72"/>
        <v>QUARTER1</v>
      </c>
      <c r="D2253" s="59">
        <v>224</v>
      </c>
      <c r="E2253" s="59">
        <v>385</v>
      </c>
      <c r="F2253" s="59">
        <f t="shared" si="73"/>
        <v>161</v>
      </c>
      <c r="G2253" s="59"/>
    </row>
    <row r="2254" spans="1:7" x14ac:dyDescent="0.25">
      <c r="A2254" s="58">
        <v>44956</v>
      </c>
      <c r="B2254" s="59" t="s">
        <v>69</v>
      </c>
      <c r="C2254" s="59" t="str">
        <f t="shared" si="72"/>
        <v>QUARTER1</v>
      </c>
      <c r="D2254" s="59">
        <v>224</v>
      </c>
      <c r="E2254" s="59">
        <v>385</v>
      </c>
      <c r="F2254" s="59">
        <f t="shared" si="73"/>
        <v>161</v>
      </c>
      <c r="G2254" s="59"/>
    </row>
    <row r="2255" spans="1:7" x14ac:dyDescent="0.25">
      <c r="A2255" s="58">
        <v>44953</v>
      </c>
      <c r="B2255" s="59" t="s">
        <v>69</v>
      </c>
      <c r="C2255" s="59" t="str">
        <f t="shared" si="72"/>
        <v>QUARTER1</v>
      </c>
      <c r="D2255" s="59">
        <v>224</v>
      </c>
      <c r="E2255" s="59">
        <v>385</v>
      </c>
      <c r="F2255" s="59">
        <f t="shared" si="73"/>
        <v>161</v>
      </c>
      <c r="G2255" s="59"/>
    </row>
    <row r="2256" spans="1:7" x14ac:dyDescent="0.25">
      <c r="A2256" s="58">
        <v>44952</v>
      </c>
      <c r="B2256" s="59" t="s">
        <v>69</v>
      </c>
      <c r="C2256" s="59" t="str">
        <f t="shared" si="72"/>
        <v>QUARTER1</v>
      </c>
      <c r="D2256" s="59">
        <v>224</v>
      </c>
      <c r="E2256" s="59">
        <v>385</v>
      </c>
      <c r="F2256" s="59">
        <f t="shared" si="73"/>
        <v>161</v>
      </c>
      <c r="G2256" s="59"/>
    </row>
    <row r="2257" spans="1:7" x14ac:dyDescent="0.25">
      <c r="A2257" s="58">
        <v>44951</v>
      </c>
      <c r="B2257" s="59" t="s">
        <v>69</v>
      </c>
      <c r="C2257" s="59" t="str">
        <f t="shared" si="72"/>
        <v>QUARTER1</v>
      </c>
      <c r="D2257" s="59">
        <v>212.3</v>
      </c>
      <c r="E2257" s="59">
        <v>385</v>
      </c>
      <c r="F2257" s="59">
        <f t="shared" si="73"/>
        <v>172.7</v>
      </c>
      <c r="G2257" s="59"/>
    </row>
    <row r="2258" spans="1:7" x14ac:dyDescent="0.25">
      <c r="A2258" s="58">
        <v>44950</v>
      </c>
      <c r="B2258" s="59" t="s">
        <v>69</v>
      </c>
      <c r="C2258" s="59" t="str">
        <f t="shared" si="72"/>
        <v>QUARTER1</v>
      </c>
      <c r="D2258" s="59">
        <v>212.3</v>
      </c>
      <c r="E2258" s="59">
        <v>385</v>
      </c>
      <c r="F2258" s="59">
        <f t="shared" si="73"/>
        <v>172.7</v>
      </c>
      <c r="G2258" s="59"/>
    </row>
    <row r="2259" spans="1:7" x14ac:dyDescent="0.25">
      <c r="A2259" s="58">
        <v>44949</v>
      </c>
      <c r="B2259" s="59" t="s">
        <v>69</v>
      </c>
      <c r="C2259" s="59" t="str">
        <f t="shared" si="72"/>
        <v>QUARTER1</v>
      </c>
      <c r="D2259" s="59">
        <v>212.3</v>
      </c>
      <c r="E2259" s="59">
        <v>385</v>
      </c>
      <c r="F2259" s="59">
        <f t="shared" si="73"/>
        <v>172.7</v>
      </c>
      <c r="G2259" s="59"/>
    </row>
    <row r="2260" spans="1:7" x14ac:dyDescent="0.25">
      <c r="A2260" s="58">
        <v>44946</v>
      </c>
      <c r="B2260" s="59" t="s">
        <v>69</v>
      </c>
      <c r="C2260" s="59" t="str">
        <f t="shared" si="72"/>
        <v>QUARTER1</v>
      </c>
      <c r="D2260" s="59">
        <v>212.3</v>
      </c>
      <c r="E2260" s="59">
        <v>385</v>
      </c>
      <c r="F2260" s="59">
        <f t="shared" si="73"/>
        <v>172.7</v>
      </c>
      <c r="G2260" s="59"/>
    </row>
    <row r="2261" spans="1:7" x14ac:dyDescent="0.25">
      <c r="A2261" s="58">
        <v>44945</v>
      </c>
      <c r="B2261" s="59" t="s">
        <v>69</v>
      </c>
      <c r="C2261" s="59" t="str">
        <f t="shared" si="72"/>
        <v>QUARTER1</v>
      </c>
      <c r="D2261" s="59">
        <v>212.3</v>
      </c>
      <c r="E2261" s="59">
        <v>385</v>
      </c>
      <c r="F2261" s="59">
        <f t="shared" si="73"/>
        <v>172.7</v>
      </c>
      <c r="G2261" s="59"/>
    </row>
    <row r="2262" spans="1:7" x14ac:dyDescent="0.25">
      <c r="A2262" s="58">
        <v>44944</v>
      </c>
      <c r="B2262" s="59" t="s">
        <v>69</v>
      </c>
      <c r="C2262" s="59" t="str">
        <f t="shared" si="72"/>
        <v>QUARTER1</v>
      </c>
      <c r="D2262" s="59">
        <v>212.3</v>
      </c>
      <c r="E2262" s="59">
        <v>385</v>
      </c>
      <c r="F2262" s="59">
        <f t="shared" si="73"/>
        <v>172.7</v>
      </c>
      <c r="G2262" s="59"/>
    </row>
    <row r="2263" spans="1:7" x14ac:dyDescent="0.25">
      <c r="A2263" s="58">
        <v>44943</v>
      </c>
      <c r="B2263" s="59" t="s">
        <v>69</v>
      </c>
      <c r="C2263" s="59" t="str">
        <f t="shared" si="72"/>
        <v>QUARTER1</v>
      </c>
      <c r="D2263" s="59">
        <v>212.3</v>
      </c>
      <c r="E2263" s="59">
        <v>385</v>
      </c>
      <c r="F2263" s="59">
        <f t="shared" si="73"/>
        <v>172.7</v>
      </c>
      <c r="G2263" s="59"/>
    </row>
    <row r="2264" spans="1:7" x14ac:dyDescent="0.25">
      <c r="A2264" s="58">
        <v>44942</v>
      </c>
      <c r="B2264" s="59" t="s">
        <v>69</v>
      </c>
      <c r="C2264" s="59" t="str">
        <f t="shared" si="72"/>
        <v>QUARTER1</v>
      </c>
      <c r="D2264" s="59">
        <v>212.3</v>
      </c>
      <c r="E2264" s="59">
        <v>385</v>
      </c>
      <c r="F2264" s="59">
        <f t="shared" si="73"/>
        <v>172.7</v>
      </c>
      <c r="G2264" s="59"/>
    </row>
    <row r="2265" spans="1:7" x14ac:dyDescent="0.25">
      <c r="A2265" s="58">
        <v>44939</v>
      </c>
      <c r="B2265" s="59" t="s">
        <v>69</v>
      </c>
      <c r="C2265" s="59" t="str">
        <f t="shared" si="72"/>
        <v>QUARTER1</v>
      </c>
      <c r="D2265" s="59">
        <v>212.3</v>
      </c>
      <c r="E2265" s="59">
        <v>385</v>
      </c>
      <c r="F2265" s="59">
        <f t="shared" si="73"/>
        <v>172.7</v>
      </c>
      <c r="G2265" s="59"/>
    </row>
    <row r="2266" spans="1:7" x14ac:dyDescent="0.25">
      <c r="A2266" s="58">
        <v>44938</v>
      </c>
      <c r="B2266" s="59" t="s">
        <v>69</v>
      </c>
      <c r="C2266" s="59" t="str">
        <f t="shared" si="72"/>
        <v>QUARTER1</v>
      </c>
      <c r="D2266" s="59">
        <v>193</v>
      </c>
      <c r="E2266" s="59">
        <v>385</v>
      </c>
      <c r="F2266" s="59">
        <f t="shared" si="73"/>
        <v>192</v>
      </c>
      <c r="G2266" s="59"/>
    </row>
    <row r="2267" spans="1:7" x14ac:dyDescent="0.25">
      <c r="A2267" s="58">
        <v>44937</v>
      </c>
      <c r="B2267" s="59" t="s">
        <v>69</v>
      </c>
      <c r="C2267" s="59" t="str">
        <f t="shared" si="72"/>
        <v>QUARTER1</v>
      </c>
      <c r="D2267" s="59">
        <v>193</v>
      </c>
      <c r="E2267" s="59">
        <v>385</v>
      </c>
      <c r="F2267" s="59">
        <f t="shared" si="73"/>
        <v>192</v>
      </c>
      <c r="G2267" s="59"/>
    </row>
    <row r="2268" spans="1:7" x14ac:dyDescent="0.25">
      <c r="A2268" s="58">
        <v>44936</v>
      </c>
      <c r="B2268" s="59" t="s">
        <v>69</v>
      </c>
      <c r="C2268" s="59" t="str">
        <f t="shared" si="72"/>
        <v>QUARTER1</v>
      </c>
      <c r="D2268" s="59">
        <v>193</v>
      </c>
      <c r="E2268" s="59">
        <v>385</v>
      </c>
      <c r="F2268" s="59">
        <f t="shared" si="73"/>
        <v>192</v>
      </c>
      <c r="G2268" s="59"/>
    </row>
    <row r="2269" spans="1:7" x14ac:dyDescent="0.25">
      <c r="A2269" s="58">
        <v>44935</v>
      </c>
      <c r="B2269" s="59" t="s">
        <v>69</v>
      </c>
      <c r="C2269" s="59" t="str">
        <f t="shared" si="72"/>
        <v>QUARTER1</v>
      </c>
      <c r="D2269" s="59">
        <v>193</v>
      </c>
      <c r="E2269" s="59">
        <v>385</v>
      </c>
      <c r="F2269" s="59">
        <f t="shared" si="73"/>
        <v>192</v>
      </c>
      <c r="G2269" s="59"/>
    </row>
    <row r="2270" spans="1:7" x14ac:dyDescent="0.25">
      <c r="A2270" s="58">
        <v>44932</v>
      </c>
      <c r="B2270" s="59" t="s">
        <v>69</v>
      </c>
      <c r="C2270" s="59" t="str">
        <f t="shared" si="72"/>
        <v>QUARTER1</v>
      </c>
      <c r="D2270" s="59">
        <v>193</v>
      </c>
      <c r="E2270" s="59">
        <v>385</v>
      </c>
      <c r="F2270" s="59">
        <f t="shared" si="73"/>
        <v>192</v>
      </c>
      <c r="G2270" s="59"/>
    </row>
    <row r="2271" spans="1:7" x14ac:dyDescent="0.25">
      <c r="A2271" s="58">
        <v>44931</v>
      </c>
      <c r="B2271" s="59" t="s">
        <v>69</v>
      </c>
      <c r="C2271" s="59" t="str">
        <f t="shared" si="72"/>
        <v>QUARTER1</v>
      </c>
      <c r="D2271" s="59">
        <v>193</v>
      </c>
      <c r="E2271" s="59">
        <v>385</v>
      </c>
      <c r="F2271" s="59">
        <f t="shared" si="73"/>
        <v>192</v>
      </c>
      <c r="G2271" s="59"/>
    </row>
    <row r="2272" spans="1:7" x14ac:dyDescent="0.25">
      <c r="A2272" s="58">
        <v>44930</v>
      </c>
      <c r="B2272" s="59" t="s">
        <v>69</v>
      </c>
      <c r="C2272" s="59" t="str">
        <f t="shared" si="72"/>
        <v>QUARTER1</v>
      </c>
      <c r="D2272" s="59">
        <v>193</v>
      </c>
      <c r="E2272" s="59">
        <v>385</v>
      </c>
      <c r="F2272" s="59">
        <f t="shared" si="73"/>
        <v>192</v>
      </c>
      <c r="G2272" s="59"/>
    </row>
    <row r="2273" spans="1:7" x14ac:dyDescent="0.25">
      <c r="A2273" s="58">
        <v>44929</v>
      </c>
      <c r="B2273" s="59" t="s">
        <v>69</v>
      </c>
      <c r="C2273" s="59" t="str">
        <f t="shared" si="72"/>
        <v>QUARTER1</v>
      </c>
      <c r="D2273" s="59">
        <v>193</v>
      </c>
      <c r="E2273" s="59">
        <v>385</v>
      </c>
      <c r="F2273" s="59">
        <f t="shared" si="73"/>
        <v>192</v>
      </c>
      <c r="G2273" s="59"/>
    </row>
    <row r="2274" spans="1:7" x14ac:dyDescent="0.25">
      <c r="A2274" s="58">
        <v>45146</v>
      </c>
      <c r="B2274" s="59" t="s">
        <v>70</v>
      </c>
      <c r="C2274" s="59" t="str">
        <f t="shared" si="72"/>
        <v>QUARTER3</v>
      </c>
      <c r="D2274" s="59">
        <v>13.7</v>
      </c>
      <c r="E2274" s="59">
        <v>13.7</v>
      </c>
      <c r="F2274" s="59">
        <f t="shared" si="73"/>
        <v>0</v>
      </c>
      <c r="G2274" s="59"/>
    </row>
    <row r="2275" spans="1:7" x14ac:dyDescent="0.25">
      <c r="A2275" s="58">
        <v>45145</v>
      </c>
      <c r="B2275" s="59" t="s">
        <v>70</v>
      </c>
      <c r="C2275" s="59" t="str">
        <f t="shared" si="72"/>
        <v>QUARTER3</v>
      </c>
      <c r="D2275" s="59">
        <v>14.6</v>
      </c>
      <c r="E2275" s="59">
        <v>13.7</v>
      </c>
      <c r="F2275" s="59">
        <f t="shared" si="73"/>
        <v>-0.90000000000000036</v>
      </c>
      <c r="G2275" s="59"/>
    </row>
    <row r="2276" spans="1:7" x14ac:dyDescent="0.25">
      <c r="A2276" s="58">
        <v>45142</v>
      </c>
      <c r="B2276" s="59" t="s">
        <v>70</v>
      </c>
      <c r="C2276" s="59" t="str">
        <f t="shared" ref="C2276:C2339" si="74">"QUARTER"&amp;ROUNDUP(MONTH(A2276)/3,0)</f>
        <v>QUARTER3</v>
      </c>
      <c r="D2276" s="59">
        <v>13.95</v>
      </c>
      <c r="E2276" s="59">
        <v>13.7</v>
      </c>
      <c r="F2276" s="59">
        <f t="shared" si="73"/>
        <v>-0.25</v>
      </c>
      <c r="G2276" s="59"/>
    </row>
    <row r="2277" spans="1:7" x14ac:dyDescent="0.25">
      <c r="A2277" s="58">
        <v>45141</v>
      </c>
      <c r="B2277" s="59" t="s">
        <v>70</v>
      </c>
      <c r="C2277" s="59" t="str">
        <f t="shared" si="74"/>
        <v>QUARTER3</v>
      </c>
      <c r="D2277" s="59">
        <v>12.7</v>
      </c>
      <c r="E2277" s="59">
        <v>13.7</v>
      </c>
      <c r="F2277" s="59">
        <f t="shared" si="73"/>
        <v>1</v>
      </c>
      <c r="G2277" s="59"/>
    </row>
    <row r="2278" spans="1:7" x14ac:dyDescent="0.25">
      <c r="A2278" s="58">
        <v>45140</v>
      </c>
      <c r="B2278" s="59" t="s">
        <v>70</v>
      </c>
      <c r="C2278" s="59" t="str">
        <f t="shared" si="74"/>
        <v>QUARTER3</v>
      </c>
      <c r="D2278" s="59">
        <v>11.95</v>
      </c>
      <c r="E2278" s="59">
        <v>13.7</v>
      </c>
      <c r="F2278" s="59">
        <f t="shared" si="73"/>
        <v>1.75</v>
      </c>
      <c r="G2278" s="59"/>
    </row>
    <row r="2279" spans="1:7" x14ac:dyDescent="0.25">
      <c r="A2279" s="58">
        <v>45139</v>
      </c>
      <c r="B2279" s="59" t="s">
        <v>70</v>
      </c>
      <c r="C2279" s="59" t="str">
        <f t="shared" si="74"/>
        <v>QUARTER3</v>
      </c>
      <c r="D2279" s="59">
        <v>11.25</v>
      </c>
      <c r="E2279" s="59">
        <v>13.7</v>
      </c>
      <c r="F2279" s="59">
        <f t="shared" si="73"/>
        <v>2.4499999999999993</v>
      </c>
      <c r="G2279" s="59"/>
    </row>
    <row r="2280" spans="1:7" x14ac:dyDescent="0.25">
      <c r="A2280" s="58">
        <v>45138</v>
      </c>
      <c r="B2280" s="59" t="s">
        <v>70</v>
      </c>
      <c r="C2280" s="59" t="str">
        <f t="shared" si="74"/>
        <v>QUARTER3</v>
      </c>
      <c r="D2280" s="59">
        <v>11.25</v>
      </c>
      <c r="E2280" s="59">
        <v>13.7</v>
      </c>
      <c r="F2280" s="59">
        <f t="shared" si="73"/>
        <v>2.4499999999999993</v>
      </c>
      <c r="G2280" s="59"/>
    </row>
    <row r="2281" spans="1:7" x14ac:dyDescent="0.25">
      <c r="A2281" s="58">
        <v>45135</v>
      </c>
      <c r="B2281" s="59" t="s">
        <v>70</v>
      </c>
      <c r="C2281" s="59" t="str">
        <f t="shared" si="74"/>
        <v>QUARTER3</v>
      </c>
      <c r="D2281" s="59">
        <v>12.45</v>
      </c>
      <c r="E2281" s="59">
        <v>13.7</v>
      </c>
      <c r="F2281" s="59">
        <f t="shared" si="73"/>
        <v>1.25</v>
      </c>
      <c r="G2281" s="59"/>
    </row>
    <row r="2282" spans="1:7" x14ac:dyDescent="0.25">
      <c r="A2282" s="58">
        <v>45134</v>
      </c>
      <c r="B2282" s="59" t="s">
        <v>70</v>
      </c>
      <c r="C2282" s="59" t="str">
        <f t="shared" si="74"/>
        <v>QUARTER3</v>
      </c>
      <c r="D2282" s="59">
        <v>13.8</v>
      </c>
      <c r="E2282" s="59">
        <v>13.7</v>
      </c>
      <c r="F2282" s="59">
        <f t="shared" si="73"/>
        <v>-0.10000000000000142</v>
      </c>
      <c r="G2282" s="59"/>
    </row>
    <row r="2283" spans="1:7" x14ac:dyDescent="0.25">
      <c r="A2283" s="58">
        <v>45133</v>
      </c>
      <c r="B2283" s="59" t="s">
        <v>70</v>
      </c>
      <c r="C2283" s="59" t="str">
        <f t="shared" si="74"/>
        <v>QUARTER3</v>
      </c>
      <c r="D2283" s="59">
        <v>15.3</v>
      </c>
      <c r="E2283" s="59">
        <v>13.7</v>
      </c>
      <c r="F2283" s="59">
        <f t="shared" si="73"/>
        <v>-1.6000000000000014</v>
      </c>
      <c r="G2283" s="59"/>
    </row>
    <row r="2284" spans="1:7" x14ac:dyDescent="0.25">
      <c r="A2284" s="58">
        <v>45128</v>
      </c>
      <c r="B2284" s="59" t="s">
        <v>70</v>
      </c>
      <c r="C2284" s="59" t="str">
        <f t="shared" si="74"/>
        <v>QUARTER3</v>
      </c>
      <c r="D2284" s="59">
        <v>17</v>
      </c>
      <c r="E2284" s="59">
        <v>13.7</v>
      </c>
      <c r="F2284" s="59">
        <f t="shared" si="73"/>
        <v>-3.3000000000000007</v>
      </c>
      <c r="G2284" s="59"/>
    </row>
    <row r="2285" spans="1:7" x14ac:dyDescent="0.25">
      <c r="A2285" s="58">
        <v>45127</v>
      </c>
      <c r="B2285" s="59" t="s">
        <v>70</v>
      </c>
      <c r="C2285" s="59" t="str">
        <f t="shared" si="74"/>
        <v>QUARTER3</v>
      </c>
      <c r="D2285" s="59">
        <v>16.649999999999999</v>
      </c>
      <c r="E2285" s="59">
        <v>13.7</v>
      </c>
      <c r="F2285" s="59">
        <f t="shared" si="73"/>
        <v>-2.9499999999999993</v>
      </c>
      <c r="G2285" s="59"/>
    </row>
    <row r="2286" spans="1:7" x14ac:dyDescent="0.25">
      <c r="A2286" s="58">
        <v>45126</v>
      </c>
      <c r="B2286" s="59" t="s">
        <v>70</v>
      </c>
      <c r="C2286" s="59" t="str">
        <f t="shared" si="74"/>
        <v>QUARTER3</v>
      </c>
      <c r="D2286" s="59">
        <v>16.75</v>
      </c>
      <c r="E2286" s="59">
        <v>13.7</v>
      </c>
      <c r="F2286" s="59">
        <f t="shared" si="73"/>
        <v>-3.0500000000000007</v>
      </c>
      <c r="G2286" s="59"/>
    </row>
    <row r="2287" spans="1:7" x14ac:dyDescent="0.25">
      <c r="A2287" s="58">
        <v>45125</v>
      </c>
      <c r="B2287" s="59" t="s">
        <v>70</v>
      </c>
      <c r="C2287" s="59" t="str">
        <f t="shared" si="74"/>
        <v>QUARTER3</v>
      </c>
      <c r="D2287" s="59">
        <v>16.75</v>
      </c>
      <c r="E2287" s="59">
        <v>13.7</v>
      </c>
      <c r="F2287" s="59">
        <f t="shared" si="73"/>
        <v>-3.0500000000000007</v>
      </c>
      <c r="G2287" s="59"/>
    </row>
    <row r="2288" spans="1:7" x14ac:dyDescent="0.25">
      <c r="A2288" s="58">
        <v>45124</v>
      </c>
      <c r="B2288" s="59" t="s">
        <v>70</v>
      </c>
      <c r="C2288" s="59" t="str">
        <f t="shared" si="74"/>
        <v>QUARTER3</v>
      </c>
      <c r="D2288" s="59">
        <v>16.75</v>
      </c>
      <c r="E2288" s="59">
        <v>13.7</v>
      </c>
      <c r="F2288" s="59">
        <f t="shared" si="73"/>
        <v>-3.0500000000000007</v>
      </c>
      <c r="G2288" s="59"/>
    </row>
    <row r="2289" spans="1:7" x14ac:dyDescent="0.25">
      <c r="A2289" s="58">
        <v>45121</v>
      </c>
      <c r="B2289" s="59" t="s">
        <v>70</v>
      </c>
      <c r="C2289" s="59" t="str">
        <f t="shared" si="74"/>
        <v>QUARTER3</v>
      </c>
      <c r="D2289" s="59">
        <v>16.75</v>
      </c>
      <c r="E2289" s="59">
        <v>13.7</v>
      </c>
      <c r="F2289" s="59">
        <f t="shared" si="73"/>
        <v>-3.0500000000000007</v>
      </c>
      <c r="G2289" s="59"/>
    </row>
    <row r="2290" spans="1:7" x14ac:dyDescent="0.25">
      <c r="A2290" s="58">
        <v>45120</v>
      </c>
      <c r="B2290" s="59" t="s">
        <v>70</v>
      </c>
      <c r="C2290" s="59" t="str">
        <f t="shared" si="74"/>
        <v>QUARTER3</v>
      </c>
      <c r="D2290" s="59">
        <v>16.75</v>
      </c>
      <c r="E2290" s="59">
        <v>13.7</v>
      </c>
      <c r="F2290" s="59">
        <f t="shared" si="73"/>
        <v>-3.0500000000000007</v>
      </c>
      <c r="G2290" s="59"/>
    </row>
    <row r="2291" spans="1:7" x14ac:dyDescent="0.25">
      <c r="A2291" s="58">
        <v>45119</v>
      </c>
      <c r="B2291" s="59" t="s">
        <v>70</v>
      </c>
      <c r="C2291" s="59" t="str">
        <f t="shared" si="74"/>
        <v>QUARTER3</v>
      </c>
      <c r="D2291" s="59">
        <v>16.75</v>
      </c>
      <c r="E2291" s="59">
        <v>13.7</v>
      </c>
      <c r="F2291" s="59">
        <f t="shared" si="73"/>
        <v>-3.0500000000000007</v>
      </c>
      <c r="G2291" s="59"/>
    </row>
    <row r="2292" spans="1:7" x14ac:dyDescent="0.25">
      <c r="A2292" s="58">
        <v>45118</v>
      </c>
      <c r="B2292" s="59" t="s">
        <v>70</v>
      </c>
      <c r="C2292" s="59" t="str">
        <f t="shared" si="74"/>
        <v>QUARTER3</v>
      </c>
      <c r="D2292" s="59">
        <v>18.600000000000001</v>
      </c>
      <c r="E2292" s="59">
        <v>13.7</v>
      </c>
      <c r="F2292" s="59">
        <f t="shared" si="73"/>
        <v>-4.9000000000000021</v>
      </c>
      <c r="G2292" s="59"/>
    </row>
    <row r="2293" spans="1:7" x14ac:dyDescent="0.25">
      <c r="A2293" s="58">
        <v>45117</v>
      </c>
      <c r="B2293" s="59" t="s">
        <v>70</v>
      </c>
      <c r="C2293" s="59" t="str">
        <f t="shared" si="74"/>
        <v>QUARTER3</v>
      </c>
      <c r="D2293" s="59">
        <v>18.600000000000001</v>
      </c>
      <c r="E2293" s="59">
        <v>13.7</v>
      </c>
      <c r="F2293" s="59">
        <f t="shared" si="73"/>
        <v>-4.9000000000000021</v>
      </c>
      <c r="G2293" s="59"/>
    </row>
    <row r="2294" spans="1:7" x14ac:dyDescent="0.25">
      <c r="A2294" s="58">
        <v>45114</v>
      </c>
      <c r="B2294" s="59" t="s">
        <v>70</v>
      </c>
      <c r="C2294" s="59" t="str">
        <f t="shared" si="74"/>
        <v>QUARTER3</v>
      </c>
      <c r="D2294" s="59">
        <v>17.850000000000001</v>
      </c>
      <c r="E2294" s="59">
        <v>13.7</v>
      </c>
      <c r="F2294" s="59">
        <f t="shared" si="73"/>
        <v>-4.1500000000000021</v>
      </c>
      <c r="G2294" s="59"/>
    </row>
    <row r="2295" spans="1:7" x14ac:dyDescent="0.25">
      <c r="A2295" s="58">
        <v>45113</v>
      </c>
      <c r="B2295" s="59" t="s">
        <v>70</v>
      </c>
      <c r="C2295" s="59" t="str">
        <f t="shared" si="74"/>
        <v>QUARTER3</v>
      </c>
      <c r="D2295" s="59">
        <v>17.850000000000001</v>
      </c>
      <c r="E2295" s="59">
        <v>13.7</v>
      </c>
      <c r="F2295" s="59">
        <f t="shared" si="73"/>
        <v>-4.1500000000000021</v>
      </c>
      <c r="G2295" s="59"/>
    </row>
    <row r="2296" spans="1:7" x14ac:dyDescent="0.25">
      <c r="A2296" s="58">
        <v>45112</v>
      </c>
      <c r="B2296" s="59" t="s">
        <v>70</v>
      </c>
      <c r="C2296" s="59" t="str">
        <f t="shared" si="74"/>
        <v>QUARTER3</v>
      </c>
      <c r="D2296" s="59">
        <v>17.850000000000001</v>
      </c>
      <c r="E2296" s="59">
        <v>13.7</v>
      </c>
      <c r="F2296" s="59">
        <f t="shared" si="73"/>
        <v>-4.1500000000000021</v>
      </c>
      <c r="G2296" s="59"/>
    </row>
    <row r="2297" spans="1:7" x14ac:dyDescent="0.25">
      <c r="A2297" s="58">
        <v>45111</v>
      </c>
      <c r="B2297" s="59" t="s">
        <v>70</v>
      </c>
      <c r="C2297" s="59" t="str">
        <f t="shared" si="74"/>
        <v>QUARTER3</v>
      </c>
      <c r="D2297" s="59">
        <v>17.850000000000001</v>
      </c>
      <c r="E2297" s="59">
        <v>13.7</v>
      </c>
      <c r="F2297" s="59">
        <f t="shared" si="73"/>
        <v>-4.1500000000000021</v>
      </c>
      <c r="G2297" s="59"/>
    </row>
    <row r="2298" spans="1:7" x14ac:dyDescent="0.25">
      <c r="A2298" s="58">
        <v>45110</v>
      </c>
      <c r="B2298" s="59" t="s">
        <v>70</v>
      </c>
      <c r="C2298" s="59" t="str">
        <f t="shared" si="74"/>
        <v>QUARTER3</v>
      </c>
      <c r="D2298" s="59">
        <v>17.7</v>
      </c>
      <c r="E2298" s="59">
        <v>13.7</v>
      </c>
      <c r="F2298" s="59">
        <f t="shared" si="73"/>
        <v>-4</v>
      </c>
      <c r="G2298" s="59"/>
    </row>
    <row r="2299" spans="1:7" x14ac:dyDescent="0.25">
      <c r="A2299" s="58">
        <v>45107</v>
      </c>
      <c r="B2299" s="59" t="s">
        <v>70</v>
      </c>
      <c r="C2299" s="59" t="str">
        <f t="shared" si="74"/>
        <v>QUARTER2</v>
      </c>
      <c r="D2299" s="59">
        <v>17.399999999999999</v>
      </c>
      <c r="E2299" s="59">
        <v>13.7</v>
      </c>
      <c r="F2299" s="59">
        <f t="shared" si="73"/>
        <v>-3.6999999999999993</v>
      </c>
      <c r="G2299" s="59"/>
    </row>
    <row r="2300" spans="1:7" x14ac:dyDescent="0.25">
      <c r="A2300" s="58">
        <v>45104</v>
      </c>
      <c r="B2300" s="59" t="s">
        <v>70</v>
      </c>
      <c r="C2300" s="59" t="str">
        <f t="shared" si="74"/>
        <v>QUARTER2</v>
      </c>
      <c r="D2300" s="59">
        <v>17.399999999999999</v>
      </c>
      <c r="E2300" s="59">
        <v>13.7</v>
      </c>
      <c r="F2300" s="59">
        <f t="shared" si="73"/>
        <v>-3.6999999999999993</v>
      </c>
      <c r="G2300" s="59"/>
    </row>
    <row r="2301" spans="1:7" x14ac:dyDescent="0.25">
      <c r="A2301" s="58">
        <v>45103</v>
      </c>
      <c r="B2301" s="59" t="s">
        <v>70</v>
      </c>
      <c r="C2301" s="59" t="str">
        <f t="shared" si="74"/>
        <v>QUARTER2</v>
      </c>
      <c r="D2301" s="59">
        <v>17.100000000000001</v>
      </c>
      <c r="E2301" s="59">
        <v>13.7</v>
      </c>
      <c r="F2301" s="59">
        <f t="shared" si="73"/>
        <v>-3.4000000000000021</v>
      </c>
      <c r="G2301" s="59"/>
    </row>
    <row r="2302" spans="1:7" x14ac:dyDescent="0.25">
      <c r="A2302" s="58">
        <v>45100</v>
      </c>
      <c r="B2302" s="59" t="s">
        <v>70</v>
      </c>
      <c r="C2302" s="59" t="str">
        <f t="shared" si="74"/>
        <v>QUARTER2</v>
      </c>
      <c r="D2302" s="59">
        <v>17.100000000000001</v>
      </c>
      <c r="E2302" s="59">
        <v>13.7</v>
      </c>
      <c r="F2302" s="59">
        <f t="shared" si="73"/>
        <v>-3.4000000000000021</v>
      </c>
      <c r="G2302" s="59"/>
    </row>
    <row r="2303" spans="1:7" x14ac:dyDescent="0.25">
      <c r="A2303" s="58">
        <v>45099</v>
      </c>
      <c r="B2303" s="59" t="s">
        <v>70</v>
      </c>
      <c r="C2303" s="59" t="str">
        <f t="shared" si="74"/>
        <v>QUARTER2</v>
      </c>
      <c r="D2303" s="59">
        <v>17.100000000000001</v>
      </c>
      <c r="E2303" s="59">
        <v>13.7</v>
      </c>
      <c r="F2303" s="59">
        <f t="shared" si="73"/>
        <v>-3.4000000000000021</v>
      </c>
      <c r="G2303" s="59"/>
    </row>
    <row r="2304" spans="1:7" x14ac:dyDescent="0.25">
      <c r="A2304" s="58">
        <v>45098</v>
      </c>
      <c r="B2304" s="59" t="s">
        <v>70</v>
      </c>
      <c r="C2304" s="59" t="str">
        <f t="shared" si="74"/>
        <v>QUARTER2</v>
      </c>
      <c r="D2304" s="59">
        <v>17.100000000000001</v>
      </c>
      <c r="E2304" s="59">
        <v>13.7</v>
      </c>
      <c r="F2304" s="59">
        <f t="shared" si="73"/>
        <v>-3.4000000000000021</v>
      </c>
      <c r="G2304" s="59"/>
    </row>
    <row r="2305" spans="1:7" x14ac:dyDescent="0.25">
      <c r="A2305" s="58">
        <v>45097</v>
      </c>
      <c r="B2305" s="59" t="s">
        <v>70</v>
      </c>
      <c r="C2305" s="59" t="str">
        <f t="shared" si="74"/>
        <v>QUARTER2</v>
      </c>
      <c r="D2305" s="59">
        <v>18.8</v>
      </c>
      <c r="E2305" s="59">
        <v>13.7</v>
      </c>
      <c r="F2305" s="59">
        <f t="shared" si="73"/>
        <v>-5.1000000000000014</v>
      </c>
      <c r="G2305" s="59"/>
    </row>
    <row r="2306" spans="1:7" x14ac:dyDescent="0.25">
      <c r="A2306" s="58">
        <v>45096</v>
      </c>
      <c r="B2306" s="59" t="s">
        <v>70</v>
      </c>
      <c r="C2306" s="59" t="str">
        <f t="shared" si="74"/>
        <v>QUARTER2</v>
      </c>
      <c r="D2306" s="59">
        <v>18.8</v>
      </c>
      <c r="E2306" s="59">
        <v>13.7</v>
      </c>
      <c r="F2306" s="59">
        <f t="shared" si="73"/>
        <v>-5.1000000000000014</v>
      </c>
      <c r="G2306" s="59"/>
    </row>
    <row r="2307" spans="1:7" x14ac:dyDescent="0.25">
      <c r="A2307" s="58">
        <v>45093</v>
      </c>
      <c r="B2307" s="59" t="s">
        <v>70</v>
      </c>
      <c r="C2307" s="59" t="str">
        <f t="shared" si="74"/>
        <v>QUARTER2</v>
      </c>
      <c r="D2307" s="59">
        <v>18.8</v>
      </c>
      <c r="E2307" s="59">
        <v>13.7</v>
      </c>
      <c r="F2307" s="59">
        <f t="shared" si="73"/>
        <v>-5.1000000000000014</v>
      </c>
      <c r="G2307" s="59"/>
    </row>
    <row r="2308" spans="1:7" x14ac:dyDescent="0.25">
      <c r="A2308" s="58">
        <v>45092</v>
      </c>
      <c r="B2308" s="59" t="s">
        <v>70</v>
      </c>
      <c r="C2308" s="59" t="str">
        <f t="shared" si="74"/>
        <v>QUARTER2</v>
      </c>
      <c r="D2308" s="59">
        <v>18.8</v>
      </c>
      <c r="E2308" s="59">
        <v>13.7</v>
      </c>
      <c r="F2308" s="59">
        <f t="shared" si="73"/>
        <v>-5.1000000000000014</v>
      </c>
      <c r="G2308" s="59"/>
    </row>
    <row r="2309" spans="1:7" x14ac:dyDescent="0.25">
      <c r="A2309" s="58">
        <v>45091</v>
      </c>
      <c r="B2309" s="59" t="s">
        <v>70</v>
      </c>
      <c r="C2309" s="59" t="str">
        <f t="shared" si="74"/>
        <v>QUARTER2</v>
      </c>
      <c r="D2309" s="59">
        <v>18.8</v>
      </c>
      <c r="E2309" s="59">
        <v>13.7</v>
      </c>
      <c r="F2309" s="59">
        <f t="shared" si="73"/>
        <v>-5.1000000000000014</v>
      </c>
      <c r="G2309" s="59"/>
    </row>
    <row r="2310" spans="1:7" x14ac:dyDescent="0.25">
      <c r="A2310" s="58">
        <v>45090</v>
      </c>
      <c r="B2310" s="59" t="s">
        <v>70</v>
      </c>
      <c r="C2310" s="59" t="str">
        <f t="shared" si="74"/>
        <v>QUARTER2</v>
      </c>
      <c r="D2310" s="59">
        <v>18.649999999999999</v>
      </c>
      <c r="E2310" s="59">
        <v>13.7</v>
      </c>
      <c r="F2310" s="59">
        <f t="shared" si="73"/>
        <v>-4.9499999999999993</v>
      </c>
      <c r="G2310" s="59"/>
    </row>
    <row r="2311" spans="1:7" x14ac:dyDescent="0.25">
      <c r="A2311" s="58">
        <v>45086</v>
      </c>
      <c r="B2311" s="59" t="s">
        <v>70</v>
      </c>
      <c r="C2311" s="59" t="str">
        <f t="shared" si="74"/>
        <v>QUARTER2</v>
      </c>
      <c r="D2311" s="59">
        <v>17.3</v>
      </c>
      <c r="E2311" s="59">
        <v>13.7</v>
      </c>
      <c r="F2311" s="59">
        <f t="shared" si="73"/>
        <v>-3.6000000000000014</v>
      </c>
      <c r="G2311" s="59"/>
    </row>
    <row r="2312" spans="1:7" x14ac:dyDescent="0.25">
      <c r="A2312" s="58">
        <v>45085</v>
      </c>
      <c r="B2312" s="59" t="s">
        <v>70</v>
      </c>
      <c r="C2312" s="59" t="str">
        <f t="shared" si="74"/>
        <v>QUARTER2</v>
      </c>
      <c r="D2312" s="59">
        <v>17</v>
      </c>
      <c r="E2312" s="59">
        <v>13.7</v>
      </c>
      <c r="F2312" s="59">
        <f t="shared" ref="F2312:F2375" si="75">E2312-D2312</f>
        <v>-3.3000000000000007</v>
      </c>
      <c r="G2312" s="59"/>
    </row>
    <row r="2313" spans="1:7" x14ac:dyDescent="0.25">
      <c r="A2313" s="58">
        <v>45084</v>
      </c>
      <c r="B2313" s="59" t="s">
        <v>70</v>
      </c>
      <c r="C2313" s="59" t="str">
        <f t="shared" si="74"/>
        <v>QUARTER2</v>
      </c>
      <c r="D2313" s="59">
        <v>17</v>
      </c>
      <c r="E2313" s="59">
        <v>13.7</v>
      </c>
      <c r="F2313" s="59">
        <f t="shared" si="75"/>
        <v>-3.3000000000000007</v>
      </c>
      <c r="G2313" s="59"/>
    </row>
    <row r="2314" spans="1:7" x14ac:dyDescent="0.25">
      <c r="A2314" s="58">
        <v>45083</v>
      </c>
      <c r="B2314" s="59" t="s">
        <v>70</v>
      </c>
      <c r="C2314" s="59" t="str">
        <f t="shared" si="74"/>
        <v>QUARTER2</v>
      </c>
      <c r="D2314" s="59">
        <v>17</v>
      </c>
      <c r="E2314" s="59">
        <v>13.7</v>
      </c>
      <c r="F2314" s="59">
        <f t="shared" si="75"/>
        <v>-3.3000000000000007</v>
      </c>
      <c r="G2314" s="59"/>
    </row>
    <row r="2315" spans="1:7" x14ac:dyDescent="0.25">
      <c r="A2315" s="58">
        <v>45082</v>
      </c>
      <c r="B2315" s="59" t="s">
        <v>70</v>
      </c>
      <c r="C2315" s="59" t="str">
        <f t="shared" si="74"/>
        <v>QUARTER2</v>
      </c>
      <c r="D2315" s="59">
        <v>16.600000000000001</v>
      </c>
      <c r="E2315" s="59">
        <v>13.7</v>
      </c>
      <c r="F2315" s="59">
        <f t="shared" si="75"/>
        <v>-2.9000000000000021</v>
      </c>
      <c r="G2315" s="59"/>
    </row>
    <row r="2316" spans="1:7" x14ac:dyDescent="0.25">
      <c r="A2316" s="58">
        <v>45079</v>
      </c>
      <c r="B2316" s="59" t="s">
        <v>70</v>
      </c>
      <c r="C2316" s="59" t="str">
        <f t="shared" si="74"/>
        <v>QUARTER2</v>
      </c>
      <c r="D2316" s="59">
        <v>17</v>
      </c>
      <c r="E2316" s="59">
        <v>13.7</v>
      </c>
      <c r="F2316" s="59">
        <f t="shared" si="75"/>
        <v>-3.3000000000000007</v>
      </c>
      <c r="G2316" s="59"/>
    </row>
    <row r="2317" spans="1:7" x14ac:dyDescent="0.25">
      <c r="A2317" s="58">
        <v>45078</v>
      </c>
      <c r="B2317" s="59" t="s">
        <v>70</v>
      </c>
      <c r="C2317" s="59" t="str">
        <f t="shared" si="74"/>
        <v>QUARTER2</v>
      </c>
      <c r="D2317" s="59">
        <v>16.7</v>
      </c>
      <c r="E2317" s="59">
        <v>13.7</v>
      </c>
      <c r="F2317" s="59">
        <f t="shared" si="75"/>
        <v>-3</v>
      </c>
      <c r="G2317" s="59"/>
    </row>
    <row r="2318" spans="1:7" x14ac:dyDescent="0.25">
      <c r="A2318" s="58">
        <v>45077</v>
      </c>
      <c r="B2318" s="59" t="s">
        <v>70</v>
      </c>
      <c r="C2318" s="59" t="str">
        <f t="shared" si="74"/>
        <v>QUARTER2</v>
      </c>
      <c r="D2318" s="59">
        <v>17.8</v>
      </c>
      <c r="E2318" s="59">
        <v>13.7</v>
      </c>
      <c r="F2318" s="59">
        <f t="shared" si="75"/>
        <v>-4.1000000000000014</v>
      </c>
      <c r="G2318" s="59"/>
    </row>
    <row r="2319" spans="1:7" x14ac:dyDescent="0.25">
      <c r="A2319" s="58">
        <v>45076</v>
      </c>
      <c r="B2319" s="59" t="s">
        <v>70</v>
      </c>
      <c r="C2319" s="59" t="str">
        <f t="shared" si="74"/>
        <v>QUARTER2</v>
      </c>
      <c r="D2319" s="59">
        <v>17.8</v>
      </c>
      <c r="E2319" s="59">
        <v>13.7</v>
      </c>
      <c r="F2319" s="59">
        <f t="shared" si="75"/>
        <v>-4.1000000000000014</v>
      </c>
      <c r="G2319" s="59"/>
    </row>
    <row r="2320" spans="1:7" x14ac:dyDescent="0.25">
      <c r="A2320" s="58">
        <v>45072</v>
      </c>
      <c r="B2320" s="59" t="s">
        <v>70</v>
      </c>
      <c r="C2320" s="59" t="str">
        <f t="shared" si="74"/>
        <v>QUARTER2</v>
      </c>
      <c r="D2320" s="59">
        <v>16.3</v>
      </c>
      <c r="E2320" s="59">
        <v>13.7</v>
      </c>
      <c r="F2320" s="59">
        <f t="shared" si="75"/>
        <v>-2.6000000000000014</v>
      </c>
      <c r="G2320" s="59"/>
    </row>
    <row r="2321" spans="1:7" x14ac:dyDescent="0.25">
      <c r="A2321" s="58">
        <v>45071</v>
      </c>
      <c r="B2321" s="59" t="s">
        <v>70</v>
      </c>
      <c r="C2321" s="59" t="str">
        <f t="shared" si="74"/>
        <v>QUARTER2</v>
      </c>
      <c r="D2321" s="59">
        <v>16.3</v>
      </c>
      <c r="E2321" s="59">
        <v>13.7</v>
      </c>
      <c r="F2321" s="59">
        <f t="shared" si="75"/>
        <v>-2.6000000000000014</v>
      </c>
      <c r="G2321" s="59"/>
    </row>
    <row r="2322" spans="1:7" x14ac:dyDescent="0.25">
      <c r="A2322" s="58">
        <v>45070</v>
      </c>
      <c r="B2322" s="59" t="s">
        <v>70</v>
      </c>
      <c r="C2322" s="59" t="str">
        <f t="shared" si="74"/>
        <v>QUARTER2</v>
      </c>
      <c r="D2322" s="59">
        <v>16</v>
      </c>
      <c r="E2322" s="59">
        <v>13.7</v>
      </c>
      <c r="F2322" s="59">
        <f t="shared" si="75"/>
        <v>-2.3000000000000007</v>
      </c>
      <c r="G2322" s="59"/>
    </row>
    <row r="2323" spans="1:7" x14ac:dyDescent="0.25">
      <c r="A2323" s="58">
        <v>45069</v>
      </c>
      <c r="B2323" s="59" t="s">
        <v>70</v>
      </c>
      <c r="C2323" s="59" t="str">
        <f t="shared" si="74"/>
        <v>QUARTER2</v>
      </c>
      <c r="D2323" s="59">
        <v>16.399999999999999</v>
      </c>
      <c r="E2323" s="59">
        <v>13.7</v>
      </c>
      <c r="F2323" s="59">
        <f t="shared" si="75"/>
        <v>-2.6999999999999993</v>
      </c>
      <c r="G2323" s="59"/>
    </row>
    <row r="2324" spans="1:7" x14ac:dyDescent="0.25">
      <c r="A2324" s="58">
        <v>45068</v>
      </c>
      <c r="B2324" s="59" t="s">
        <v>70</v>
      </c>
      <c r="C2324" s="59" t="str">
        <f t="shared" si="74"/>
        <v>QUARTER2</v>
      </c>
      <c r="D2324" s="59">
        <v>17.350000000000001</v>
      </c>
      <c r="E2324" s="59">
        <v>13.7</v>
      </c>
      <c r="F2324" s="59">
        <f t="shared" si="75"/>
        <v>-3.6500000000000021</v>
      </c>
      <c r="G2324" s="59"/>
    </row>
    <row r="2325" spans="1:7" x14ac:dyDescent="0.25">
      <c r="A2325" s="58">
        <v>45065</v>
      </c>
      <c r="B2325" s="59" t="s">
        <v>70</v>
      </c>
      <c r="C2325" s="59" t="str">
        <f t="shared" si="74"/>
        <v>QUARTER2</v>
      </c>
      <c r="D2325" s="59">
        <v>16.5</v>
      </c>
      <c r="E2325" s="59">
        <v>13.7</v>
      </c>
      <c r="F2325" s="59">
        <f t="shared" si="75"/>
        <v>-2.8000000000000007</v>
      </c>
      <c r="G2325" s="59"/>
    </row>
    <row r="2326" spans="1:7" x14ac:dyDescent="0.25">
      <c r="A2326" s="58">
        <v>45064</v>
      </c>
      <c r="B2326" s="59" t="s">
        <v>70</v>
      </c>
      <c r="C2326" s="59" t="str">
        <f t="shared" si="74"/>
        <v>QUARTER2</v>
      </c>
      <c r="D2326" s="59">
        <v>15.95</v>
      </c>
      <c r="E2326" s="59">
        <v>13.7</v>
      </c>
      <c r="F2326" s="59">
        <f t="shared" si="75"/>
        <v>-2.25</v>
      </c>
      <c r="G2326" s="59"/>
    </row>
    <row r="2327" spans="1:7" x14ac:dyDescent="0.25">
      <c r="A2327" s="58">
        <v>45063</v>
      </c>
      <c r="B2327" s="59" t="s">
        <v>70</v>
      </c>
      <c r="C2327" s="59" t="str">
        <f t="shared" si="74"/>
        <v>QUARTER2</v>
      </c>
      <c r="D2327" s="59">
        <v>15.1</v>
      </c>
      <c r="E2327" s="59">
        <v>13.7</v>
      </c>
      <c r="F2327" s="59">
        <f t="shared" si="75"/>
        <v>-1.4000000000000004</v>
      </c>
      <c r="G2327" s="59"/>
    </row>
    <row r="2328" spans="1:7" x14ac:dyDescent="0.25">
      <c r="A2328" s="58">
        <v>45062</v>
      </c>
      <c r="B2328" s="59" t="s">
        <v>70</v>
      </c>
      <c r="C2328" s="59" t="str">
        <f t="shared" si="74"/>
        <v>QUARTER2</v>
      </c>
      <c r="D2328" s="59">
        <v>13.95</v>
      </c>
      <c r="E2328" s="59">
        <v>13.7</v>
      </c>
      <c r="F2328" s="59">
        <f t="shared" si="75"/>
        <v>-0.25</v>
      </c>
      <c r="G2328" s="59"/>
    </row>
    <row r="2329" spans="1:7" x14ac:dyDescent="0.25">
      <c r="A2329" s="58">
        <v>45061</v>
      </c>
      <c r="B2329" s="59" t="s">
        <v>70</v>
      </c>
      <c r="C2329" s="59" t="str">
        <f t="shared" si="74"/>
        <v>QUARTER2</v>
      </c>
      <c r="D2329" s="59">
        <v>13.65</v>
      </c>
      <c r="E2329" s="59">
        <v>13.7</v>
      </c>
      <c r="F2329" s="59">
        <f t="shared" si="75"/>
        <v>4.9999999999998934E-2</v>
      </c>
      <c r="G2329" s="59"/>
    </row>
    <row r="2330" spans="1:7" x14ac:dyDescent="0.25">
      <c r="A2330" s="58">
        <v>45058</v>
      </c>
      <c r="B2330" s="59" t="s">
        <v>70</v>
      </c>
      <c r="C2330" s="59" t="str">
        <f t="shared" si="74"/>
        <v>QUARTER2</v>
      </c>
      <c r="D2330" s="59">
        <v>13.6</v>
      </c>
      <c r="E2330" s="59">
        <v>13.7</v>
      </c>
      <c r="F2330" s="59">
        <f t="shared" si="75"/>
        <v>9.9999999999999645E-2</v>
      </c>
      <c r="G2330" s="59"/>
    </row>
    <row r="2331" spans="1:7" x14ac:dyDescent="0.25">
      <c r="A2331" s="58">
        <v>45057</v>
      </c>
      <c r="B2331" s="59" t="s">
        <v>70</v>
      </c>
      <c r="C2331" s="59" t="str">
        <f t="shared" si="74"/>
        <v>QUARTER2</v>
      </c>
      <c r="D2331" s="59">
        <v>13.6</v>
      </c>
      <c r="E2331" s="59">
        <v>13.7</v>
      </c>
      <c r="F2331" s="59">
        <f t="shared" si="75"/>
        <v>9.9999999999999645E-2</v>
      </c>
      <c r="G2331" s="59"/>
    </row>
    <row r="2332" spans="1:7" x14ac:dyDescent="0.25">
      <c r="A2332" s="58">
        <v>45056</v>
      </c>
      <c r="B2332" s="59" t="s">
        <v>70</v>
      </c>
      <c r="C2332" s="59" t="str">
        <f t="shared" si="74"/>
        <v>QUARTER2</v>
      </c>
      <c r="D2332" s="59">
        <v>13.6</v>
      </c>
      <c r="E2332" s="59">
        <v>13.7</v>
      </c>
      <c r="F2332" s="59">
        <f t="shared" si="75"/>
        <v>9.9999999999999645E-2</v>
      </c>
      <c r="G2332" s="59"/>
    </row>
    <row r="2333" spans="1:7" x14ac:dyDescent="0.25">
      <c r="A2333" s="58">
        <v>45055</v>
      </c>
      <c r="B2333" s="59" t="s">
        <v>70</v>
      </c>
      <c r="C2333" s="59" t="str">
        <f t="shared" si="74"/>
        <v>QUARTER2</v>
      </c>
      <c r="D2333" s="59">
        <v>13.7</v>
      </c>
      <c r="E2333" s="59">
        <v>13.7</v>
      </c>
      <c r="F2333" s="59">
        <f t="shared" si="75"/>
        <v>0</v>
      </c>
      <c r="G2333" s="59"/>
    </row>
    <row r="2334" spans="1:7" x14ac:dyDescent="0.25">
      <c r="A2334" s="58">
        <v>45054</v>
      </c>
      <c r="B2334" s="59" t="s">
        <v>70</v>
      </c>
      <c r="C2334" s="59" t="str">
        <f t="shared" si="74"/>
        <v>QUARTER2</v>
      </c>
      <c r="D2334" s="59">
        <v>13.7</v>
      </c>
      <c r="E2334" s="59">
        <v>13.7</v>
      </c>
      <c r="F2334" s="59">
        <f t="shared" si="75"/>
        <v>0</v>
      </c>
      <c r="G2334" s="59"/>
    </row>
    <row r="2335" spans="1:7" x14ac:dyDescent="0.25">
      <c r="A2335" s="58">
        <v>45051</v>
      </c>
      <c r="B2335" s="59" t="s">
        <v>70</v>
      </c>
      <c r="C2335" s="59" t="str">
        <f t="shared" si="74"/>
        <v>QUARTER2</v>
      </c>
      <c r="D2335" s="59">
        <v>13.7</v>
      </c>
      <c r="E2335" s="59">
        <v>13.7</v>
      </c>
      <c r="F2335" s="59">
        <f t="shared" si="75"/>
        <v>0</v>
      </c>
      <c r="G2335" s="59"/>
    </row>
    <row r="2336" spans="1:7" x14ac:dyDescent="0.25">
      <c r="A2336" s="58">
        <v>45050</v>
      </c>
      <c r="B2336" s="59" t="s">
        <v>70</v>
      </c>
      <c r="C2336" s="59" t="str">
        <f t="shared" si="74"/>
        <v>QUARTER2</v>
      </c>
      <c r="D2336" s="59">
        <v>13.2</v>
      </c>
      <c r="E2336" s="59">
        <v>13.7</v>
      </c>
      <c r="F2336" s="59">
        <f t="shared" si="75"/>
        <v>0.5</v>
      </c>
      <c r="G2336" s="59"/>
    </row>
    <row r="2337" spans="1:7" x14ac:dyDescent="0.25">
      <c r="A2337" s="58">
        <v>45049</v>
      </c>
      <c r="B2337" s="59" t="s">
        <v>70</v>
      </c>
      <c r="C2337" s="59" t="str">
        <f t="shared" si="74"/>
        <v>QUARTER2</v>
      </c>
      <c r="D2337" s="59">
        <v>13.2</v>
      </c>
      <c r="E2337" s="59">
        <v>13.7</v>
      </c>
      <c r="F2337" s="59">
        <f t="shared" si="75"/>
        <v>0.5</v>
      </c>
      <c r="G2337" s="59"/>
    </row>
    <row r="2338" spans="1:7" x14ac:dyDescent="0.25">
      <c r="A2338" s="58">
        <v>45048</v>
      </c>
      <c r="B2338" s="59" t="s">
        <v>70</v>
      </c>
      <c r="C2338" s="59" t="str">
        <f t="shared" si="74"/>
        <v>QUARTER2</v>
      </c>
      <c r="D2338" s="59">
        <v>13.2</v>
      </c>
      <c r="E2338" s="59">
        <v>13.7</v>
      </c>
      <c r="F2338" s="59">
        <f t="shared" si="75"/>
        <v>0.5</v>
      </c>
      <c r="G2338" s="59"/>
    </row>
    <row r="2339" spans="1:7" x14ac:dyDescent="0.25">
      <c r="A2339" s="58">
        <v>45044</v>
      </c>
      <c r="B2339" s="59" t="s">
        <v>70</v>
      </c>
      <c r="C2339" s="59" t="str">
        <f t="shared" si="74"/>
        <v>QUARTER2</v>
      </c>
      <c r="D2339" s="59">
        <v>13.5</v>
      </c>
      <c r="E2339" s="59">
        <v>13.7</v>
      </c>
      <c r="F2339" s="59">
        <f t="shared" si="75"/>
        <v>0.19999999999999929</v>
      </c>
      <c r="G2339" s="59"/>
    </row>
    <row r="2340" spans="1:7" x14ac:dyDescent="0.25">
      <c r="A2340" s="58">
        <v>45043</v>
      </c>
      <c r="B2340" s="59" t="s">
        <v>70</v>
      </c>
      <c r="C2340" s="59" t="str">
        <f t="shared" ref="C2340:C2403" si="76">"QUARTER"&amp;ROUNDUP(MONTH(A2340)/3,0)</f>
        <v>QUARTER2</v>
      </c>
      <c r="D2340" s="59">
        <v>12.3</v>
      </c>
      <c r="E2340" s="59">
        <v>13.7</v>
      </c>
      <c r="F2340" s="59">
        <f t="shared" si="75"/>
        <v>1.3999999999999986</v>
      </c>
      <c r="G2340" s="59"/>
    </row>
    <row r="2341" spans="1:7" x14ac:dyDescent="0.25">
      <c r="A2341" s="58">
        <v>45042</v>
      </c>
      <c r="B2341" s="59" t="s">
        <v>70</v>
      </c>
      <c r="C2341" s="59" t="str">
        <f t="shared" si="76"/>
        <v>QUARTER2</v>
      </c>
      <c r="D2341" s="59">
        <v>11.2</v>
      </c>
      <c r="E2341" s="59">
        <v>13.7</v>
      </c>
      <c r="F2341" s="59">
        <f t="shared" si="75"/>
        <v>2.5</v>
      </c>
      <c r="G2341" s="59"/>
    </row>
    <row r="2342" spans="1:7" x14ac:dyDescent="0.25">
      <c r="A2342" s="58">
        <v>45041</v>
      </c>
      <c r="B2342" s="59" t="s">
        <v>70</v>
      </c>
      <c r="C2342" s="59" t="str">
        <f t="shared" si="76"/>
        <v>QUARTER2</v>
      </c>
      <c r="D2342" s="59">
        <v>10.199999999999999</v>
      </c>
      <c r="E2342" s="59">
        <v>13.7</v>
      </c>
      <c r="F2342" s="59">
        <f t="shared" si="75"/>
        <v>3.5</v>
      </c>
      <c r="G2342" s="59"/>
    </row>
    <row r="2343" spans="1:7" x14ac:dyDescent="0.25">
      <c r="A2343" s="58">
        <v>45036</v>
      </c>
      <c r="B2343" s="59" t="s">
        <v>70</v>
      </c>
      <c r="C2343" s="59" t="str">
        <f t="shared" si="76"/>
        <v>QUARTER2</v>
      </c>
      <c r="D2343" s="59">
        <v>10.199999999999999</v>
      </c>
      <c r="E2343" s="59">
        <v>13.7</v>
      </c>
      <c r="F2343" s="59">
        <f t="shared" si="75"/>
        <v>3.5</v>
      </c>
      <c r="G2343" s="59"/>
    </row>
    <row r="2344" spans="1:7" x14ac:dyDescent="0.25">
      <c r="A2344" s="58">
        <v>45035</v>
      </c>
      <c r="B2344" s="59" t="s">
        <v>70</v>
      </c>
      <c r="C2344" s="59" t="str">
        <f t="shared" si="76"/>
        <v>QUARTER2</v>
      </c>
      <c r="D2344" s="59">
        <v>10.199999999999999</v>
      </c>
      <c r="E2344" s="59">
        <v>13.7</v>
      </c>
      <c r="F2344" s="59">
        <f t="shared" si="75"/>
        <v>3.5</v>
      </c>
      <c r="G2344" s="59"/>
    </row>
    <row r="2345" spans="1:7" x14ac:dyDescent="0.25">
      <c r="A2345" s="58">
        <v>45034</v>
      </c>
      <c r="B2345" s="59" t="s">
        <v>70</v>
      </c>
      <c r="C2345" s="59" t="str">
        <f t="shared" si="76"/>
        <v>QUARTER2</v>
      </c>
      <c r="D2345" s="59">
        <v>10.199999999999999</v>
      </c>
      <c r="E2345" s="59">
        <v>13.7</v>
      </c>
      <c r="F2345" s="59">
        <f t="shared" si="75"/>
        <v>3.5</v>
      </c>
      <c r="G2345" s="59"/>
    </row>
    <row r="2346" spans="1:7" x14ac:dyDescent="0.25">
      <c r="A2346" s="58">
        <v>45033</v>
      </c>
      <c r="B2346" s="59" t="s">
        <v>70</v>
      </c>
      <c r="C2346" s="59" t="str">
        <f t="shared" si="76"/>
        <v>QUARTER2</v>
      </c>
      <c r="D2346" s="59">
        <v>10.199999999999999</v>
      </c>
      <c r="E2346" s="59">
        <v>13.7</v>
      </c>
      <c r="F2346" s="59">
        <f t="shared" si="75"/>
        <v>3.5</v>
      </c>
      <c r="G2346" s="59"/>
    </row>
    <row r="2347" spans="1:7" x14ac:dyDescent="0.25">
      <c r="A2347" s="58">
        <v>45030</v>
      </c>
      <c r="B2347" s="59" t="s">
        <v>70</v>
      </c>
      <c r="C2347" s="59" t="str">
        <f t="shared" si="76"/>
        <v>QUARTER2</v>
      </c>
      <c r="D2347" s="59">
        <v>10.199999999999999</v>
      </c>
      <c r="E2347" s="59">
        <v>13.7</v>
      </c>
      <c r="F2347" s="59">
        <f t="shared" si="75"/>
        <v>3.5</v>
      </c>
      <c r="G2347" s="59"/>
    </row>
    <row r="2348" spans="1:7" x14ac:dyDescent="0.25">
      <c r="A2348" s="58">
        <v>45029</v>
      </c>
      <c r="B2348" s="59" t="s">
        <v>70</v>
      </c>
      <c r="C2348" s="59" t="str">
        <f t="shared" si="76"/>
        <v>QUARTER2</v>
      </c>
      <c r="D2348" s="59">
        <v>11.3</v>
      </c>
      <c r="E2348" s="59">
        <v>13.7</v>
      </c>
      <c r="F2348" s="59">
        <f t="shared" si="75"/>
        <v>2.3999999999999986</v>
      </c>
      <c r="G2348" s="59"/>
    </row>
    <row r="2349" spans="1:7" x14ac:dyDescent="0.25">
      <c r="A2349" s="58">
        <v>45028</v>
      </c>
      <c r="B2349" s="59" t="s">
        <v>70</v>
      </c>
      <c r="C2349" s="59" t="str">
        <f t="shared" si="76"/>
        <v>QUARTER2</v>
      </c>
      <c r="D2349" s="59">
        <v>11.3</v>
      </c>
      <c r="E2349" s="59">
        <v>13.7</v>
      </c>
      <c r="F2349" s="59">
        <f t="shared" si="75"/>
        <v>2.3999999999999986</v>
      </c>
      <c r="G2349" s="59"/>
    </row>
    <row r="2350" spans="1:7" x14ac:dyDescent="0.25">
      <c r="A2350" s="58">
        <v>45027</v>
      </c>
      <c r="B2350" s="59" t="s">
        <v>70</v>
      </c>
      <c r="C2350" s="59" t="str">
        <f t="shared" si="76"/>
        <v>QUARTER2</v>
      </c>
      <c r="D2350" s="59">
        <v>11.3</v>
      </c>
      <c r="E2350" s="59">
        <v>13.7</v>
      </c>
      <c r="F2350" s="59">
        <f t="shared" si="75"/>
        <v>2.3999999999999986</v>
      </c>
      <c r="G2350" s="59"/>
    </row>
    <row r="2351" spans="1:7" x14ac:dyDescent="0.25">
      <c r="A2351" s="58">
        <v>45021</v>
      </c>
      <c r="B2351" s="59" t="s">
        <v>70</v>
      </c>
      <c r="C2351" s="59" t="str">
        <f t="shared" si="76"/>
        <v>QUARTER2</v>
      </c>
      <c r="D2351" s="59">
        <v>11.3</v>
      </c>
      <c r="E2351" s="59">
        <v>13.7</v>
      </c>
      <c r="F2351" s="59">
        <f t="shared" si="75"/>
        <v>2.3999999999999986</v>
      </c>
      <c r="G2351" s="59"/>
    </row>
    <row r="2352" spans="1:7" x14ac:dyDescent="0.25">
      <c r="A2352" s="58">
        <v>45020</v>
      </c>
      <c r="B2352" s="59" t="s">
        <v>70</v>
      </c>
      <c r="C2352" s="59" t="str">
        <f t="shared" si="76"/>
        <v>QUARTER2</v>
      </c>
      <c r="D2352" s="59">
        <v>11.3</v>
      </c>
      <c r="E2352" s="59">
        <v>13.7</v>
      </c>
      <c r="F2352" s="59">
        <f t="shared" si="75"/>
        <v>2.3999999999999986</v>
      </c>
      <c r="G2352" s="59"/>
    </row>
    <row r="2353" spans="1:7" x14ac:dyDescent="0.25">
      <c r="A2353" s="58">
        <v>45019</v>
      </c>
      <c r="B2353" s="59" t="s">
        <v>70</v>
      </c>
      <c r="C2353" s="59" t="str">
        <f t="shared" si="76"/>
        <v>QUARTER2</v>
      </c>
      <c r="D2353" s="59">
        <v>11.3</v>
      </c>
      <c r="E2353" s="59">
        <v>13.7</v>
      </c>
      <c r="F2353" s="59">
        <f t="shared" si="75"/>
        <v>2.3999999999999986</v>
      </c>
      <c r="G2353" s="59"/>
    </row>
    <row r="2354" spans="1:7" x14ac:dyDescent="0.25">
      <c r="A2354" s="58">
        <v>45016</v>
      </c>
      <c r="B2354" s="59" t="s">
        <v>70</v>
      </c>
      <c r="C2354" s="59" t="str">
        <f t="shared" si="76"/>
        <v>QUARTER1</v>
      </c>
      <c r="D2354" s="59">
        <v>11.3</v>
      </c>
      <c r="E2354" s="59">
        <v>13.7</v>
      </c>
      <c r="F2354" s="59">
        <f t="shared" si="75"/>
        <v>2.3999999999999986</v>
      </c>
      <c r="G2354" s="59"/>
    </row>
    <row r="2355" spans="1:7" x14ac:dyDescent="0.25">
      <c r="A2355" s="58">
        <v>45014</v>
      </c>
      <c r="B2355" s="59" t="s">
        <v>70</v>
      </c>
      <c r="C2355" s="59" t="str">
        <f t="shared" si="76"/>
        <v>QUARTER1</v>
      </c>
      <c r="D2355" s="59">
        <v>11.3</v>
      </c>
      <c r="E2355" s="59">
        <v>13.7</v>
      </c>
      <c r="F2355" s="59">
        <f t="shared" si="75"/>
        <v>2.3999999999999986</v>
      </c>
      <c r="G2355" s="59"/>
    </row>
    <row r="2356" spans="1:7" x14ac:dyDescent="0.25">
      <c r="A2356" s="58">
        <v>45013</v>
      </c>
      <c r="B2356" s="59" t="s">
        <v>70</v>
      </c>
      <c r="C2356" s="59" t="str">
        <f t="shared" si="76"/>
        <v>QUARTER1</v>
      </c>
      <c r="D2356" s="59">
        <v>11.3</v>
      </c>
      <c r="E2356" s="59">
        <v>13.7</v>
      </c>
      <c r="F2356" s="59">
        <f t="shared" si="75"/>
        <v>2.3999999999999986</v>
      </c>
      <c r="G2356" s="59"/>
    </row>
    <row r="2357" spans="1:7" x14ac:dyDescent="0.25">
      <c r="A2357" s="58">
        <v>45012</v>
      </c>
      <c r="B2357" s="59" t="s">
        <v>70</v>
      </c>
      <c r="C2357" s="59" t="str">
        <f t="shared" si="76"/>
        <v>QUARTER1</v>
      </c>
      <c r="D2357" s="59">
        <v>11.3</v>
      </c>
      <c r="E2357" s="59">
        <v>13.7</v>
      </c>
      <c r="F2357" s="59">
        <f t="shared" si="75"/>
        <v>2.3999999999999986</v>
      </c>
      <c r="G2357" s="59"/>
    </row>
    <row r="2358" spans="1:7" x14ac:dyDescent="0.25">
      <c r="A2358" s="58">
        <v>45009</v>
      </c>
      <c r="B2358" s="59" t="s">
        <v>70</v>
      </c>
      <c r="C2358" s="59" t="str">
        <f t="shared" si="76"/>
        <v>QUARTER1</v>
      </c>
      <c r="D2358" s="59">
        <v>11.3</v>
      </c>
      <c r="E2358" s="59">
        <v>13.7</v>
      </c>
      <c r="F2358" s="59">
        <f t="shared" si="75"/>
        <v>2.3999999999999986</v>
      </c>
      <c r="G2358" s="59"/>
    </row>
    <row r="2359" spans="1:7" x14ac:dyDescent="0.25">
      <c r="A2359" s="58">
        <v>45008</v>
      </c>
      <c r="B2359" s="59" t="s">
        <v>70</v>
      </c>
      <c r="C2359" s="59" t="str">
        <f t="shared" si="76"/>
        <v>QUARTER1</v>
      </c>
      <c r="D2359" s="59">
        <v>11.3</v>
      </c>
      <c r="E2359" s="59">
        <v>13.7</v>
      </c>
      <c r="F2359" s="59">
        <f t="shared" si="75"/>
        <v>2.3999999999999986</v>
      </c>
      <c r="G2359" s="59"/>
    </row>
    <row r="2360" spans="1:7" x14ac:dyDescent="0.25">
      <c r="A2360" s="58">
        <v>45007</v>
      </c>
      <c r="B2360" s="59" t="s">
        <v>70</v>
      </c>
      <c r="C2360" s="59" t="str">
        <f t="shared" si="76"/>
        <v>QUARTER1</v>
      </c>
      <c r="D2360" s="59">
        <v>11.3</v>
      </c>
      <c r="E2360" s="59">
        <v>13.7</v>
      </c>
      <c r="F2360" s="59">
        <f t="shared" si="75"/>
        <v>2.3999999999999986</v>
      </c>
      <c r="G2360" s="59"/>
    </row>
    <row r="2361" spans="1:7" x14ac:dyDescent="0.25">
      <c r="A2361" s="58">
        <v>45006</v>
      </c>
      <c r="B2361" s="59" t="s">
        <v>70</v>
      </c>
      <c r="C2361" s="59" t="str">
        <f t="shared" si="76"/>
        <v>QUARTER1</v>
      </c>
      <c r="D2361" s="59">
        <v>11.3</v>
      </c>
      <c r="E2361" s="59">
        <v>13.7</v>
      </c>
      <c r="F2361" s="59">
        <f t="shared" si="75"/>
        <v>2.3999999999999986</v>
      </c>
      <c r="G2361" s="59"/>
    </row>
    <row r="2362" spans="1:7" x14ac:dyDescent="0.25">
      <c r="A2362" s="58">
        <v>45005</v>
      </c>
      <c r="B2362" s="59" t="s">
        <v>70</v>
      </c>
      <c r="C2362" s="59" t="str">
        <f t="shared" si="76"/>
        <v>QUARTER1</v>
      </c>
      <c r="D2362" s="59">
        <v>12</v>
      </c>
      <c r="E2362" s="59">
        <v>13.7</v>
      </c>
      <c r="F2362" s="59">
        <f t="shared" si="75"/>
        <v>1.6999999999999993</v>
      </c>
      <c r="G2362" s="59"/>
    </row>
    <row r="2363" spans="1:7" x14ac:dyDescent="0.25">
      <c r="A2363" s="58">
        <v>45002</v>
      </c>
      <c r="B2363" s="59" t="s">
        <v>70</v>
      </c>
      <c r="C2363" s="59" t="str">
        <f t="shared" si="76"/>
        <v>QUARTER1</v>
      </c>
      <c r="D2363" s="59">
        <v>12</v>
      </c>
      <c r="E2363" s="59">
        <v>13.7</v>
      </c>
      <c r="F2363" s="59">
        <f t="shared" si="75"/>
        <v>1.6999999999999993</v>
      </c>
      <c r="G2363" s="59"/>
    </row>
    <row r="2364" spans="1:7" x14ac:dyDescent="0.25">
      <c r="A2364" s="58">
        <v>45001</v>
      </c>
      <c r="B2364" s="59" t="s">
        <v>70</v>
      </c>
      <c r="C2364" s="59" t="str">
        <f t="shared" si="76"/>
        <v>QUARTER1</v>
      </c>
      <c r="D2364" s="59">
        <v>12</v>
      </c>
      <c r="E2364" s="59">
        <v>13.7</v>
      </c>
      <c r="F2364" s="59">
        <f t="shared" si="75"/>
        <v>1.6999999999999993</v>
      </c>
      <c r="G2364" s="59"/>
    </row>
    <row r="2365" spans="1:7" x14ac:dyDescent="0.25">
      <c r="A2365" s="58">
        <v>45000</v>
      </c>
      <c r="B2365" s="59" t="s">
        <v>70</v>
      </c>
      <c r="C2365" s="59" t="str">
        <f t="shared" si="76"/>
        <v>QUARTER1</v>
      </c>
      <c r="D2365" s="59">
        <v>12</v>
      </c>
      <c r="E2365" s="59">
        <v>13.7</v>
      </c>
      <c r="F2365" s="59">
        <f t="shared" si="75"/>
        <v>1.6999999999999993</v>
      </c>
      <c r="G2365" s="59"/>
    </row>
    <row r="2366" spans="1:7" x14ac:dyDescent="0.25">
      <c r="A2366" s="58">
        <v>44999</v>
      </c>
      <c r="B2366" s="59" t="s">
        <v>70</v>
      </c>
      <c r="C2366" s="59" t="str">
        <f t="shared" si="76"/>
        <v>QUARTER1</v>
      </c>
      <c r="D2366" s="59">
        <v>12</v>
      </c>
      <c r="E2366" s="59">
        <v>13.7</v>
      </c>
      <c r="F2366" s="59">
        <f t="shared" si="75"/>
        <v>1.6999999999999993</v>
      </c>
      <c r="G2366" s="59"/>
    </row>
    <row r="2367" spans="1:7" x14ac:dyDescent="0.25">
      <c r="A2367" s="58">
        <v>44998</v>
      </c>
      <c r="B2367" s="59" t="s">
        <v>70</v>
      </c>
      <c r="C2367" s="59" t="str">
        <f t="shared" si="76"/>
        <v>QUARTER1</v>
      </c>
      <c r="D2367" s="59">
        <v>12</v>
      </c>
      <c r="E2367" s="59">
        <v>13.7</v>
      </c>
      <c r="F2367" s="59">
        <f t="shared" si="75"/>
        <v>1.6999999999999993</v>
      </c>
      <c r="G2367" s="59"/>
    </row>
    <row r="2368" spans="1:7" x14ac:dyDescent="0.25">
      <c r="A2368" s="58">
        <v>44995</v>
      </c>
      <c r="B2368" s="59" t="s">
        <v>70</v>
      </c>
      <c r="C2368" s="59" t="str">
        <f t="shared" si="76"/>
        <v>QUARTER1</v>
      </c>
      <c r="D2368" s="59">
        <v>12</v>
      </c>
      <c r="E2368" s="59">
        <v>13.7</v>
      </c>
      <c r="F2368" s="59">
        <f t="shared" si="75"/>
        <v>1.6999999999999993</v>
      </c>
      <c r="G2368" s="59"/>
    </row>
    <row r="2369" spans="1:7" x14ac:dyDescent="0.25">
      <c r="A2369" s="58">
        <v>44994</v>
      </c>
      <c r="B2369" s="59" t="s">
        <v>70</v>
      </c>
      <c r="C2369" s="59" t="str">
        <f t="shared" si="76"/>
        <v>QUARTER1</v>
      </c>
      <c r="D2369" s="59">
        <v>12</v>
      </c>
      <c r="E2369" s="59">
        <v>13.7</v>
      </c>
      <c r="F2369" s="59">
        <f t="shared" si="75"/>
        <v>1.6999999999999993</v>
      </c>
      <c r="G2369" s="59"/>
    </row>
    <row r="2370" spans="1:7" x14ac:dyDescent="0.25">
      <c r="A2370" s="58">
        <v>44993</v>
      </c>
      <c r="B2370" s="59" t="s">
        <v>70</v>
      </c>
      <c r="C2370" s="59" t="str">
        <f t="shared" si="76"/>
        <v>QUARTER1</v>
      </c>
      <c r="D2370" s="59">
        <v>12</v>
      </c>
      <c r="E2370" s="59">
        <v>13.7</v>
      </c>
      <c r="F2370" s="59">
        <f t="shared" si="75"/>
        <v>1.6999999999999993</v>
      </c>
      <c r="G2370" s="59"/>
    </row>
    <row r="2371" spans="1:7" x14ac:dyDescent="0.25">
      <c r="A2371" s="58">
        <v>44992</v>
      </c>
      <c r="B2371" s="59" t="s">
        <v>70</v>
      </c>
      <c r="C2371" s="59" t="str">
        <f t="shared" si="76"/>
        <v>QUARTER1</v>
      </c>
      <c r="D2371" s="59">
        <v>12</v>
      </c>
      <c r="E2371" s="59">
        <v>13.7</v>
      </c>
      <c r="F2371" s="59">
        <f t="shared" si="75"/>
        <v>1.6999999999999993</v>
      </c>
      <c r="G2371" s="59"/>
    </row>
    <row r="2372" spans="1:7" x14ac:dyDescent="0.25">
      <c r="A2372" s="58">
        <v>44991</v>
      </c>
      <c r="B2372" s="59" t="s">
        <v>70</v>
      </c>
      <c r="C2372" s="59" t="str">
        <f t="shared" si="76"/>
        <v>QUARTER1</v>
      </c>
      <c r="D2372" s="59">
        <v>12</v>
      </c>
      <c r="E2372" s="59">
        <v>13.7</v>
      </c>
      <c r="F2372" s="59">
        <f t="shared" si="75"/>
        <v>1.6999999999999993</v>
      </c>
      <c r="G2372" s="59"/>
    </row>
    <row r="2373" spans="1:7" x14ac:dyDescent="0.25">
      <c r="A2373" s="58">
        <v>44988</v>
      </c>
      <c r="B2373" s="59" t="s">
        <v>70</v>
      </c>
      <c r="C2373" s="59" t="str">
        <f t="shared" si="76"/>
        <v>QUARTER1</v>
      </c>
      <c r="D2373" s="59">
        <v>12</v>
      </c>
      <c r="E2373" s="59">
        <v>13.7</v>
      </c>
      <c r="F2373" s="59">
        <f t="shared" si="75"/>
        <v>1.6999999999999993</v>
      </c>
      <c r="G2373" s="59"/>
    </row>
    <row r="2374" spans="1:7" x14ac:dyDescent="0.25">
      <c r="A2374" s="58">
        <v>44987</v>
      </c>
      <c r="B2374" s="59" t="s">
        <v>70</v>
      </c>
      <c r="C2374" s="59" t="str">
        <f t="shared" si="76"/>
        <v>QUARTER1</v>
      </c>
      <c r="D2374" s="59">
        <v>12</v>
      </c>
      <c r="E2374" s="59">
        <v>13.7</v>
      </c>
      <c r="F2374" s="59">
        <f t="shared" si="75"/>
        <v>1.6999999999999993</v>
      </c>
      <c r="G2374" s="59"/>
    </row>
    <row r="2375" spans="1:7" x14ac:dyDescent="0.25">
      <c r="A2375" s="58">
        <v>44986</v>
      </c>
      <c r="B2375" s="59" t="s">
        <v>70</v>
      </c>
      <c r="C2375" s="59" t="str">
        <f t="shared" si="76"/>
        <v>QUARTER1</v>
      </c>
      <c r="D2375" s="59">
        <v>12</v>
      </c>
      <c r="E2375" s="59">
        <v>13.7</v>
      </c>
      <c r="F2375" s="59">
        <f t="shared" si="75"/>
        <v>1.6999999999999993</v>
      </c>
      <c r="G2375" s="59"/>
    </row>
    <row r="2376" spans="1:7" x14ac:dyDescent="0.25">
      <c r="A2376" s="58">
        <v>44985</v>
      </c>
      <c r="B2376" s="59" t="s">
        <v>70</v>
      </c>
      <c r="C2376" s="59" t="str">
        <f t="shared" si="76"/>
        <v>QUARTER1</v>
      </c>
      <c r="D2376" s="59">
        <v>12</v>
      </c>
      <c r="E2376" s="59">
        <v>13.7</v>
      </c>
      <c r="F2376" s="59">
        <f t="shared" ref="F2376:F2439" si="77">E2376-D2376</f>
        <v>1.6999999999999993</v>
      </c>
      <c r="G2376" s="59"/>
    </row>
    <row r="2377" spans="1:7" x14ac:dyDescent="0.25">
      <c r="A2377" s="58">
        <v>44984</v>
      </c>
      <c r="B2377" s="59" t="s">
        <v>70</v>
      </c>
      <c r="C2377" s="59" t="str">
        <f t="shared" si="76"/>
        <v>QUARTER1</v>
      </c>
      <c r="D2377" s="59">
        <v>12</v>
      </c>
      <c r="E2377" s="59">
        <v>13.7</v>
      </c>
      <c r="F2377" s="59">
        <f t="shared" si="77"/>
        <v>1.6999999999999993</v>
      </c>
      <c r="G2377" s="59"/>
    </row>
    <row r="2378" spans="1:7" x14ac:dyDescent="0.25">
      <c r="A2378" s="58">
        <v>44981</v>
      </c>
      <c r="B2378" s="59" t="s">
        <v>70</v>
      </c>
      <c r="C2378" s="59" t="str">
        <f t="shared" si="76"/>
        <v>QUARTER1</v>
      </c>
      <c r="D2378" s="59">
        <v>12</v>
      </c>
      <c r="E2378" s="59">
        <v>13.7</v>
      </c>
      <c r="F2378" s="59">
        <f t="shared" si="77"/>
        <v>1.6999999999999993</v>
      </c>
      <c r="G2378" s="59"/>
    </row>
    <row r="2379" spans="1:7" x14ac:dyDescent="0.25">
      <c r="A2379" s="58">
        <v>44980</v>
      </c>
      <c r="B2379" s="59" t="s">
        <v>70</v>
      </c>
      <c r="C2379" s="59" t="str">
        <f t="shared" si="76"/>
        <v>QUARTER1</v>
      </c>
      <c r="D2379" s="59">
        <v>12</v>
      </c>
      <c r="E2379" s="59">
        <v>13.7</v>
      </c>
      <c r="F2379" s="59">
        <f t="shared" si="77"/>
        <v>1.6999999999999993</v>
      </c>
      <c r="G2379" s="59"/>
    </row>
    <row r="2380" spans="1:7" x14ac:dyDescent="0.25">
      <c r="A2380" s="58">
        <v>44978</v>
      </c>
      <c r="B2380" s="59" t="s">
        <v>70</v>
      </c>
      <c r="C2380" s="59" t="str">
        <f t="shared" si="76"/>
        <v>QUARTER1</v>
      </c>
      <c r="D2380" s="59">
        <v>12</v>
      </c>
      <c r="E2380" s="59">
        <v>13.7</v>
      </c>
      <c r="F2380" s="59">
        <f t="shared" si="77"/>
        <v>1.6999999999999993</v>
      </c>
      <c r="G2380" s="59"/>
    </row>
    <row r="2381" spans="1:7" x14ac:dyDescent="0.25">
      <c r="A2381" s="58">
        <v>44977</v>
      </c>
      <c r="B2381" s="59" t="s">
        <v>70</v>
      </c>
      <c r="C2381" s="59" t="str">
        <f t="shared" si="76"/>
        <v>QUARTER1</v>
      </c>
      <c r="D2381" s="59">
        <v>12</v>
      </c>
      <c r="E2381" s="59">
        <v>13.7</v>
      </c>
      <c r="F2381" s="59">
        <f t="shared" si="77"/>
        <v>1.6999999999999993</v>
      </c>
      <c r="G2381" s="59"/>
    </row>
    <row r="2382" spans="1:7" x14ac:dyDescent="0.25">
      <c r="A2382" s="58">
        <v>44974</v>
      </c>
      <c r="B2382" s="59" t="s">
        <v>70</v>
      </c>
      <c r="C2382" s="59" t="str">
        <f t="shared" si="76"/>
        <v>QUARTER1</v>
      </c>
      <c r="D2382" s="59">
        <v>12</v>
      </c>
      <c r="E2382" s="59">
        <v>13.7</v>
      </c>
      <c r="F2382" s="59">
        <f t="shared" si="77"/>
        <v>1.6999999999999993</v>
      </c>
      <c r="G2382" s="59"/>
    </row>
    <row r="2383" spans="1:7" x14ac:dyDescent="0.25">
      <c r="A2383" s="58">
        <v>44973</v>
      </c>
      <c r="B2383" s="59" t="s">
        <v>70</v>
      </c>
      <c r="C2383" s="59" t="str">
        <f t="shared" si="76"/>
        <v>QUARTER1</v>
      </c>
      <c r="D2383" s="59">
        <v>12</v>
      </c>
      <c r="E2383" s="59">
        <v>13.7</v>
      </c>
      <c r="F2383" s="59">
        <f t="shared" si="77"/>
        <v>1.6999999999999993</v>
      </c>
      <c r="G2383" s="59"/>
    </row>
    <row r="2384" spans="1:7" x14ac:dyDescent="0.25">
      <c r="A2384" s="58">
        <v>44972</v>
      </c>
      <c r="B2384" s="59" t="s">
        <v>70</v>
      </c>
      <c r="C2384" s="59" t="str">
        <f t="shared" si="76"/>
        <v>QUARTER1</v>
      </c>
      <c r="D2384" s="59">
        <v>12</v>
      </c>
      <c r="E2384" s="59">
        <v>13.7</v>
      </c>
      <c r="F2384" s="59">
        <f t="shared" si="77"/>
        <v>1.6999999999999993</v>
      </c>
      <c r="G2384" s="59"/>
    </row>
    <row r="2385" spans="1:7" x14ac:dyDescent="0.25">
      <c r="A2385" s="58">
        <v>44971</v>
      </c>
      <c r="B2385" s="59" t="s">
        <v>70</v>
      </c>
      <c r="C2385" s="59" t="str">
        <f t="shared" si="76"/>
        <v>QUARTER1</v>
      </c>
      <c r="D2385" s="59">
        <v>12</v>
      </c>
      <c r="E2385" s="59">
        <v>13.7</v>
      </c>
      <c r="F2385" s="59">
        <f t="shared" si="77"/>
        <v>1.6999999999999993</v>
      </c>
      <c r="G2385" s="59"/>
    </row>
    <row r="2386" spans="1:7" x14ac:dyDescent="0.25">
      <c r="A2386" s="58">
        <v>44970</v>
      </c>
      <c r="B2386" s="59" t="s">
        <v>70</v>
      </c>
      <c r="C2386" s="59" t="str">
        <f t="shared" si="76"/>
        <v>QUARTER1</v>
      </c>
      <c r="D2386" s="59">
        <v>11.45</v>
      </c>
      <c r="E2386" s="59">
        <v>13.7</v>
      </c>
      <c r="F2386" s="59">
        <f t="shared" si="77"/>
        <v>2.25</v>
      </c>
      <c r="G2386" s="59"/>
    </row>
    <row r="2387" spans="1:7" x14ac:dyDescent="0.25">
      <c r="A2387" s="58">
        <v>44967</v>
      </c>
      <c r="B2387" s="59" t="s">
        <v>70</v>
      </c>
      <c r="C2387" s="59" t="str">
        <f t="shared" si="76"/>
        <v>QUARTER1</v>
      </c>
      <c r="D2387" s="59">
        <v>11.45</v>
      </c>
      <c r="E2387" s="59">
        <v>13.7</v>
      </c>
      <c r="F2387" s="59">
        <f t="shared" si="77"/>
        <v>2.25</v>
      </c>
      <c r="G2387" s="59"/>
    </row>
    <row r="2388" spans="1:7" x14ac:dyDescent="0.25">
      <c r="A2388" s="58">
        <v>44966</v>
      </c>
      <c r="B2388" s="59" t="s">
        <v>70</v>
      </c>
      <c r="C2388" s="59" t="str">
        <f t="shared" si="76"/>
        <v>QUARTER1</v>
      </c>
      <c r="D2388" s="59">
        <v>11.9</v>
      </c>
      <c r="E2388" s="59">
        <v>13.7</v>
      </c>
      <c r="F2388" s="59">
        <f t="shared" si="77"/>
        <v>1.7999999999999989</v>
      </c>
      <c r="G2388" s="59"/>
    </row>
    <row r="2389" spans="1:7" x14ac:dyDescent="0.25">
      <c r="A2389" s="58">
        <v>44965</v>
      </c>
      <c r="B2389" s="59" t="s">
        <v>70</v>
      </c>
      <c r="C2389" s="59" t="str">
        <f t="shared" si="76"/>
        <v>QUARTER1</v>
      </c>
      <c r="D2389" s="59">
        <v>11.9</v>
      </c>
      <c r="E2389" s="59">
        <v>13.7</v>
      </c>
      <c r="F2389" s="59">
        <f t="shared" si="77"/>
        <v>1.7999999999999989</v>
      </c>
      <c r="G2389" s="59"/>
    </row>
    <row r="2390" spans="1:7" x14ac:dyDescent="0.25">
      <c r="A2390" s="58">
        <v>44964</v>
      </c>
      <c r="B2390" s="59" t="s">
        <v>70</v>
      </c>
      <c r="C2390" s="59" t="str">
        <f t="shared" si="76"/>
        <v>QUARTER1</v>
      </c>
      <c r="D2390" s="59">
        <v>11.9</v>
      </c>
      <c r="E2390" s="59">
        <v>13.7</v>
      </c>
      <c r="F2390" s="59">
        <f t="shared" si="77"/>
        <v>1.7999999999999989</v>
      </c>
      <c r="G2390" s="59"/>
    </row>
    <row r="2391" spans="1:7" x14ac:dyDescent="0.25">
      <c r="A2391" s="58">
        <v>44963</v>
      </c>
      <c r="B2391" s="59" t="s">
        <v>70</v>
      </c>
      <c r="C2391" s="59" t="str">
        <f t="shared" si="76"/>
        <v>QUARTER1</v>
      </c>
      <c r="D2391" s="59">
        <v>12.3</v>
      </c>
      <c r="E2391" s="59">
        <v>13.7</v>
      </c>
      <c r="F2391" s="59">
        <f t="shared" si="77"/>
        <v>1.3999999999999986</v>
      </c>
      <c r="G2391" s="59"/>
    </row>
    <row r="2392" spans="1:7" x14ac:dyDescent="0.25">
      <c r="A2392" s="58">
        <v>44960</v>
      </c>
      <c r="B2392" s="59" t="s">
        <v>70</v>
      </c>
      <c r="C2392" s="59" t="str">
        <f t="shared" si="76"/>
        <v>QUARTER1</v>
      </c>
      <c r="D2392" s="59">
        <v>12.3</v>
      </c>
      <c r="E2392" s="59">
        <v>13.7</v>
      </c>
      <c r="F2392" s="59">
        <f t="shared" si="77"/>
        <v>1.3999999999999986</v>
      </c>
      <c r="G2392" s="59"/>
    </row>
    <row r="2393" spans="1:7" x14ac:dyDescent="0.25">
      <c r="A2393" s="58">
        <v>44959</v>
      </c>
      <c r="B2393" s="59" t="s">
        <v>70</v>
      </c>
      <c r="C2393" s="59" t="str">
        <f t="shared" si="76"/>
        <v>QUARTER1</v>
      </c>
      <c r="D2393" s="59">
        <v>12.25</v>
      </c>
      <c r="E2393" s="59">
        <v>13.7</v>
      </c>
      <c r="F2393" s="59">
        <f t="shared" si="77"/>
        <v>1.4499999999999993</v>
      </c>
      <c r="G2393" s="59"/>
    </row>
    <row r="2394" spans="1:7" x14ac:dyDescent="0.25">
      <c r="A2394" s="58">
        <v>44958</v>
      </c>
      <c r="B2394" s="59" t="s">
        <v>70</v>
      </c>
      <c r="C2394" s="59" t="str">
        <f t="shared" si="76"/>
        <v>QUARTER1</v>
      </c>
      <c r="D2394" s="59">
        <v>12.25</v>
      </c>
      <c r="E2394" s="59">
        <v>13.7</v>
      </c>
      <c r="F2394" s="59">
        <f t="shared" si="77"/>
        <v>1.4499999999999993</v>
      </c>
      <c r="G2394" s="59"/>
    </row>
    <row r="2395" spans="1:7" x14ac:dyDescent="0.25">
      <c r="A2395" s="58">
        <v>44957</v>
      </c>
      <c r="B2395" s="59" t="s">
        <v>70</v>
      </c>
      <c r="C2395" s="59" t="str">
        <f t="shared" si="76"/>
        <v>QUARTER1</v>
      </c>
      <c r="D2395" s="59">
        <v>12.25</v>
      </c>
      <c r="E2395" s="59">
        <v>13.7</v>
      </c>
      <c r="F2395" s="59">
        <f t="shared" si="77"/>
        <v>1.4499999999999993</v>
      </c>
      <c r="G2395" s="59"/>
    </row>
    <row r="2396" spans="1:7" x14ac:dyDescent="0.25">
      <c r="A2396" s="58">
        <v>44956</v>
      </c>
      <c r="B2396" s="59" t="s">
        <v>70</v>
      </c>
      <c r="C2396" s="59" t="str">
        <f t="shared" si="76"/>
        <v>QUARTER1</v>
      </c>
      <c r="D2396" s="59">
        <v>12.25</v>
      </c>
      <c r="E2396" s="59">
        <v>13.7</v>
      </c>
      <c r="F2396" s="59">
        <f t="shared" si="77"/>
        <v>1.4499999999999993</v>
      </c>
      <c r="G2396" s="59"/>
    </row>
    <row r="2397" spans="1:7" x14ac:dyDescent="0.25">
      <c r="A2397" s="58">
        <v>44953</v>
      </c>
      <c r="B2397" s="59" t="s">
        <v>70</v>
      </c>
      <c r="C2397" s="59" t="str">
        <f t="shared" si="76"/>
        <v>QUARTER1</v>
      </c>
      <c r="D2397" s="59">
        <v>11.55</v>
      </c>
      <c r="E2397" s="59">
        <v>13.7</v>
      </c>
      <c r="F2397" s="59">
        <f t="shared" si="77"/>
        <v>2.1499999999999986</v>
      </c>
      <c r="G2397" s="59"/>
    </row>
    <row r="2398" spans="1:7" x14ac:dyDescent="0.25">
      <c r="A2398" s="58">
        <v>44952</v>
      </c>
      <c r="B2398" s="59" t="s">
        <v>70</v>
      </c>
      <c r="C2398" s="59" t="str">
        <f t="shared" si="76"/>
        <v>QUARTER1</v>
      </c>
      <c r="D2398" s="59">
        <v>11.85</v>
      </c>
      <c r="E2398" s="59">
        <v>13.7</v>
      </c>
      <c r="F2398" s="59">
        <f t="shared" si="77"/>
        <v>1.8499999999999996</v>
      </c>
      <c r="G2398" s="59"/>
    </row>
    <row r="2399" spans="1:7" x14ac:dyDescent="0.25">
      <c r="A2399" s="58">
        <v>44951</v>
      </c>
      <c r="B2399" s="59" t="s">
        <v>70</v>
      </c>
      <c r="C2399" s="59" t="str">
        <f t="shared" si="76"/>
        <v>QUARTER1</v>
      </c>
      <c r="D2399" s="59">
        <v>11.85</v>
      </c>
      <c r="E2399" s="59">
        <v>13.7</v>
      </c>
      <c r="F2399" s="59">
        <f t="shared" si="77"/>
        <v>1.8499999999999996</v>
      </c>
      <c r="G2399" s="59"/>
    </row>
    <row r="2400" spans="1:7" x14ac:dyDescent="0.25">
      <c r="A2400" s="58">
        <v>44950</v>
      </c>
      <c r="B2400" s="59" t="s">
        <v>70</v>
      </c>
      <c r="C2400" s="59" t="str">
        <f t="shared" si="76"/>
        <v>QUARTER1</v>
      </c>
      <c r="D2400" s="59">
        <v>12.1</v>
      </c>
      <c r="E2400" s="59">
        <v>13.7</v>
      </c>
      <c r="F2400" s="59">
        <f t="shared" si="77"/>
        <v>1.5999999999999996</v>
      </c>
      <c r="G2400" s="59"/>
    </row>
    <row r="2401" spans="1:7" x14ac:dyDescent="0.25">
      <c r="A2401" s="58">
        <v>44949</v>
      </c>
      <c r="B2401" s="59" t="s">
        <v>70</v>
      </c>
      <c r="C2401" s="59" t="str">
        <f t="shared" si="76"/>
        <v>QUARTER1</v>
      </c>
      <c r="D2401" s="59">
        <v>12.1</v>
      </c>
      <c r="E2401" s="59">
        <v>13.7</v>
      </c>
      <c r="F2401" s="59">
        <f t="shared" si="77"/>
        <v>1.5999999999999996</v>
      </c>
      <c r="G2401" s="59"/>
    </row>
    <row r="2402" spans="1:7" x14ac:dyDescent="0.25">
      <c r="A2402" s="58">
        <v>44946</v>
      </c>
      <c r="B2402" s="59" t="s">
        <v>70</v>
      </c>
      <c r="C2402" s="59" t="str">
        <f t="shared" si="76"/>
        <v>QUARTER1</v>
      </c>
      <c r="D2402" s="59">
        <v>12.1</v>
      </c>
      <c r="E2402" s="59">
        <v>13.7</v>
      </c>
      <c r="F2402" s="59">
        <f t="shared" si="77"/>
        <v>1.5999999999999996</v>
      </c>
      <c r="G2402" s="59"/>
    </row>
    <row r="2403" spans="1:7" x14ac:dyDescent="0.25">
      <c r="A2403" s="58">
        <v>44945</v>
      </c>
      <c r="B2403" s="59" t="s">
        <v>70</v>
      </c>
      <c r="C2403" s="59" t="str">
        <f t="shared" si="76"/>
        <v>QUARTER1</v>
      </c>
      <c r="D2403" s="59">
        <v>12.1</v>
      </c>
      <c r="E2403" s="59">
        <v>13.7</v>
      </c>
      <c r="F2403" s="59">
        <f t="shared" si="77"/>
        <v>1.5999999999999996</v>
      </c>
      <c r="G2403" s="59"/>
    </row>
    <row r="2404" spans="1:7" x14ac:dyDescent="0.25">
      <c r="A2404" s="58">
        <v>44944</v>
      </c>
      <c r="B2404" s="59" t="s">
        <v>70</v>
      </c>
      <c r="C2404" s="59" t="str">
        <f t="shared" ref="C2404:C2468" si="78">"QUARTER"&amp;ROUNDUP(MONTH(A2404)/3,0)</f>
        <v>QUARTER1</v>
      </c>
      <c r="D2404" s="59">
        <v>12.1</v>
      </c>
      <c r="E2404" s="59">
        <v>13.7</v>
      </c>
      <c r="F2404" s="59">
        <f t="shared" si="77"/>
        <v>1.5999999999999996</v>
      </c>
      <c r="G2404" s="59"/>
    </row>
    <row r="2405" spans="1:7" x14ac:dyDescent="0.25">
      <c r="A2405" s="58">
        <v>44943</v>
      </c>
      <c r="B2405" s="59" t="s">
        <v>70</v>
      </c>
      <c r="C2405" s="59" t="str">
        <f t="shared" si="78"/>
        <v>QUARTER1</v>
      </c>
      <c r="D2405" s="59">
        <v>12.1</v>
      </c>
      <c r="E2405" s="59">
        <v>13.7</v>
      </c>
      <c r="F2405" s="59">
        <f t="shared" si="77"/>
        <v>1.5999999999999996</v>
      </c>
      <c r="G2405" s="59"/>
    </row>
    <row r="2406" spans="1:7" x14ac:dyDescent="0.25">
      <c r="A2406" s="58">
        <v>44942</v>
      </c>
      <c r="B2406" s="59" t="s">
        <v>70</v>
      </c>
      <c r="C2406" s="59" t="str">
        <f t="shared" si="78"/>
        <v>QUARTER1</v>
      </c>
      <c r="D2406" s="59">
        <v>12.1</v>
      </c>
      <c r="E2406" s="59">
        <v>13.7</v>
      </c>
      <c r="F2406" s="59">
        <f t="shared" si="77"/>
        <v>1.5999999999999996</v>
      </c>
      <c r="G2406" s="59"/>
    </row>
    <row r="2407" spans="1:7" x14ac:dyDescent="0.25">
      <c r="A2407" s="58">
        <v>44939</v>
      </c>
      <c r="B2407" s="59" t="s">
        <v>70</v>
      </c>
      <c r="C2407" s="59" t="str">
        <f t="shared" si="78"/>
        <v>QUARTER1</v>
      </c>
      <c r="D2407" s="59">
        <v>12.1</v>
      </c>
      <c r="E2407" s="59">
        <v>13.7</v>
      </c>
      <c r="F2407" s="59">
        <f t="shared" si="77"/>
        <v>1.5999999999999996</v>
      </c>
      <c r="G2407" s="59"/>
    </row>
    <row r="2408" spans="1:7" x14ac:dyDescent="0.25">
      <c r="A2408" s="58">
        <v>44938</v>
      </c>
      <c r="B2408" s="59" t="s">
        <v>70</v>
      </c>
      <c r="C2408" s="59" t="str">
        <f t="shared" si="78"/>
        <v>QUARTER1</v>
      </c>
      <c r="D2408" s="59">
        <v>12</v>
      </c>
      <c r="E2408" s="59">
        <v>13.7</v>
      </c>
      <c r="F2408" s="59">
        <f t="shared" si="77"/>
        <v>1.6999999999999993</v>
      </c>
      <c r="G2408" s="59"/>
    </row>
    <row r="2409" spans="1:7" x14ac:dyDescent="0.25">
      <c r="A2409" s="58">
        <v>44937</v>
      </c>
      <c r="B2409" s="59" t="s">
        <v>70</v>
      </c>
      <c r="C2409" s="59" t="str">
        <f t="shared" si="78"/>
        <v>QUARTER1</v>
      </c>
      <c r="D2409" s="59">
        <v>12</v>
      </c>
      <c r="E2409" s="59">
        <v>13.7</v>
      </c>
      <c r="F2409" s="59">
        <f t="shared" si="77"/>
        <v>1.6999999999999993</v>
      </c>
      <c r="G2409" s="59"/>
    </row>
    <row r="2410" spans="1:7" x14ac:dyDescent="0.25">
      <c r="A2410" s="58">
        <v>44936</v>
      </c>
      <c r="B2410" s="59" t="s">
        <v>70</v>
      </c>
      <c r="C2410" s="59" t="str">
        <f t="shared" si="78"/>
        <v>QUARTER1</v>
      </c>
      <c r="D2410" s="59">
        <v>12.25</v>
      </c>
      <c r="E2410" s="59">
        <v>13.7</v>
      </c>
      <c r="F2410" s="59">
        <f t="shared" si="77"/>
        <v>1.4499999999999993</v>
      </c>
      <c r="G2410" s="59"/>
    </row>
    <row r="2411" spans="1:7" x14ac:dyDescent="0.25">
      <c r="A2411" s="58">
        <v>44935</v>
      </c>
      <c r="B2411" s="59" t="s">
        <v>70</v>
      </c>
      <c r="C2411" s="59" t="str">
        <f t="shared" si="78"/>
        <v>QUARTER1</v>
      </c>
      <c r="D2411" s="59">
        <v>12.25</v>
      </c>
      <c r="E2411" s="59">
        <v>13.7</v>
      </c>
      <c r="F2411" s="59">
        <f t="shared" si="77"/>
        <v>1.4499999999999993</v>
      </c>
      <c r="G2411" s="59"/>
    </row>
    <row r="2412" spans="1:7" x14ac:dyDescent="0.25">
      <c r="A2412" s="58">
        <v>44932</v>
      </c>
      <c r="B2412" s="59" t="s">
        <v>70</v>
      </c>
      <c r="C2412" s="59" t="str">
        <f t="shared" si="78"/>
        <v>QUARTER1</v>
      </c>
      <c r="D2412" s="59">
        <v>12.25</v>
      </c>
      <c r="E2412" s="59">
        <v>13.7</v>
      </c>
      <c r="F2412" s="59">
        <f t="shared" si="77"/>
        <v>1.4499999999999993</v>
      </c>
      <c r="G2412" s="59"/>
    </row>
    <row r="2413" spans="1:7" x14ac:dyDescent="0.25">
      <c r="A2413" s="58">
        <v>44931</v>
      </c>
      <c r="B2413" s="59" t="s">
        <v>70</v>
      </c>
      <c r="C2413" s="59" t="str">
        <f t="shared" si="78"/>
        <v>QUARTER1</v>
      </c>
      <c r="D2413" s="59">
        <v>12.25</v>
      </c>
      <c r="E2413" s="59">
        <v>13.7</v>
      </c>
      <c r="F2413" s="59">
        <f t="shared" si="77"/>
        <v>1.4499999999999993</v>
      </c>
      <c r="G2413" s="59"/>
    </row>
    <row r="2414" spans="1:7" x14ac:dyDescent="0.25">
      <c r="A2414" s="58">
        <v>44930</v>
      </c>
      <c r="B2414" s="59" t="s">
        <v>70</v>
      </c>
      <c r="C2414" s="59" t="str">
        <f t="shared" si="78"/>
        <v>QUARTER1</v>
      </c>
      <c r="D2414" s="59">
        <v>12.2</v>
      </c>
      <c r="E2414" s="59">
        <v>13.7</v>
      </c>
      <c r="F2414" s="59">
        <f t="shared" si="77"/>
        <v>1.5</v>
      </c>
      <c r="G2414" s="59"/>
    </row>
    <row r="2415" spans="1:7" x14ac:dyDescent="0.25">
      <c r="A2415" s="58">
        <v>44929</v>
      </c>
      <c r="B2415" s="59" t="s">
        <v>70</v>
      </c>
      <c r="C2415" s="59" t="str">
        <f t="shared" si="78"/>
        <v>QUARTER1</v>
      </c>
      <c r="D2415" s="59">
        <v>11.9</v>
      </c>
      <c r="E2415" s="59">
        <v>13.7</v>
      </c>
      <c r="F2415" s="59">
        <f t="shared" si="77"/>
        <v>1.7999999999999989</v>
      </c>
      <c r="G2415" s="59"/>
    </row>
    <row r="2416" spans="1:7" x14ac:dyDescent="0.25">
      <c r="A2416" s="58">
        <v>45146</v>
      </c>
      <c r="B2416" s="59" t="s">
        <v>71</v>
      </c>
      <c r="C2416" s="59" t="str">
        <f t="shared" si="78"/>
        <v>QUARTER3</v>
      </c>
      <c r="D2416" s="59">
        <v>17.899999999999999</v>
      </c>
      <c r="E2416" s="59">
        <v>17.7</v>
      </c>
      <c r="F2416" s="59">
        <f t="shared" si="77"/>
        <v>-0.19999999999999929</v>
      </c>
      <c r="G2416" s="59"/>
    </row>
    <row r="2417" spans="1:7" x14ac:dyDescent="0.25">
      <c r="A2417" s="58">
        <v>45145</v>
      </c>
      <c r="B2417" s="59" t="s">
        <v>71</v>
      </c>
      <c r="C2417" s="59" t="str">
        <f t="shared" si="78"/>
        <v>QUARTER3</v>
      </c>
      <c r="D2417" s="59">
        <v>18</v>
      </c>
      <c r="E2417" s="59">
        <v>17.7</v>
      </c>
      <c r="F2417" s="59">
        <f t="shared" si="77"/>
        <v>-0.30000000000000071</v>
      </c>
      <c r="G2417" s="59"/>
    </row>
    <row r="2418" spans="1:7" x14ac:dyDescent="0.25">
      <c r="A2418" s="58">
        <v>45142</v>
      </c>
      <c r="B2418" s="59" t="s">
        <v>71</v>
      </c>
      <c r="C2418" s="59" t="str">
        <f t="shared" si="78"/>
        <v>QUARTER3</v>
      </c>
      <c r="D2418" s="59">
        <v>18.3</v>
      </c>
      <c r="E2418" s="59">
        <v>17.7</v>
      </c>
      <c r="F2418" s="59">
        <f t="shared" si="77"/>
        <v>-0.60000000000000142</v>
      </c>
      <c r="G2418" s="59"/>
    </row>
    <row r="2419" spans="1:7" x14ac:dyDescent="0.25">
      <c r="A2419" s="58">
        <v>45141</v>
      </c>
      <c r="B2419" s="59" t="s">
        <v>71</v>
      </c>
      <c r="C2419" s="59" t="str">
        <f t="shared" si="78"/>
        <v>QUARTER3</v>
      </c>
      <c r="D2419" s="59">
        <v>18.25</v>
      </c>
      <c r="E2419" s="59">
        <v>17.7</v>
      </c>
      <c r="F2419" s="59">
        <f t="shared" si="77"/>
        <v>-0.55000000000000071</v>
      </c>
      <c r="G2419" s="59"/>
    </row>
    <row r="2420" spans="1:7" x14ac:dyDescent="0.25">
      <c r="A2420" s="58">
        <v>45140</v>
      </c>
      <c r="B2420" s="59" t="s">
        <v>71</v>
      </c>
      <c r="C2420" s="59" t="str">
        <f t="shared" si="78"/>
        <v>QUARTER3</v>
      </c>
      <c r="D2420" s="59">
        <v>18</v>
      </c>
      <c r="E2420" s="59">
        <v>17.7</v>
      </c>
      <c r="F2420" s="59">
        <f t="shared" si="77"/>
        <v>-0.30000000000000071</v>
      </c>
      <c r="G2420" s="59"/>
    </row>
    <row r="2421" spans="1:7" x14ac:dyDescent="0.25">
      <c r="A2421" s="58">
        <v>45139</v>
      </c>
      <c r="B2421" s="59" t="s">
        <v>71</v>
      </c>
      <c r="C2421" s="59" t="str">
        <f t="shared" si="78"/>
        <v>QUARTER3</v>
      </c>
      <c r="D2421" s="59">
        <v>17.8</v>
      </c>
      <c r="E2421" s="59">
        <v>17.7</v>
      </c>
      <c r="F2421" s="59">
        <f t="shared" si="77"/>
        <v>-0.10000000000000142</v>
      </c>
      <c r="G2421" s="59"/>
    </row>
    <row r="2422" spans="1:7" x14ac:dyDescent="0.25">
      <c r="A2422" s="58">
        <v>45138</v>
      </c>
      <c r="B2422" s="59" t="s">
        <v>71</v>
      </c>
      <c r="C2422" s="59" t="str">
        <f t="shared" si="78"/>
        <v>QUARTER3</v>
      </c>
      <c r="D2422" s="59">
        <v>18</v>
      </c>
      <c r="E2422" s="59">
        <v>17.7</v>
      </c>
      <c r="F2422" s="59">
        <f t="shared" si="77"/>
        <v>-0.30000000000000071</v>
      </c>
      <c r="G2422" s="59"/>
    </row>
    <row r="2423" spans="1:7" x14ac:dyDescent="0.25">
      <c r="A2423" s="58">
        <v>45135</v>
      </c>
      <c r="B2423" s="59" t="s">
        <v>71</v>
      </c>
      <c r="C2423" s="59" t="str">
        <f t="shared" si="78"/>
        <v>QUARTER3</v>
      </c>
      <c r="D2423" s="59">
        <v>18.55</v>
      </c>
      <c r="E2423" s="59">
        <v>17.7</v>
      </c>
      <c r="F2423" s="59">
        <f t="shared" si="77"/>
        <v>-0.85000000000000142</v>
      </c>
      <c r="G2423" s="59"/>
    </row>
    <row r="2424" spans="1:7" x14ac:dyDescent="0.25">
      <c r="A2424" s="58">
        <v>45134</v>
      </c>
      <c r="B2424" s="59" t="s">
        <v>71</v>
      </c>
      <c r="C2424" s="59" t="str">
        <f t="shared" si="78"/>
        <v>QUARTER3</v>
      </c>
      <c r="D2424" s="59">
        <v>19.600000000000001</v>
      </c>
      <c r="E2424" s="59">
        <v>17.7</v>
      </c>
      <c r="F2424" s="59">
        <f t="shared" si="77"/>
        <v>-1.9000000000000021</v>
      </c>
      <c r="G2424" s="59"/>
    </row>
    <row r="2425" spans="1:7" x14ac:dyDescent="0.25">
      <c r="A2425" s="58">
        <v>45133</v>
      </c>
      <c r="B2425" s="59" t="s">
        <v>71</v>
      </c>
      <c r="C2425" s="59" t="str">
        <f t="shared" si="78"/>
        <v>QUARTER3</v>
      </c>
      <c r="D2425" s="59">
        <v>20.5</v>
      </c>
      <c r="E2425" s="59">
        <v>17.7</v>
      </c>
      <c r="F2425" s="59">
        <f t="shared" si="77"/>
        <v>-2.8000000000000007</v>
      </c>
      <c r="G2425" s="59"/>
    </row>
    <row r="2426" spans="1:7" x14ac:dyDescent="0.25">
      <c r="A2426" s="58">
        <v>45128</v>
      </c>
      <c r="B2426" s="59" t="s">
        <v>71</v>
      </c>
      <c r="C2426" s="59" t="str">
        <f t="shared" si="78"/>
        <v>QUARTER3</v>
      </c>
      <c r="D2426" s="59">
        <v>19.850000000000001</v>
      </c>
      <c r="E2426" s="59">
        <v>17.7</v>
      </c>
      <c r="F2426" s="59">
        <f t="shared" si="77"/>
        <v>-2.1500000000000021</v>
      </c>
      <c r="G2426" s="59"/>
    </row>
    <row r="2427" spans="1:7" x14ac:dyDescent="0.25">
      <c r="A2427" s="58">
        <v>45127</v>
      </c>
      <c r="B2427" s="59" t="s">
        <v>71</v>
      </c>
      <c r="C2427" s="59" t="str">
        <f t="shared" si="78"/>
        <v>QUARTER3</v>
      </c>
      <c r="D2427" s="59">
        <v>18.05</v>
      </c>
      <c r="E2427" s="59">
        <v>17.7</v>
      </c>
      <c r="F2427" s="59">
        <f t="shared" si="77"/>
        <v>-0.35000000000000142</v>
      </c>
      <c r="G2427" s="59"/>
    </row>
    <row r="2428" spans="1:7" x14ac:dyDescent="0.25">
      <c r="A2428" s="58">
        <v>45126</v>
      </c>
      <c r="B2428" s="59" t="s">
        <v>71</v>
      </c>
      <c r="C2428" s="59" t="str">
        <f t="shared" si="78"/>
        <v>QUARTER3</v>
      </c>
      <c r="D2428" s="59">
        <v>17.899999999999999</v>
      </c>
      <c r="E2428" s="59">
        <v>17.7</v>
      </c>
      <c r="F2428" s="59">
        <f t="shared" si="77"/>
        <v>-0.19999999999999929</v>
      </c>
      <c r="G2428" s="59"/>
    </row>
    <row r="2429" spans="1:7" x14ac:dyDescent="0.25">
      <c r="A2429" s="58">
        <v>45125</v>
      </c>
      <c r="B2429" s="59" t="s">
        <v>71</v>
      </c>
      <c r="C2429" s="59" t="str">
        <f t="shared" si="78"/>
        <v>QUARTER3</v>
      </c>
      <c r="D2429" s="59">
        <v>18</v>
      </c>
      <c r="E2429" s="59">
        <v>17.7</v>
      </c>
      <c r="F2429" s="59">
        <f t="shared" si="77"/>
        <v>-0.30000000000000071</v>
      </c>
      <c r="G2429" s="59"/>
    </row>
    <row r="2430" spans="1:7" x14ac:dyDescent="0.25">
      <c r="A2430" s="58">
        <v>45124</v>
      </c>
      <c r="B2430" s="59" t="s">
        <v>71</v>
      </c>
      <c r="C2430" s="59" t="str">
        <f t="shared" si="78"/>
        <v>QUARTER3</v>
      </c>
      <c r="D2430" s="59">
        <v>17.350000000000001</v>
      </c>
      <c r="E2430" s="59">
        <v>17.7</v>
      </c>
      <c r="F2430" s="59">
        <f t="shared" si="77"/>
        <v>0.34999999999999787</v>
      </c>
      <c r="G2430" s="59"/>
    </row>
    <row r="2431" spans="1:7" x14ac:dyDescent="0.25">
      <c r="A2431" s="58">
        <v>45121</v>
      </c>
      <c r="B2431" s="59" t="s">
        <v>71</v>
      </c>
      <c r="C2431" s="59" t="str">
        <f t="shared" si="78"/>
        <v>QUARTER3</v>
      </c>
      <c r="D2431" s="59">
        <v>15.8</v>
      </c>
      <c r="E2431" s="59">
        <v>17.7</v>
      </c>
      <c r="F2431" s="59">
        <f t="shared" si="77"/>
        <v>1.8999999999999986</v>
      </c>
      <c r="G2431" s="59"/>
    </row>
    <row r="2432" spans="1:7" x14ac:dyDescent="0.25">
      <c r="A2432" s="58">
        <v>45120</v>
      </c>
      <c r="B2432" s="59" t="s">
        <v>71</v>
      </c>
      <c r="C2432" s="59" t="str">
        <f t="shared" si="78"/>
        <v>QUARTER3</v>
      </c>
      <c r="D2432" s="59">
        <v>17.45</v>
      </c>
      <c r="E2432" s="59">
        <v>17.7</v>
      </c>
      <c r="F2432" s="59">
        <f t="shared" si="77"/>
        <v>0.25</v>
      </c>
      <c r="G2432" s="59"/>
    </row>
    <row r="2433" spans="1:7" x14ac:dyDescent="0.25">
      <c r="A2433" s="58">
        <v>45119</v>
      </c>
      <c r="B2433" s="59" t="s">
        <v>71</v>
      </c>
      <c r="C2433" s="59" t="str">
        <f t="shared" si="78"/>
        <v>QUARTER3</v>
      </c>
      <c r="D2433" s="59">
        <v>19.350000000000001</v>
      </c>
      <c r="E2433" s="59">
        <v>17.7</v>
      </c>
      <c r="F2433" s="59">
        <f t="shared" si="77"/>
        <v>-1.6500000000000021</v>
      </c>
      <c r="G2433" s="59"/>
    </row>
    <row r="2434" spans="1:7" x14ac:dyDescent="0.25">
      <c r="A2434" s="58">
        <v>45118</v>
      </c>
      <c r="B2434" s="59" t="s">
        <v>71</v>
      </c>
      <c r="C2434" s="59" t="str">
        <f t="shared" si="78"/>
        <v>QUARTER3</v>
      </c>
      <c r="D2434" s="59">
        <v>21.5</v>
      </c>
      <c r="E2434" s="59">
        <v>17.7</v>
      </c>
      <c r="F2434" s="59">
        <f t="shared" si="77"/>
        <v>-3.8000000000000007</v>
      </c>
      <c r="G2434" s="59"/>
    </row>
    <row r="2435" spans="1:7" x14ac:dyDescent="0.25">
      <c r="A2435" s="58">
        <v>45117</v>
      </c>
      <c r="B2435" s="59" t="s">
        <v>71</v>
      </c>
      <c r="C2435" s="59" t="str">
        <f t="shared" si="78"/>
        <v>QUARTER3</v>
      </c>
      <c r="D2435" s="59">
        <v>22.3</v>
      </c>
      <c r="E2435" s="59">
        <v>17.7</v>
      </c>
      <c r="F2435" s="59">
        <f t="shared" si="77"/>
        <v>-4.6000000000000014</v>
      </c>
      <c r="G2435" s="59"/>
    </row>
    <row r="2436" spans="1:7" x14ac:dyDescent="0.25">
      <c r="A2436" s="58">
        <v>45114</v>
      </c>
      <c r="B2436" s="59" t="s">
        <v>71</v>
      </c>
      <c r="C2436" s="59" t="str">
        <f t="shared" si="78"/>
        <v>QUARTER3</v>
      </c>
      <c r="D2436" s="59">
        <v>20.3</v>
      </c>
      <c r="E2436" s="59">
        <v>17.7</v>
      </c>
      <c r="F2436" s="59">
        <f t="shared" si="77"/>
        <v>-2.6000000000000014</v>
      </c>
      <c r="G2436" s="59"/>
    </row>
    <row r="2437" spans="1:7" x14ac:dyDescent="0.25">
      <c r="A2437" s="58">
        <v>45113</v>
      </c>
      <c r="B2437" s="59" t="s">
        <v>71</v>
      </c>
      <c r="C2437" s="59" t="str">
        <f t="shared" si="78"/>
        <v>QUARTER3</v>
      </c>
      <c r="D2437" s="59">
        <v>19</v>
      </c>
      <c r="E2437" s="59">
        <v>17.7</v>
      </c>
      <c r="F2437" s="59">
        <f t="shared" si="77"/>
        <v>-1.3000000000000007</v>
      </c>
      <c r="G2437" s="59"/>
    </row>
    <row r="2438" spans="1:7" x14ac:dyDescent="0.25">
      <c r="A2438" s="58">
        <v>45112</v>
      </c>
      <c r="B2438" s="59" t="s">
        <v>71</v>
      </c>
      <c r="C2438" s="59" t="str">
        <f t="shared" si="78"/>
        <v>QUARTER3</v>
      </c>
      <c r="D2438" s="59">
        <v>18.5</v>
      </c>
      <c r="E2438" s="59">
        <v>17.7</v>
      </c>
      <c r="F2438" s="59">
        <f t="shared" si="77"/>
        <v>-0.80000000000000071</v>
      </c>
      <c r="G2438" s="59"/>
    </row>
    <row r="2439" spans="1:7" x14ac:dyDescent="0.25">
      <c r="A2439" s="58">
        <v>45111</v>
      </c>
      <c r="B2439" s="59" t="s">
        <v>71</v>
      </c>
      <c r="C2439" s="59" t="str">
        <f t="shared" si="78"/>
        <v>QUARTER3</v>
      </c>
      <c r="D2439" s="59">
        <v>17.899999999999999</v>
      </c>
      <c r="E2439" s="59">
        <v>17.7</v>
      </c>
      <c r="F2439" s="59">
        <f t="shared" si="77"/>
        <v>-0.19999999999999929</v>
      </c>
      <c r="G2439" s="59"/>
    </row>
    <row r="2440" spans="1:7" x14ac:dyDescent="0.25">
      <c r="A2440" s="58">
        <v>45110</v>
      </c>
      <c r="B2440" s="59" t="s">
        <v>71</v>
      </c>
      <c r="C2440" s="59" t="str">
        <f t="shared" si="78"/>
        <v>QUARTER3</v>
      </c>
      <c r="D2440" s="59">
        <v>18.350000000000001</v>
      </c>
      <c r="E2440" s="59">
        <v>17.7</v>
      </c>
      <c r="F2440" s="59">
        <f t="shared" ref="F2440:F2503" si="79">E2440-D2440</f>
        <v>-0.65000000000000213</v>
      </c>
      <c r="G2440" s="59"/>
    </row>
    <row r="2441" spans="1:7" x14ac:dyDescent="0.25">
      <c r="A2441" s="58">
        <v>45107</v>
      </c>
      <c r="B2441" s="59" t="s">
        <v>71</v>
      </c>
      <c r="C2441" s="59" t="str">
        <f t="shared" si="78"/>
        <v>QUARTER2</v>
      </c>
      <c r="D2441" s="59">
        <v>17.05</v>
      </c>
      <c r="E2441" s="59">
        <v>17.7</v>
      </c>
      <c r="F2441" s="59">
        <f t="shared" si="79"/>
        <v>0.64999999999999858</v>
      </c>
      <c r="G2441" s="59"/>
    </row>
    <row r="2442" spans="1:7" x14ac:dyDescent="0.25">
      <c r="A2442" s="58">
        <v>45104</v>
      </c>
      <c r="B2442" s="59" t="s">
        <v>71</v>
      </c>
      <c r="C2442" s="59" t="str">
        <f t="shared" si="78"/>
        <v>QUARTER2</v>
      </c>
      <c r="D2442" s="59">
        <v>17</v>
      </c>
      <c r="E2442" s="59">
        <v>17.7</v>
      </c>
      <c r="F2442" s="59">
        <f t="shared" si="79"/>
        <v>0.69999999999999929</v>
      </c>
      <c r="G2442" s="59"/>
    </row>
    <row r="2443" spans="1:7" x14ac:dyDescent="0.25">
      <c r="A2443" s="58">
        <v>45103</v>
      </c>
      <c r="B2443" s="59" t="s">
        <v>71</v>
      </c>
      <c r="C2443" s="59" t="str">
        <f t="shared" si="78"/>
        <v>QUARTER2</v>
      </c>
      <c r="D2443" s="59">
        <v>16.899999999999999</v>
      </c>
      <c r="E2443" s="59">
        <v>17.7</v>
      </c>
      <c r="F2443" s="59">
        <f t="shared" si="79"/>
        <v>0.80000000000000071</v>
      </c>
      <c r="G2443" s="59"/>
    </row>
    <row r="2444" spans="1:7" x14ac:dyDescent="0.25">
      <c r="A2444" s="58">
        <v>45100</v>
      </c>
      <c r="B2444" s="59" t="s">
        <v>71</v>
      </c>
      <c r="C2444" s="59" t="str">
        <f t="shared" si="78"/>
        <v>QUARTER2</v>
      </c>
      <c r="D2444" s="59">
        <v>17.3</v>
      </c>
      <c r="E2444" s="59">
        <v>17.7</v>
      </c>
      <c r="F2444" s="59">
        <f t="shared" si="79"/>
        <v>0.39999999999999858</v>
      </c>
      <c r="G2444" s="59"/>
    </row>
    <row r="2445" spans="1:7" x14ac:dyDescent="0.25">
      <c r="A2445" s="58">
        <v>45099</v>
      </c>
      <c r="B2445" s="59" t="s">
        <v>71</v>
      </c>
      <c r="C2445" s="59" t="str">
        <f t="shared" si="78"/>
        <v>QUARTER2</v>
      </c>
      <c r="D2445" s="59">
        <v>16.7</v>
      </c>
      <c r="E2445" s="59">
        <v>17.7</v>
      </c>
      <c r="F2445" s="59">
        <f t="shared" si="79"/>
        <v>1</v>
      </c>
      <c r="G2445" s="59"/>
    </row>
    <row r="2446" spans="1:7" x14ac:dyDescent="0.25">
      <c r="A2446" s="58">
        <v>45098</v>
      </c>
      <c r="B2446" s="59" t="s">
        <v>71</v>
      </c>
      <c r="C2446" s="59" t="str">
        <f t="shared" si="78"/>
        <v>QUARTER2</v>
      </c>
      <c r="D2446" s="59">
        <v>16</v>
      </c>
      <c r="E2446" s="59">
        <v>17.7</v>
      </c>
      <c r="F2446" s="59">
        <f t="shared" si="79"/>
        <v>1.6999999999999993</v>
      </c>
      <c r="G2446" s="59"/>
    </row>
    <row r="2447" spans="1:7" x14ac:dyDescent="0.25">
      <c r="A2447" s="58">
        <v>45097</v>
      </c>
      <c r="B2447" s="59" t="s">
        <v>71</v>
      </c>
      <c r="C2447" s="59" t="str">
        <f t="shared" si="78"/>
        <v>QUARTER2</v>
      </c>
      <c r="D2447" s="59">
        <v>15.95</v>
      </c>
      <c r="E2447" s="59">
        <v>17.7</v>
      </c>
      <c r="F2447" s="59">
        <f t="shared" si="79"/>
        <v>1.75</v>
      </c>
      <c r="G2447" s="59"/>
    </row>
    <row r="2448" spans="1:7" x14ac:dyDescent="0.25">
      <c r="A2448" s="58">
        <v>45096</v>
      </c>
      <c r="B2448" s="59" t="s">
        <v>71</v>
      </c>
      <c r="C2448" s="59" t="str">
        <f t="shared" si="78"/>
        <v>QUARTER2</v>
      </c>
      <c r="D2448" s="59">
        <v>15.9</v>
      </c>
      <c r="E2448" s="59">
        <v>17.7</v>
      </c>
      <c r="F2448" s="59">
        <f t="shared" si="79"/>
        <v>1.7999999999999989</v>
      </c>
      <c r="G2448" s="59"/>
    </row>
    <row r="2449" spans="1:7" x14ac:dyDescent="0.25">
      <c r="A2449" s="58">
        <v>45093</v>
      </c>
      <c r="B2449" s="59" t="s">
        <v>71</v>
      </c>
      <c r="C2449" s="59" t="str">
        <f t="shared" si="78"/>
        <v>QUARTER2</v>
      </c>
      <c r="D2449" s="59">
        <v>15.8</v>
      </c>
      <c r="E2449" s="59">
        <v>17.7</v>
      </c>
      <c r="F2449" s="59">
        <f t="shared" si="79"/>
        <v>1.8999999999999986</v>
      </c>
      <c r="G2449" s="59"/>
    </row>
    <row r="2450" spans="1:7" x14ac:dyDescent="0.25">
      <c r="A2450" s="58">
        <v>45092</v>
      </c>
      <c r="B2450" s="59" t="s">
        <v>71</v>
      </c>
      <c r="C2450" s="59" t="str">
        <f t="shared" si="78"/>
        <v>QUARTER2</v>
      </c>
      <c r="D2450" s="59">
        <v>16.100000000000001</v>
      </c>
      <c r="E2450" s="59">
        <v>17.7</v>
      </c>
      <c r="F2450" s="59">
        <f t="shared" si="79"/>
        <v>1.5999999999999979</v>
      </c>
      <c r="G2450" s="59"/>
    </row>
    <row r="2451" spans="1:7" x14ac:dyDescent="0.25">
      <c r="A2451" s="58">
        <v>45091</v>
      </c>
      <c r="B2451" s="59" t="s">
        <v>71</v>
      </c>
      <c r="C2451" s="59" t="str">
        <f t="shared" si="78"/>
        <v>QUARTER2</v>
      </c>
      <c r="D2451" s="59">
        <v>15.95</v>
      </c>
      <c r="E2451" s="59">
        <v>17.7</v>
      </c>
      <c r="F2451" s="59">
        <f t="shared" si="79"/>
        <v>1.75</v>
      </c>
      <c r="G2451" s="59"/>
    </row>
    <row r="2452" spans="1:7" x14ac:dyDescent="0.25">
      <c r="A2452" s="58">
        <v>45090</v>
      </c>
      <c r="B2452" s="59" t="s">
        <v>71</v>
      </c>
      <c r="C2452" s="59" t="str">
        <f t="shared" si="78"/>
        <v>QUARTER2</v>
      </c>
      <c r="D2452" s="59">
        <v>14.5</v>
      </c>
      <c r="E2452" s="59">
        <v>17.7</v>
      </c>
      <c r="F2452" s="59">
        <f t="shared" si="79"/>
        <v>3.1999999999999993</v>
      </c>
      <c r="G2452" s="59"/>
    </row>
    <row r="2453" spans="1:7" x14ac:dyDescent="0.25">
      <c r="A2453" s="58">
        <v>45086</v>
      </c>
      <c r="B2453" s="59" t="s">
        <v>71</v>
      </c>
      <c r="C2453" s="59" t="str">
        <f t="shared" si="78"/>
        <v>QUARTER2</v>
      </c>
      <c r="D2453" s="59">
        <v>14.1</v>
      </c>
      <c r="E2453" s="59">
        <v>17.7</v>
      </c>
      <c r="F2453" s="59">
        <f t="shared" si="79"/>
        <v>3.5999999999999996</v>
      </c>
      <c r="G2453" s="59"/>
    </row>
    <row r="2454" spans="1:7" x14ac:dyDescent="0.25">
      <c r="A2454" s="58">
        <v>45085</v>
      </c>
      <c r="B2454" s="59" t="s">
        <v>71</v>
      </c>
      <c r="C2454" s="59" t="str">
        <f t="shared" si="78"/>
        <v>QUARTER2</v>
      </c>
      <c r="D2454" s="59">
        <v>13.5</v>
      </c>
      <c r="E2454" s="59">
        <v>17.7</v>
      </c>
      <c r="F2454" s="59">
        <f t="shared" si="79"/>
        <v>4.1999999999999993</v>
      </c>
      <c r="G2454" s="59"/>
    </row>
    <row r="2455" spans="1:7" x14ac:dyDescent="0.25">
      <c r="A2455" s="58">
        <v>45084</v>
      </c>
      <c r="B2455" s="59" t="s">
        <v>71</v>
      </c>
      <c r="C2455" s="59" t="str">
        <f t="shared" si="78"/>
        <v>QUARTER2</v>
      </c>
      <c r="D2455" s="59">
        <v>13.5</v>
      </c>
      <c r="E2455" s="59">
        <v>17.7</v>
      </c>
      <c r="F2455" s="59">
        <f t="shared" si="79"/>
        <v>4.1999999999999993</v>
      </c>
      <c r="G2455" s="59"/>
    </row>
    <row r="2456" spans="1:7" x14ac:dyDescent="0.25">
      <c r="A2456" s="58">
        <v>45083</v>
      </c>
      <c r="B2456" s="59" t="s">
        <v>71</v>
      </c>
      <c r="C2456" s="59" t="str">
        <f t="shared" si="78"/>
        <v>QUARTER2</v>
      </c>
      <c r="D2456" s="59">
        <v>13.6</v>
      </c>
      <c r="E2456" s="59">
        <v>17.7</v>
      </c>
      <c r="F2456" s="59">
        <f t="shared" si="79"/>
        <v>4.0999999999999996</v>
      </c>
      <c r="G2456" s="59"/>
    </row>
    <row r="2457" spans="1:7" x14ac:dyDescent="0.25">
      <c r="A2457" s="58">
        <v>45082</v>
      </c>
      <c r="B2457" s="59" t="s">
        <v>71</v>
      </c>
      <c r="C2457" s="59" t="str">
        <f t="shared" si="78"/>
        <v>QUARTER2</v>
      </c>
      <c r="D2457" s="59">
        <v>13.65</v>
      </c>
      <c r="E2457" s="59">
        <v>17.7</v>
      </c>
      <c r="F2457" s="59">
        <f t="shared" si="79"/>
        <v>4.0499999999999989</v>
      </c>
      <c r="G2457" s="59"/>
    </row>
    <row r="2458" spans="1:7" x14ac:dyDescent="0.25">
      <c r="A2458" s="58">
        <v>45079</v>
      </c>
      <c r="B2458" s="59" t="s">
        <v>71</v>
      </c>
      <c r="C2458" s="59" t="str">
        <f t="shared" si="78"/>
        <v>QUARTER2</v>
      </c>
      <c r="D2458" s="59">
        <v>14.25</v>
      </c>
      <c r="E2458" s="59">
        <v>17.7</v>
      </c>
      <c r="F2458" s="59">
        <f t="shared" si="79"/>
        <v>3.4499999999999993</v>
      </c>
      <c r="G2458" s="59"/>
    </row>
    <row r="2459" spans="1:7" x14ac:dyDescent="0.25">
      <c r="A2459" s="58">
        <v>45078</v>
      </c>
      <c r="B2459" s="59" t="s">
        <v>71</v>
      </c>
      <c r="C2459" s="59" t="str">
        <f t="shared" si="78"/>
        <v>QUARTER2</v>
      </c>
      <c r="D2459" s="59">
        <v>14</v>
      </c>
      <c r="E2459" s="59">
        <v>17.7</v>
      </c>
      <c r="F2459" s="59">
        <f t="shared" si="79"/>
        <v>3.6999999999999993</v>
      </c>
      <c r="G2459" s="59"/>
    </row>
    <row r="2460" spans="1:7" x14ac:dyDescent="0.25">
      <c r="A2460" s="58">
        <v>45077</v>
      </c>
      <c r="B2460" s="59" t="s">
        <v>71</v>
      </c>
      <c r="C2460" s="59" t="str">
        <f t="shared" si="78"/>
        <v>QUARTER2</v>
      </c>
      <c r="D2460" s="59">
        <v>14.4</v>
      </c>
      <c r="E2460" s="59">
        <v>17.7</v>
      </c>
      <c r="F2460" s="59">
        <f t="shared" si="79"/>
        <v>3.2999999999999989</v>
      </c>
      <c r="G2460" s="59"/>
    </row>
    <row r="2461" spans="1:7" x14ac:dyDescent="0.25">
      <c r="A2461" s="58">
        <v>45076</v>
      </c>
      <c r="B2461" s="59" t="s">
        <v>71</v>
      </c>
      <c r="C2461" s="59" t="str">
        <f t="shared" si="78"/>
        <v>QUARTER2</v>
      </c>
      <c r="D2461" s="59">
        <v>14.8</v>
      </c>
      <c r="E2461" s="59">
        <v>17.7</v>
      </c>
      <c r="F2461" s="59">
        <f t="shared" si="79"/>
        <v>2.8999999999999986</v>
      </c>
      <c r="G2461" s="59"/>
    </row>
    <row r="2462" spans="1:7" x14ac:dyDescent="0.25">
      <c r="A2462" s="58">
        <v>45072</v>
      </c>
      <c r="B2462" s="59" t="s">
        <v>71</v>
      </c>
      <c r="C2462" s="59" t="str">
        <f t="shared" si="78"/>
        <v>QUARTER2</v>
      </c>
      <c r="D2462" s="59">
        <v>13.85</v>
      </c>
      <c r="E2462" s="59">
        <v>17.7</v>
      </c>
      <c r="F2462" s="59">
        <f t="shared" si="79"/>
        <v>3.8499999999999996</v>
      </c>
      <c r="G2462" s="59"/>
    </row>
    <row r="2463" spans="1:7" x14ac:dyDescent="0.25">
      <c r="A2463" s="58">
        <v>45071</v>
      </c>
      <c r="B2463" s="59" t="s">
        <v>71</v>
      </c>
      <c r="C2463" s="59" t="str">
        <f t="shared" si="78"/>
        <v>QUARTER2</v>
      </c>
      <c r="D2463" s="59">
        <v>13.55</v>
      </c>
      <c r="E2463" s="59">
        <v>17.7</v>
      </c>
      <c r="F2463" s="59">
        <f t="shared" si="79"/>
        <v>4.1499999999999986</v>
      </c>
      <c r="G2463" s="59"/>
    </row>
    <row r="2464" spans="1:7" x14ac:dyDescent="0.25">
      <c r="A2464" s="58">
        <v>45070</v>
      </c>
      <c r="B2464" s="59" t="s">
        <v>71</v>
      </c>
      <c r="C2464" s="59" t="str">
        <f t="shared" si="78"/>
        <v>QUARTER2</v>
      </c>
      <c r="D2464" s="59">
        <v>13.55</v>
      </c>
      <c r="E2464" s="59">
        <v>17.7</v>
      </c>
      <c r="F2464" s="59">
        <f t="shared" si="79"/>
        <v>4.1499999999999986</v>
      </c>
      <c r="G2464" s="59"/>
    </row>
    <row r="2465" spans="1:7" x14ac:dyDescent="0.25">
      <c r="A2465" s="58">
        <v>45069</v>
      </c>
      <c r="B2465" s="59" t="s">
        <v>71</v>
      </c>
      <c r="C2465" s="59" t="str">
        <f t="shared" si="78"/>
        <v>QUARTER2</v>
      </c>
      <c r="D2465" s="59">
        <v>13.55</v>
      </c>
      <c r="E2465" s="59">
        <v>17.7</v>
      </c>
      <c r="F2465" s="59">
        <f t="shared" si="79"/>
        <v>4.1499999999999986</v>
      </c>
      <c r="G2465" s="59"/>
    </row>
    <row r="2466" spans="1:7" x14ac:dyDescent="0.25">
      <c r="A2466" s="58">
        <v>45068</v>
      </c>
      <c r="B2466" s="59" t="s">
        <v>71</v>
      </c>
      <c r="C2466" s="59" t="str">
        <f t="shared" si="78"/>
        <v>QUARTER2</v>
      </c>
      <c r="D2466" s="59">
        <v>12.6</v>
      </c>
      <c r="E2466" s="59">
        <v>17.7</v>
      </c>
      <c r="F2466" s="59">
        <f t="shared" si="79"/>
        <v>5.0999999999999996</v>
      </c>
      <c r="G2466" s="59"/>
    </row>
    <row r="2467" spans="1:7" x14ac:dyDescent="0.25">
      <c r="A2467" s="58">
        <v>45065</v>
      </c>
      <c r="B2467" s="59" t="s">
        <v>71</v>
      </c>
      <c r="C2467" s="59" t="str">
        <f t="shared" si="78"/>
        <v>QUARTER2</v>
      </c>
      <c r="D2467" s="59">
        <v>12.5</v>
      </c>
      <c r="E2467" s="59">
        <v>17.7</v>
      </c>
      <c r="F2467" s="59">
        <f t="shared" si="79"/>
        <v>5.1999999999999993</v>
      </c>
      <c r="G2467" s="59"/>
    </row>
    <row r="2468" spans="1:7" x14ac:dyDescent="0.25">
      <c r="A2468" s="58">
        <v>45064</v>
      </c>
      <c r="B2468" s="59" t="s">
        <v>71</v>
      </c>
      <c r="C2468" s="59" t="str">
        <f t="shared" si="78"/>
        <v>QUARTER2</v>
      </c>
      <c r="D2468" s="59">
        <v>12.2</v>
      </c>
      <c r="E2468" s="59">
        <v>17.7</v>
      </c>
      <c r="F2468" s="59">
        <f t="shared" si="79"/>
        <v>5.5</v>
      </c>
      <c r="G2468" s="59"/>
    </row>
    <row r="2469" spans="1:7" x14ac:dyDescent="0.25">
      <c r="A2469" s="58">
        <v>45063</v>
      </c>
      <c r="B2469" s="59" t="s">
        <v>71</v>
      </c>
      <c r="C2469" s="59" t="str">
        <f t="shared" ref="C2469:C2532" si="80">"QUARTER"&amp;ROUNDUP(MONTH(A2469)/3,0)</f>
        <v>QUARTER2</v>
      </c>
      <c r="D2469" s="59">
        <v>12.15</v>
      </c>
      <c r="E2469" s="59">
        <v>17.7</v>
      </c>
      <c r="F2469" s="59">
        <f t="shared" si="79"/>
        <v>5.5499999999999989</v>
      </c>
      <c r="G2469" s="59"/>
    </row>
    <row r="2470" spans="1:7" x14ac:dyDescent="0.25">
      <c r="A2470" s="58">
        <v>45062</v>
      </c>
      <c r="B2470" s="59" t="s">
        <v>71</v>
      </c>
      <c r="C2470" s="59" t="str">
        <f t="shared" si="80"/>
        <v>QUARTER2</v>
      </c>
      <c r="D2470" s="59">
        <v>12.05</v>
      </c>
      <c r="E2470" s="59">
        <v>17.7</v>
      </c>
      <c r="F2470" s="59">
        <f t="shared" si="79"/>
        <v>5.6499999999999986</v>
      </c>
      <c r="G2470" s="59"/>
    </row>
    <row r="2471" spans="1:7" x14ac:dyDescent="0.25">
      <c r="A2471" s="58">
        <v>45061</v>
      </c>
      <c r="B2471" s="59" t="s">
        <v>71</v>
      </c>
      <c r="C2471" s="59" t="str">
        <f t="shared" si="80"/>
        <v>QUARTER2</v>
      </c>
      <c r="D2471" s="59">
        <v>12</v>
      </c>
      <c r="E2471" s="59">
        <v>17.7</v>
      </c>
      <c r="F2471" s="59">
        <f t="shared" si="79"/>
        <v>5.6999999999999993</v>
      </c>
      <c r="G2471" s="59"/>
    </row>
    <row r="2472" spans="1:7" x14ac:dyDescent="0.25">
      <c r="A2472" s="58">
        <v>45058</v>
      </c>
      <c r="B2472" s="59" t="s">
        <v>71</v>
      </c>
      <c r="C2472" s="59" t="str">
        <f t="shared" si="80"/>
        <v>QUARTER2</v>
      </c>
      <c r="D2472" s="59">
        <v>12.05</v>
      </c>
      <c r="E2472" s="59">
        <v>17.7</v>
      </c>
      <c r="F2472" s="59">
        <f t="shared" si="79"/>
        <v>5.6499999999999986</v>
      </c>
      <c r="G2472" s="59"/>
    </row>
    <row r="2473" spans="1:7" x14ac:dyDescent="0.25">
      <c r="A2473" s="58">
        <v>45057</v>
      </c>
      <c r="B2473" s="59" t="s">
        <v>71</v>
      </c>
      <c r="C2473" s="59" t="str">
        <f t="shared" si="80"/>
        <v>QUARTER2</v>
      </c>
      <c r="D2473" s="59">
        <v>12</v>
      </c>
      <c r="E2473" s="59">
        <v>17.7</v>
      </c>
      <c r="F2473" s="59">
        <f t="shared" si="79"/>
        <v>5.6999999999999993</v>
      </c>
      <c r="G2473" s="59"/>
    </row>
    <row r="2474" spans="1:7" x14ac:dyDescent="0.25">
      <c r="A2474" s="58">
        <v>45056</v>
      </c>
      <c r="B2474" s="59" t="s">
        <v>71</v>
      </c>
      <c r="C2474" s="59" t="str">
        <f t="shared" si="80"/>
        <v>QUARTER2</v>
      </c>
      <c r="D2474" s="59">
        <v>11.75</v>
      </c>
      <c r="E2474" s="59">
        <v>17.7</v>
      </c>
      <c r="F2474" s="59">
        <f t="shared" si="79"/>
        <v>5.9499999999999993</v>
      </c>
      <c r="G2474" s="59"/>
    </row>
    <row r="2475" spans="1:7" x14ac:dyDescent="0.25">
      <c r="A2475" s="58">
        <v>45055</v>
      </c>
      <c r="B2475" s="59" t="s">
        <v>71</v>
      </c>
      <c r="C2475" s="59" t="str">
        <f t="shared" si="80"/>
        <v>QUARTER2</v>
      </c>
      <c r="D2475" s="59">
        <v>11.45</v>
      </c>
      <c r="E2475" s="59">
        <v>17.7</v>
      </c>
      <c r="F2475" s="59">
        <f t="shared" si="79"/>
        <v>6.25</v>
      </c>
      <c r="G2475" s="59"/>
    </row>
    <row r="2476" spans="1:7" x14ac:dyDescent="0.25">
      <c r="A2476" s="58">
        <v>45054</v>
      </c>
      <c r="B2476" s="59" t="s">
        <v>71</v>
      </c>
      <c r="C2476" s="59" t="str">
        <f t="shared" si="80"/>
        <v>QUARTER2</v>
      </c>
      <c r="D2476" s="59">
        <v>11.2</v>
      </c>
      <c r="E2476" s="59">
        <v>17.7</v>
      </c>
      <c r="F2476" s="59">
        <f t="shared" si="79"/>
        <v>6.5</v>
      </c>
      <c r="G2476" s="59"/>
    </row>
    <row r="2477" spans="1:7" x14ac:dyDescent="0.25">
      <c r="A2477" s="58">
        <v>45051</v>
      </c>
      <c r="B2477" s="59" t="s">
        <v>71</v>
      </c>
      <c r="C2477" s="59" t="str">
        <f t="shared" si="80"/>
        <v>QUARTER2</v>
      </c>
      <c r="D2477" s="59">
        <v>11.05</v>
      </c>
      <c r="E2477" s="59">
        <v>17.7</v>
      </c>
      <c r="F2477" s="59">
        <f t="shared" si="79"/>
        <v>6.6499999999999986</v>
      </c>
      <c r="G2477" s="59"/>
    </row>
    <row r="2478" spans="1:7" x14ac:dyDescent="0.25">
      <c r="A2478" s="58">
        <v>45050</v>
      </c>
      <c r="B2478" s="59" t="s">
        <v>71</v>
      </c>
      <c r="C2478" s="59" t="str">
        <f t="shared" si="80"/>
        <v>QUARTER2</v>
      </c>
      <c r="D2478" s="59">
        <v>10.95</v>
      </c>
      <c r="E2478" s="59">
        <v>17.7</v>
      </c>
      <c r="F2478" s="59">
        <f t="shared" si="79"/>
        <v>6.75</v>
      </c>
      <c r="G2478" s="59"/>
    </row>
    <row r="2479" spans="1:7" x14ac:dyDescent="0.25">
      <c r="A2479" s="58">
        <v>45049</v>
      </c>
      <c r="B2479" s="59" t="s">
        <v>71</v>
      </c>
      <c r="C2479" s="59" t="str">
        <f t="shared" si="80"/>
        <v>QUARTER2</v>
      </c>
      <c r="D2479" s="59">
        <v>11</v>
      </c>
      <c r="E2479" s="59">
        <v>17.7</v>
      </c>
      <c r="F2479" s="59">
        <f t="shared" si="79"/>
        <v>6.6999999999999993</v>
      </c>
      <c r="G2479" s="59"/>
    </row>
    <row r="2480" spans="1:7" x14ac:dyDescent="0.25">
      <c r="A2480" s="58">
        <v>45048</v>
      </c>
      <c r="B2480" s="59" t="s">
        <v>71</v>
      </c>
      <c r="C2480" s="59" t="str">
        <f t="shared" si="80"/>
        <v>QUARTER2</v>
      </c>
      <c r="D2480" s="59">
        <v>10.95</v>
      </c>
      <c r="E2480" s="59">
        <v>17.7</v>
      </c>
      <c r="F2480" s="59">
        <f t="shared" si="79"/>
        <v>6.75</v>
      </c>
      <c r="G2480" s="59"/>
    </row>
    <row r="2481" spans="1:7" x14ac:dyDescent="0.25">
      <c r="A2481" s="58">
        <v>45044</v>
      </c>
      <c r="B2481" s="59" t="s">
        <v>71</v>
      </c>
      <c r="C2481" s="59" t="str">
        <f t="shared" si="80"/>
        <v>QUARTER2</v>
      </c>
      <c r="D2481" s="59">
        <v>10.85</v>
      </c>
      <c r="E2481" s="59">
        <v>17.7</v>
      </c>
      <c r="F2481" s="59">
        <f t="shared" si="79"/>
        <v>6.85</v>
      </c>
      <c r="G2481" s="59"/>
    </row>
    <row r="2482" spans="1:7" x14ac:dyDescent="0.25">
      <c r="A2482" s="58">
        <v>45043</v>
      </c>
      <c r="B2482" s="59" t="s">
        <v>71</v>
      </c>
      <c r="C2482" s="59" t="str">
        <f t="shared" si="80"/>
        <v>QUARTER2</v>
      </c>
      <c r="D2482" s="59">
        <v>11</v>
      </c>
      <c r="E2482" s="59">
        <v>17.7</v>
      </c>
      <c r="F2482" s="59">
        <f t="shared" si="79"/>
        <v>6.6999999999999993</v>
      </c>
      <c r="G2482" s="59"/>
    </row>
    <row r="2483" spans="1:7" x14ac:dyDescent="0.25">
      <c r="A2483" s="58">
        <v>45042</v>
      </c>
      <c r="B2483" s="59" t="s">
        <v>71</v>
      </c>
      <c r="C2483" s="59" t="str">
        <f t="shared" si="80"/>
        <v>QUARTER2</v>
      </c>
      <c r="D2483" s="59">
        <v>11</v>
      </c>
      <c r="E2483" s="59">
        <v>17.7</v>
      </c>
      <c r="F2483" s="59">
        <f t="shared" si="79"/>
        <v>6.6999999999999993</v>
      </c>
      <c r="G2483" s="59"/>
    </row>
    <row r="2484" spans="1:7" x14ac:dyDescent="0.25">
      <c r="A2484" s="58">
        <v>45041</v>
      </c>
      <c r="B2484" s="59" t="s">
        <v>71</v>
      </c>
      <c r="C2484" s="59" t="str">
        <f t="shared" si="80"/>
        <v>QUARTER2</v>
      </c>
      <c r="D2484" s="59">
        <v>11</v>
      </c>
      <c r="E2484" s="59">
        <v>17.7</v>
      </c>
      <c r="F2484" s="59">
        <f t="shared" si="79"/>
        <v>6.6999999999999993</v>
      </c>
      <c r="G2484" s="59"/>
    </row>
    <row r="2485" spans="1:7" x14ac:dyDescent="0.25">
      <c r="A2485" s="58">
        <v>45036</v>
      </c>
      <c r="B2485" s="59" t="s">
        <v>71</v>
      </c>
      <c r="C2485" s="59" t="str">
        <f t="shared" si="80"/>
        <v>QUARTER2</v>
      </c>
      <c r="D2485" s="59">
        <v>11.2</v>
      </c>
      <c r="E2485" s="59">
        <v>17.7</v>
      </c>
      <c r="F2485" s="59">
        <f t="shared" si="79"/>
        <v>6.5</v>
      </c>
      <c r="G2485" s="59"/>
    </row>
    <row r="2486" spans="1:7" x14ac:dyDescent="0.25">
      <c r="A2486" s="58">
        <v>45035</v>
      </c>
      <c r="B2486" s="59" t="s">
        <v>71</v>
      </c>
      <c r="C2486" s="59" t="str">
        <f t="shared" si="80"/>
        <v>QUARTER2</v>
      </c>
      <c r="D2486" s="59">
        <v>10.45</v>
      </c>
      <c r="E2486" s="59">
        <v>17.7</v>
      </c>
      <c r="F2486" s="59">
        <f t="shared" si="79"/>
        <v>7.25</v>
      </c>
      <c r="G2486" s="59"/>
    </row>
    <row r="2487" spans="1:7" x14ac:dyDescent="0.25">
      <c r="A2487" s="58">
        <v>45034</v>
      </c>
      <c r="B2487" s="59" t="s">
        <v>71</v>
      </c>
      <c r="C2487" s="59" t="str">
        <f t="shared" si="80"/>
        <v>QUARTER2</v>
      </c>
      <c r="D2487" s="59">
        <v>10.45</v>
      </c>
      <c r="E2487" s="59">
        <v>17.7</v>
      </c>
      <c r="F2487" s="59">
        <f t="shared" si="79"/>
        <v>7.25</v>
      </c>
      <c r="G2487" s="59"/>
    </row>
    <row r="2488" spans="1:7" x14ac:dyDescent="0.25">
      <c r="A2488" s="58">
        <v>45033</v>
      </c>
      <c r="B2488" s="59" t="s">
        <v>71</v>
      </c>
      <c r="C2488" s="59" t="str">
        <f t="shared" si="80"/>
        <v>QUARTER2</v>
      </c>
      <c r="D2488" s="59">
        <v>10.3</v>
      </c>
      <c r="E2488" s="59">
        <v>17.7</v>
      </c>
      <c r="F2488" s="59">
        <f t="shared" si="79"/>
        <v>7.3999999999999986</v>
      </c>
      <c r="G2488" s="59"/>
    </row>
    <row r="2489" spans="1:7" x14ac:dyDescent="0.25">
      <c r="A2489" s="58">
        <v>45030</v>
      </c>
      <c r="B2489" s="59" t="s">
        <v>71</v>
      </c>
      <c r="C2489" s="59" t="str">
        <f t="shared" si="80"/>
        <v>QUARTER2</v>
      </c>
      <c r="D2489" s="59">
        <v>10.45</v>
      </c>
      <c r="E2489" s="59">
        <v>17.7</v>
      </c>
      <c r="F2489" s="59">
        <f t="shared" si="79"/>
        <v>7.25</v>
      </c>
      <c r="G2489" s="59"/>
    </row>
    <row r="2490" spans="1:7" x14ac:dyDescent="0.25">
      <c r="A2490" s="58">
        <v>45029</v>
      </c>
      <c r="B2490" s="59" t="s">
        <v>71</v>
      </c>
      <c r="C2490" s="59" t="str">
        <f t="shared" si="80"/>
        <v>QUARTER2</v>
      </c>
      <c r="D2490" s="59">
        <v>10.9</v>
      </c>
      <c r="E2490" s="59">
        <v>17.7</v>
      </c>
      <c r="F2490" s="59">
        <f t="shared" si="79"/>
        <v>6.7999999999999989</v>
      </c>
      <c r="G2490" s="59"/>
    </row>
    <row r="2491" spans="1:7" x14ac:dyDescent="0.25">
      <c r="A2491" s="58">
        <v>45028</v>
      </c>
      <c r="B2491" s="59" t="s">
        <v>71</v>
      </c>
      <c r="C2491" s="59" t="str">
        <f t="shared" si="80"/>
        <v>QUARTER2</v>
      </c>
      <c r="D2491" s="59">
        <v>11</v>
      </c>
      <c r="E2491" s="59">
        <v>17.7</v>
      </c>
      <c r="F2491" s="59">
        <f t="shared" si="79"/>
        <v>6.6999999999999993</v>
      </c>
      <c r="G2491" s="59"/>
    </row>
    <row r="2492" spans="1:7" x14ac:dyDescent="0.25">
      <c r="A2492" s="58">
        <v>45027</v>
      </c>
      <c r="B2492" s="59" t="s">
        <v>71</v>
      </c>
      <c r="C2492" s="59" t="str">
        <f t="shared" si="80"/>
        <v>QUARTER2</v>
      </c>
      <c r="D2492" s="59">
        <v>11.1</v>
      </c>
      <c r="E2492" s="59">
        <v>17.7</v>
      </c>
      <c r="F2492" s="59">
        <f t="shared" si="79"/>
        <v>6.6</v>
      </c>
      <c r="G2492" s="59"/>
    </row>
    <row r="2493" spans="1:7" x14ac:dyDescent="0.25">
      <c r="A2493" s="58">
        <v>45021</v>
      </c>
      <c r="B2493" s="59" t="s">
        <v>71</v>
      </c>
      <c r="C2493" s="59" t="str">
        <f t="shared" si="80"/>
        <v>QUARTER2</v>
      </c>
      <c r="D2493" s="59">
        <v>11</v>
      </c>
      <c r="E2493" s="59">
        <v>17.7</v>
      </c>
      <c r="F2493" s="59">
        <f t="shared" si="79"/>
        <v>6.6999999999999993</v>
      </c>
      <c r="G2493" s="59"/>
    </row>
    <row r="2494" spans="1:7" x14ac:dyDescent="0.25">
      <c r="A2494" s="58">
        <v>45020</v>
      </c>
      <c r="B2494" s="59" t="s">
        <v>71</v>
      </c>
      <c r="C2494" s="59" t="str">
        <f t="shared" si="80"/>
        <v>QUARTER2</v>
      </c>
      <c r="D2494" s="59">
        <v>11.05</v>
      </c>
      <c r="E2494" s="59">
        <v>17.7</v>
      </c>
      <c r="F2494" s="59">
        <f t="shared" si="79"/>
        <v>6.6499999999999986</v>
      </c>
      <c r="G2494" s="59"/>
    </row>
    <row r="2495" spans="1:7" x14ac:dyDescent="0.25">
      <c r="A2495" s="58">
        <v>45019</v>
      </c>
      <c r="B2495" s="59" t="s">
        <v>71</v>
      </c>
      <c r="C2495" s="59" t="str">
        <f t="shared" si="80"/>
        <v>QUARTER2</v>
      </c>
      <c r="D2495" s="59">
        <v>11.05</v>
      </c>
      <c r="E2495" s="59">
        <v>17.7</v>
      </c>
      <c r="F2495" s="59">
        <f t="shared" si="79"/>
        <v>6.6499999999999986</v>
      </c>
      <c r="G2495" s="59"/>
    </row>
    <row r="2496" spans="1:7" x14ac:dyDescent="0.25">
      <c r="A2496" s="58">
        <v>45016</v>
      </c>
      <c r="B2496" s="59" t="s">
        <v>71</v>
      </c>
      <c r="C2496" s="59" t="str">
        <f t="shared" si="80"/>
        <v>QUARTER1</v>
      </c>
      <c r="D2496" s="59">
        <v>11.1</v>
      </c>
      <c r="E2496" s="59">
        <v>17.7</v>
      </c>
      <c r="F2496" s="59">
        <f t="shared" si="79"/>
        <v>6.6</v>
      </c>
      <c r="G2496" s="59"/>
    </row>
    <row r="2497" spans="1:7" x14ac:dyDescent="0.25">
      <c r="A2497" s="58">
        <v>45014</v>
      </c>
      <c r="B2497" s="59" t="s">
        <v>71</v>
      </c>
      <c r="C2497" s="59" t="str">
        <f t="shared" si="80"/>
        <v>QUARTER1</v>
      </c>
      <c r="D2497" s="59">
        <v>11.15</v>
      </c>
      <c r="E2497" s="59">
        <v>17.7</v>
      </c>
      <c r="F2497" s="59">
        <f t="shared" si="79"/>
        <v>6.5499999999999989</v>
      </c>
      <c r="G2497" s="59"/>
    </row>
    <row r="2498" spans="1:7" x14ac:dyDescent="0.25">
      <c r="A2498" s="58">
        <v>45013</v>
      </c>
      <c r="B2498" s="59" t="s">
        <v>71</v>
      </c>
      <c r="C2498" s="59" t="str">
        <f t="shared" si="80"/>
        <v>QUARTER1</v>
      </c>
      <c r="D2498" s="59">
        <v>11</v>
      </c>
      <c r="E2498" s="59">
        <v>17.7</v>
      </c>
      <c r="F2498" s="59">
        <f t="shared" si="79"/>
        <v>6.6999999999999993</v>
      </c>
      <c r="G2498" s="59"/>
    </row>
    <row r="2499" spans="1:7" x14ac:dyDescent="0.25">
      <c r="A2499" s="58">
        <v>45012</v>
      </c>
      <c r="B2499" s="59" t="s">
        <v>71</v>
      </c>
      <c r="C2499" s="59" t="str">
        <f t="shared" si="80"/>
        <v>QUARTER1</v>
      </c>
      <c r="D2499" s="59">
        <v>11</v>
      </c>
      <c r="E2499" s="59">
        <v>17.7</v>
      </c>
      <c r="F2499" s="59">
        <f t="shared" si="79"/>
        <v>6.6999999999999993</v>
      </c>
      <c r="G2499" s="59"/>
    </row>
    <row r="2500" spans="1:7" x14ac:dyDescent="0.25">
      <c r="A2500" s="58">
        <v>45009</v>
      </c>
      <c r="B2500" s="59" t="s">
        <v>71</v>
      </c>
      <c r="C2500" s="59" t="str">
        <f t="shared" si="80"/>
        <v>QUARTER1</v>
      </c>
      <c r="D2500" s="59">
        <v>10.9</v>
      </c>
      <c r="E2500" s="59">
        <v>17.7</v>
      </c>
      <c r="F2500" s="59">
        <f t="shared" si="79"/>
        <v>6.7999999999999989</v>
      </c>
      <c r="G2500" s="59"/>
    </row>
    <row r="2501" spans="1:7" x14ac:dyDescent="0.25">
      <c r="A2501" s="58">
        <v>45008</v>
      </c>
      <c r="B2501" s="59" t="s">
        <v>71</v>
      </c>
      <c r="C2501" s="59" t="str">
        <f t="shared" si="80"/>
        <v>QUARTER1</v>
      </c>
      <c r="D2501" s="59">
        <v>10.95</v>
      </c>
      <c r="E2501" s="59">
        <v>17.7</v>
      </c>
      <c r="F2501" s="59">
        <f t="shared" si="79"/>
        <v>6.75</v>
      </c>
      <c r="G2501" s="59"/>
    </row>
    <row r="2502" spans="1:7" x14ac:dyDescent="0.25">
      <c r="A2502" s="58">
        <v>45007</v>
      </c>
      <c r="B2502" s="59" t="s">
        <v>71</v>
      </c>
      <c r="C2502" s="59" t="str">
        <f t="shared" si="80"/>
        <v>QUARTER1</v>
      </c>
      <c r="D2502" s="59">
        <v>10.95</v>
      </c>
      <c r="E2502" s="59">
        <v>17.7</v>
      </c>
      <c r="F2502" s="59">
        <f t="shared" si="79"/>
        <v>6.75</v>
      </c>
      <c r="G2502" s="59"/>
    </row>
    <row r="2503" spans="1:7" x14ac:dyDescent="0.25">
      <c r="A2503" s="58">
        <v>45006</v>
      </c>
      <c r="B2503" s="59" t="s">
        <v>71</v>
      </c>
      <c r="C2503" s="59" t="str">
        <f t="shared" si="80"/>
        <v>QUARTER1</v>
      </c>
      <c r="D2503" s="59">
        <v>10.9</v>
      </c>
      <c r="E2503" s="59">
        <v>17.7</v>
      </c>
      <c r="F2503" s="59">
        <f t="shared" si="79"/>
        <v>6.7999999999999989</v>
      </c>
      <c r="G2503" s="59"/>
    </row>
    <row r="2504" spans="1:7" x14ac:dyDescent="0.25">
      <c r="A2504" s="58">
        <v>45005</v>
      </c>
      <c r="B2504" s="59" t="s">
        <v>71</v>
      </c>
      <c r="C2504" s="59" t="str">
        <f t="shared" si="80"/>
        <v>QUARTER1</v>
      </c>
      <c r="D2504" s="59">
        <v>10.95</v>
      </c>
      <c r="E2504" s="59">
        <v>17.7</v>
      </c>
      <c r="F2504" s="59">
        <f t="shared" ref="F2504:F2567" si="81">E2504-D2504</f>
        <v>6.75</v>
      </c>
      <c r="G2504" s="59"/>
    </row>
    <row r="2505" spans="1:7" x14ac:dyDescent="0.25">
      <c r="A2505" s="58">
        <v>45002</v>
      </c>
      <c r="B2505" s="59" t="s">
        <v>71</v>
      </c>
      <c r="C2505" s="59" t="str">
        <f t="shared" si="80"/>
        <v>QUARTER1</v>
      </c>
      <c r="D2505" s="59">
        <v>10.7</v>
      </c>
      <c r="E2505" s="59">
        <v>17.7</v>
      </c>
      <c r="F2505" s="59">
        <f t="shared" si="81"/>
        <v>7</v>
      </c>
      <c r="G2505" s="59"/>
    </row>
    <row r="2506" spans="1:7" x14ac:dyDescent="0.25">
      <c r="A2506" s="58">
        <v>45001</v>
      </c>
      <c r="B2506" s="59" t="s">
        <v>71</v>
      </c>
      <c r="C2506" s="59" t="str">
        <f t="shared" si="80"/>
        <v>QUARTER1</v>
      </c>
      <c r="D2506" s="59">
        <v>10.7</v>
      </c>
      <c r="E2506" s="59">
        <v>17.7</v>
      </c>
      <c r="F2506" s="59">
        <f t="shared" si="81"/>
        <v>7</v>
      </c>
      <c r="G2506" s="59"/>
    </row>
    <row r="2507" spans="1:7" x14ac:dyDescent="0.25">
      <c r="A2507" s="58">
        <v>45000</v>
      </c>
      <c r="B2507" s="59" t="s">
        <v>71</v>
      </c>
      <c r="C2507" s="59" t="str">
        <f t="shared" si="80"/>
        <v>QUARTER1</v>
      </c>
      <c r="D2507" s="59">
        <v>11</v>
      </c>
      <c r="E2507" s="59">
        <v>17.7</v>
      </c>
      <c r="F2507" s="59">
        <f t="shared" si="81"/>
        <v>6.6999999999999993</v>
      </c>
      <c r="G2507" s="59"/>
    </row>
    <row r="2508" spans="1:7" x14ac:dyDescent="0.25">
      <c r="A2508" s="58">
        <v>44999</v>
      </c>
      <c r="B2508" s="59" t="s">
        <v>71</v>
      </c>
      <c r="C2508" s="59" t="str">
        <f t="shared" si="80"/>
        <v>QUARTER1</v>
      </c>
      <c r="D2508" s="59">
        <v>10.9</v>
      </c>
      <c r="E2508" s="59">
        <v>17.7</v>
      </c>
      <c r="F2508" s="59">
        <f t="shared" si="81"/>
        <v>6.7999999999999989</v>
      </c>
      <c r="G2508" s="59"/>
    </row>
    <row r="2509" spans="1:7" x14ac:dyDescent="0.25">
      <c r="A2509" s="58">
        <v>44998</v>
      </c>
      <c r="B2509" s="59" t="s">
        <v>71</v>
      </c>
      <c r="C2509" s="59" t="str">
        <f t="shared" si="80"/>
        <v>QUARTER1</v>
      </c>
      <c r="D2509" s="59">
        <v>10.75</v>
      </c>
      <c r="E2509" s="59">
        <v>17.7</v>
      </c>
      <c r="F2509" s="59">
        <f t="shared" si="81"/>
        <v>6.9499999999999993</v>
      </c>
      <c r="G2509" s="59"/>
    </row>
    <row r="2510" spans="1:7" x14ac:dyDescent="0.25">
      <c r="A2510" s="58">
        <v>44995</v>
      </c>
      <c r="B2510" s="59" t="s">
        <v>71</v>
      </c>
      <c r="C2510" s="59" t="str">
        <f t="shared" si="80"/>
        <v>QUARTER1</v>
      </c>
      <c r="D2510" s="59">
        <v>11</v>
      </c>
      <c r="E2510" s="59">
        <v>17.7</v>
      </c>
      <c r="F2510" s="59">
        <f t="shared" si="81"/>
        <v>6.6999999999999993</v>
      </c>
      <c r="G2510" s="59"/>
    </row>
    <row r="2511" spans="1:7" x14ac:dyDescent="0.25">
      <c r="A2511" s="58">
        <v>44994</v>
      </c>
      <c r="B2511" s="59" t="s">
        <v>71</v>
      </c>
      <c r="C2511" s="59" t="str">
        <f t="shared" si="80"/>
        <v>QUARTER1</v>
      </c>
      <c r="D2511" s="59">
        <v>11</v>
      </c>
      <c r="E2511" s="59">
        <v>17.7</v>
      </c>
      <c r="F2511" s="59">
        <f t="shared" si="81"/>
        <v>6.6999999999999993</v>
      </c>
      <c r="G2511" s="59"/>
    </row>
    <row r="2512" spans="1:7" x14ac:dyDescent="0.25">
      <c r="A2512" s="58">
        <v>44993</v>
      </c>
      <c r="B2512" s="59" t="s">
        <v>71</v>
      </c>
      <c r="C2512" s="59" t="str">
        <f t="shared" si="80"/>
        <v>QUARTER1</v>
      </c>
      <c r="D2512" s="59">
        <v>11.1</v>
      </c>
      <c r="E2512" s="59">
        <v>17.7</v>
      </c>
      <c r="F2512" s="59">
        <f t="shared" si="81"/>
        <v>6.6</v>
      </c>
      <c r="G2512" s="59"/>
    </row>
    <row r="2513" spans="1:7" x14ac:dyDescent="0.25">
      <c r="A2513" s="58">
        <v>44992</v>
      </c>
      <c r="B2513" s="59" t="s">
        <v>71</v>
      </c>
      <c r="C2513" s="59" t="str">
        <f t="shared" si="80"/>
        <v>QUARTER1</v>
      </c>
      <c r="D2513" s="59">
        <v>11.2</v>
      </c>
      <c r="E2513" s="59">
        <v>17.7</v>
      </c>
      <c r="F2513" s="59">
        <f t="shared" si="81"/>
        <v>6.5</v>
      </c>
      <c r="G2513" s="59"/>
    </row>
    <row r="2514" spans="1:7" x14ac:dyDescent="0.25">
      <c r="A2514" s="58">
        <v>44991</v>
      </c>
      <c r="B2514" s="59" t="s">
        <v>71</v>
      </c>
      <c r="C2514" s="59" t="str">
        <f t="shared" si="80"/>
        <v>QUARTER1</v>
      </c>
      <c r="D2514" s="59">
        <v>11.5</v>
      </c>
      <c r="E2514" s="59">
        <v>17.7</v>
      </c>
      <c r="F2514" s="59">
        <f t="shared" si="81"/>
        <v>6.1999999999999993</v>
      </c>
      <c r="G2514" s="59"/>
    </row>
    <row r="2515" spans="1:7" x14ac:dyDescent="0.25">
      <c r="A2515" s="58">
        <v>44988</v>
      </c>
      <c r="B2515" s="59" t="s">
        <v>71</v>
      </c>
      <c r="C2515" s="59" t="str">
        <f t="shared" si="80"/>
        <v>QUARTER1</v>
      </c>
      <c r="D2515" s="59">
        <v>11.65</v>
      </c>
      <c r="E2515" s="59">
        <v>17.7</v>
      </c>
      <c r="F2515" s="59">
        <f t="shared" si="81"/>
        <v>6.0499999999999989</v>
      </c>
      <c r="G2515" s="59"/>
    </row>
    <row r="2516" spans="1:7" x14ac:dyDescent="0.25">
      <c r="A2516" s="58">
        <v>44987</v>
      </c>
      <c r="B2516" s="59" t="s">
        <v>71</v>
      </c>
      <c r="C2516" s="59" t="str">
        <f t="shared" si="80"/>
        <v>QUARTER1</v>
      </c>
      <c r="D2516" s="59">
        <v>11.65</v>
      </c>
      <c r="E2516" s="59">
        <v>17.7</v>
      </c>
      <c r="F2516" s="59">
        <f t="shared" si="81"/>
        <v>6.0499999999999989</v>
      </c>
      <c r="G2516" s="59"/>
    </row>
    <row r="2517" spans="1:7" x14ac:dyDescent="0.25">
      <c r="A2517" s="58">
        <v>44986</v>
      </c>
      <c r="B2517" s="59" t="s">
        <v>71</v>
      </c>
      <c r="C2517" s="59" t="str">
        <f t="shared" si="80"/>
        <v>QUARTER1</v>
      </c>
      <c r="D2517" s="59">
        <v>11.65</v>
      </c>
      <c r="E2517" s="59">
        <v>17.7</v>
      </c>
      <c r="F2517" s="59">
        <f t="shared" si="81"/>
        <v>6.0499999999999989</v>
      </c>
      <c r="G2517" s="59"/>
    </row>
    <row r="2518" spans="1:7" x14ac:dyDescent="0.25">
      <c r="A2518" s="58">
        <v>44985</v>
      </c>
      <c r="B2518" s="59" t="s">
        <v>71</v>
      </c>
      <c r="C2518" s="59" t="str">
        <f t="shared" si="80"/>
        <v>QUARTER1</v>
      </c>
      <c r="D2518" s="59">
        <v>11.65</v>
      </c>
      <c r="E2518" s="59">
        <v>17.7</v>
      </c>
      <c r="F2518" s="59">
        <f t="shared" si="81"/>
        <v>6.0499999999999989</v>
      </c>
      <c r="G2518" s="59"/>
    </row>
    <row r="2519" spans="1:7" x14ac:dyDescent="0.25">
      <c r="A2519" s="58">
        <v>44984</v>
      </c>
      <c r="B2519" s="59" t="s">
        <v>71</v>
      </c>
      <c r="C2519" s="59" t="str">
        <f t="shared" si="80"/>
        <v>QUARTER1</v>
      </c>
      <c r="D2519" s="59">
        <v>11.6</v>
      </c>
      <c r="E2519" s="59">
        <v>17.7</v>
      </c>
      <c r="F2519" s="59">
        <f t="shared" si="81"/>
        <v>6.1</v>
      </c>
      <c r="G2519" s="59"/>
    </row>
    <row r="2520" spans="1:7" x14ac:dyDescent="0.25">
      <c r="A2520" s="58">
        <v>44981</v>
      </c>
      <c r="B2520" s="59" t="s">
        <v>71</v>
      </c>
      <c r="C2520" s="59" t="str">
        <f t="shared" si="80"/>
        <v>QUARTER1</v>
      </c>
      <c r="D2520" s="59">
        <v>11.6</v>
      </c>
      <c r="E2520" s="59">
        <v>17.7</v>
      </c>
      <c r="F2520" s="59">
        <f t="shared" si="81"/>
        <v>6.1</v>
      </c>
      <c r="G2520" s="59"/>
    </row>
    <row r="2521" spans="1:7" x14ac:dyDescent="0.25">
      <c r="A2521" s="58">
        <v>44980</v>
      </c>
      <c r="B2521" s="59" t="s">
        <v>71</v>
      </c>
      <c r="C2521" s="59" t="str">
        <f t="shared" si="80"/>
        <v>QUARTER1</v>
      </c>
      <c r="D2521" s="59">
        <v>11.6</v>
      </c>
      <c r="E2521" s="59">
        <v>17.7</v>
      </c>
      <c r="F2521" s="59">
        <f t="shared" si="81"/>
        <v>6.1</v>
      </c>
      <c r="G2521" s="59"/>
    </row>
    <row r="2522" spans="1:7" x14ac:dyDescent="0.25">
      <c r="A2522" s="58">
        <v>44978</v>
      </c>
      <c r="B2522" s="59" t="s">
        <v>71</v>
      </c>
      <c r="C2522" s="59" t="str">
        <f t="shared" si="80"/>
        <v>QUARTER1</v>
      </c>
      <c r="D2522" s="59">
        <v>11.6</v>
      </c>
      <c r="E2522" s="59">
        <v>17.7</v>
      </c>
      <c r="F2522" s="59">
        <f t="shared" si="81"/>
        <v>6.1</v>
      </c>
      <c r="G2522" s="59"/>
    </row>
    <row r="2523" spans="1:7" x14ac:dyDescent="0.25">
      <c r="A2523" s="58">
        <v>44977</v>
      </c>
      <c r="B2523" s="59" t="s">
        <v>71</v>
      </c>
      <c r="C2523" s="59" t="str">
        <f t="shared" si="80"/>
        <v>QUARTER1</v>
      </c>
      <c r="D2523" s="59">
        <v>11.65</v>
      </c>
      <c r="E2523" s="59">
        <v>17.7</v>
      </c>
      <c r="F2523" s="59">
        <f t="shared" si="81"/>
        <v>6.0499999999999989</v>
      </c>
      <c r="G2523" s="59"/>
    </row>
    <row r="2524" spans="1:7" x14ac:dyDescent="0.25">
      <c r="A2524" s="58">
        <v>44974</v>
      </c>
      <c r="B2524" s="59" t="s">
        <v>71</v>
      </c>
      <c r="C2524" s="59" t="str">
        <f t="shared" si="80"/>
        <v>QUARTER1</v>
      </c>
      <c r="D2524" s="59">
        <v>11.65</v>
      </c>
      <c r="E2524" s="59">
        <v>17.7</v>
      </c>
      <c r="F2524" s="59">
        <f t="shared" si="81"/>
        <v>6.0499999999999989</v>
      </c>
      <c r="G2524" s="59"/>
    </row>
    <row r="2525" spans="1:7" x14ac:dyDescent="0.25">
      <c r="A2525" s="58">
        <v>44973</v>
      </c>
      <c r="B2525" s="59" t="s">
        <v>71</v>
      </c>
      <c r="C2525" s="59" t="str">
        <f t="shared" si="80"/>
        <v>QUARTER1</v>
      </c>
      <c r="D2525" s="59">
        <v>11.65</v>
      </c>
      <c r="E2525" s="59">
        <v>17.7</v>
      </c>
      <c r="F2525" s="59">
        <f t="shared" si="81"/>
        <v>6.0499999999999989</v>
      </c>
      <c r="G2525" s="59"/>
    </row>
    <row r="2526" spans="1:7" x14ac:dyDescent="0.25">
      <c r="A2526" s="58">
        <v>44972</v>
      </c>
      <c r="B2526" s="59" t="s">
        <v>71</v>
      </c>
      <c r="C2526" s="59" t="str">
        <f t="shared" si="80"/>
        <v>QUARTER1</v>
      </c>
      <c r="D2526" s="59">
        <v>11.7</v>
      </c>
      <c r="E2526" s="59">
        <v>17.7</v>
      </c>
      <c r="F2526" s="59">
        <f t="shared" si="81"/>
        <v>6</v>
      </c>
      <c r="G2526" s="59"/>
    </row>
    <row r="2527" spans="1:7" x14ac:dyDescent="0.25">
      <c r="A2527" s="58">
        <v>44971</v>
      </c>
      <c r="B2527" s="59" t="s">
        <v>71</v>
      </c>
      <c r="C2527" s="59" t="str">
        <f t="shared" si="80"/>
        <v>QUARTER1</v>
      </c>
      <c r="D2527" s="59">
        <v>11.6</v>
      </c>
      <c r="E2527" s="59">
        <v>17.7</v>
      </c>
      <c r="F2527" s="59">
        <f t="shared" si="81"/>
        <v>6.1</v>
      </c>
      <c r="G2527" s="59"/>
    </row>
    <row r="2528" spans="1:7" x14ac:dyDescent="0.25">
      <c r="A2528" s="58">
        <v>44970</v>
      </c>
      <c r="B2528" s="59" t="s">
        <v>71</v>
      </c>
      <c r="C2528" s="59" t="str">
        <f t="shared" si="80"/>
        <v>QUARTER1</v>
      </c>
      <c r="D2528" s="59">
        <v>11.65</v>
      </c>
      <c r="E2528" s="59">
        <v>17.7</v>
      </c>
      <c r="F2528" s="59">
        <f t="shared" si="81"/>
        <v>6.0499999999999989</v>
      </c>
      <c r="G2528" s="59"/>
    </row>
    <row r="2529" spans="1:7" x14ac:dyDescent="0.25">
      <c r="A2529" s="58">
        <v>44967</v>
      </c>
      <c r="B2529" s="59" t="s">
        <v>71</v>
      </c>
      <c r="C2529" s="59" t="str">
        <f t="shared" si="80"/>
        <v>QUARTER1</v>
      </c>
      <c r="D2529" s="59">
        <v>11.85</v>
      </c>
      <c r="E2529" s="59">
        <v>17.7</v>
      </c>
      <c r="F2529" s="59">
        <f t="shared" si="81"/>
        <v>5.85</v>
      </c>
      <c r="G2529" s="59"/>
    </row>
    <row r="2530" spans="1:7" x14ac:dyDescent="0.25">
      <c r="A2530" s="58">
        <v>44966</v>
      </c>
      <c r="B2530" s="59" t="s">
        <v>71</v>
      </c>
      <c r="C2530" s="59" t="str">
        <f t="shared" si="80"/>
        <v>QUARTER1</v>
      </c>
      <c r="D2530" s="59">
        <v>11.8</v>
      </c>
      <c r="E2530" s="59">
        <v>17.7</v>
      </c>
      <c r="F2530" s="59">
        <f t="shared" si="81"/>
        <v>5.8999999999999986</v>
      </c>
      <c r="G2530" s="59"/>
    </row>
    <row r="2531" spans="1:7" x14ac:dyDescent="0.25">
      <c r="A2531" s="58">
        <v>44965</v>
      </c>
      <c r="B2531" s="59" t="s">
        <v>71</v>
      </c>
      <c r="C2531" s="59" t="str">
        <f t="shared" si="80"/>
        <v>QUARTER1</v>
      </c>
      <c r="D2531" s="59">
        <v>11.8</v>
      </c>
      <c r="E2531" s="59">
        <v>17.7</v>
      </c>
      <c r="F2531" s="59">
        <f t="shared" si="81"/>
        <v>5.8999999999999986</v>
      </c>
      <c r="G2531" s="59"/>
    </row>
    <row r="2532" spans="1:7" x14ac:dyDescent="0.25">
      <c r="A2532" s="58">
        <v>44964</v>
      </c>
      <c r="B2532" s="59" t="s">
        <v>71</v>
      </c>
      <c r="C2532" s="59" t="str">
        <f t="shared" si="80"/>
        <v>QUARTER1</v>
      </c>
      <c r="D2532" s="59">
        <v>11.9</v>
      </c>
      <c r="E2532" s="59">
        <v>17.7</v>
      </c>
      <c r="F2532" s="59">
        <f t="shared" si="81"/>
        <v>5.7999999999999989</v>
      </c>
      <c r="G2532" s="59"/>
    </row>
    <row r="2533" spans="1:7" x14ac:dyDescent="0.25">
      <c r="A2533" s="58">
        <v>44963</v>
      </c>
      <c r="B2533" s="59" t="s">
        <v>71</v>
      </c>
      <c r="C2533" s="59" t="str">
        <f t="shared" ref="C2533:C2598" si="82">"QUARTER"&amp;ROUNDUP(MONTH(A2533)/3,0)</f>
        <v>QUARTER1</v>
      </c>
      <c r="D2533" s="59">
        <v>11.95</v>
      </c>
      <c r="E2533" s="59">
        <v>17.7</v>
      </c>
      <c r="F2533" s="59">
        <f t="shared" si="81"/>
        <v>5.75</v>
      </c>
      <c r="G2533" s="59"/>
    </row>
    <row r="2534" spans="1:7" x14ac:dyDescent="0.25">
      <c r="A2534" s="58">
        <v>44960</v>
      </c>
      <c r="B2534" s="59" t="s">
        <v>71</v>
      </c>
      <c r="C2534" s="59" t="str">
        <f t="shared" si="82"/>
        <v>QUARTER1</v>
      </c>
      <c r="D2534" s="59">
        <v>11.95</v>
      </c>
      <c r="E2534" s="59">
        <v>17.7</v>
      </c>
      <c r="F2534" s="59">
        <f t="shared" si="81"/>
        <v>5.75</v>
      </c>
      <c r="G2534" s="59"/>
    </row>
    <row r="2535" spans="1:7" x14ac:dyDescent="0.25">
      <c r="A2535" s="58">
        <v>44959</v>
      </c>
      <c r="B2535" s="59" t="s">
        <v>71</v>
      </c>
      <c r="C2535" s="59" t="str">
        <f t="shared" si="82"/>
        <v>QUARTER1</v>
      </c>
      <c r="D2535" s="59">
        <v>11.95</v>
      </c>
      <c r="E2535" s="59">
        <v>17.7</v>
      </c>
      <c r="F2535" s="59">
        <f t="shared" si="81"/>
        <v>5.75</v>
      </c>
      <c r="G2535" s="59"/>
    </row>
    <row r="2536" spans="1:7" x14ac:dyDescent="0.25">
      <c r="A2536" s="58">
        <v>44958</v>
      </c>
      <c r="B2536" s="59" t="s">
        <v>71</v>
      </c>
      <c r="C2536" s="59" t="str">
        <f t="shared" si="82"/>
        <v>QUARTER1</v>
      </c>
      <c r="D2536" s="59">
        <v>11.7</v>
      </c>
      <c r="E2536" s="59">
        <v>17.7</v>
      </c>
      <c r="F2536" s="59">
        <f t="shared" si="81"/>
        <v>6</v>
      </c>
      <c r="G2536" s="59"/>
    </row>
    <row r="2537" spans="1:7" x14ac:dyDescent="0.25">
      <c r="A2537" s="58">
        <v>44957</v>
      </c>
      <c r="B2537" s="59" t="s">
        <v>71</v>
      </c>
      <c r="C2537" s="59" t="str">
        <f t="shared" si="82"/>
        <v>QUARTER1</v>
      </c>
      <c r="D2537" s="59">
        <v>11.7</v>
      </c>
      <c r="E2537" s="59">
        <v>17.7</v>
      </c>
      <c r="F2537" s="59">
        <f t="shared" si="81"/>
        <v>6</v>
      </c>
      <c r="G2537" s="59"/>
    </row>
    <row r="2538" spans="1:7" x14ac:dyDescent="0.25">
      <c r="A2538" s="58">
        <v>44956</v>
      </c>
      <c r="B2538" s="59" t="s">
        <v>71</v>
      </c>
      <c r="C2538" s="59" t="str">
        <f t="shared" si="82"/>
        <v>QUARTER1</v>
      </c>
      <c r="D2538" s="59">
        <v>11.7</v>
      </c>
      <c r="E2538" s="59">
        <v>17.7</v>
      </c>
      <c r="F2538" s="59">
        <f t="shared" si="81"/>
        <v>6</v>
      </c>
      <c r="G2538" s="59"/>
    </row>
    <row r="2539" spans="1:7" x14ac:dyDescent="0.25">
      <c r="A2539" s="58">
        <v>44953</v>
      </c>
      <c r="B2539" s="59" t="s">
        <v>71</v>
      </c>
      <c r="C2539" s="59" t="str">
        <f t="shared" si="82"/>
        <v>QUARTER1</v>
      </c>
      <c r="D2539" s="59">
        <v>11.7</v>
      </c>
      <c r="E2539" s="59">
        <v>17.7</v>
      </c>
      <c r="F2539" s="59">
        <f t="shared" si="81"/>
        <v>6</v>
      </c>
      <c r="G2539" s="59"/>
    </row>
    <row r="2540" spans="1:7" x14ac:dyDescent="0.25">
      <c r="A2540" s="58">
        <v>44952</v>
      </c>
      <c r="B2540" s="59" t="s">
        <v>71</v>
      </c>
      <c r="C2540" s="59" t="str">
        <f t="shared" si="82"/>
        <v>QUARTER1</v>
      </c>
      <c r="D2540" s="59">
        <v>11.7</v>
      </c>
      <c r="E2540" s="59">
        <v>17.7</v>
      </c>
      <c r="F2540" s="59">
        <f t="shared" si="81"/>
        <v>6</v>
      </c>
      <c r="G2540" s="59"/>
    </row>
    <row r="2541" spans="1:7" x14ac:dyDescent="0.25">
      <c r="A2541" s="58">
        <v>44951</v>
      </c>
      <c r="B2541" s="59" t="s">
        <v>71</v>
      </c>
      <c r="C2541" s="59" t="str">
        <f t="shared" si="82"/>
        <v>QUARTER1</v>
      </c>
      <c r="D2541" s="59">
        <v>11.7</v>
      </c>
      <c r="E2541" s="59">
        <v>17.7</v>
      </c>
      <c r="F2541" s="59">
        <f t="shared" si="81"/>
        <v>6</v>
      </c>
      <c r="G2541" s="59"/>
    </row>
    <row r="2542" spans="1:7" x14ac:dyDescent="0.25">
      <c r="A2542" s="58">
        <v>44950</v>
      </c>
      <c r="B2542" s="59" t="s">
        <v>71</v>
      </c>
      <c r="C2542" s="59" t="str">
        <f t="shared" si="82"/>
        <v>QUARTER1</v>
      </c>
      <c r="D2542" s="59">
        <v>11.7</v>
      </c>
      <c r="E2542" s="59">
        <v>17.7</v>
      </c>
      <c r="F2542" s="59">
        <f t="shared" si="81"/>
        <v>6</v>
      </c>
      <c r="G2542" s="59"/>
    </row>
    <row r="2543" spans="1:7" x14ac:dyDescent="0.25">
      <c r="A2543" s="58">
        <v>44949</v>
      </c>
      <c r="B2543" s="59" t="s">
        <v>71</v>
      </c>
      <c r="C2543" s="59" t="str">
        <f t="shared" si="82"/>
        <v>QUARTER1</v>
      </c>
      <c r="D2543" s="59">
        <v>11.7</v>
      </c>
      <c r="E2543" s="59">
        <v>17.7</v>
      </c>
      <c r="F2543" s="59">
        <f t="shared" si="81"/>
        <v>6</v>
      </c>
      <c r="G2543" s="59"/>
    </row>
    <row r="2544" spans="1:7" x14ac:dyDescent="0.25">
      <c r="A2544" s="58">
        <v>44946</v>
      </c>
      <c r="B2544" s="59" t="s">
        <v>71</v>
      </c>
      <c r="C2544" s="59" t="str">
        <f t="shared" si="82"/>
        <v>QUARTER1</v>
      </c>
      <c r="D2544" s="59">
        <v>11.7</v>
      </c>
      <c r="E2544" s="59">
        <v>17.7</v>
      </c>
      <c r="F2544" s="59">
        <f t="shared" si="81"/>
        <v>6</v>
      </c>
      <c r="G2544" s="59"/>
    </row>
    <row r="2545" spans="1:7" x14ac:dyDescent="0.25">
      <c r="A2545" s="58">
        <v>44945</v>
      </c>
      <c r="B2545" s="59" t="s">
        <v>71</v>
      </c>
      <c r="C2545" s="59" t="str">
        <f t="shared" si="82"/>
        <v>QUARTER1</v>
      </c>
      <c r="D2545" s="59">
        <v>11.6</v>
      </c>
      <c r="E2545" s="59">
        <v>17.7</v>
      </c>
      <c r="F2545" s="59">
        <f t="shared" si="81"/>
        <v>6.1</v>
      </c>
      <c r="G2545" s="59"/>
    </row>
    <row r="2546" spans="1:7" x14ac:dyDescent="0.25">
      <c r="A2546" s="58">
        <v>44944</v>
      </c>
      <c r="B2546" s="59" t="s">
        <v>71</v>
      </c>
      <c r="C2546" s="59" t="str">
        <f t="shared" si="82"/>
        <v>QUARTER1</v>
      </c>
      <c r="D2546" s="59">
        <v>11.6</v>
      </c>
      <c r="E2546" s="59">
        <v>17.7</v>
      </c>
      <c r="F2546" s="59">
        <f t="shared" si="81"/>
        <v>6.1</v>
      </c>
      <c r="G2546" s="59"/>
    </row>
    <row r="2547" spans="1:7" x14ac:dyDescent="0.25">
      <c r="A2547" s="58">
        <v>44943</v>
      </c>
      <c r="B2547" s="59" t="s">
        <v>71</v>
      </c>
      <c r="C2547" s="59" t="str">
        <f t="shared" si="82"/>
        <v>QUARTER1</v>
      </c>
      <c r="D2547" s="59">
        <v>11.5</v>
      </c>
      <c r="E2547" s="59">
        <v>17.7</v>
      </c>
      <c r="F2547" s="59">
        <f t="shared" si="81"/>
        <v>6.1999999999999993</v>
      </c>
      <c r="G2547" s="59"/>
    </row>
    <row r="2548" spans="1:7" x14ac:dyDescent="0.25">
      <c r="A2548" s="58">
        <v>44942</v>
      </c>
      <c r="B2548" s="59" t="s">
        <v>71</v>
      </c>
      <c r="C2548" s="59" t="str">
        <f t="shared" si="82"/>
        <v>QUARTER1</v>
      </c>
      <c r="D2548" s="59">
        <v>11.55</v>
      </c>
      <c r="E2548" s="59">
        <v>17.7</v>
      </c>
      <c r="F2548" s="59">
        <f t="shared" si="81"/>
        <v>6.1499999999999986</v>
      </c>
      <c r="G2548" s="59"/>
    </row>
    <row r="2549" spans="1:7" x14ac:dyDescent="0.25">
      <c r="A2549" s="58">
        <v>44939</v>
      </c>
      <c r="B2549" s="59" t="s">
        <v>71</v>
      </c>
      <c r="C2549" s="59" t="str">
        <f t="shared" si="82"/>
        <v>QUARTER1</v>
      </c>
      <c r="D2549" s="59">
        <v>11.6</v>
      </c>
      <c r="E2549" s="59">
        <v>17.7</v>
      </c>
      <c r="F2549" s="59">
        <f t="shared" si="81"/>
        <v>6.1</v>
      </c>
      <c r="G2549" s="59"/>
    </row>
    <row r="2550" spans="1:7" x14ac:dyDescent="0.25">
      <c r="A2550" s="58">
        <v>44938</v>
      </c>
      <c r="B2550" s="59" t="s">
        <v>71</v>
      </c>
      <c r="C2550" s="59" t="str">
        <f t="shared" si="82"/>
        <v>QUARTER1</v>
      </c>
      <c r="D2550" s="59">
        <v>11.5</v>
      </c>
      <c r="E2550" s="59">
        <v>17.7</v>
      </c>
      <c r="F2550" s="59">
        <f t="shared" si="81"/>
        <v>6.1999999999999993</v>
      </c>
      <c r="G2550" s="59"/>
    </row>
    <row r="2551" spans="1:7" x14ac:dyDescent="0.25">
      <c r="A2551" s="58">
        <v>44937</v>
      </c>
      <c r="B2551" s="59" t="s">
        <v>71</v>
      </c>
      <c r="C2551" s="59" t="str">
        <f t="shared" si="82"/>
        <v>QUARTER1</v>
      </c>
      <c r="D2551" s="59">
        <v>11.25</v>
      </c>
      <c r="E2551" s="59">
        <v>17.7</v>
      </c>
      <c r="F2551" s="59">
        <f t="shared" si="81"/>
        <v>6.4499999999999993</v>
      </c>
      <c r="G2551" s="59"/>
    </row>
    <row r="2552" spans="1:7" x14ac:dyDescent="0.25">
      <c r="A2552" s="58">
        <v>44936</v>
      </c>
      <c r="B2552" s="59" t="s">
        <v>71</v>
      </c>
      <c r="C2552" s="59" t="str">
        <f t="shared" si="82"/>
        <v>QUARTER1</v>
      </c>
      <c r="D2552" s="59">
        <v>11.2</v>
      </c>
      <c r="E2552" s="59">
        <v>17.7</v>
      </c>
      <c r="F2552" s="59">
        <f t="shared" si="81"/>
        <v>6.5</v>
      </c>
      <c r="G2552" s="59"/>
    </row>
    <row r="2553" spans="1:7" x14ac:dyDescent="0.25">
      <c r="A2553" s="58">
        <v>44935</v>
      </c>
      <c r="B2553" s="59" t="s">
        <v>71</v>
      </c>
      <c r="C2553" s="59" t="str">
        <f t="shared" si="82"/>
        <v>QUARTER1</v>
      </c>
      <c r="D2553" s="59">
        <v>11.2</v>
      </c>
      <c r="E2553" s="59">
        <v>17.7</v>
      </c>
      <c r="F2553" s="59">
        <f t="shared" si="81"/>
        <v>6.5</v>
      </c>
      <c r="G2553" s="59"/>
    </row>
    <row r="2554" spans="1:7" x14ac:dyDescent="0.25">
      <c r="A2554" s="58">
        <v>44932</v>
      </c>
      <c r="B2554" s="59" t="s">
        <v>71</v>
      </c>
      <c r="C2554" s="59" t="str">
        <f t="shared" si="82"/>
        <v>QUARTER1</v>
      </c>
      <c r="D2554" s="59">
        <v>11.15</v>
      </c>
      <c r="E2554" s="59">
        <v>17.7</v>
      </c>
      <c r="F2554" s="59">
        <f t="shared" si="81"/>
        <v>6.5499999999999989</v>
      </c>
      <c r="G2554" s="59"/>
    </row>
    <row r="2555" spans="1:7" x14ac:dyDescent="0.25">
      <c r="A2555" s="58">
        <v>44931</v>
      </c>
      <c r="B2555" s="59" t="s">
        <v>71</v>
      </c>
      <c r="C2555" s="59" t="str">
        <f t="shared" si="82"/>
        <v>QUARTER1</v>
      </c>
      <c r="D2555" s="59">
        <v>11</v>
      </c>
      <c r="E2555" s="59">
        <v>17.7</v>
      </c>
      <c r="F2555" s="59">
        <f t="shared" si="81"/>
        <v>6.6999999999999993</v>
      </c>
      <c r="G2555" s="59"/>
    </row>
    <row r="2556" spans="1:7" x14ac:dyDescent="0.25">
      <c r="A2556" s="58">
        <v>44930</v>
      </c>
      <c r="B2556" s="59" t="s">
        <v>71</v>
      </c>
      <c r="C2556" s="59" t="str">
        <f t="shared" si="82"/>
        <v>QUARTER1</v>
      </c>
      <c r="D2556" s="59">
        <v>11.05</v>
      </c>
      <c r="E2556" s="59">
        <v>17.7</v>
      </c>
      <c r="F2556" s="59">
        <f t="shared" si="81"/>
        <v>6.6499999999999986</v>
      </c>
      <c r="G2556" s="59"/>
    </row>
    <row r="2557" spans="1:7" x14ac:dyDescent="0.25">
      <c r="A2557" s="58">
        <v>44929</v>
      </c>
      <c r="B2557" s="59" t="s">
        <v>71</v>
      </c>
      <c r="C2557" s="59" t="str">
        <f t="shared" si="82"/>
        <v>QUARTER1</v>
      </c>
      <c r="D2557" s="59">
        <v>11.25</v>
      </c>
      <c r="E2557" s="59">
        <v>17.7</v>
      </c>
      <c r="F2557" s="59">
        <f t="shared" si="81"/>
        <v>6.4499999999999993</v>
      </c>
      <c r="G2557" s="59"/>
    </row>
    <row r="2558" spans="1:7" x14ac:dyDescent="0.25">
      <c r="A2558" s="58">
        <v>45146</v>
      </c>
      <c r="B2558" s="59" t="s">
        <v>72</v>
      </c>
      <c r="C2558" s="59" t="str">
        <f t="shared" si="82"/>
        <v>QUARTER3</v>
      </c>
      <c r="D2558" s="59">
        <v>109.45</v>
      </c>
      <c r="E2558" s="59">
        <v>109.45</v>
      </c>
      <c r="F2558" s="59">
        <f t="shared" si="81"/>
        <v>0</v>
      </c>
      <c r="G2558" s="59"/>
    </row>
    <row r="2559" spans="1:7" x14ac:dyDescent="0.25">
      <c r="A2559" s="58">
        <v>45145</v>
      </c>
      <c r="B2559" s="59" t="s">
        <v>72</v>
      </c>
      <c r="C2559" s="59" t="str">
        <f t="shared" si="82"/>
        <v>QUARTER3</v>
      </c>
      <c r="D2559" s="59">
        <v>109.45</v>
      </c>
      <c r="E2559" s="59">
        <v>109.45</v>
      </c>
      <c r="F2559" s="59">
        <f t="shared" si="81"/>
        <v>0</v>
      </c>
      <c r="G2559" s="59"/>
    </row>
    <row r="2560" spans="1:7" x14ac:dyDescent="0.25">
      <c r="A2560" s="58">
        <v>45142</v>
      </c>
      <c r="B2560" s="59" t="s">
        <v>72</v>
      </c>
      <c r="C2560" s="59" t="str">
        <f t="shared" si="82"/>
        <v>QUARTER3</v>
      </c>
      <c r="D2560" s="59">
        <v>109.45</v>
      </c>
      <c r="E2560" s="59">
        <v>109.45</v>
      </c>
      <c r="F2560" s="59">
        <f t="shared" si="81"/>
        <v>0</v>
      </c>
      <c r="G2560" s="59"/>
    </row>
    <row r="2561" spans="1:7" x14ac:dyDescent="0.25">
      <c r="A2561" s="58">
        <v>45141</v>
      </c>
      <c r="B2561" s="59" t="s">
        <v>72</v>
      </c>
      <c r="C2561" s="59" t="str">
        <f t="shared" si="82"/>
        <v>QUARTER3</v>
      </c>
      <c r="D2561" s="59">
        <v>109.45</v>
      </c>
      <c r="E2561" s="59">
        <v>109.45</v>
      </c>
      <c r="F2561" s="59">
        <f t="shared" si="81"/>
        <v>0</v>
      </c>
      <c r="G2561" s="59"/>
    </row>
    <row r="2562" spans="1:7" x14ac:dyDescent="0.25">
      <c r="A2562" s="58">
        <v>45140</v>
      </c>
      <c r="B2562" s="59" t="s">
        <v>72</v>
      </c>
      <c r="C2562" s="59" t="str">
        <f t="shared" si="82"/>
        <v>QUARTER3</v>
      </c>
      <c r="D2562" s="59">
        <v>109.45</v>
      </c>
      <c r="E2562" s="59">
        <v>109.45</v>
      </c>
      <c r="F2562" s="59">
        <f t="shared" si="81"/>
        <v>0</v>
      </c>
      <c r="G2562" s="59"/>
    </row>
    <row r="2563" spans="1:7" x14ac:dyDescent="0.25">
      <c r="A2563" s="58">
        <v>45139</v>
      </c>
      <c r="B2563" s="59" t="s">
        <v>72</v>
      </c>
      <c r="C2563" s="59" t="str">
        <f t="shared" si="82"/>
        <v>QUARTER3</v>
      </c>
      <c r="D2563" s="59">
        <v>109.45</v>
      </c>
      <c r="E2563" s="59">
        <v>109.45</v>
      </c>
      <c r="F2563" s="59">
        <f t="shared" si="81"/>
        <v>0</v>
      </c>
      <c r="G2563" s="59"/>
    </row>
    <row r="2564" spans="1:7" x14ac:dyDescent="0.25">
      <c r="A2564" s="58">
        <v>45138</v>
      </c>
      <c r="B2564" s="59" t="s">
        <v>72</v>
      </c>
      <c r="C2564" s="59" t="str">
        <f t="shared" si="82"/>
        <v>QUARTER3</v>
      </c>
      <c r="D2564" s="59">
        <v>109.45</v>
      </c>
      <c r="E2564" s="59">
        <v>109.45</v>
      </c>
      <c r="F2564" s="59">
        <f t="shared" si="81"/>
        <v>0</v>
      </c>
      <c r="G2564" s="59"/>
    </row>
    <row r="2565" spans="1:7" x14ac:dyDescent="0.25">
      <c r="A2565" s="58">
        <v>45135</v>
      </c>
      <c r="B2565" s="59" t="s">
        <v>72</v>
      </c>
      <c r="C2565" s="59" t="str">
        <f t="shared" si="82"/>
        <v>QUARTER3</v>
      </c>
      <c r="D2565" s="59">
        <v>109.45</v>
      </c>
      <c r="E2565" s="59">
        <v>109.45</v>
      </c>
      <c r="F2565" s="59">
        <f t="shared" si="81"/>
        <v>0</v>
      </c>
      <c r="G2565" s="59"/>
    </row>
    <row r="2566" spans="1:7" x14ac:dyDescent="0.25">
      <c r="A2566" s="58">
        <v>45134</v>
      </c>
      <c r="B2566" s="59" t="s">
        <v>72</v>
      </c>
      <c r="C2566" s="59" t="str">
        <f t="shared" si="82"/>
        <v>QUARTER3</v>
      </c>
      <c r="D2566" s="59">
        <v>109.45</v>
      </c>
      <c r="E2566" s="59">
        <v>109.45</v>
      </c>
      <c r="F2566" s="59">
        <f t="shared" si="81"/>
        <v>0</v>
      </c>
      <c r="G2566" s="59"/>
    </row>
    <row r="2567" spans="1:7" x14ac:dyDescent="0.25">
      <c r="A2567" s="58">
        <v>45133</v>
      </c>
      <c r="B2567" s="59" t="s">
        <v>72</v>
      </c>
      <c r="C2567" s="59" t="str">
        <f t="shared" si="82"/>
        <v>QUARTER3</v>
      </c>
      <c r="D2567" s="59">
        <v>109.45</v>
      </c>
      <c r="E2567" s="59">
        <v>109.45</v>
      </c>
      <c r="F2567" s="59">
        <f t="shared" si="81"/>
        <v>0</v>
      </c>
      <c r="G2567" s="59"/>
    </row>
    <row r="2568" spans="1:7" x14ac:dyDescent="0.25">
      <c r="A2568" s="58">
        <v>45128</v>
      </c>
      <c r="B2568" s="59" t="s">
        <v>72</v>
      </c>
      <c r="C2568" s="59" t="str">
        <f t="shared" si="82"/>
        <v>QUARTER3</v>
      </c>
      <c r="D2568" s="59">
        <v>109.45</v>
      </c>
      <c r="E2568" s="59">
        <v>109.45</v>
      </c>
      <c r="F2568" s="59">
        <f t="shared" ref="F2568:F2631" si="83">E2568-D2568</f>
        <v>0</v>
      </c>
      <c r="G2568" s="59"/>
    </row>
    <row r="2569" spans="1:7" x14ac:dyDescent="0.25">
      <c r="A2569" s="58">
        <v>45127</v>
      </c>
      <c r="B2569" s="59" t="s">
        <v>72</v>
      </c>
      <c r="C2569" s="59" t="str">
        <f t="shared" si="82"/>
        <v>QUARTER3</v>
      </c>
      <c r="D2569" s="59">
        <v>109.45</v>
      </c>
      <c r="E2569" s="59">
        <v>109.45</v>
      </c>
      <c r="F2569" s="59">
        <f t="shared" si="83"/>
        <v>0</v>
      </c>
      <c r="G2569" s="59"/>
    </row>
    <row r="2570" spans="1:7" x14ac:dyDescent="0.25">
      <c r="A2570" s="58">
        <v>45126</v>
      </c>
      <c r="B2570" s="59" t="s">
        <v>72</v>
      </c>
      <c r="C2570" s="59" t="str">
        <f t="shared" si="82"/>
        <v>QUARTER3</v>
      </c>
      <c r="D2570" s="59">
        <v>109.45</v>
      </c>
      <c r="E2570" s="59">
        <v>109.45</v>
      </c>
      <c r="F2570" s="59">
        <f t="shared" si="83"/>
        <v>0</v>
      </c>
      <c r="G2570" s="59"/>
    </row>
    <row r="2571" spans="1:7" x14ac:dyDescent="0.25">
      <c r="A2571" s="58">
        <v>45125</v>
      </c>
      <c r="B2571" s="59" t="s">
        <v>72</v>
      </c>
      <c r="C2571" s="59" t="str">
        <f t="shared" si="82"/>
        <v>QUARTER3</v>
      </c>
      <c r="D2571" s="59">
        <v>109.45</v>
      </c>
      <c r="E2571" s="59">
        <v>109.45</v>
      </c>
      <c r="F2571" s="59">
        <f t="shared" si="83"/>
        <v>0</v>
      </c>
      <c r="G2571" s="59"/>
    </row>
    <row r="2572" spans="1:7" x14ac:dyDescent="0.25">
      <c r="A2572" s="58">
        <v>45124</v>
      </c>
      <c r="B2572" s="59" t="s">
        <v>72</v>
      </c>
      <c r="C2572" s="59" t="str">
        <f t="shared" si="82"/>
        <v>QUARTER3</v>
      </c>
      <c r="D2572" s="59">
        <v>109.45</v>
      </c>
      <c r="E2572" s="59">
        <v>109.45</v>
      </c>
      <c r="F2572" s="59">
        <f t="shared" si="83"/>
        <v>0</v>
      </c>
      <c r="G2572" s="59"/>
    </row>
    <row r="2573" spans="1:7" x14ac:dyDescent="0.25">
      <c r="A2573" s="58">
        <v>45121</v>
      </c>
      <c r="B2573" s="59" t="s">
        <v>72</v>
      </c>
      <c r="C2573" s="59" t="str">
        <f t="shared" si="82"/>
        <v>QUARTER3</v>
      </c>
      <c r="D2573" s="59">
        <v>109.45</v>
      </c>
      <c r="E2573" s="59">
        <v>109.45</v>
      </c>
      <c r="F2573" s="59">
        <f t="shared" si="83"/>
        <v>0</v>
      </c>
      <c r="G2573" s="59"/>
    </row>
    <row r="2574" spans="1:7" x14ac:dyDescent="0.25">
      <c r="A2574" s="58">
        <v>45120</v>
      </c>
      <c r="B2574" s="59" t="s">
        <v>72</v>
      </c>
      <c r="C2574" s="59" t="str">
        <f t="shared" si="82"/>
        <v>QUARTER3</v>
      </c>
      <c r="D2574" s="59">
        <v>109.45</v>
      </c>
      <c r="E2574" s="59">
        <v>109.45</v>
      </c>
      <c r="F2574" s="59">
        <f t="shared" si="83"/>
        <v>0</v>
      </c>
      <c r="G2574" s="59"/>
    </row>
    <row r="2575" spans="1:7" x14ac:dyDescent="0.25">
      <c r="A2575" s="58">
        <v>45119</v>
      </c>
      <c r="B2575" s="59" t="s">
        <v>72</v>
      </c>
      <c r="C2575" s="59" t="str">
        <f t="shared" si="82"/>
        <v>QUARTER3</v>
      </c>
      <c r="D2575" s="59">
        <v>109.45</v>
      </c>
      <c r="E2575" s="59">
        <v>109.45</v>
      </c>
      <c r="F2575" s="59">
        <f t="shared" si="83"/>
        <v>0</v>
      </c>
      <c r="G2575" s="59"/>
    </row>
    <row r="2576" spans="1:7" x14ac:dyDescent="0.25">
      <c r="A2576" s="58">
        <v>45118</v>
      </c>
      <c r="B2576" s="59" t="s">
        <v>72</v>
      </c>
      <c r="C2576" s="59" t="str">
        <f t="shared" si="82"/>
        <v>QUARTER3</v>
      </c>
      <c r="D2576" s="59">
        <v>109.45</v>
      </c>
      <c r="E2576" s="59">
        <v>109.45</v>
      </c>
      <c r="F2576" s="59">
        <f t="shared" si="83"/>
        <v>0</v>
      </c>
      <c r="G2576" s="59"/>
    </row>
    <row r="2577" spans="1:7" x14ac:dyDescent="0.25">
      <c r="A2577" s="58">
        <v>45117</v>
      </c>
      <c r="B2577" s="59" t="s">
        <v>72</v>
      </c>
      <c r="C2577" s="59" t="str">
        <f t="shared" si="82"/>
        <v>QUARTER3</v>
      </c>
      <c r="D2577" s="59">
        <v>109.45</v>
      </c>
      <c r="E2577" s="59">
        <v>109.45</v>
      </c>
      <c r="F2577" s="59">
        <f t="shared" si="83"/>
        <v>0</v>
      </c>
      <c r="G2577" s="59"/>
    </row>
    <row r="2578" spans="1:7" x14ac:dyDescent="0.25">
      <c r="A2578" s="58">
        <v>45114</v>
      </c>
      <c r="B2578" s="59" t="s">
        <v>72</v>
      </c>
      <c r="C2578" s="59" t="str">
        <f t="shared" si="82"/>
        <v>QUARTER3</v>
      </c>
      <c r="D2578" s="59">
        <v>99.5</v>
      </c>
      <c r="E2578" s="59">
        <v>109.45</v>
      </c>
      <c r="F2578" s="59">
        <f t="shared" si="83"/>
        <v>9.9500000000000028</v>
      </c>
      <c r="G2578" s="59"/>
    </row>
    <row r="2579" spans="1:7" x14ac:dyDescent="0.25">
      <c r="A2579" s="58">
        <v>45113</v>
      </c>
      <c r="B2579" s="59" t="s">
        <v>72</v>
      </c>
      <c r="C2579" s="59" t="str">
        <f t="shared" si="82"/>
        <v>QUARTER3</v>
      </c>
      <c r="D2579" s="59">
        <v>91.3</v>
      </c>
      <c r="E2579" s="59">
        <v>109.45</v>
      </c>
      <c r="F2579" s="59">
        <f t="shared" si="83"/>
        <v>18.150000000000006</v>
      </c>
      <c r="G2579" s="59"/>
    </row>
    <row r="2580" spans="1:7" x14ac:dyDescent="0.25">
      <c r="A2580" s="58">
        <v>45112</v>
      </c>
      <c r="B2580" s="59" t="s">
        <v>72</v>
      </c>
      <c r="C2580" s="59" t="str">
        <f t="shared" si="82"/>
        <v>QUARTER3</v>
      </c>
      <c r="D2580" s="59">
        <v>83</v>
      </c>
      <c r="E2580" s="59">
        <v>109.45</v>
      </c>
      <c r="F2580" s="59">
        <f t="shared" si="83"/>
        <v>26.450000000000003</v>
      </c>
      <c r="G2580" s="59"/>
    </row>
    <row r="2581" spans="1:7" x14ac:dyDescent="0.25">
      <c r="A2581" s="58">
        <v>45111</v>
      </c>
      <c r="B2581" s="59" t="s">
        <v>72</v>
      </c>
      <c r="C2581" s="59" t="str">
        <f t="shared" si="82"/>
        <v>QUARTER3</v>
      </c>
      <c r="D2581" s="59">
        <v>83</v>
      </c>
      <c r="E2581" s="59">
        <v>109.45</v>
      </c>
      <c r="F2581" s="59">
        <f t="shared" si="83"/>
        <v>26.450000000000003</v>
      </c>
      <c r="G2581" s="59"/>
    </row>
    <row r="2582" spans="1:7" x14ac:dyDescent="0.25">
      <c r="A2582" s="58">
        <v>45110</v>
      </c>
      <c r="B2582" s="59" t="s">
        <v>72</v>
      </c>
      <c r="C2582" s="59" t="str">
        <f t="shared" si="82"/>
        <v>QUARTER3</v>
      </c>
      <c r="D2582" s="59">
        <v>83</v>
      </c>
      <c r="E2582" s="59">
        <v>109.45</v>
      </c>
      <c r="F2582" s="59">
        <f t="shared" si="83"/>
        <v>26.450000000000003</v>
      </c>
      <c r="G2582" s="59"/>
    </row>
    <row r="2583" spans="1:7" x14ac:dyDescent="0.25">
      <c r="A2583" s="58">
        <v>45107</v>
      </c>
      <c r="B2583" s="59" t="s">
        <v>72</v>
      </c>
      <c r="C2583" s="59" t="str">
        <f t="shared" si="82"/>
        <v>QUARTER2</v>
      </c>
      <c r="D2583" s="59">
        <v>79</v>
      </c>
      <c r="E2583" s="59">
        <v>109.45</v>
      </c>
      <c r="F2583" s="59">
        <f t="shared" si="83"/>
        <v>30.450000000000003</v>
      </c>
      <c r="G2583" s="59"/>
    </row>
    <row r="2584" spans="1:7" x14ac:dyDescent="0.25">
      <c r="A2584" s="58">
        <v>45104</v>
      </c>
      <c r="B2584" s="59" t="s">
        <v>72</v>
      </c>
      <c r="C2584" s="59" t="str">
        <f t="shared" si="82"/>
        <v>QUARTER2</v>
      </c>
      <c r="D2584" s="59">
        <v>79</v>
      </c>
      <c r="E2584" s="59">
        <v>109.45</v>
      </c>
      <c r="F2584" s="59">
        <f t="shared" si="83"/>
        <v>30.450000000000003</v>
      </c>
      <c r="G2584" s="59"/>
    </row>
    <row r="2585" spans="1:7" x14ac:dyDescent="0.25">
      <c r="A2585" s="58">
        <v>45103</v>
      </c>
      <c r="B2585" s="59" t="s">
        <v>72</v>
      </c>
      <c r="C2585" s="59" t="str">
        <f t="shared" si="82"/>
        <v>QUARTER2</v>
      </c>
      <c r="D2585" s="59">
        <v>79</v>
      </c>
      <c r="E2585" s="59">
        <v>109.45</v>
      </c>
      <c r="F2585" s="59">
        <f t="shared" si="83"/>
        <v>30.450000000000003</v>
      </c>
      <c r="G2585" s="59"/>
    </row>
    <row r="2586" spans="1:7" x14ac:dyDescent="0.25">
      <c r="A2586" s="58">
        <v>45100</v>
      </c>
      <c r="B2586" s="59" t="s">
        <v>72</v>
      </c>
      <c r="C2586" s="59" t="str">
        <f t="shared" si="82"/>
        <v>QUARTER2</v>
      </c>
      <c r="D2586" s="59">
        <v>79</v>
      </c>
      <c r="E2586" s="59">
        <v>109.45</v>
      </c>
      <c r="F2586" s="59">
        <f t="shared" si="83"/>
        <v>30.450000000000003</v>
      </c>
      <c r="G2586" s="59"/>
    </row>
    <row r="2587" spans="1:7" x14ac:dyDescent="0.25">
      <c r="A2587" s="58">
        <v>45099</v>
      </c>
      <c r="B2587" s="59" t="s">
        <v>72</v>
      </c>
      <c r="C2587" s="59" t="str">
        <f t="shared" si="82"/>
        <v>QUARTER2</v>
      </c>
      <c r="D2587" s="59">
        <v>79</v>
      </c>
      <c r="E2587" s="59">
        <v>109.45</v>
      </c>
      <c r="F2587" s="59">
        <f t="shared" si="83"/>
        <v>30.450000000000003</v>
      </c>
      <c r="G2587" s="59"/>
    </row>
    <row r="2588" spans="1:7" x14ac:dyDescent="0.25">
      <c r="A2588" s="58">
        <v>45098</v>
      </c>
      <c r="B2588" s="59" t="s">
        <v>72</v>
      </c>
      <c r="C2588" s="59" t="str">
        <f t="shared" si="82"/>
        <v>QUARTER2</v>
      </c>
      <c r="D2588" s="59">
        <v>74</v>
      </c>
      <c r="E2588" s="59">
        <v>109.45</v>
      </c>
      <c r="F2588" s="59">
        <f t="shared" si="83"/>
        <v>35.450000000000003</v>
      </c>
      <c r="G2588" s="59"/>
    </row>
    <row r="2589" spans="1:7" x14ac:dyDescent="0.25">
      <c r="A2589" s="58">
        <v>45097</v>
      </c>
      <c r="B2589" s="59" t="s">
        <v>72</v>
      </c>
      <c r="C2589" s="59" t="str">
        <f t="shared" si="82"/>
        <v>QUARTER2</v>
      </c>
      <c r="D2589" s="59">
        <v>68.75</v>
      </c>
      <c r="E2589" s="59">
        <v>109.45</v>
      </c>
      <c r="F2589" s="59">
        <f t="shared" si="83"/>
        <v>40.700000000000003</v>
      </c>
      <c r="G2589" s="59"/>
    </row>
    <row r="2590" spans="1:7" x14ac:dyDescent="0.25">
      <c r="A2590" s="58">
        <v>45096</v>
      </c>
      <c r="B2590" s="59" t="s">
        <v>72</v>
      </c>
      <c r="C2590" s="59" t="str">
        <f t="shared" si="82"/>
        <v>QUARTER2</v>
      </c>
      <c r="D2590" s="59">
        <v>68.75</v>
      </c>
      <c r="E2590" s="59">
        <v>109.45</v>
      </c>
      <c r="F2590" s="59">
        <f t="shared" si="83"/>
        <v>40.700000000000003</v>
      </c>
      <c r="G2590" s="59"/>
    </row>
    <row r="2591" spans="1:7" x14ac:dyDescent="0.25">
      <c r="A2591" s="58">
        <v>45093</v>
      </c>
      <c r="B2591" s="59" t="s">
        <v>72</v>
      </c>
      <c r="C2591" s="59" t="str">
        <f t="shared" si="82"/>
        <v>QUARTER2</v>
      </c>
      <c r="D2591" s="59">
        <v>68.75</v>
      </c>
      <c r="E2591" s="59">
        <v>109.45</v>
      </c>
      <c r="F2591" s="59">
        <f t="shared" si="83"/>
        <v>40.700000000000003</v>
      </c>
      <c r="G2591" s="59"/>
    </row>
    <row r="2592" spans="1:7" x14ac:dyDescent="0.25">
      <c r="A2592" s="58">
        <v>45092</v>
      </c>
      <c r="B2592" s="59" t="s">
        <v>72</v>
      </c>
      <c r="C2592" s="59" t="str">
        <f t="shared" si="82"/>
        <v>QUARTER2</v>
      </c>
      <c r="D2592" s="59">
        <v>68.75</v>
      </c>
      <c r="E2592" s="59">
        <v>109.45</v>
      </c>
      <c r="F2592" s="59">
        <f t="shared" si="83"/>
        <v>40.700000000000003</v>
      </c>
      <c r="G2592" s="59"/>
    </row>
    <row r="2593" spans="1:7" x14ac:dyDescent="0.25">
      <c r="A2593" s="58">
        <v>45091</v>
      </c>
      <c r="B2593" s="59" t="s">
        <v>72</v>
      </c>
      <c r="C2593" s="59" t="str">
        <f t="shared" si="82"/>
        <v>QUARTER2</v>
      </c>
      <c r="D2593" s="59">
        <v>62.5</v>
      </c>
      <c r="E2593" s="59">
        <v>109.45</v>
      </c>
      <c r="F2593" s="59">
        <f t="shared" si="83"/>
        <v>46.95</v>
      </c>
      <c r="G2593" s="59"/>
    </row>
    <row r="2594" spans="1:7" x14ac:dyDescent="0.25">
      <c r="A2594" s="58">
        <v>45090</v>
      </c>
      <c r="B2594" s="59" t="s">
        <v>72</v>
      </c>
      <c r="C2594" s="59" t="str">
        <f t="shared" si="82"/>
        <v>QUARTER2</v>
      </c>
      <c r="D2594" s="59">
        <v>62.5</v>
      </c>
      <c r="E2594" s="59">
        <v>109.45</v>
      </c>
      <c r="F2594" s="59">
        <f t="shared" si="83"/>
        <v>46.95</v>
      </c>
      <c r="G2594" s="59"/>
    </row>
    <row r="2595" spans="1:7" x14ac:dyDescent="0.25">
      <c r="A2595" s="58">
        <v>45086</v>
      </c>
      <c r="B2595" s="59" t="s">
        <v>72</v>
      </c>
      <c r="C2595" s="59" t="str">
        <f t="shared" si="82"/>
        <v>QUARTER2</v>
      </c>
      <c r="D2595" s="59">
        <v>59.6</v>
      </c>
      <c r="E2595" s="59">
        <v>109.45</v>
      </c>
      <c r="F2595" s="59">
        <f t="shared" si="83"/>
        <v>49.85</v>
      </c>
      <c r="G2595" s="59"/>
    </row>
    <row r="2596" spans="1:7" x14ac:dyDescent="0.25">
      <c r="A2596" s="58">
        <v>45085</v>
      </c>
      <c r="B2596" s="59" t="s">
        <v>72</v>
      </c>
      <c r="C2596" s="59" t="str">
        <f t="shared" si="82"/>
        <v>QUARTER2</v>
      </c>
      <c r="D2596" s="59">
        <v>59.6</v>
      </c>
      <c r="E2596" s="59">
        <v>109.45</v>
      </c>
      <c r="F2596" s="59">
        <f t="shared" si="83"/>
        <v>49.85</v>
      </c>
      <c r="G2596" s="59"/>
    </row>
    <row r="2597" spans="1:7" x14ac:dyDescent="0.25">
      <c r="A2597" s="58">
        <v>45084</v>
      </c>
      <c r="B2597" s="59" t="s">
        <v>72</v>
      </c>
      <c r="C2597" s="59" t="str">
        <f t="shared" si="82"/>
        <v>QUARTER2</v>
      </c>
      <c r="D2597" s="59">
        <v>54.2</v>
      </c>
      <c r="E2597" s="59">
        <v>109.45</v>
      </c>
      <c r="F2597" s="59">
        <f t="shared" si="83"/>
        <v>55.25</v>
      </c>
      <c r="G2597" s="59"/>
    </row>
    <row r="2598" spans="1:7" x14ac:dyDescent="0.25">
      <c r="A2598" s="58">
        <v>45083</v>
      </c>
      <c r="B2598" s="59" t="s">
        <v>72</v>
      </c>
      <c r="C2598" s="59" t="str">
        <f t="shared" si="82"/>
        <v>QUARTER2</v>
      </c>
      <c r="D2598" s="59">
        <v>54.2</v>
      </c>
      <c r="E2598" s="59">
        <v>109.45</v>
      </c>
      <c r="F2598" s="59">
        <f t="shared" si="83"/>
        <v>55.25</v>
      </c>
      <c r="G2598" s="59"/>
    </row>
    <row r="2599" spans="1:7" x14ac:dyDescent="0.25">
      <c r="A2599" s="58">
        <v>45082</v>
      </c>
      <c r="B2599" s="59" t="s">
        <v>72</v>
      </c>
      <c r="C2599" s="59" t="str">
        <f t="shared" ref="C2599:C2662" si="84">"QUARTER"&amp;ROUNDUP(MONTH(A2599)/3,0)</f>
        <v>QUARTER2</v>
      </c>
      <c r="D2599" s="59">
        <v>54.2</v>
      </c>
      <c r="E2599" s="59">
        <v>109.45</v>
      </c>
      <c r="F2599" s="59">
        <f t="shared" si="83"/>
        <v>55.25</v>
      </c>
      <c r="G2599" s="59"/>
    </row>
    <row r="2600" spans="1:7" x14ac:dyDescent="0.25">
      <c r="A2600" s="58">
        <v>45079</v>
      </c>
      <c r="B2600" s="59" t="s">
        <v>72</v>
      </c>
      <c r="C2600" s="59" t="str">
        <f t="shared" si="84"/>
        <v>QUARTER2</v>
      </c>
      <c r="D2600" s="59">
        <v>49.3</v>
      </c>
      <c r="E2600" s="59">
        <v>109.45</v>
      </c>
      <c r="F2600" s="59">
        <f t="shared" si="83"/>
        <v>60.150000000000006</v>
      </c>
      <c r="G2600" s="59"/>
    </row>
    <row r="2601" spans="1:7" x14ac:dyDescent="0.25">
      <c r="A2601" s="58">
        <v>45078</v>
      </c>
      <c r="B2601" s="59" t="s">
        <v>72</v>
      </c>
      <c r="C2601" s="59" t="str">
        <f t="shared" si="84"/>
        <v>QUARTER2</v>
      </c>
      <c r="D2601" s="59">
        <v>44.85</v>
      </c>
      <c r="E2601" s="59">
        <v>109.45</v>
      </c>
      <c r="F2601" s="59">
        <f t="shared" si="83"/>
        <v>64.599999999999994</v>
      </c>
      <c r="G2601" s="59"/>
    </row>
    <row r="2602" spans="1:7" x14ac:dyDescent="0.25">
      <c r="A2602" s="58">
        <v>45077</v>
      </c>
      <c r="B2602" s="59" t="s">
        <v>72</v>
      </c>
      <c r="C2602" s="59" t="str">
        <f t="shared" si="84"/>
        <v>QUARTER2</v>
      </c>
      <c r="D2602" s="59">
        <v>44.85</v>
      </c>
      <c r="E2602" s="59">
        <v>109.45</v>
      </c>
      <c r="F2602" s="59">
        <f t="shared" si="83"/>
        <v>64.599999999999994</v>
      </c>
      <c r="G2602" s="59"/>
    </row>
    <row r="2603" spans="1:7" x14ac:dyDescent="0.25">
      <c r="A2603" s="58">
        <v>45076</v>
      </c>
      <c r="B2603" s="59" t="s">
        <v>72</v>
      </c>
      <c r="C2603" s="59" t="str">
        <f t="shared" si="84"/>
        <v>QUARTER2</v>
      </c>
      <c r="D2603" s="59">
        <v>40.799999999999997</v>
      </c>
      <c r="E2603" s="59">
        <v>109.45</v>
      </c>
      <c r="F2603" s="59">
        <f t="shared" si="83"/>
        <v>68.650000000000006</v>
      </c>
      <c r="G2603" s="59"/>
    </row>
    <row r="2604" spans="1:7" x14ac:dyDescent="0.25">
      <c r="A2604" s="58">
        <v>45072</v>
      </c>
      <c r="B2604" s="59" t="s">
        <v>72</v>
      </c>
      <c r="C2604" s="59" t="str">
        <f t="shared" si="84"/>
        <v>QUARTER2</v>
      </c>
      <c r="D2604" s="59">
        <v>40.799999999999997</v>
      </c>
      <c r="E2604" s="59">
        <v>109.45</v>
      </c>
      <c r="F2604" s="59">
        <f t="shared" si="83"/>
        <v>68.650000000000006</v>
      </c>
      <c r="G2604" s="59"/>
    </row>
    <row r="2605" spans="1:7" x14ac:dyDescent="0.25">
      <c r="A2605" s="58">
        <v>45071</v>
      </c>
      <c r="B2605" s="59" t="s">
        <v>72</v>
      </c>
      <c r="C2605" s="59" t="str">
        <f t="shared" si="84"/>
        <v>QUARTER2</v>
      </c>
      <c r="D2605" s="59">
        <v>40.799999999999997</v>
      </c>
      <c r="E2605" s="59">
        <v>109.45</v>
      </c>
      <c r="F2605" s="59">
        <f t="shared" si="83"/>
        <v>68.650000000000006</v>
      </c>
      <c r="G2605" s="59"/>
    </row>
    <row r="2606" spans="1:7" x14ac:dyDescent="0.25">
      <c r="A2606" s="58">
        <v>45070</v>
      </c>
      <c r="B2606" s="59" t="s">
        <v>72</v>
      </c>
      <c r="C2606" s="59" t="str">
        <f t="shared" si="84"/>
        <v>QUARTER2</v>
      </c>
      <c r="D2606" s="59">
        <v>40.799999999999997</v>
      </c>
      <c r="E2606" s="59">
        <v>109.45</v>
      </c>
      <c r="F2606" s="59">
        <f t="shared" si="83"/>
        <v>68.650000000000006</v>
      </c>
      <c r="G2606" s="59"/>
    </row>
    <row r="2607" spans="1:7" x14ac:dyDescent="0.25">
      <c r="A2607" s="58">
        <v>45069</v>
      </c>
      <c r="B2607" s="59" t="s">
        <v>72</v>
      </c>
      <c r="C2607" s="59" t="str">
        <f t="shared" si="84"/>
        <v>QUARTER2</v>
      </c>
      <c r="D2607" s="59">
        <v>40.799999999999997</v>
      </c>
      <c r="E2607" s="59">
        <v>109.45</v>
      </c>
      <c r="F2607" s="59">
        <f t="shared" si="83"/>
        <v>68.650000000000006</v>
      </c>
      <c r="G2607" s="59"/>
    </row>
    <row r="2608" spans="1:7" x14ac:dyDescent="0.25">
      <c r="A2608" s="58">
        <v>45068</v>
      </c>
      <c r="B2608" s="59" t="s">
        <v>72</v>
      </c>
      <c r="C2608" s="59" t="str">
        <f t="shared" si="84"/>
        <v>QUARTER2</v>
      </c>
      <c r="D2608" s="59">
        <v>40.799999999999997</v>
      </c>
      <c r="E2608" s="59">
        <v>109.45</v>
      </c>
      <c r="F2608" s="59">
        <f t="shared" si="83"/>
        <v>68.650000000000006</v>
      </c>
      <c r="G2608" s="59"/>
    </row>
    <row r="2609" spans="1:7" x14ac:dyDescent="0.25">
      <c r="A2609" s="58">
        <v>45065</v>
      </c>
      <c r="B2609" s="59" t="s">
        <v>72</v>
      </c>
      <c r="C2609" s="59" t="str">
        <f t="shared" si="84"/>
        <v>QUARTER2</v>
      </c>
      <c r="D2609" s="59">
        <v>40.799999999999997</v>
      </c>
      <c r="E2609" s="59">
        <v>109.45</v>
      </c>
      <c r="F2609" s="59">
        <f t="shared" si="83"/>
        <v>68.650000000000006</v>
      </c>
      <c r="G2609" s="59"/>
    </row>
    <row r="2610" spans="1:7" x14ac:dyDescent="0.25">
      <c r="A2610" s="58">
        <v>45064</v>
      </c>
      <c r="B2610" s="59" t="s">
        <v>72</v>
      </c>
      <c r="C2610" s="59" t="str">
        <f t="shared" si="84"/>
        <v>QUARTER2</v>
      </c>
      <c r="D2610" s="59">
        <v>40.799999999999997</v>
      </c>
      <c r="E2610" s="59">
        <v>109.45</v>
      </c>
      <c r="F2610" s="59">
        <f t="shared" si="83"/>
        <v>68.650000000000006</v>
      </c>
      <c r="G2610" s="59"/>
    </row>
    <row r="2611" spans="1:7" x14ac:dyDescent="0.25">
      <c r="A2611" s="58">
        <v>45063</v>
      </c>
      <c r="B2611" s="59" t="s">
        <v>72</v>
      </c>
      <c r="C2611" s="59" t="str">
        <f t="shared" si="84"/>
        <v>QUARTER2</v>
      </c>
      <c r="D2611" s="59">
        <v>37.1</v>
      </c>
      <c r="E2611" s="59">
        <v>109.45</v>
      </c>
      <c r="F2611" s="59">
        <f t="shared" si="83"/>
        <v>72.349999999999994</v>
      </c>
      <c r="G2611" s="59"/>
    </row>
    <row r="2612" spans="1:7" x14ac:dyDescent="0.25">
      <c r="A2612" s="58">
        <v>45062</v>
      </c>
      <c r="B2612" s="59" t="s">
        <v>72</v>
      </c>
      <c r="C2612" s="59" t="str">
        <f t="shared" si="84"/>
        <v>QUARTER2</v>
      </c>
      <c r="D2612" s="59">
        <v>33.75</v>
      </c>
      <c r="E2612" s="59">
        <v>109.45</v>
      </c>
      <c r="F2612" s="59">
        <f t="shared" si="83"/>
        <v>75.7</v>
      </c>
      <c r="G2612" s="59"/>
    </row>
    <row r="2613" spans="1:7" x14ac:dyDescent="0.25">
      <c r="A2613" s="58">
        <v>45061</v>
      </c>
      <c r="B2613" s="59" t="s">
        <v>72</v>
      </c>
      <c r="C2613" s="59" t="str">
        <f t="shared" si="84"/>
        <v>QUARTER2</v>
      </c>
      <c r="D2613" s="59">
        <v>33.75</v>
      </c>
      <c r="E2613" s="59">
        <v>109.45</v>
      </c>
      <c r="F2613" s="59">
        <f t="shared" si="83"/>
        <v>75.7</v>
      </c>
      <c r="G2613" s="59"/>
    </row>
    <row r="2614" spans="1:7" x14ac:dyDescent="0.25">
      <c r="A2614" s="58">
        <v>45058</v>
      </c>
      <c r="B2614" s="59" t="s">
        <v>72</v>
      </c>
      <c r="C2614" s="59" t="str">
        <f t="shared" si="84"/>
        <v>QUARTER2</v>
      </c>
      <c r="D2614" s="59">
        <v>33.75</v>
      </c>
      <c r="E2614" s="59">
        <v>109.45</v>
      </c>
      <c r="F2614" s="59">
        <f t="shared" si="83"/>
        <v>75.7</v>
      </c>
      <c r="G2614" s="59"/>
    </row>
    <row r="2615" spans="1:7" x14ac:dyDescent="0.25">
      <c r="A2615" s="58">
        <v>45057</v>
      </c>
      <c r="B2615" s="59" t="s">
        <v>72</v>
      </c>
      <c r="C2615" s="59" t="str">
        <f t="shared" si="84"/>
        <v>QUARTER2</v>
      </c>
      <c r="D2615" s="59">
        <v>30.7</v>
      </c>
      <c r="E2615" s="59">
        <v>109.45</v>
      </c>
      <c r="F2615" s="59">
        <f t="shared" si="83"/>
        <v>78.75</v>
      </c>
      <c r="G2615" s="59"/>
    </row>
    <row r="2616" spans="1:7" x14ac:dyDescent="0.25">
      <c r="A2616" s="58">
        <v>45056</v>
      </c>
      <c r="B2616" s="59" t="s">
        <v>72</v>
      </c>
      <c r="C2616" s="59" t="str">
        <f t="shared" si="84"/>
        <v>QUARTER2</v>
      </c>
      <c r="D2616" s="59">
        <v>27.95</v>
      </c>
      <c r="E2616" s="59">
        <v>109.45</v>
      </c>
      <c r="F2616" s="59">
        <f t="shared" si="83"/>
        <v>81.5</v>
      </c>
      <c r="G2616" s="59"/>
    </row>
    <row r="2617" spans="1:7" x14ac:dyDescent="0.25">
      <c r="A2617" s="58">
        <v>45055</v>
      </c>
      <c r="B2617" s="59" t="s">
        <v>72</v>
      </c>
      <c r="C2617" s="59" t="str">
        <f t="shared" si="84"/>
        <v>QUARTER2</v>
      </c>
      <c r="D2617" s="59">
        <v>27.95</v>
      </c>
      <c r="E2617" s="59">
        <v>109.45</v>
      </c>
      <c r="F2617" s="59">
        <f t="shared" si="83"/>
        <v>81.5</v>
      </c>
      <c r="G2617" s="59"/>
    </row>
    <row r="2618" spans="1:7" x14ac:dyDescent="0.25">
      <c r="A2618" s="58">
        <v>45054</v>
      </c>
      <c r="B2618" s="59" t="s">
        <v>72</v>
      </c>
      <c r="C2618" s="59" t="str">
        <f t="shared" si="84"/>
        <v>QUARTER2</v>
      </c>
      <c r="D2618" s="59">
        <v>27.95</v>
      </c>
      <c r="E2618" s="59">
        <v>109.45</v>
      </c>
      <c r="F2618" s="59">
        <f t="shared" si="83"/>
        <v>81.5</v>
      </c>
      <c r="G2618" s="59"/>
    </row>
    <row r="2619" spans="1:7" x14ac:dyDescent="0.25">
      <c r="A2619" s="58">
        <v>45051</v>
      </c>
      <c r="B2619" s="59" t="s">
        <v>72</v>
      </c>
      <c r="C2619" s="59" t="str">
        <f t="shared" si="84"/>
        <v>QUARTER2</v>
      </c>
      <c r="D2619" s="59">
        <v>27.95</v>
      </c>
      <c r="E2619" s="59">
        <v>109.45</v>
      </c>
      <c r="F2619" s="59">
        <f t="shared" si="83"/>
        <v>81.5</v>
      </c>
      <c r="G2619" s="59"/>
    </row>
    <row r="2620" spans="1:7" x14ac:dyDescent="0.25">
      <c r="A2620" s="58">
        <v>45050</v>
      </c>
      <c r="B2620" s="59" t="s">
        <v>72</v>
      </c>
      <c r="C2620" s="59" t="str">
        <f t="shared" si="84"/>
        <v>QUARTER2</v>
      </c>
      <c r="D2620" s="59">
        <v>27.95</v>
      </c>
      <c r="E2620" s="59">
        <v>109.45</v>
      </c>
      <c r="F2620" s="59">
        <f t="shared" si="83"/>
        <v>81.5</v>
      </c>
      <c r="G2620" s="59"/>
    </row>
    <row r="2621" spans="1:7" x14ac:dyDescent="0.25">
      <c r="A2621" s="58">
        <v>45049</v>
      </c>
      <c r="B2621" s="59" t="s">
        <v>72</v>
      </c>
      <c r="C2621" s="59" t="str">
        <f t="shared" si="84"/>
        <v>QUARTER2</v>
      </c>
      <c r="D2621" s="59">
        <v>27.95</v>
      </c>
      <c r="E2621" s="59">
        <v>109.45</v>
      </c>
      <c r="F2621" s="59">
        <f t="shared" si="83"/>
        <v>81.5</v>
      </c>
      <c r="G2621" s="59"/>
    </row>
    <row r="2622" spans="1:7" x14ac:dyDescent="0.25">
      <c r="A2622" s="58">
        <v>45048</v>
      </c>
      <c r="B2622" s="59" t="s">
        <v>72</v>
      </c>
      <c r="C2622" s="59" t="str">
        <f t="shared" si="84"/>
        <v>QUARTER2</v>
      </c>
      <c r="D2622" s="59">
        <v>27.95</v>
      </c>
      <c r="E2622" s="59">
        <v>109.45</v>
      </c>
      <c r="F2622" s="59">
        <f t="shared" si="83"/>
        <v>81.5</v>
      </c>
      <c r="G2622" s="59"/>
    </row>
    <row r="2623" spans="1:7" x14ac:dyDescent="0.25">
      <c r="A2623" s="58">
        <v>45044</v>
      </c>
      <c r="B2623" s="59" t="s">
        <v>72</v>
      </c>
      <c r="C2623" s="59" t="str">
        <f t="shared" si="84"/>
        <v>QUARTER2</v>
      </c>
      <c r="D2623" s="59">
        <v>27.95</v>
      </c>
      <c r="E2623" s="59">
        <v>109.45</v>
      </c>
      <c r="F2623" s="59">
        <f t="shared" si="83"/>
        <v>81.5</v>
      </c>
      <c r="G2623" s="59"/>
    </row>
    <row r="2624" spans="1:7" x14ac:dyDescent="0.25">
      <c r="A2624" s="58">
        <v>45043</v>
      </c>
      <c r="B2624" s="59" t="s">
        <v>72</v>
      </c>
      <c r="C2624" s="59" t="str">
        <f t="shared" si="84"/>
        <v>QUARTER2</v>
      </c>
      <c r="D2624" s="59">
        <v>27.95</v>
      </c>
      <c r="E2624" s="59">
        <v>109.45</v>
      </c>
      <c r="F2624" s="59">
        <f t="shared" si="83"/>
        <v>81.5</v>
      </c>
      <c r="G2624" s="59"/>
    </row>
    <row r="2625" spans="1:7" x14ac:dyDescent="0.25">
      <c r="A2625" s="58">
        <v>45042</v>
      </c>
      <c r="B2625" s="59" t="s">
        <v>72</v>
      </c>
      <c r="C2625" s="59" t="str">
        <f t="shared" si="84"/>
        <v>QUARTER2</v>
      </c>
      <c r="D2625" s="59">
        <v>27.95</v>
      </c>
      <c r="E2625" s="59">
        <v>109.45</v>
      </c>
      <c r="F2625" s="59">
        <f t="shared" si="83"/>
        <v>81.5</v>
      </c>
      <c r="G2625" s="59"/>
    </row>
    <row r="2626" spans="1:7" x14ac:dyDescent="0.25">
      <c r="A2626" s="58">
        <v>45041</v>
      </c>
      <c r="B2626" s="59" t="s">
        <v>72</v>
      </c>
      <c r="C2626" s="59" t="str">
        <f t="shared" si="84"/>
        <v>QUARTER2</v>
      </c>
      <c r="D2626" s="59">
        <v>27.95</v>
      </c>
      <c r="E2626" s="59">
        <v>109.45</v>
      </c>
      <c r="F2626" s="59">
        <f t="shared" si="83"/>
        <v>81.5</v>
      </c>
      <c r="G2626" s="59"/>
    </row>
    <row r="2627" spans="1:7" x14ac:dyDescent="0.25">
      <c r="A2627" s="58">
        <v>45036</v>
      </c>
      <c r="B2627" s="59" t="s">
        <v>72</v>
      </c>
      <c r="C2627" s="59" t="str">
        <f t="shared" si="84"/>
        <v>QUARTER2</v>
      </c>
      <c r="D2627" s="59">
        <v>27.95</v>
      </c>
      <c r="E2627" s="59">
        <v>109.45</v>
      </c>
      <c r="F2627" s="59">
        <f t="shared" si="83"/>
        <v>81.5</v>
      </c>
      <c r="G2627" s="59"/>
    </row>
    <row r="2628" spans="1:7" x14ac:dyDescent="0.25">
      <c r="A2628" s="58">
        <v>45035</v>
      </c>
      <c r="B2628" s="59" t="s">
        <v>72</v>
      </c>
      <c r="C2628" s="59" t="str">
        <f t="shared" si="84"/>
        <v>QUARTER2</v>
      </c>
      <c r="D2628" s="59">
        <v>27.95</v>
      </c>
      <c r="E2628" s="59">
        <v>109.45</v>
      </c>
      <c r="F2628" s="59">
        <f t="shared" si="83"/>
        <v>81.5</v>
      </c>
      <c r="G2628" s="59"/>
    </row>
    <row r="2629" spans="1:7" x14ac:dyDescent="0.25">
      <c r="A2629" s="58">
        <v>45034</v>
      </c>
      <c r="B2629" s="59" t="s">
        <v>72</v>
      </c>
      <c r="C2629" s="59" t="str">
        <f t="shared" si="84"/>
        <v>QUARTER2</v>
      </c>
      <c r="D2629" s="59">
        <v>27.95</v>
      </c>
      <c r="E2629" s="59">
        <v>109.45</v>
      </c>
      <c r="F2629" s="59">
        <f t="shared" si="83"/>
        <v>81.5</v>
      </c>
      <c r="G2629" s="59"/>
    </row>
    <row r="2630" spans="1:7" x14ac:dyDescent="0.25">
      <c r="A2630" s="58">
        <v>45033</v>
      </c>
      <c r="B2630" s="59" t="s">
        <v>72</v>
      </c>
      <c r="C2630" s="59" t="str">
        <f t="shared" si="84"/>
        <v>QUARTER2</v>
      </c>
      <c r="D2630" s="59">
        <v>27.95</v>
      </c>
      <c r="E2630" s="59">
        <v>109.45</v>
      </c>
      <c r="F2630" s="59">
        <f t="shared" si="83"/>
        <v>81.5</v>
      </c>
      <c r="G2630" s="59"/>
    </row>
    <row r="2631" spans="1:7" x14ac:dyDescent="0.25">
      <c r="A2631" s="58">
        <v>45030</v>
      </c>
      <c r="B2631" s="59" t="s">
        <v>72</v>
      </c>
      <c r="C2631" s="59" t="str">
        <f t="shared" si="84"/>
        <v>QUARTER2</v>
      </c>
      <c r="D2631" s="59">
        <v>27.95</v>
      </c>
      <c r="E2631" s="59">
        <v>109.45</v>
      </c>
      <c r="F2631" s="59">
        <f t="shared" si="83"/>
        <v>81.5</v>
      </c>
      <c r="G2631" s="59"/>
    </row>
    <row r="2632" spans="1:7" x14ac:dyDescent="0.25">
      <c r="A2632" s="58">
        <v>45029</v>
      </c>
      <c r="B2632" s="59" t="s">
        <v>72</v>
      </c>
      <c r="C2632" s="59" t="str">
        <f t="shared" si="84"/>
        <v>QUARTER2</v>
      </c>
      <c r="D2632" s="59">
        <v>27.95</v>
      </c>
      <c r="E2632" s="59">
        <v>109.45</v>
      </c>
      <c r="F2632" s="59">
        <f t="shared" ref="F2632:F2695" si="85">E2632-D2632</f>
        <v>81.5</v>
      </c>
      <c r="G2632" s="59"/>
    </row>
    <row r="2633" spans="1:7" x14ac:dyDescent="0.25">
      <c r="A2633" s="58">
        <v>45028</v>
      </c>
      <c r="B2633" s="59" t="s">
        <v>72</v>
      </c>
      <c r="C2633" s="59" t="str">
        <f t="shared" si="84"/>
        <v>QUARTER2</v>
      </c>
      <c r="D2633" s="59">
        <v>27.95</v>
      </c>
      <c r="E2633" s="59">
        <v>109.45</v>
      </c>
      <c r="F2633" s="59">
        <f t="shared" si="85"/>
        <v>81.5</v>
      </c>
      <c r="G2633" s="59"/>
    </row>
    <row r="2634" spans="1:7" x14ac:dyDescent="0.25">
      <c r="A2634" s="58">
        <v>45027</v>
      </c>
      <c r="B2634" s="59" t="s">
        <v>72</v>
      </c>
      <c r="C2634" s="59" t="str">
        <f t="shared" si="84"/>
        <v>QUARTER2</v>
      </c>
      <c r="D2634" s="59">
        <v>27.95</v>
      </c>
      <c r="E2634" s="59">
        <v>109.45</v>
      </c>
      <c r="F2634" s="59">
        <f t="shared" si="85"/>
        <v>81.5</v>
      </c>
      <c r="G2634" s="59"/>
    </row>
    <row r="2635" spans="1:7" x14ac:dyDescent="0.25">
      <c r="A2635" s="58">
        <v>45021</v>
      </c>
      <c r="B2635" s="59" t="s">
        <v>72</v>
      </c>
      <c r="C2635" s="59" t="str">
        <f t="shared" si="84"/>
        <v>QUARTER2</v>
      </c>
      <c r="D2635" s="59">
        <v>27.95</v>
      </c>
      <c r="E2635" s="59">
        <v>109.45</v>
      </c>
      <c r="F2635" s="59">
        <f t="shared" si="85"/>
        <v>81.5</v>
      </c>
      <c r="G2635" s="59"/>
    </row>
    <row r="2636" spans="1:7" x14ac:dyDescent="0.25">
      <c r="A2636" s="58">
        <v>45020</v>
      </c>
      <c r="B2636" s="59" t="s">
        <v>72</v>
      </c>
      <c r="C2636" s="59" t="str">
        <f t="shared" si="84"/>
        <v>QUARTER2</v>
      </c>
      <c r="D2636" s="59">
        <v>27.95</v>
      </c>
      <c r="E2636" s="59">
        <v>109.45</v>
      </c>
      <c r="F2636" s="59">
        <f t="shared" si="85"/>
        <v>81.5</v>
      </c>
      <c r="G2636" s="59"/>
    </row>
    <row r="2637" spans="1:7" x14ac:dyDescent="0.25">
      <c r="A2637" s="58">
        <v>45019</v>
      </c>
      <c r="B2637" s="59" t="s">
        <v>72</v>
      </c>
      <c r="C2637" s="59" t="str">
        <f t="shared" si="84"/>
        <v>QUARTER2</v>
      </c>
      <c r="D2637" s="59">
        <v>27.95</v>
      </c>
      <c r="E2637" s="59">
        <v>109.45</v>
      </c>
      <c r="F2637" s="59">
        <f t="shared" si="85"/>
        <v>81.5</v>
      </c>
      <c r="G2637" s="59"/>
    </row>
    <row r="2638" spans="1:7" x14ac:dyDescent="0.25">
      <c r="A2638" s="58">
        <v>45016</v>
      </c>
      <c r="B2638" s="59" t="s">
        <v>72</v>
      </c>
      <c r="C2638" s="59" t="str">
        <f t="shared" si="84"/>
        <v>QUARTER1</v>
      </c>
      <c r="D2638" s="59">
        <v>27.95</v>
      </c>
      <c r="E2638" s="59">
        <v>109.45</v>
      </c>
      <c r="F2638" s="59">
        <f t="shared" si="85"/>
        <v>81.5</v>
      </c>
      <c r="G2638" s="59"/>
    </row>
    <row r="2639" spans="1:7" x14ac:dyDescent="0.25">
      <c r="A2639" s="58">
        <v>45014</v>
      </c>
      <c r="B2639" s="59" t="s">
        <v>72</v>
      </c>
      <c r="C2639" s="59" t="str">
        <f t="shared" si="84"/>
        <v>QUARTER1</v>
      </c>
      <c r="D2639" s="59">
        <v>27.95</v>
      </c>
      <c r="E2639" s="59">
        <v>109.45</v>
      </c>
      <c r="F2639" s="59">
        <f t="shared" si="85"/>
        <v>81.5</v>
      </c>
      <c r="G2639" s="59"/>
    </row>
    <row r="2640" spans="1:7" x14ac:dyDescent="0.25">
      <c r="A2640" s="58">
        <v>45013</v>
      </c>
      <c r="B2640" s="59" t="s">
        <v>72</v>
      </c>
      <c r="C2640" s="59" t="str">
        <f t="shared" si="84"/>
        <v>QUARTER1</v>
      </c>
      <c r="D2640" s="59">
        <v>27.95</v>
      </c>
      <c r="E2640" s="59">
        <v>109.45</v>
      </c>
      <c r="F2640" s="59">
        <f t="shared" si="85"/>
        <v>81.5</v>
      </c>
      <c r="G2640" s="59"/>
    </row>
    <row r="2641" spans="1:7" x14ac:dyDescent="0.25">
      <c r="A2641" s="58">
        <v>45012</v>
      </c>
      <c r="B2641" s="59" t="s">
        <v>72</v>
      </c>
      <c r="C2641" s="59" t="str">
        <f t="shared" si="84"/>
        <v>QUARTER1</v>
      </c>
      <c r="D2641" s="59">
        <v>27.95</v>
      </c>
      <c r="E2641" s="59">
        <v>109.45</v>
      </c>
      <c r="F2641" s="59">
        <f t="shared" si="85"/>
        <v>81.5</v>
      </c>
      <c r="G2641" s="59"/>
    </row>
    <row r="2642" spans="1:7" x14ac:dyDescent="0.25">
      <c r="A2642" s="58">
        <v>45009</v>
      </c>
      <c r="B2642" s="59" t="s">
        <v>72</v>
      </c>
      <c r="C2642" s="59" t="str">
        <f t="shared" si="84"/>
        <v>QUARTER1</v>
      </c>
      <c r="D2642" s="59">
        <v>27.95</v>
      </c>
      <c r="E2642" s="59">
        <v>109.45</v>
      </c>
      <c r="F2642" s="59">
        <f t="shared" si="85"/>
        <v>81.5</v>
      </c>
      <c r="G2642" s="59"/>
    </row>
    <row r="2643" spans="1:7" x14ac:dyDescent="0.25">
      <c r="A2643" s="58">
        <v>45008</v>
      </c>
      <c r="B2643" s="59" t="s">
        <v>72</v>
      </c>
      <c r="C2643" s="59" t="str">
        <f t="shared" si="84"/>
        <v>QUARTER1</v>
      </c>
      <c r="D2643" s="59">
        <v>27.95</v>
      </c>
      <c r="E2643" s="59">
        <v>109.45</v>
      </c>
      <c r="F2643" s="59">
        <f t="shared" si="85"/>
        <v>81.5</v>
      </c>
      <c r="G2643" s="59"/>
    </row>
    <row r="2644" spans="1:7" x14ac:dyDescent="0.25">
      <c r="A2644" s="58">
        <v>45007</v>
      </c>
      <c r="B2644" s="59" t="s">
        <v>72</v>
      </c>
      <c r="C2644" s="59" t="str">
        <f t="shared" si="84"/>
        <v>QUARTER1</v>
      </c>
      <c r="D2644" s="59">
        <v>27.95</v>
      </c>
      <c r="E2644" s="59">
        <v>109.45</v>
      </c>
      <c r="F2644" s="59">
        <f t="shared" si="85"/>
        <v>81.5</v>
      </c>
      <c r="G2644" s="59"/>
    </row>
    <row r="2645" spans="1:7" x14ac:dyDescent="0.25">
      <c r="A2645" s="58">
        <v>45006</v>
      </c>
      <c r="B2645" s="59" t="s">
        <v>72</v>
      </c>
      <c r="C2645" s="59" t="str">
        <f t="shared" si="84"/>
        <v>QUARTER1</v>
      </c>
      <c r="D2645" s="59">
        <v>27.95</v>
      </c>
      <c r="E2645" s="59">
        <v>109.45</v>
      </c>
      <c r="F2645" s="59">
        <f t="shared" si="85"/>
        <v>81.5</v>
      </c>
      <c r="G2645" s="59"/>
    </row>
    <row r="2646" spans="1:7" x14ac:dyDescent="0.25">
      <c r="A2646" s="58">
        <v>45005</v>
      </c>
      <c r="B2646" s="59" t="s">
        <v>72</v>
      </c>
      <c r="C2646" s="59" t="str">
        <f t="shared" si="84"/>
        <v>QUARTER1</v>
      </c>
      <c r="D2646" s="59">
        <v>27.95</v>
      </c>
      <c r="E2646" s="59">
        <v>109.45</v>
      </c>
      <c r="F2646" s="59">
        <f t="shared" si="85"/>
        <v>81.5</v>
      </c>
      <c r="G2646" s="59"/>
    </row>
    <row r="2647" spans="1:7" x14ac:dyDescent="0.25">
      <c r="A2647" s="58">
        <v>45002</v>
      </c>
      <c r="B2647" s="59" t="s">
        <v>72</v>
      </c>
      <c r="C2647" s="59" t="str">
        <f t="shared" si="84"/>
        <v>QUARTER1</v>
      </c>
      <c r="D2647" s="59">
        <v>27.95</v>
      </c>
      <c r="E2647" s="59">
        <v>109.45</v>
      </c>
      <c r="F2647" s="59">
        <f t="shared" si="85"/>
        <v>81.5</v>
      </c>
      <c r="G2647" s="59"/>
    </row>
    <row r="2648" spans="1:7" x14ac:dyDescent="0.25">
      <c r="A2648" s="58">
        <v>45001</v>
      </c>
      <c r="B2648" s="59" t="s">
        <v>72</v>
      </c>
      <c r="C2648" s="59" t="str">
        <f t="shared" si="84"/>
        <v>QUARTER1</v>
      </c>
      <c r="D2648" s="59">
        <v>27.95</v>
      </c>
      <c r="E2648" s="59">
        <v>109.45</v>
      </c>
      <c r="F2648" s="59">
        <f t="shared" si="85"/>
        <v>81.5</v>
      </c>
      <c r="G2648" s="59"/>
    </row>
    <row r="2649" spans="1:7" x14ac:dyDescent="0.25">
      <c r="A2649" s="58">
        <v>45000</v>
      </c>
      <c r="B2649" s="59" t="s">
        <v>72</v>
      </c>
      <c r="C2649" s="59" t="str">
        <f t="shared" si="84"/>
        <v>QUARTER1</v>
      </c>
      <c r="D2649" s="59">
        <v>27.95</v>
      </c>
      <c r="E2649" s="59">
        <v>109.45</v>
      </c>
      <c r="F2649" s="59">
        <f t="shared" si="85"/>
        <v>81.5</v>
      </c>
      <c r="G2649" s="59"/>
    </row>
    <row r="2650" spans="1:7" x14ac:dyDescent="0.25">
      <c r="A2650" s="58">
        <v>44999</v>
      </c>
      <c r="B2650" s="59" t="s">
        <v>72</v>
      </c>
      <c r="C2650" s="59" t="str">
        <f t="shared" si="84"/>
        <v>QUARTER1</v>
      </c>
      <c r="D2650" s="59">
        <v>27.95</v>
      </c>
      <c r="E2650" s="59">
        <v>109.45</v>
      </c>
      <c r="F2650" s="59">
        <f t="shared" si="85"/>
        <v>81.5</v>
      </c>
      <c r="G2650" s="59"/>
    </row>
    <row r="2651" spans="1:7" x14ac:dyDescent="0.25">
      <c r="A2651" s="58">
        <v>44998</v>
      </c>
      <c r="B2651" s="59" t="s">
        <v>72</v>
      </c>
      <c r="C2651" s="59" t="str">
        <f t="shared" si="84"/>
        <v>QUARTER1</v>
      </c>
      <c r="D2651" s="59">
        <v>27.95</v>
      </c>
      <c r="E2651" s="59">
        <v>109.45</v>
      </c>
      <c r="F2651" s="59">
        <f t="shared" si="85"/>
        <v>81.5</v>
      </c>
      <c r="G2651" s="59"/>
    </row>
    <row r="2652" spans="1:7" x14ac:dyDescent="0.25">
      <c r="A2652" s="58">
        <v>44995</v>
      </c>
      <c r="B2652" s="59" t="s">
        <v>72</v>
      </c>
      <c r="C2652" s="59" t="str">
        <f t="shared" si="84"/>
        <v>QUARTER1</v>
      </c>
      <c r="D2652" s="59">
        <v>27.95</v>
      </c>
      <c r="E2652" s="59">
        <v>109.45</v>
      </c>
      <c r="F2652" s="59">
        <f t="shared" si="85"/>
        <v>81.5</v>
      </c>
      <c r="G2652" s="59"/>
    </row>
    <row r="2653" spans="1:7" x14ac:dyDescent="0.25">
      <c r="A2653" s="58">
        <v>44994</v>
      </c>
      <c r="B2653" s="59" t="s">
        <v>72</v>
      </c>
      <c r="C2653" s="59" t="str">
        <f t="shared" si="84"/>
        <v>QUARTER1</v>
      </c>
      <c r="D2653" s="59">
        <v>27.95</v>
      </c>
      <c r="E2653" s="59">
        <v>109.45</v>
      </c>
      <c r="F2653" s="59">
        <f t="shared" si="85"/>
        <v>81.5</v>
      </c>
      <c r="G2653" s="59"/>
    </row>
    <row r="2654" spans="1:7" x14ac:dyDescent="0.25">
      <c r="A2654" s="58">
        <v>44993</v>
      </c>
      <c r="B2654" s="59" t="s">
        <v>72</v>
      </c>
      <c r="C2654" s="59" t="str">
        <f t="shared" si="84"/>
        <v>QUARTER1</v>
      </c>
      <c r="D2654" s="59">
        <v>27.95</v>
      </c>
      <c r="E2654" s="59">
        <v>109.45</v>
      </c>
      <c r="F2654" s="59">
        <f t="shared" si="85"/>
        <v>81.5</v>
      </c>
      <c r="G2654" s="59"/>
    </row>
    <row r="2655" spans="1:7" x14ac:dyDescent="0.25">
      <c r="A2655" s="58">
        <v>44992</v>
      </c>
      <c r="B2655" s="59" t="s">
        <v>72</v>
      </c>
      <c r="C2655" s="59" t="str">
        <f t="shared" si="84"/>
        <v>QUARTER1</v>
      </c>
      <c r="D2655" s="59">
        <v>31.05</v>
      </c>
      <c r="E2655" s="59">
        <v>109.45</v>
      </c>
      <c r="F2655" s="59">
        <f t="shared" si="85"/>
        <v>78.400000000000006</v>
      </c>
      <c r="G2655" s="59"/>
    </row>
    <row r="2656" spans="1:7" x14ac:dyDescent="0.25">
      <c r="A2656" s="58">
        <v>44991</v>
      </c>
      <c r="B2656" s="59" t="s">
        <v>72</v>
      </c>
      <c r="C2656" s="59" t="str">
        <f t="shared" si="84"/>
        <v>QUARTER1</v>
      </c>
      <c r="D2656" s="59">
        <v>34.5</v>
      </c>
      <c r="E2656" s="59">
        <v>109.45</v>
      </c>
      <c r="F2656" s="59">
        <f t="shared" si="85"/>
        <v>74.95</v>
      </c>
      <c r="G2656" s="59"/>
    </row>
    <row r="2657" spans="1:7" x14ac:dyDescent="0.25">
      <c r="A2657" s="58">
        <v>44988</v>
      </c>
      <c r="B2657" s="59" t="s">
        <v>72</v>
      </c>
      <c r="C2657" s="59" t="str">
        <f t="shared" si="84"/>
        <v>QUARTER1</v>
      </c>
      <c r="D2657" s="59">
        <v>34.5</v>
      </c>
      <c r="E2657" s="59">
        <v>109.45</v>
      </c>
      <c r="F2657" s="59">
        <f t="shared" si="85"/>
        <v>74.95</v>
      </c>
      <c r="G2657" s="59"/>
    </row>
    <row r="2658" spans="1:7" x14ac:dyDescent="0.25">
      <c r="A2658" s="58">
        <v>44987</v>
      </c>
      <c r="B2658" s="59" t="s">
        <v>72</v>
      </c>
      <c r="C2658" s="59" t="str">
        <f t="shared" si="84"/>
        <v>QUARTER1</v>
      </c>
      <c r="D2658" s="59">
        <v>34.5</v>
      </c>
      <c r="E2658" s="59">
        <v>109.45</v>
      </c>
      <c r="F2658" s="59">
        <f t="shared" si="85"/>
        <v>74.95</v>
      </c>
      <c r="G2658" s="59"/>
    </row>
    <row r="2659" spans="1:7" x14ac:dyDescent="0.25">
      <c r="A2659" s="58">
        <v>44986</v>
      </c>
      <c r="B2659" s="59" t="s">
        <v>72</v>
      </c>
      <c r="C2659" s="59" t="str">
        <f t="shared" si="84"/>
        <v>QUARTER1</v>
      </c>
      <c r="D2659" s="59">
        <v>36.85</v>
      </c>
      <c r="E2659" s="59">
        <v>109.45</v>
      </c>
      <c r="F2659" s="59">
        <f t="shared" si="85"/>
        <v>72.599999999999994</v>
      </c>
      <c r="G2659" s="59"/>
    </row>
    <row r="2660" spans="1:7" x14ac:dyDescent="0.25">
      <c r="A2660" s="58">
        <v>44985</v>
      </c>
      <c r="B2660" s="59" t="s">
        <v>72</v>
      </c>
      <c r="C2660" s="59" t="str">
        <f t="shared" si="84"/>
        <v>QUARTER1</v>
      </c>
      <c r="D2660" s="59">
        <v>36.85</v>
      </c>
      <c r="E2660" s="59">
        <v>109.45</v>
      </c>
      <c r="F2660" s="59">
        <f t="shared" si="85"/>
        <v>72.599999999999994</v>
      </c>
      <c r="G2660" s="59"/>
    </row>
    <row r="2661" spans="1:7" x14ac:dyDescent="0.25">
      <c r="A2661" s="58">
        <v>44984</v>
      </c>
      <c r="B2661" s="59" t="s">
        <v>72</v>
      </c>
      <c r="C2661" s="59" t="str">
        <f t="shared" si="84"/>
        <v>QUARTER1</v>
      </c>
      <c r="D2661" s="59">
        <v>33.5</v>
      </c>
      <c r="E2661" s="59">
        <v>109.45</v>
      </c>
      <c r="F2661" s="59">
        <f t="shared" si="85"/>
        <v>75.95</v>
      </c>
      <c r="G2661" s="59"/>
    </row>
    <row r="2662" spans="1:7" x14ac:dyDescent="0.25">
      <c r="A2662" s="58">
        <v>44981</v>
      </c>
      <c r="B2662" s="59" t="s">
        <v>72</v>
      </c>
      <c r="C2662" s="59" t="str">
        <f t="shared" si="84"/>
        <v>QUARTER1</v>
      </c>
      <c r="D2662" s="59">
        <v>30.55</v>
      </c>
      <c r="E2662" s="59">
        <v>109.45</v>
      </c>
      <c r="F2662" s="59">
        <f t="shared" si="85"/>
        <v>78.900000000000006</v>
      </c>
      <c r="G2662" s="59"/>
    </row>
    <row r="2663" spans="1:7" x14ac:dyDescent="0.25">
      <c r="A2663" s="58">
        <v>44980</v>
      </c>
      <c r="B2663" s="59" t="s">
        <v>72</v>
      </c>
      <c r="C2663" s="59" t="str">
        <f t="shared" ref="C2663:C2728" si="86">"QUARTER"&amp;ROUNDUP(MONTH(A2663)/3,0)</f>
        <v>QUARTER1</v>
      </c>
      <c r="D2663" s="59">
        <v>27.8</v>
      </c>
      <c r="E2663" s="59">
        <v>109.45</v>
      </c>
      <c r="F2663" s="59">
        <f t="shared" si="85"/>
        <v>81.650000000000006</v>
      </c>
      <c r="G2663" s="59"/>
    </row>
    <row r="2664" spans="1:7" x14ac:dyDescent="0.25">
      <c r="A2664" s="58">
        <v>44978</v>
      </c>
      <c r="B2664" s="59" t="s">
        <v>72</v>
      </c>
      <c r="C2664" s="59" t="str">
        <f t="shared" si="86"/>
        <v>QUARTER1</v>
      </c>
      <c r="D2664" s="59">
        <v>25.3</v>
      </c>
      <c r="E2664" s="59">
        <v>109.45</v>
      </c>
      <c r="F2664" s="59">
        <f t="shared" si="85"/>
        <v>84.15</v>
      </c>
      <c r="G2664" s="59"/>
    </row>
    <row r="2665" spans="1:7" x14ac:dyDescent="0.25">
      <c r="A2665" s="58">
        <v>44977</v>
      </c>
      <c r="B2665" s="59" t="s">
        <v>72</v>
      </c>
      <c r="C2665" s="59" t="str">
        <f t="shared" si="86"/>
        <v>QUARTER1</v>
      </c>
      <c r="D2665" s="59">
        <v>23</v>
      </c>
      <c r="E2665" s="59">
        <v>109.45</v>
      </c>
      <c r="F2665" s="59">
        <f t="shared" si="85"/>
        <v>86.45</v>
      </c>
      <c r="G2665" s="59"/>
    </row>
    <row r="2666" spans="1:7" x14ac:dyDescent="0.25">
      <c r="A2666" s="58">
        <v>44974</v>
      </c>
      <c r="B2666" s="59" t="s">
        <v>72</v>
      </c>
      <c r="C2666" s="59" t="str">
        <f t="shared" si="86"/>
        <v>QUARTER1</v>
      </c>
      <c r="D2666" s="59">
        <v>23</v>
      </c>
      <c r="E2666" s="59">
        <v>109.45</v>
      </c>
      <c r="F2666" s="59">
        <f t="shared" si="85"/>
        <v>86.45</v>
      </c>
      <c r="G2666" s="59"/>
    </row>
    <row r="2667" spans="1:7" x14ac:dyDescent="0.25">
      <c r="A2667" s="58">
        <v>44973</v>
      </c>
      <c r="B2667" s="59" t="s">
        <v>72</v>
      </c>
      <c r="C2667" s="59" t="str">
        <f t="shared" si="86"/>
        <v>QUARTER1</v>
      </c>
      <c r="D2667" s="59">
        <v>23</v>
      </c>
      <c r="E2667" s="59">
        <v>109.45</v>
      </c>
      <c r="F2667" s="59">
        <f t="shared" si="85"/>
        <v>86.45</v>
      </c>
      <c r="G2667" s="59"/>
    </row>
    <row r="2668" spans="1:7" x14ac:dyDescent="0.25">
      <c r="A2668" s="58">
        <v>44972</v>
      </c>
      <c r="B2668" s="59" t="s">
        <v>72</v>
      </c>
      <c r="C2668" s="59" t="str">
        <f t="shared" si="86"/>
        <v>QUARTER1</v>
      </c>
      <c r="D2668" s="59">
        <v>23</v>
      </c>
      <c r="E2668" s="59">
        <v>109.45</v>
      </c>
      <c r="F2668" s="59">
        <f t="shared" si="85"/>
        <v>86.45</v>
      </c>
      <c r="G2668" s="59"/>
    </row>
    <row r="2669" spans="1:7" x14ac:dyDescent="0.25">
      <c r="A2669" s="58">
        <v>44971</v>
      </c>
      <c r="B2669" s="59" t="s">
        <v>72</v>
      </c>
      <c r="C2669" s="59" t="str">
        <f t="shared" si="86"/>
        <v>QUARTER1</v>
      </c>
      <c r="D2669" s="59">
        <v>23</v>
      </c>
      <c r="E2669" s="59">
        <v>109.45</v>
      </c>
      <c r="F2669" s="59">
        <f t="shared" si="85"/>
        <v>86.45</v>
      </c>
      <c r="G2669" s="59"/>
    </row>
    <row r="2670" spans="1:7" x14ac:dyDescent="0.25">
      <c r="A2670" s="58">
        <v>44970</v>
      </c>
      <c r="B2670" s="59" t="s">
        <v>72</v>
      </c>
      <c r="C2670" s="59" t="str">
        <f t="shared" si="86"/>
        <v>QUARTER1</v>
      </c>
      <c r="D2670" s="59">
        <v>23</v>
      </c>
      <c r="E2670" s="59">
        <v>109.45</v>
      </c>
      <c r="F2670" s="59">
        <f t="shared" si="85"/>
        <v>86.45</v>
      </c>
      <c r="G2670" s="59"/>
    </row>
    <row r="2671" spans="1:7" x14ac:dyDescent="0.25">
      <c r="A2671" s="58">
        <v>44967</v>
      </c>
      <c r="B2671" s="59" t="s">
        <v>72</v>
      </c>
      <c r="C2671" s="59" t="str">
        <f t="shared" si="86"/>
        <v>QUARTER1</v>
      </c>
      <c r="D2671" s="59">
        <v>21.25</v>
      </c>
      <c r="E2671" s="59">
        <v>109.45</v>
      </c>
      <c r="F2671" s="59">
        <f t="shared" si="85"/>
        <v>88.2</v>
      </c>
      <c r="G2671" s="59"/>
    </row>
    <row r="2672" spans="1:7" x14ac:dyDescent="0.25">
      <c r="A2672" s="58">
        <v>44966</v>
      </c>
      <c r="B2672" s="59" t="s">
        <v>72</v>
      </c>
      <c r="C2672" s="59" t="str">
        <f t="shared" si="86"/>
        <v>QUARTER1</v>
      </c>
      <c r="D2672" s="59">
        <v>21.25</v>
      </c>
      <c r="E2672" s="59">
        <v>109.45</v>
      </c>
      <c r="F2672" s="59">
        <f t="shared" si="85"/>
        <v>88.2</v>
      </c>
      <c r="G2672" s="59"/>
    </row>
    <row r="2673" spans="1:7" x14ac:dyDescent="0.25">
      <c r="A2673" s="58">
        <v>44965</v>
      </c>
      <c r="B2673" s="59" t="s">
        <v>72</v>
      </c>
      <c r="C2673" s="59" t="str">
        <f t="shared" si="86"/>
        <v>QUARTER1</v>
      </c>
      <c r="D2673" s="59">
        <v>21.25</v>
      </c>
      <c r="E2673" s="59">
        <v>109.45</v>
      </c>
      <c r="F2673" s="59">
        <f t="shared" si="85"/>
        <v>88.2</v>
      </c>
      <c r="G2673" s="59"/>
    </row>
    <row r="2674" spans="1:7" x14ac:dyDescent="0.25">
      <c r="A2674" s="58">
        <v>44964</v>
      </c>
      <c r="B2674" s="59" t="s">
        <v>72</v>
      </c>
      <c r="C2674" s="59" t="str">
        <f t="shared" si="86"/>
        <v>QUARTER1</v>
      </c>
      <c r="D2674" s="59">
        <v>21.25</v>
      </c>
      <c r="E2674" s="59">
        <v>109.45</v>
      </c>
      <c r="F2674" s="59">
        <f t="shared" si="85"/>
        <v>88.2</v>
      </c>
      <c r="G2674" s="59"/>
    </row>
    <row r="2675" spans="1:7" x14ac:dyDescent="0.25">
      <c r="A2675" s="58">
        <v>44963</v>
      </c>
      <c r="B2675" s="59" t="s">
        <v>72</v>
      </c>
      <c r="C2675" s="59" t="str">
        <f t="shared" si="86"/>
        <v>QUARTER1</v>
      </c>
      <c r="D2675" s="59">
        <v>19.350000000000001</v>
      </c>
      <c r="E2675" s="59">
        <v>109.45</v>
      </c>
      <c r="F2675" s="59">
        <f t="shared" si="85"/>
        <v>90.1</v>
      </c>
      <c r="G2675" s="59"/>
    </row>
    <row r="2676" spans="1:7" x14ac:dyDescent="0.25">
      <c r="A2676" s="58">
        <v>44960</v>
      </c>
      <c r="B2676" s="59" t="s">
        <v>72</v>
      </c>
      <c r="C2676" s="59" t="str">
        <f t="shared" si="86"/>
        <v>QUARTER1</v>
      </c>
      <c r="D2676" s="59">
        <v>19.350000000000001</v>
      </c>
      <c r="E2676" s="59">
        <v>109.45</v>
      </c>
      <c r="F2676" s="59">
        <f t="shared" si="85"/>
        <v>90.1</v>
      </c>
      <c r="G2676" s="59"/>
    </row>
    <row r="2677" spans="1:7" x14ac:dyDescent="0.25">
      <c r="A2677" s="58">
        <v>44959</v>
      </c>
      <c r="B2677" s="59" t="s">
        <v>72</v>
      </c>
      <c r="C2677" s="59" t="str">
        <f t="shared" si="86"/>
        <v>QUARTER1</v>
      </c>
      <c r="D2677" s="59">
        <v>17.600000000000001</v>
      </c>
      <c r="E2677" s="59">
        <v>109.45</v>
      </c>
      <c r="F2677" s="59">
        <f t="shared" si="85"/>
        <v>91.85</v>
      </c>
      <c r="G2677" s="59"/>
    </row>
    <row r="2678" spans="1:7" x14ac:dyDescent="0.25">
      <c r="A2678" s="58">
        <v>44958</v>
      </c>
      <c r="B2678" s="59" t="s">
        <v>72</v>
      </c>
      <c r="C2678" s="59" t="str">
        <f t="shared" si="86"/>
        <v>QUARTER1</v>
      </c>
      <c r="D2678" s="59">
        <v>16</v>
      </c>
      <c r="E2678" s="59">
        <v>109.45</v>
      </c>
      <c r="F2678" s="59">
        <f t="shared" si="85"/>
        <v>93.45</v>
      </c>
      <c r="G2678" s="59"/>
    </row>
    <row r="2679" spans="1:7" x14ac:dyDescent="0.25">
      <c r="A2679" s="58">
        <v>44957</v>
      </c>
      <c r="B2679" s="59" t="s">
        <v>72</v>
      </c>
      <c r="C2679" s="59" t="str">
        <f t="shared" si="86"/>
        <v>QUARTER1</v>
      </c>
      <c r="D2679" s="59">
        <v>16</v>
      </c>
      <c r="E2679" s="59">
        <v>109.45</v>
      </c>
      <c r="F2679" s="59">
        <f t="shared" si="85"/>
        <v>93.45</v>
      </c>
      <c r="G2679" s="59"/>
    </row>
    <row r="2680" spans="1:7" x14ac:dyDescent="0.25">
      <c r="A2680" s="58">
        <v>44956</v>
      </c>
      <c r="B2680" s="59" t="s">
        <v>72</v>
      </c>
      <c r="C2680" s="59" t="str">
        <f t="shared" si="86"/>
        <v>QUARTER1</v>
      </c>
      <c r="D2680" s="59">
        <v>16</v>
      </c>
      <c r="E2680" s="59">
        <v>109.45</v>
      </c>
      <c r="F2680" s="59">
        <f t="shared" si="85"/>
        <v>93.45</v>
      </c>
      <c r="G2680" s="59"/>
    </row>
    <row r="2681" spans="1:7" x14ac:dyDescent="0.25">
      <c r="A2681" s="58">
        <v>44953</v>
      </c>
      <c r="B2681" s="59" t="s">
        <v>72</v>
      </c>
      <c r="C2681" s="59" t="str">
        <f t="shared" si="86"/>
        <v>QUARTER1</v>
      </c>
      <c r="D2681" s="59">
        <v>16</v>
      </c>
      <c r="E2681" s="59">
        <v>109.45</v>
      </c>
      <c r="F2681" s="59">
        <f t="shared" si="85"/>
        <v>93.45</v>
      </c>
      <c r="G2681" s="59"/>
    </row>
    <row r="2682" spans="1:7" x14ac:dyDescent="0.25">
      <c r="A2682" s="58">
        <v>44952</v>
      </c>
      <c r="B2682" s="59" t="s">
        <v>72</v>
      </c>
      <c r="C2682" s="59" t="str">
        <f t="shared" si="86"/>
        <v>QUARTER1</v>
      </c>
      <c r="D2682" s="59">
        <v>16</v>
      </c>
      <c r="E2682" s="59">
        <v>109.45</v>
      </c>
      <c r="F2682" s="59">
        <f t="shared" si="85"/>
        <v>93.45</v>
      </c>
      <c r="G2682" s="59"/>
    </row>
    <row r="2683" spans="1:7" x14ac:dyDescent="0.25">
      <c r="A2683" s="58">
        <v>44951</v>
      </c>
      <c r="B2683" s="59" t="s">
        <v>72</v>
      </c>
      <c r="C2683" s="59" t="str">
        <f t="shared" si="86"/>
        <v>QUARTER1</v>
      </c>
      <c r="D2683" s="59">
        <v>16</v>
      </c>
      <c r="E2683" s="59">
        <v>109.45</v>
      </c>
      <c r="F2683" s="59">
        <f t="shared" si="85"/>
        <v>93.45</v>
      </c>
      <c r="G2683" s="59"/>
    </row>
    <row r="2684" spans="1:7" x14ac:dyDescent="0.25">
      <c r="A2684" s="58">
        <v>44950</v>
      </c>
      <c r="B2684" s="59" t="s">
        <v>72</v>
      </c>
      <c r="C2684" s="59" t="str">
        <f t="shared" si="86"/>
        <v>QUARTER1</v>
      </c>
      <c r="D2684" s="59">
        <v>16</v>
      </c>
      <c r="E2684" s="59">
        <v>109.45</v>
      </c>
      <c r="F2684" s="59">
        <f t="shared" si="85"/>
        <v>93.45</v>
      </c>
      <c r="G2684" s="59"/>
    </row>
    <row r="2685" spans="1:7" x14ac:dyDescent="0.25">
      <c r="A2685" s="58">
        <v>44949</v>
      </c>
      <c r="B2685" s="59" t="s">
        <v>72</v>
      </c>
      <c r="C2685" s="59" t="str">
        <f t="shared" si="86"/>
        <v>QUARTER1</v>
      </c>
      <c r="D2685" s="59">
        <v>16</v>
      </c>
      <c r="E2685" s="59">
        <v>109.45</v>
      </c>
      <c r="F2685" s="59">
        <f t="shared" si="85"/>
        <v>93.45</v>
      </c>
      <c r="G2685" s="59"/>
    </row>
    <row r="2686" spans="1:7" x14ac:dyDescent="0.25">
      <c r="A2686" s="58">
        <v>44946</v>
      </c>
      <c r="B2686" s="59" t="s">
        <v>72</v>
      </c>
      <c r="C2686" s="59" t="str">
        <f t="shared" si="86"/>
        <v>QUARTER1</v>
      </c>
      <c r="D2686" s="59">
        <v>16</v>
      </c>
      <c r="E2686" s="59">
        <v>109.45</v>
      </c>
      <c r="F2686" s="59">
        <f t="shared" si="85"/>
        <v>93.45</v>
      </c>
      <c r="G2686" s="59"/>
    </row>
    <row r="2687" spans="1:7" x14ac:dyDescent="0.25">
      <c r="A2687" s="58">
        <v>44945</v>
      </c>
      <c r="B2687" s="59" t="s">
        <v>72</v>
      </c>
      <c r="C2687" s="59" t="str">
        <f t="shared" si="86"/>
        <v>QUARTER1</v>
      </c>
      <c r="D2687" s="59">
        <v>16</v>
      </c>
      <c r="E2687" s="59">
        <v>109.45</v>
      </c>
      <c r="F2687" s="59">
        <f t="shared" si="85"/>
        <v>93.45</v>
      </c>
      <c r="G2687" s="59"/>
    </row>
    <row r="2688" spans="1:7" x14ac:dyDescent="0.25">
      <c r="A2688" s="58">
        <v>44944</v>
      </c>
      <c r="B2688" s="59" t="s">
        <v>72</v>
      </c>
      <c r="C2688" s="59" t="str">
        <f t="shared" si="86"/>
        <v>QUARTER1</v>
      </c>
      <c r="D2688" s="59">
        <v>16</v>
      </c>
      <c r="E2688" s="59">
        <v>109.45</v>
      </c>
      <c r="F2688" s="59">
        <f t="shared" si="85"/>
        <v>93.45</v>
      </c>
      <c r="G2688" s="59"/>
    </row>
    <row r="2689" spans="1:7" x14ac:dyDescent="0.25">
      <c r="A2689" s="58">
        <v>44943</v>
      </c>
      <c r="B2689" s="59" t="s">
        <v>72</v>
      </c>
      <c r="C2689" s="59" t="str">
        <f t="shared" si="86"/>
        <v>QUARTER1</v>
      </c>
      <c r="D2689" s="59">
        <v>15.5</v>
      </c>
      <c r="E2689" s="59">
        <v>109.45</v>
      </c>
      <c r="F2689" s="59">
        <f t="shared" si="85"/>
        <v>93.95</v>
      </c>
      <c r="G2689" s="59"/>
    </row>
    <row r="2690" spans="1:7" x14ac:dyDescent="0.25">
      <c r="A2690" s="58">
        <v>44942</v>
      </c>
      <c r="B2690" s="59" t="s">
        <v>72</v>
      </c>
      <c r="C2690" s="59" t="str">
        <f t="shared" si="86"/>
        <v>QUARTER1</v>
      </c>
      <c r="D2690" s="59">
        <v>14.1</v>
      </c>
      <c r="E2690" s="59">
        <v>109.45</v>
      </c>
      <c r="F2690" s="59">
        <f t="shared" si="85"/>
        <v>95.350000000000009</v>
      </c>
      <c r="G2690" s="59"/>
    </row>
    <row r="2691" spans="1:7" x14ac:dyDescent="0.25">
      <c r="A2691" s="58">
        <v>44939</v>
      </c>
      <c r="B2691" s="59" t="s">
        <v>72</v>
      </c>
      <c r="C2691" s="59" t="str">
        <f t="shared" si="86"/>
        <v>QUARTER1</v>
      </c>
      <c r="D2691" s="59">
        <v>14.1</v>
      </c>
      <c r="E2691" s="59">
        <v>109.45</v>
      </c>
      <c r="F2691" s="59">
        <f t="shared" si="85"/>
        <v>95.350000000000009</v>
      </c>
      <c r="G2691" s="59"/>
    </row>
    <row r="2692" spans="1:7" x14ac:dyDescent="0.25">
      <c r="A2692" s="58">
        <v>44938</v>
      </c>
      <c r="B2692" s="59" t="s">
        <v>72</v>
      </c>
      <c r="C2692" s="59" t="str">
        <f t="shared" si="86"/>
        <v>QUARTER1</v>
      </c>
      <c r="D2692" s="59">
        <v>14.1</v>
      </c>
      <c r="E2692" s="59">
        <v>109.45</v>
      </c>
      <c r="F2692" s="59">
        <f t="shared" si="85"/>
        <v>95.350000000000009</v>
      </c>
      <c r="G2692" s="59"/>
    </row>
    <row r="2693" spans="1:7" x14ac:dyDescent="0.25">
      <c r="A2693" s="58">
        <v>44937</v>
      </c>
      <c r="B2693" s="59" t="s">
        <v>72</v>
      </c>
      <c r="C2693" s="59" t="str">
        <f t="shared" si="86"/>
        <v>QUARTER1</v>
      </c>
      <c r="D2693" s="59">
        <v>14.1</v>
      </c>
      <c r="E2693" s="59">
        <v>109.45</v>
      </c>
      <c r="F2693" s="59">
        <f t="shared" si="85"/>
        <v>95.350000000000009</v>
      </c>
      <c r="G2693" s="59"/>
    </row>
    <row r="2694" spans="1:7" x14ac:dyDescent="0.25">
      <c r="A2694" s="58">
        <v>44936</v>
      </c>
      <c r="B2694" s="59" t="s">
        <v>72</v>
      </c>
      <c r="C2694" s="59" t="str">
        <f t="shared" si="86"/>
        <v>QUARTER1</v>
      </c>
      <c r="D2694" s="59">
        <v>14.1</v>
      </c>
      <c r="E2694" s="59">
        <v>109.45</v>
      </c>
      <c r="F2694" s="59">
        <f t="shared" si="85"/>
        <v>95.350000000000009</v>
      </c>
      <c r="G2694" s="59"/>
    </row>
    <row r="2695" spans="1:7" x14ac:dyDescent="0.25">
      <c r="A2695" s="58">
        <v>44935</v>
      </c>
      <c r="B2695" s="59" t="s">
        <v>72</v>
      </c>
      <c r="C2695" s="59" t="str">
        <f t="shared" si="86"/>
        <v>QUARTER1</v>
      </c>
      <c r="D2695" s="59">
        <v>14.1</v>
      </c>
      <c r="E2695" s="59">
        <v>109.45</v>
      </c>
      <c r="F2695" s="59">
        <f t="shared" si="85"/>
        <v>95.350000000000009</v>
      </c>
      <c r="G2695" s="59"/>
    </row>
    <row r="2696" spans="1:7" x14ac:dyDescent="0.25">
      <c r="A2696" s="58">
        <v>44932</v>
      </c>
      <c r="B2696" s="59" t="s">
        <v>72</v>
      </c>
      <c r="C2696" s="59" t="str">
        <f t="shared" si="86"/>
        <v>QUARTER1</v>
      </c>
      <c r="D2696" s="59">
        <v>14.1</v>
      </c>
      <c r="E2696" s="59">
        <v>109.45</v>
      </c>
      <c r="F2696" s="59">
        <f t="shared" ref="F2696:F2759" si="87">E2696-D2696</f>
        <v>95.350000000000009</v>
      </c>
      <c r="G2696" s="59"/>
    </row>
    <row r="2697" spans="1:7" x14ac:dyDescent="0.25">
      <c r="A2697" s="58">
        <v>44931</v>
      </c>
      <c r="B2697" s="59" t="s">
        <v>72</v>
      </c>
      <c r="C2697" s="59" t="str">
        <f t="shared" si="86"/>
        <v>QUARTER1</v>
      </c>
      <c r="D2697" s="59">
        <v>14.1</v>
      </c>
      <c r="E2697" s="59">
        <v>109.45</v>
      </c>
      <c r="F2697" s="59">
        <f t="shared" si="87"/>
        <v>95.350000000000009</v>
      </c>
      <c r="G2697" s="59"/>
    </row>
    <row r="2698" spans="1:7" x14ac:dyDescent="0.25">
      <c r="A2698" s="58">
        <v>44929</v>
      </c>
      <c r="B2698" s="59" t="s">
        <v>72</v>
      </c>
      <c r="C2698" s="59" t="str">
        <f t="shared" si="86"/>
        <v>QUARTER1</v>
      </c>
      <c r="D2698" s="59">
        <v>14.1</v>
      </c>
      <c r="E2698" s="59">
        <v>109.45</v>
      </c>
      <c r="F2698" s="59">
        <f t="shared" si="87"/>
        <v>95.350000000000009</v>
      </c>
      <c r="G2698" s="59"/>
    </row>
    <row r="2699" spans="1:7" x14ac:dyDescent="0.25">
      <c r="A2699" s="58">
        <v>45146</v>
      </c>
      <c r="B2699" s="59" t="s">
        <v>73</v>
      </c>
      <c r="C2699" s="59" t="str">
        <f t="shared" si="86"/>
        <v>QUARTER3</v>
      </c>
      <c r="D2699" s="59">
        <v>29.5</v>
      </c>
      <c r="E2699" s="59">
        <v>29.5</v>
      </c>
      <c r="F2699" s="59">
        <f t="shared" si="87"/>
        <v>0</v>
      </c>
      <c r="G2699" s="59"/>
    </row>
    <row r="2700" spans="1:7" x14ac:dyDescent="0.25">
      <c r="A2700" s="58">
        <v>45145</v>
      </c>
      <c r="B2700" s="59" t="s">
        <v>73</v>
      </c>
      <c r="C2700" s="59" t="str">
        <f t="shared" si="86"/>
        <v>QUARTER3</v>
      </c>
      <c r="D2700" s="59">
        <v>29.5</v>
      </c>
      <c r="E2700" s="59">
        <v>29.5</v>
      </c>
      <c r="F2700" s="59">
        <f t="shared" si="87"/>
        <v>0</v>
      </c>
      <c r="G2700" s="59"/>
    </row>
    <row r="2701" spans="1:7" x14ac:dyDescent="0.25">
      <c r="A2701" s="58">
        <v>45142</v>
      </c>
      <c r="B2701" s="59" t="s">
        <v>73</v>
      </c>
      <c r="C2701" s="59" t="str">
        <f t="shared" si="86"/>
        <v>QUARTER3</v>
      </c>
      <c r="D2701" s="59">
        <v>29.5</v>
      </c>
      <c r="E2701" s="59">
        <v>29.5</v>
      </c>
      <c r="F2701" s="59">
        <f t="shared" si="87"/>
        <v>0</v>
      </c>
      <c r="G2701" s="59"/>
    </row>
    <row r="2702" spans="1:7" x14ac:dyDescent="0.25">
      <c r="A2702" s="58">
        <v>45141</v>
      </c>
      <c r="B2702" s="59" t="s">
        <v>73</v>
      </c>
      <c r="C2702" s="59" t="str">
        <f t="shared" si="86"/>
        <v>QUARTER3</v>
      </c>
      <c r="D2702" s="59">
        <v>28.5</v>
      </c>
      <c r="E2702" s="59">
        <v>29.5</v>
      </c>
      <c r="F2702" s="59">
        <f t="shared" si="87"/>
        <v>1</v>
      </c>
      <c r="G2702" s="59"/>
    </row>
    <row r="2703" spans="1:7" x14ac:dyDescent="0.25">
      <c r="A2703" s="58">
        <v>45140</v>
      </c>
      <c r="B2703" s="59" t="s">
        <v>73</v>
      </c>
      <c r="C2703" s="59" t="str">
        <f t="shared" si="86"/>
        <v>QUARTER3</v>
      </c>
      <c r="D2703" s="59">
        <v>28.5</v>
      </c>
      <c r="E2703" s="59">
        <v>29.5</v>
      </c>
      <c r="F2703" s="59">
        <f t="shared" si="87"/>
        <v>1</v>
      </c>
      <c r="G2703" s="59"/>
    </row>
    <row r="2704" spans="1:7" x14ac:dyDescent="0.25">
      <c r="A2704" s="58">
        <v>45139</v>
      </c>
      <c r="B2704" s="59" t="s">
        <v>73</v>
      </c>
      <c r="C2704" s="59" t="str">
        <f t="shared" si="86"/>
        <v>QUARTER3</v>
      </c>
      <c r="D2704" s="59">
        <v>28.5</v>
      </c>
      <c r="E2704" s="59">
        <v>29.5</v>
      </c>
      <c r="F2704" s="59">
        <f t="shared" si="87"/>
        <v>1</v>
      </c>
      <c r="G2704" s="59"/>
    </row>
    <row r="2705" spans="1:7" x14ac:dyDescent="0.25">
      <c r="A2705" s="58">
        <v>45138</v>
      </c>
      <c r="B2705" s="59" t="s">
        <v>73</v>
      </c>
      <c r="C2705" s="59" t="str">
        <f t="shared" si="86"/>
        <v>QUARTER3</v>
      </c>
      <c r="D2705" s="59">
        <v>28.5</v>
      </c>
      <c r="E2705" s="59">
        <v>29.5</v>
      </c>
      <c r="F2705" s="59">
        <f t="shared" si="87"/>
        <v>1</v>
      </c>
      <c r="G2705" s="59"/>
    </row>
    <row r="2706" spans="1:7" x14ac:dyDescent="0.25">
      <c r="A2706" s="58">
        <v>45135</v>
      </c>
      <c r="B2706" s="59" t="s">
        <v>73</v>
      </c>
      <c r="C2706" s="59" t="str">
        <f t="shared" si="86"/>
        <v>QUARTER3</v>
      </c>
      <c r="D2706" s="59">
        <v>29</v>
      </c>
      <c r="E2706" s="59">
        <v>29.5</v>
      </c>
      <c r="F2706" s="59">
        <f t="shared" si="87"/>
        <v>0.5</v>
      </c>
      <c r="G2706" s="59"/>
    </row>
    <row r="2707" spans="1:7" x14ac:dyDescent="0.25">
      <c r="A2707" s="58">
        <v>45134</v>
      </c>
      <c r="B2707" s="59" t="s">
        <v>73</v>
      </c>
      <c r="C2707" s="59" t="str">
        <f t="shared" si="86"/>
        <v>QUARTER3</v>
      </c>
      <c r="D2707" s="59">
        <v>29.35</v>
      </c>
      <c r="E2707" s="59">
        <v>29.5</v>
      </c>
      <c r="F2707" s="59">
        <f t="shared" si="87"/>
        <v>0.14999999999999858</v>
      </c>
      <c r="G2707" s="59"/>
    </row>
    <row r="2708" spans="1:7" x14ac:dyDescent="0.25">
      <c r="A2708" s="58">
        <v>45133</v>
      </c>
      <c r="B2708" s="59" t="s">
        <v>73</v>
      </c>
      <c r="C2708" s="59" t="str">
        <f t="shared" si="86"/>
        <v>QUARTER3</v>
      </c>
      <c r="D2708" s="59">
        <v>30.75</v>
      </c>
      <c r="E2708" s="59">
        <v>29.5</v>
      </c>
      <c r="F2708" s="59">
        <f t="shared" si="87"/>
        <v>-1.25</v>
      </c>
      <c r="G2708" s="59"/>
    </row>
    <row r="2709" spans="1:7" x14ac:dyDescent="0.25">
      <c r="A2709" s="58">
        <v>45128</v>
      </c>
      <c r="B2709" s="59" t="s">
        <v>73</v>
      </c>
      <c r="C2709" s="59" t="str">
        <f t="shared" si="86"/>
        <v>QUARTER3</v>
      </c>
      <c r="D2709" s="59">
        <v>31.9</v>
      </c>
      <c r="E2709" s="59">
        <v>29.5</v>
      </c>
      <c r="F2709" s="59">
        <f t="shared" si="87"/>
        <v>-2.3999999999999986</v>
      </c>
      <c r="G2709" s="59"/>
    </row>
    <row r="2710" spans="1:7" x14ac:dyDescent="0.25">
      <c r="A2710" s="58">
        <v>45127</v>
      </c>
      <c r="B2710" s="59" t="s">
        <v>73</v>
      </c>
      <c r="C2710" s="59" t="str">
        <f t="shared" si="86"/>
        <v>QUARTER3</v>
      </c>
      <c r="D2710" s="59">
        <v>30</v>
      </c>
      <c r="E2710" s="59">
        <v>29.5</v>
      </c>
      <c r="F2710" s="59">
        <f t="shared" si="87"/>
        <v>-0.5</v>
      </c>
      <c r="G2710" s="59"/>
    </row>
    <row r="2711" spans="1:7" x14ac:dyDescent="0.25">
      <c r="A2711" s="58">
        <v>45126</v>
      </c>
      <c r="B2711" s="59" t="s">
        <v>73</v>
      </c>
      <c r="C2711" s="59" t="str">
        <f t="shared" si="86"/>
        <v>QUARTER3</v>
      </c>
      <c r="D2711" s="59">
        <v>30</v>
      </c>
      <c r="E2711" s="59">
        <v>29.5</v>
      </c>
      <c r="F2711" s="59">
        <f t="shared" si="87"/>
        <v>-0.5</v>
      </c>
      <c r="G2711" s="59"/>
    </row>
    <row r="2712" spans="1:7" x14ac:dyDescent="0.25">
      <c r="A2712" s="58">
        <v>45125</v>
      </c>
      <c r="B2712" s="59" t="s">
        <v>73</v>
      </c>
      <c r="C2712" s="59" t="str">
        <f t="shared" si="86"/>
        <v>QUARTER3</v>
      </c>
      <c r="D2712" s="59">
        <v>31</v>
      </c>
      <c r="E2712" s="59">
        <v>29.5</v>
      </c>
      <c r="F2712" s="59">
        <f t="shared" si="87"/>
        <v>-1.5</v>
      </c>
      <c r="G2712" s="59"/>
    </row>
    <row r="2713" spans="1:7" x14ac:dyDescent="0.25">
      <c r="A2713" s="58">
        <v>45124</v>
      </c>
      <c r="B2713" s="59" t="s">
        <v>73</v>
      </c>
      <c r="C2713" s="59" t="str">
        <f t="shared" si="86"/>
        <v>QUARTER3</v>
      </c>
      <c r="D2713" s="59">
        <v>30</v>
      </c>
      <c r="E2713" s="59">
        <v>29.5</v>
      </c>
      <c r="F2713" s="59">
        <f t="shared" si="87"/>
        <v>-0.5</v>
      </c>
      <c r="G2713" s="59"/>
    </row>
    <row r="2714" spans="1:7" x14ac:dyDescent="0.25">
      <c r="A2714" s="58">
        <v>45121</v>
      </c>
      <c r="B2714" s="59" t="s">
        <v>73</v>
      </c>
      <c r="C2714" s="59" t="str">
        <f t="shared" si="86"/>
        <v>QUARTER3</v>
      </c>
      <c r="D2714" s="59">
        <v>30.6</v>
      </c>
      <c r="E2714" s="59">
        <v>29.5</v>
      </c>
      <c r="F2714" s="59">
        <f t="shared" si="87"/>
        <v>-1.1000000000000014</v>
      </c>
      <c r="G2714" s="59"/>
    </row>
    <row r="2715" spans="1:7" x14ac:dyDescent="0.25">
      <c r="A2715" s="58">
        <v>45120</v>
      </c>
      <c r="B2715" s="59" t="s">
        <v>73</v>
      </c>
      <c r="C2715" s="59" t="str">
        <f t="shared" si="86"/>
        <v>QUARTER3</v>
      </c>
      <c r="D2715" s="59">
        <v>34</v>
      </c>
      <c r="E2715" s="59">
        <v>29.5</v>
      </c>
      <c r="F2715" s="59">
        <f t="shared" si="87"/>
        <v>-4.5</v>
      </c>
      <c r="G2715" s="59"/>
    </row>
    <row r="2716" spans="1:7" x14ac:dyDescent="0.25">
      <c r="A2716" s="58">
        <v>45119</v>
      </c>
      <c r="B2716" s="59" t="s">
        <v>73</v>
      </c>
      <c r="C2716" s="59" t="str">
        <f t="shared" si="86"/>
        <v>QUARTER3</v>
      </c>
      <c r="D2716" s="59">
        <v>34</v>
      </c>
      <c r="E2716" s="59">
        <v>29.5</v>
      </c>
      <c r="F2716" s="59">
        <f t="shared" si="87"/>
        <v>-4.5</v>
      </c>
      <c r="G2716" s="59"/>
    </row>
    <row r="2717" spans="1:7" x14ac:dyDescent="0.25">
      <c r="A2717" s="58">
        <v>45118</v>
      </c>
      <c r="B2717" s="59" t="s">
        <v>73</v>
      </c>
      <c r="C2717" s="59" t="str">
        <f t="shared" si="86"/>
        <v>QUARTER3</v>
      </c>
      <c r="D2717" s="59">
        <v>34</v>
      </c>
      <c r="E2717" s="59">
        <v>29.5</v>
      </c>
      <c r="F2717" s="59">
        <f t="shared" si="87"/>
        <v>-4.5</v>
      </c>
      <c r="G2717" s="59"/>
    </row>
    <row r="2718" spans="1:7" x14ac:dyDescent="0.25">
      <c r="A2718" s="58">
        <v>45117</v>
      </c>
      <c r="B2718" s="59" t="s">
        <v>73</v>
      </c>
      <c r="C2718" s="59" t="str">
        <f t="shared" si="86"/>
        <v>QUARTER3</v>
      </c>
      <c r="D2718" s="59">
        <v>34</v>
      </c>
      <c r="E2718" s="59">
        <v>29.5</v>
      </c>
      <c r="F2718" s="59">
        <f t="shared" si="87"/>
        <v>-4.5</v>
      </c>
      <c r="G2718" s="59"/>
    </row>
    <row r="2719" spans="1:7" x14ac:dyDescent="0.25">
      <c r="A2719" s="58">
        <v>45114</v>
      </c>
      <c r="B2719" s="59" t="s">
        <v>73</v>
      </c>
      <c r="C2719" s="59" t="str">
        <f t="shared" si="86"/>
        <v>QUARTER3</v>
      </c>
      <c r="D2719" s="59">
        <v>33.799999999999997</v>
      </c>
      <c r="E2719" s="59">
        <v>29.5</v>
      </c>
      <c r="F2719" s="59">
        <f t="shared" si="87"/>
        <v>-4.2999999999999972</v>
      </c>
      <c r="G2719" s="59"/>
    </row>
    <row r="2720" spans="1:7" x14ac:dyDescent="0.25">
      <c r="A2720" s="58">
        <v>45113</v>
      </c>
      <c r="B2720" s="59" t="s">
        <v>73</v>
      </c>
      <c r="C2720" s="59" t="str">
        <f t="shared" si="86"/>
        <v>QUARTER3</v>
      </c>
      <c r="D2720" s="59">
        <v>33.549999999999997</v>
      </c>
      <c r="E2720" s="59">
        <v>29.5</v>
      </c>
      <c r="F2720" s="59">
        <f t="shared" si="87"/>
        <v>-4.0499999999999972</v>
      </c>
      <c r="G2720" s="59"/>
    </row>
    <row r="2721" spans="1:7" x14ac:dyDescent="0.25">
      <c r="A2721" s="58">
        <v>45112</v>
      </c>
      <c r="B2721" s="59" t="s">
        <v>73</v>
      </c>
      <c r="C2721" s="59" t="str">
        <f t="shared" si="86"/>
        <v>QUARTER3</v>
      </c>
      <c r="D2721" s="59">
        <v>34</v>
      </c>
      <c r="E2721" s="59">
        <v>29.5</v>
      </c>
      <c r="F2721" s="59">
        <f t="shared" si="87"/>
        <v>-4.5</v>
      </c>
      <c r="G2721" s="59"/>
    </row>
    <row r="2722" spans="1:7" x14ac:dyDescent="0.25">
      <c r="A2722" s="58">
        <v>45111</v>
      </c>
      <c r="B2722" s="59" t="s">
        <v>73</v>
      </c>
      <c r="C2722" s="59" t="str">
        <f t="shared" si="86"/>
        <v>QUARTER3</v>
      </c>
      <c r="D2722" s="59">
        <v>34</v>
      </c>
      <c r="E2722" s="59">
        <v>29.5</v>
      </c>
      <c r="F2722" s="59">
        <f t="shared" si="87"/>
        <v>-4.5</v>
      </c>
      <c r="G2722" s="59"/>
    </row>
    <row r="2723" spans="1:7" x14ac:dyDescent="0.25">
      <c r="A2723" s="58">
        <v>45110</v>
      </c>
      <c r="B2723" s="59" t="s">
        <v>73</v>
      </c>
      <c r="C2723" s="59" t="str">
        <f t="shared" si="86"/>
        <v>QUARTER3</v>
      </c>
      <c r="D2723" s="59">
        <v>34.15</v>
      </c>
      <c r="E2723" s="59">
        <v>29.5</v>
      </c>
      <c r="F2723" s="59">
        <f t="shared" si="87"/>
        <v>-4.6499999999999986</v>
      </c>
      <c r="G2723" s="59"/>
    </row>
    <row r="2724" spans="1:7" x14ac:dyDescent="0.25">
      <c r="A2724" s="58">
        <v>45107</v>
      </c>
      <c r="B2724" s="59" t="s">
        <v>73</v>
      </c>
      <c r="C2724" s="59" t="str">
        <f t="shared" si="86"/>
        <v>QUARTER2</v>
      </c>
      <c r="D2724" s="59">
        <v>34.1</v>
      </c>
      <c r="E2724" s="59">
        <v>29.5</v>
      </c>
      <c r="F2724" s="59">
        <f t="shared" si="87"/>
        <v>-4.6000000000000014</v>
      </c>
      <c r="G2724" s="59"/>
    </row>
    <row r="2725" spans="1:7" x14ac:dyDescent="0.25">
      <c r="A2725" s="58">
        <v>45104</v>
      </c>
      <c r="B2725" s="59" t="s">
        <v>73</v>
      </c>
      <c r="C2725" s="59" t="str">
        <f t="shared" si="86"/>
        <v>QUARTER2</v>
      </c>
      <c r="D2725" s="59">
        <v>34.1</v>
      </c>
      <c r="E2725" s="59">
        <v>29.5</v>
      </c>
      <c r="F2725" s="59">
        <f t="shared" si="87"/>
        <v>-4.6000000000000014</v>
      </c>
      <c r="G2725" s="59"/>
    </row>
    <row r="2726" spans="1:7" x14ac:dyDescent="0.25">
      <c r="A2726" s="58">
        <v>45103</v>
      </c>
      <c r="B2726" s="59" t="s">
        <v>73</v>
      </c>
      <c r="C2726" s="59" t="str">
        <f t="shared" si="86"/>
        <v>QUARTER2</v>
      </c>
      <c r="D2726" s="59">
        <v>34.5</v>
      </c>
      <c r="E2726" s="59">
        <v>29.5</v>
      </c>
      <c r="F2726" s="59">
        <f t="shared" si="87"/>
        <v>-5</v>
      </c>
      <c r="G2726" s="59"/>
    </row>
    <row r="2727" spans="1:7" x14ac:dyDescent="0.25">
      <c r="A2727" s="58">
        <v>45100</v>
      </c>
      <c r="B2727" s="59" t="s">
        <v>73</v>
      </c>
      <c r="C2727" s="59" t="str">
        <f t="shared" si="86"/>
        <v>QUARTER2</v>
      </c>
      <c r="D2727" s="59">
        <v>34.5</v>
      </c>
      <c r="E2727" s="59">
        <v>29.5</v>
      </c>
      <c r="F2727" s="59">
        <f t="shared" si="87"/>
        <v>-5</v>
      </c>
      <c r="G2727" s="59"/>
    </row>
    <row r="2728" spans="1:7" x14ac:dyDescent="0.25">
      <c r="A2728" s="58">
        <v>45099</v>
      </c>
      <c r="B2728" s="59" t="s">
        <v>73</v>
      </c>
      <c r="C2728" s="59" t="str">
        <f t="shared" si="86"/>
        <v>QUARTER2</v>
      </c>
      <c r="D2728" s="59">
        <v>34.1</v>
      </c>
      <c r="E2728" s="59">
        <v>29.5</v>
      </c>
      <c r="F2728" s="59">
        <f t="shared" si="87"/>
        <v>-4.6000000000000014</v>
      </c>
      <c r="G2728" s="59"/>
    </row>
    <row r="2729" spans="1:7" x14ac:dyDescent="0.25">
      <c r="A2729" s="58">
        <v>45098</v>
      </c>
      <c r="B2729" s="59" t="s">
        <v>73</v>
      </c>
      <c r="C2729" s="59" t="str">
        <f t="shared" ref="C2729:C2792" si="88">"QUARTER"&amp;ROUNDUP(MONTH(A2729)/3,0)</f>
        <v>QUARTER2</v>
      </c>
      <c r="D2729" s="59">
        <v>34.200000000000003</v>
      </c>
      <c r="E2729" s="59">
        <v>29.5</v>
      </c>
      <c r="F2729" s="59">
        <f t="shared" si="87"/>
        <v>-4.7000000000000028</v>
      </c>
      <c r="G2729" s="59"/>
    </row>
    <row r="2730" spans="1:7" x14ac:dyDescent="0.25">
      <c r="A2730" s="58">
        <v>45097</v>
      </c>
      <c r="B2730" s="59" t="s">
        <v>73</v>
      </c>
      <c r="C2730" s="59" t="str">
        <f t="shared" si="88"/>
        <v>QUARTER2</v>
      </c>
      <c r="D2730" s="59">
        <v>34.950000000000003</v>
      </c>
      <c r="E2730" s="59">
        <v>29.5</v>
      </c>
      <c r="F2730" s="59">
        <f t="shared" si="87"/>
        <v>-5.4500000000000028</v>
      </c>
      <c r="G2730" s="59"/>
    </row>
    <row r="2731" spans="1:7" x14ac:dyDescent="0.25">
      <c r="A2731" s="58">
        <v>45096</v>
      </c>
      <c r="B2731" s="59" t="s">
        <v>73</v>
      </c>
      <c r="C2731" s="59" t="str">
        <f t="shared" si="88"/>
        <v>QUARTER2</v>
      </c>
      <c r="D2731" s="59">
        <v>34.950000000000003</v>
      </c>
      <c r="E2731" s="59">
        <v>29.5</v>
      </c>
      <c r="F2731" s="59">
        <f t="shared" si="87"/>
        <v>-5.4500000000000028</v>
      </c>
      <c r="G2731" s="59"/>
    </row>
    <row r="2732" spans="1:7" x14ac:dyDescent="0.25">
      <c r="A2732" s="58">
        <v>45093</v>
      </c>
      <c r="B2732" s="59" t="s">
        <v>73</v>
      </c>
      <c r="C2732" s="59" t="str">
        <f t="shared" si="88"/>
        <v>QUARTER2</v>
      </c>
      <c r="D2732" s="59">
        <v>35</v>
      </c>
      <c r="E2732" s="59">
        <v>29.5</v>
      </c>
      <c r="F2732" s="59">
        <f t="shared" si="87"/>
        <v>-5.5</v>
      </c>
      <c r="G2732" s="59"/>
    </row>
    <row r="2733" spans="1:7" x14ac:dyDescent="0.25">
      <c r="A2733" s="58">
        <v>45092</v>
      </c>
      <c r="B2733" s="59" t="s">
        <v>73</v>
      </c>
      <c r="C2733" s="59" t="str">
        <f t="shared" si="88"/>
        <v>QUARTER2</v>
      </c>
      <c r="D2733" s="59">
        <v>35</v>
      </c>
      <c r="E2733" s="59">
        <v>29.5</v>
      </c>
      <c r="F2733" s="59">
        <f t="shared" si="87"/>
        <v>-5.5</v>
      </c>
      <c r="G2733" s="59"/>
    </row>
    <row r="2734" spans="1:7" x14ac:dyDescent="0.25">
      <c r="A2734" s="58">
        <v>45091</v>
      </c>
      <c r="B2734" s="59" t="s">
        <v>73</v>
      </c>
      <c r="C2734" s="59" t="str">
        <f t="shared" si="88"/>
        <v>QUARTER2</v>
      </c>
      <c r="D2734" s="59">
        <v>35</v>
      </c>
      <c r="E2734" s="59">
        <v>29.5</v>
      </c>
      <c r="F2734" s="59">
        <f t="shared" si="87"/>
        <v>-5.5</v>
      </c>
      <c r="G2734" s="59"/>
    </row>
    <row r="2735" spans="1:7" x14ac:dyDescent="0.25">
      <c r="A2735" s="58">
        <v>45090</v>
      </c>
      <c r="B2735" s="59" t="s">
        <v>73</v>
      </c>
      <c r="C2735" s="59" t="str">
        <f t="shared" si="88"/>
        <v>QUARTER2</v>
      </c>
      <c r="D2735" s="59">
        <v>34.75</v>
      </c>
      <c r="E2735" s="59">
        <v>29.5</v>
      </c>
      <c r="F2735" s="59">
        <f t="shared" si="87"/>
        <v>-5.25</v>
      </c>
      <c r="G2735" s="59"/>
    </row>
    <row r="2736" spans="1:7" x14ac:dyDescent="0.25">
      <c r="A2736" s="58">
        <v>45086</v>
      </c>
      <c r="B2736" s="59" t="s">
        <v>73</v>
      </c>
      <c r="C2736" s="59" t="str">
        <f t="shared" si="88"/>
        <v>QUARTER2</v>
      </c>
      <c r="D2736" s="59">
        <v>33.1</v>
      </c>
      <c r="E2736" s="59">
        <v>29.5</v>
      </c>
      <c r="F2736" s="59">
        <f t="shared" si="87"/>
        <v>-3.6000000000000014</v>
      </c>
      <c r="G2736" s="59"/>
    </row>
    <row r="2737" spans="1:7" x14ac:dyDescent="0.25">
      <c r="A2737" s="58">
        <v>45085</v>
      </c>
      <c r="B2737" s="59" t="s">
        <v>73</v>
      </c>
      <c r="C2737" s="59" t="str">
        <f t="shared" si="88"/>
        <v>QUARTER2</v>
      </c>
      <c r="D2737" s="59">
        <v>33.1</v>
      </c>
      <c r="E2737" s="59">
        <v>29.5</v>
      </c>
      <c r="F2737" s="59">
        <f t="shared" si="87"/>
        <v>-3.6000000000000014</v>
      </c>
      <c r="G2737" s="59"/>
    </row>
    <row r="2738" spans="1:7" x14ac:dyDescent="0.25">
      <c r="A2738" s="58">
        <v>45084</v>
      </c>
      <c r="B2738" s="59" t="s">
        <v>73</v>
      </c>
      <c r="C2738" s="59" t="str">
        <f t="shared" si="88"/>
        <v>QUARTER2</v>
      </c>
      <c r="D2738" s="59">
        <v>33.1</v>
      </c>
      <c r="E2738" s="59">
        <v>29.5</v>
      </c>
      <c r="F2738" s="59">
        <f t="shared" si="87"/>
        <v>-3.6000000000000014</v>
      </c>
      <c r="G2738" s="59"/>
    </row>
    <row r="2739" spans="1:7" x14ac:dyDescent="0.25">
      <c r="A2739" s="58">
        <v>45083</v>
      </c>
      <c r="B2739" s="59" t="s">
        <v>73</v>
      </c>
      <c r="C2739" s="59" t="str">
        <f t="shared" si="88"/>
        <v>QUARTER2</v>
      </c>
      <c r="D2739" s="59">
        <v>34.549999999999997</v>
      </c>
      <c r="E2739" s="59">
        <v>29.5</v>
      </c>
      <c r="F2739" s="59">
        <f t="shared" si="87"/>
        <v>-5.0499999999999972</v>
      </c>
      <c r="G2739" s="59"/>
    </row>
    <row r="2740" spans="1:7" x14ac:dyDescent="0.25">
      <c r="A2740" s="58">
        <v>45082</v>
      </c>
      <c r="B2740" s="59" t="s">
        <v>73</v>
      </c>
      <c r="C2740" s="59" t="str">
        <f t="shared" si="88"/>
        <v>QUARTER2</v>
      </c>
      <c r="D2740" s="59">
        <v>34.549999999999997</v>
      </c>
      <c r="E2740" s="59">
        <v>29.5</v>
      </c>
      <c r="F2740" s="59">
        <f t="shared" si="87"/>
        <v>-5.0499999999999972</v>
      </c>
      <c r="G2740" s="59"/>
    </row>
    <row r="2741" spans="1:7" x14ac:dyDescent="0.25">
      <c r="A2741" s="58">
        <v>45079</v>
      </c>
      <c r="B2741" s="59" t="s">
        <v>73</v>
      </c>
      <c r="C2741" s="59" t="str">
        <f t="shared" si="88"/>
        <v>QUARTER2</v>
      </c>
      <c r="D2741" s="59">
        <v>34.549999999999997</v>
      </c>
      <c r="E2741" s="59">
        <v>29.5</v>
      </c>
      <c r="F2741" s="59">
        <f t="shared" si="87"/>
        <v>-5.0499999999999972</v>
      </c>
      <c r="G2741" s="59"/>
    </row>
    <row r="2742" spans="1:7" x14ac:dyDescent="0.25">
      <c r="A2742" s="58">
        <v>45078</v>
      </c>
      <c r="B2742" s="59" t="s">
        <v>73</v>
      </c>
      <c r="C2742" s="59" t="str">
        <f t="shared" si="88"/>
        <v>QUARTER2</v>
      </c>
      <c r="D2742" s="59">
        <v>35.1</v>
      </c>
      <c r="E2742" s="59">
        <v>29.5</v>
      </c>
      <c r="F2742" s="59">
        <f t="shared" si="87"/>
        <v>-5.6000000000000014</v>
      </c>
      <c r="G2742" s="59"/>
    </row>
    <row r="2743" spans="1:7" x14ac:dyDescent="0.25">
      <c r="A2743" s="58">
        <v>45077</v>
      </c>
      <c r="B2743" s="59" t="s">
        <v>73</v>
      </c>
      <c r="C2743" s="59" t="str">
        <f t="shared" si="88"/>
        <v>QUARTER2</v>
      </c>
      <c r="D2743" s="59">
        <v>34.799999999999997</v>
      </c>
      <c r="E2743" s="59">
        <v>29.5</v>
      </c>
      <c r="F2743" s="59">
        <f t="shared" si="87"/>
        <v>-5.2999999999999972</v>
      </c>
      <c r="G2743" s="59"/>
    </row>
    <row r="2744" spans="1:7" x14ac:dyDescent="0.25">
      <c r="A2744" s="58">
        <v>45076</v>
      </c>
      <c r="B2744" s="59" t="s">
        <v>73</v>
      </c>
      <c r="C2744" s="59" t="str">
        <f t="shared" si="88"/>
        <v>QUARTER2</v>
      </c>
      <c r="D2744" s="59">
        <v>33.5</v>
      </c>
      <c r="E2744" s="59">
        <v>29.5</v>
      </c>
      <c r="F2744" s="59">
        <f t="shared" si="87"/>
        <v>-4</v>
      </c>
      <c r="G2744" s="59"/>
    </row>
    <row r="2745" spans="1:7" x14ac:dyDescent="0.25">
      <c r="A2745" s="58">
        <v>45072</v>
      </c>
      <c r="B2745" s="59" t="s">
        <v>73</v>
      </c>
      <c r="C2745" s="59" t="str">
        <f t="shared" si="88"/>
        <v>QUARTER2</v>
      </c>
      <c r="D2745" s="59">
        <v>31.3</v>
      </c>
      <c r="E2745" s="59">
        <v>29.5</v>
      </c>
      <c r="F2745" s="59">
        <f t="shared" si="87"/>
        <v>-1.8000000000000007</v>
      </c>
      <c r="G2745" s="59"/>
    </row>
    <row r="2746" spans="1:7" x14ac:dyDescent="0.25">
      <c r="A2746" s="58">
        <v>45071</v>
      </c>
      <c r="B2746" s="59" t="s">
        <v>73</v>
      </c>
      <c r="C2746" s="59" t="str">
        <f t="shared" si="88"/>
        <v>QUARTER2</v>
      </c>
      <c r="D2746" s="59">
        <v>31.8</v>
      </c>
      <c r="E2746" s="59">
        <v>29.5</v>
      </c>
      <c r="F2746" s="59">
        <f t="shared" si="87"/>
        <v>-2.3000000000000007</v>
      </c>
      <c r="G2746" s="59"/>
    </row>
    <row r="2747" spans="1:7" x14ac:dyDescent="0.25">
      <c r="A2747" s="58">
        <v>45070</v>
      </c>
      <c r="B2747" s="59" t="s">
        <v>73</v>
      </c>
      <c r="C2747" s="59" t="str">
        <f t="shared" si="88"/>
        <v>QUARTER2</v>
      </c>
      <c r="D2747" s="59">
        <v>31.1</v>
      </c>
      <c r="E2747" s="59">
        <v>29.5</v>
      </c>
      <c r="F2747" s="59">
        <f t="shared" si="87"/>
        <v>-1.6000000000000014</v>
      </c>
      <c r="G2747" s="59"/>
    </row>
    <row r="2748" spans="1:7" x14ac:dyDescent="0.25">
      <c r="A2748" s="58">
        <v>45069</v>
      </c>
      <c r="B2748" s="59" t="s">
        <v>73</v>
      </c>
      <c r="C2748" s="59" t="str">
        <f t="shared" si="88"/>
        <v>QUARTER2</v>
      </c>
      <c r="D2748" s="59">
        <v>31.1</v>
      </c>
      <c r="E2748" s="59">
        <v>29.5</v>
      </c>
      <c r="F2748" s="59">
        <f t="shared" si="87"/>
        <v>-1.6000000000000014</v>
      </c>
      <c r="G2748" s="59"/>
    </row>
    <row r="2749" spans="1:7" x14ac:dyDescent="0.25">
      <c r="A2749" s="58">
        <v>45068</v>
      </c>
      <c r="B2749" s="59" t="s">
        <v>73</v>
      </c>
      <c r="C2749" s="59" t="str">
        <f t="shared" si="88"/>
        <v>QUARTER2</v>
      </c>
      <c r="D2749" s="59">
        <v>31</v>
      </c>
      <c r="E2749" s="59">
        <v>29.5</v>
      </c>
      <c r="F2749" s="59">
        <f t="shared" si="87"/>
        <v>-1.5</v>
      </c>
      <c r="G2749" s="59"/>
    </row>
    <row r="2750" spans="1:7" x14ac:dyDescent="0.25">
      <c r="A2750" s="58">
        <v>45065</v>
      </c>
      <c r="B2750" s="59" t="s">
        <v>73</v>
      </c>
      <c r="C2750" s="59" t="str">
        <f t="shared" si="88"/>
        <v>QUARTER2</v>
      </c>
      <c r="D2750" s="59">
        <v>31</v>
      </c>
      <c r="E2750" s="59">
        <v>29.5</v>
      </c>
      <c r="F2750" s="59">
        <f t="shared" si="87"/>
        <v>-1.5</v>
      </c>
      <c r="G2750" s="59"/>
    </row>
    <row r="2751" spans="1:7" x14ac:dyDescent="0.25">
      <c r="A2751" s="58">
        <v>45064</v>
      </c>
      <c r="B2751" s="59" t="s">
        <v>73</v>
      </c>
      <c r="C2751" s="59" t="str">
        <f t="shared" si="88"/>
        <v>QUARTER2</v>
      </c>
      <c r="D2751" s="59">
        <v>31</v>
      </c>
      <c r="E2751" s="59">
        <v>29.5</v>
      </c>
      <c r="F2751" s="59">
        <f t="shared" si="87"/>
        <v>-1.5</v>
      </c>
      <c r="G2751" s="59"/>
    </row>
    <row r="2752" spans="1:7" x14ac:dyDescent="0.25">
      <c r="A2752" s="58">
        <v>45063</v>
      </c>
      <c r="B2752" s="59" t="s">
        <v>73</v>
      </c>
      <c r="C2752" s="59" t="str">
        <f t="shared" si="88"/>
        <v>QUARTER2</v>
      </c>
      <c r="D2752" s="59">
        <v>31.2</v>
      </c>
      <c r="E2752" s="59">
        <v>29.5</v>
      </c>
      <c r="F2752" s="59">
        <f t="shared" si="87"/>
        <v>-1.6999999999999993</v>
      </c>
      <c r="G2752" s="59"/>
    </row>
    <row r="2753" spans="1:7" x14ac:dyDescent="0.25">
      <c r="A2753" s="58">
        <v>45062</v>
      </c>
      <c r="B2753" s="59" t="s">
        <v>73</v>
      </c>
      <c r="C2753" s="59" t="str">
        <f t="shared" si="88"/>
        <v>QUARTER2</v>
      </c>
      <c r="D2753" s="59">
        <v>31.05</v>
      </c>
      <c r="E2753" s="59">
        <v>29.5</v>
      </c>
      <c r="F2753" s="59">
        <f t="shared" si="87"/>
        <v>-1.5500000000000007</v>
      </c>
      <c r="G2753" s="59"/>
    </row>
    <row r="2754" spans="1:7" x14ac:dyDescent="0.25">
      <c r="A2754" s="58">
        <v>45061</v>
      </c>
      <c r="B2754" s="59" t="s">
        <v>73</v>
      </c>
      <c r="C2754" s="59" t="str">
        <f t="shared" si="88"/>
        <v>QUARTER2</v>
      </c>
      <c r="D2754" s="59">
        <v>31.1</v>
      </c>
      <c r="E2754" s="59">
        <v>29.5</v>
      </c>
      <c r="F2754" s="59">
        <f t="shared" si="87"/>
        <v>-1.6000000000000014</v>
      </c>
      <c r="G2754" s="59"/>
    </row>
    <row r="2755" spans="1:7" x14ac:dyDescent="0.25">
      <c r="A2755" s="58">
        <v>45058</v>
      </c>
      <c r="B2755" s="59" t="s">
        <v>73</v>
      </c>
      <c r="C2755" s="59" t="str">
        <f t="shared" si="88"/>
        <v>QUARTER2</v>
      </c>
      <c r="D2755" s="59">
        <v>31.1</v>
      </c>
      <c r="E2755" s="59">
        <v>29.5</v>
      </c>
      <c r="F2755" s="59">
        <f t="shared" si="87"/>
        <v>-1.6000000000000014</v>
      </c>
      <c r="G2755" s="59"/>
    </row>
    <row r="2756" spans="1:7" x14ac:dyDescent="0.25">
      <c r="A2756" s="58">
        <v>45057</v>
      </c>
      <c r="B2756" s="59" t="s">
        <v>73</v>
      </c>
      <c r="C2756" s="59" t="str">
        <f t="shared" si="88"/>
        <v>QUARTER2</v>
      </c>
      <c r="D2756" s="59">
        <v>31.1</v>
      </c>
      <c r="E2756" s="59">
        <v>29.5</v>
      </c>
      <c r="F2756" s="59">
        <f t="shared" si="87"/>
        <v>-1.6000000000000014</v>
      </c>
      <c r="G2756" s="59"/>
    </row>
    <row r="2757" spans="1:7" x14ac:dyDescent="0.25">
      <c r="A2757" s="58">
        <v>45056</v>
      </c>
      <c r="B2757" s="59" t="s">
        <v>73</v>
      </c>
      <c r="C2757" s="59" t="str">
        <f t="shared" si="88"/>
        <v>QUARTER2</v>
      </c>
      <c r="D2757" s="59">
        <v>31.1</v>
      </c>
      <c r="E2757" s="59">
        <v>29.5</v>
      </c>
      <c r="F2757" s="59">
        <f t="shared" si="87"/>
        <v>-1.6000000000000014</v>
      </c>
      <c r="G2757" s="59"/>
    </row>
    <row r="2758" spans="1:7" x14ac:dyDescent="0.25">
      <c r="A2758" s="58">
        <v>45055</v>
      </c>
      <c r="B2758" s="59" t="s">
        <v>73</v>
      </c>
      <c r="C2758" s="59" t="str">
        <f t="shared" si="88"/>
        <v>QUARTER2</v>
      </c>
      <c r="D2758" s="59">
        <v>31.1</v>
      </c>
      <c r="E2758" s="59">
        <v>29.5</v>
      </c>
      <c r="F2758" s="59">
        <f t="shared" si="87"/>
        <v>-1.6000000000000014</v>
      </c>
      <c r="G2758" s="59"/>
    </row>
    <row r="2759" spans="1:7" x14ac:dyDescent="0.25">
      <c r="A2759" s="58">
        <v>45054</v>
      </c>
      <c r="B2759" s="59" t="s">
        <v>73</v>
      </c>
      <c r="C2759" s="59" t="str">
        <f t="shared" si="88"/>
        <v>QUARTER2</v>
      </c>
      <c r="D2759" s="59">
        <v>31</v>
      </c>
      <c r="E2759" s="59">
        <v>29.5</v>
      </c>
      <c r="F2759" s="59">
        <f t="shared" si="87"/>
        <v>-1.5</v>
      </c>
      <c r="G2759" s="59"/>
    </row>
    <row r="2760" spans="1:7" x14ac:dyDescent="0.25">
      <c r="A2760" s="58">
        <v>45051</v>
      </c>
      <c r="B2760" s="59" t="s">
        <v>73</v>
      </c>
      <c r="C2760" s="59" t="str">
        <f t="shared" si="88"/>
        <v>QUARTER2</v>
      </c>
      <c r="D2760" s="59">
        <v>31</v>
      </c>
      <c r="E2760" s="59">
        <v>29.5</v>
      </c>
      <c r="F2760" s="59">
        <f t="shared" ref="F2760:F2823" si="89">E2760-D2760</f>
        <v>-1.5</v>
      </c>
      <c r="G2760" s="59"/>
    </row>
    <row r="2761" spans="1:7" x14ac:dyDescent="0.25">
      <c r="A2761" s="58">
        <v>45050</v>
      </c>
      <c r="B2761" s="59" t="s">
        <v>73</v>
      </c>
      <c r="C2761" s="59" t="str">
        <f t="shared" si="88"/>
        <v>QUARTER2</v>
      </c>
      <c r="D2761" s="59">
        <v>31</v>
      </c>
      <c r="E2761" s="59">
        <v>29.5</v>
      </c>
      <c r="F2761" s="59">
        <f t="shared" si="89"/>
        <v>-1.5</v>
      </c>
      <c r="G2761" s="59"/>
    </row>
    <row r="2762" spans="1:7" x14ac:dyDescent="0.25">
      <c r="A2762" s="58">
        <v>45049</v>
      </c>
      <c r="B2762" s="59" t="s">
        <v>73</v>
      </c>
      <c r="C2762" s="59" t="str">
        <f t="shared" si="88"/>
        <v>QUARTER2</v>
      </c>
      <c r="D2762" s="59">
        <v>31</v>
      </c>
      <c r="E2762" s="59">
        <v>29.5</v>
      </c>
      <c r="F2762" s="59">
        <f t="shared" si="89"/>
        <v>-1.5</v>
      </c>
      <c r="G2762" s="59"/>
    </row>
    <row r="2763" spans="1:7" x14ac:dyDescent="0.25">
      <c r="A2763" s="58">
        <v>45048</v>
      </c>
      <c r="B2763" s="59" t="s">
        <v>73</v>
      </c>
      <c r="C2763" s="59" t="str">
        <f t="shared" si="88"/>
        <v>QUARTER2</v>
      </c>
      <c r="D2763" s="59">
        <v>31</v>
      </c>
      <c r="E2763" s="59">
        <v>29.5</v>
      </c>
      <c r="F2763" s="59">
        <f t="shared" si="89"/>
        <v>-1.5</v>
      </c>
      <c r="G2763" s="59"/>
    </row>
    <row r="2764" spans="1:7" x14ac:dyDescent="0.25">
      <c r="A2764" s="58">
        <v>45044</v>
      </c>
      <c r="B2764" s="59" t="s">
        <v>73</v>
      </c>
      <c r="C2764" s="59" t="str">
        <f t="shared" si="88"/>
        <v>QUARTER2</v>
      </c>
      <c r="D2764" s="59">
        <v>31</v>
      </c>
      <c r="E2764" s="59">
        <v>29.5</v>
      </c>
      <c r="F2764" s="59">
        <f t="shared" si="89"/>
        <v>-1.5</v>
      </c>
      <c r="G2764" s="59"/>
    </row>
    <row r="2765" spans="1:7" x14ac:dyDescent="0.25">
      <c r="A2765" s="58">
        <v>45043</v>
      </c>
      <c r="B2765" s="59" t="s">
        <v>73</v>
      </c>
      <c r="C2765" s="59" t="str">
        <f t="shared" si="88"/>
        <v>QUARTER2</v>
      </c>
      <c r="D2765" s="59">
        <v>29.7</v>
      </c>
      <c r="E2765" s="59">
        <v>29.5</v>
      </c>
      <c r="F2765" s="59">
        <f t="shared" si="89"/>
        <v>-0.19999999999999929</v>
      </c>
      <c r="G2765" s="59"/>
    </row>
    <row r="2766" spans="1:7" x14ac:dyDescent="0.25">
      <c r="A2766" s="58">
        <v>45042</v>
      </c>
      <c r="B2766" s="59" t="s">
        <v>73</v>
      </c>
      <c r="C2766" s="59" t="str">
        <f t="shared" si="88"/>
        <v>QUARTER2</v>
      </c>
      <c r="D2766" s="59">
        <v>29.7</v>
      </c>
      <c r="E2766" s="59">
        <v>29.5</v>
      </c>
      <c r="F2766" s="59">
        <f t="shared" si="89"/>
        <v>-0.19999999999999929</v>
      </c>
      <c r="G2766" s="59"/>
    </row>
    <row r="2767" spans="1:7" x14ac:dyDescent="0.25">
      <c r="A2767" s="58">
        <v>45041</v>
      </c>
      <c r="B2767" s="59" t="s">
        <v>73</v>
      </c>
      <c r="C2767" s="59" t="str">
        <f t="shared" si="88"/>
        <v>QUARTER2</v>
      </c>
      <c r="D2767" s="59">
        <v>29.7</v>
      </c>
      <c r="E2767" s="59">
        <v>29.5</v>
      </c>
      <c r="F2767" s="59">
        <f t="shared" si="89"/>
        <v>-0.19999999999999929</v>
      </c>
      <c r="G2767" s="59"/>
    </row>
    <row r="2768" spans="1:7" x14ac:dyDescent="0.25">
      <c r="A2768" s="58">
        <v>45036</v>
      </c>
      <c r="B2768" s="59" t="s">
        <v>73</v>
      </c>
      <c r="C2768" s="59" t="str">
        <f t="shared" si="88"/>
        <v>QUARTER2</v>
      </c>
      <c r="D2768" s="59">
        <v>29.7</v>
      </c>
      <c r="E2768" s="59">
        <v>29.5</v>
      </c>
      <c r="F2768" s="59">
        <f t="shared" si="89"/>
        <v>-0.19999999999999929</v>
      </c>
      <c r="G2768" s="59"/>
    </row>
    <row r="2769" spans="1:7" x14ac:dyDescent="0.25">
      <c r="A2769" s="58">
        <v>45035</v>
      </c>
      <c r="B2769" s="59" t="s">
        <v>73</v>
      </c>
      <c r="C2769" s="59" t="str">
        <f t="shared" si="88"/>
        <v>QUARTER2</v>
      </c>
      <c r="D2769" s="59">
        <v>29.7</v>
      </c>
      <c r="E2769" s="59">
        <v>29.5</v>
      </c>
      <c r="F2769" s="59">
        <f t="shared" si="89"/>
        <v>-0.19999999999999929</v>
      </c>
      <c r="G2769" s="59"/>
    </row>
    <row r="2770" spans="1:7" x14ac:dyDescent="0.25">
      <c r="A2770" s="58">
        <v>45034</v>
      </c>
      <c r="B2770" s="59" t="s">
        <v>73</v>
      </c>
      <c r="C2770" s="59" t="str">
        <f t="shared" si="88"/>
        <v>QUARTER2</v>
      </c>
      <c r="D2770" s="59">
        <v>29.7</v>
      </c>
      <c r="E2770" s="59">
        <v>29.5</v>
      </c>
      <c r="F2770" s="59">
        <f t="shared" si="89"/>
        <v>-0.19999999999999929</v>
      </c>
      <c r="G2770" s="59"/>
    </row>
    <row r="2771" spans="1:7" x14ac:dyDescent="0.25">
      <c r="A2771" s="58">
        <v>45033</v>
      </c>
      <c r="B2771" s="59" t="s">
        <v>73</v>
      </c>
      <c r="C2771" s="59" t="str">
        <f t="shared" si="88"/>
        <v>QUARTER2</v>
      </c>
      <c r="D2771" s="59">
        <v>29.5</v>
      </c>
      <c r="E2771" s="59">
        <v>29.5</v>
      </c>
      <c r="F2771" s="59">
        <f t="shared" si="89"/>
        <v>0</v>
      </c>
      <c r="G2771" s="59"/>
    </row>
    <row r="2772" spans="1:7" x14ac:dyDescent="0.25">
      <c r="A2772" s="58">
        <v>45030</v>
      </c>
      <c r="B2772" s="59" t="s">
        <v>73</v>
      </c>
      <c r="C2772" s="59" t="str">
        <f t="shared" si="88"/>
        <v>QUARTER2</v>
      </c>
      <c r="D2772" s="59">
        <v>29.5</v>
      </c>
      <c r="E2772" s="59">
        <v>29.5</v>
      </c>
      <c r="F2772" s="59">
        <f t="shared" si="89"/>
        <v>0</v>
      </c>
      <c r="G2772" s="59"/>
    </row>
    <row r="2773" spans="1:7" x14ac:dyDescent="0.25">
      <c r="A2773" s="58">
        <v>45029</v>
      </c>
      <c r="B2773" s="59" t="s">
        <v>73</v>
      </c>
      <c r="C2773" s="59" t="str">
        <f t="shared" si="88"/>
        <v>QUARTER2</v>
      </c>
      <c r="D2773" s="59">
        <v>29.5</v>
      </c>
      <c r="E2773" s="59">
        <v>29.5</v>
      </c>
      <c r="F2773" s="59">
        <f t="shared" si="89"/>
        <v>0</v>
      </c>
      <c r="G2773" s="59"/>
    </row>
    <row r="2774" spans="1:7" x14ac:dyDescent="0.25">
      <c r="A2774" s="58">
        <v>45028</v>
      </c>
      <c r="B2774" s="59" t="s">
        <v>73</v>
      </c>
      <c r="C2774" s="59" t="str">
        <f t="shared" si="88"/>
        <v>QUARTER2</v>
      </c>
      <c r="D2774" s="59">
        <v>29.5</v>
      </c>
      <c r="E2774" s="59">
        <v>29.5</v>
      </c>
      <c r="F2774" s="59">
        <f t="shared" si="89"/>
        <v>0</v>
      </c>
      <c r="G2774" s="59"/>
    </row>
    <row r="2775" spans="1:7" x14ac:dyDescent="0.25">
      <c r="A2775" s="58">
        <v>45027</v>
      </c>
      <c r="B2775" s="59" t="s">
        <v>73</v>
      </c>
      <c r="C2775" s="59" t="str">
        <f t="shared" si="88"/>
        <v>QUARTER2</v>
      </c>
      <c r="D2775" s="59">
        <v>29.5</v>
      </c>
      <c r="E2775" s="59">
        <v>29.5</v>
      </c>
      <c r="F2775" s="59">
        <f t="shared" si="89"/>
        <v>0</v>
      </c>
      <c r="G2775" s="59"/>
    </row>
    <row r="2776" spans="1:7" x14ac:dyDescent="0.25">
      <c r="A2776" s="58">
        <v>45021</v>
      </c>
      <c r="B2776" s="59" t="s">
        <v>73</v>
      </c>
      <c r="C2776" s="59" t="str">
        <f t="shared" si="88"/>
        <v>QUARTER2</v>
      </c>
      <c r="D2776" s="59">
        <v>29.5</v>
      </c>
      <c r="E2776" s="59">
        <v>29.5</v>
      </c>
      <c r="F2776" s="59">
        <f t="shared" si="89"/>
        <v>0</v>
      </c>
      <c r="G2776" s="59"/>
    </row>
    <row r="2777" spans="1:7" x14ac:dyDescent="0.25">
      <c r="A2777" s="58">
        <v>45020</v>
      </c>
      <c r="B2777" s="59" t="s">
        <v>73</v>
      </c>
      <c r="C2777" s="59" t="str">
        <f t="shared" si="88"/>
        <v>QUARTER2</v>
      </c>
      <c r="D2777" s="59">
        <v>31</v>
      </c>
      <c r="E2777" s="59">
        <v>29.5</v>
      </c>
      <c r="F2777" s="59">
        <f t="shared" si="89"/>
        <v>-1.5</v>
      </c>
      <c r="G2777" s="59"/>
    </row>
    <row r="2778" spans="1:7" x14ac:dyDescent="0.25">
      <c r="A2778" s="58">
        <v>45019</v>
      </c>
      <c r="B2778" s="59" t="s">
        <v>73</v>
      </c>
      <c r="C2778" s="59" t="str">
        <f t="shared" si="88"/>
        <v>QUARTER2</v>
      </c>
      <c r="D2778" s="59">
        <v>31</v>
      </c>
      <c r="E2778" s="59">
        <v>29.5</v>
      </c>
      <c r="F2778" s="59">
        <f t="shared" si="89"/>
        <v>-1.5</v>
      </c>
      <c r="G2778" s="59"/>
    </row>
    <row r="2779" spans="1:7" x14ac:dyDescent="0.25">
      <c r="A2779" s="58">
        <v>45016</v>
      </c>
      <c r="B2779" s="59" t="s">
        <v>73</v>
      </c>
      <c r="C2779" s="59" t="str">
        <f t="shared" si="88"/>
        <v>QUARTER1</v>
      </c>
      <c r="D2779" s="59">
        <v>31</v>
      </c>
      <c r="E2779" s="59">
        <v>29.5</v>
      </c>
      <c r="F2779" s="59">
        <f t="shared" si="89"/>
        <v>-1.5</v>
      </c>
      <c r="G2779" s="59"/>
    </row>
    <row r="2780" spans="1:7" x14ac:dyDescent="0.25">
      <c r="A2780" s="58">
        <v>45014</v>
      </c>
      <c r="B2780" s="59" t="s">
        <v>73</v>
      </c>
      <c r="C2780" s="59" t="str">
        <f t="shared" si="88"/>
        <v>QUARTER1</v>
      </c>
      <c r="D2780" s="59">
        <v>31</v>
      </c>
      <c r="E2780" s="59">
        <v>29.5</v>
      </c>
      <c r="F2780" s="59">
        <f t="shared" si="89"/>
        <v>-1.5</v>
      </c>
      <c r="G2780" s="59"/>
    </row>
    <row r="2781" spans="1:7" x14ac:dyDescent="0.25">
      <c r="A2781" s="58">
        <v>45013</v>
      </c>
      <c r="B2781" s="59" t="s">
        <v>73</v>
      </c>
      <c r="C2781" s="59" t="str">
        <f t="shared" si="88"/>
        <v>QUARTER1</v>
      </c>
      <c r="D2781" s="59">
        <v>31</v>
      </c>
      <c r="E2781" s="59">
        <v>29.5</v>
      </c>
      <c r="F2781" s="59">
        <f t="shared" si="89"/>
        <v>-1.5</v>
      </c>
      <c r="G2781" s="59"/>
    </row>
    <row r="2782" spans="1:7" x14ac:dyDescent="0.25">
      <c r="A2782" s="58">
        <v>45012</v>
      </c>
      <c r="B2782" s="59" t="s">
        <v>73</v>
      </c>
      <c r="C2782" s="59" t="str">
        <f t="shared" si="88"/>
        <v>QUARTER1</v>
      </c>
      <c r="D2782" s="59">
        <v>31</v>
      </c>
      <c r="E2782" s="59">
        <v>29.5</v>
      </c>
      <c r="F2782" s="59">
        <f t="shared" si="89"/>
        <v>-1.5</v>
      </c>
      <c r="G2782" s="59"/>
    </row>
    <row r="2783" spans="1:7" x14ac:dyDescent="0.25">
      <c r="A2783" s="58">
        <v>45009</v>
      </c>
      <c r="B2783" s="59" t="s">
        <v>73</v>
      </c>
      <c r="C2783" s="59" t="str">
        <f t="shared" si="88"/>
        <v>QUARTER1</v>
      </c>
      <c r="D2783" s="59">
        <v>31</v>
      </c>
      <c r="E2783" s="59">
        <v>29.5</v>
      </c>
      <c r="F2783" s="59">
        <f t="shared" si="89"/>
        <v>-1.5</v>
      </c>
      <c r="G2783" s="59"/>
    </row>
    <row r="2784" spans="1:7" x14ac:dyDescent="0.25">
      <c r="A2784" s="58">
        <v>45008</v>
      </c>
      <c r="B2784" s="59" t="s">
        <v>73</v>
      </c>
      <c r="C2784" s="59" t="str">
        <f t="shared" si="88"/>
        <v>QUARTER1</v>
      </c>
      <c r="D2784" s="59">
        <v>31</v>
      </c>
      <c r="E2784" s="59">
        <v>29.5</v>
      </c>
      <c r="F2784" s="59">
        <f t="shared" si="89"/>
        <v>-1.5</v>
      </c>
      <c r="G2784" s="59"/>
    </row>
    <row r="2785" spans="1:7" x14ac:dyDescent="0.25">
      <c r="A2785" s="58">
        <v>45007</v>
      </c>
      <c r="B2785" s="59" t="s">
        <v>73</v>
      </c>
      <c r="C2785" s="59" t="str">
        <f t="shared" si="88"/>
        <v>QUARTER1</v>
      </c>
      <c r="D2785" s="59">
        <v>31</v>
      </c>
      <c r="E2785" s="59">
        <v>29.5</v>
      </c>
      <c r="F2785" s="59">
        <f t="shared" si="89"/>
        <v>-1.5</v>
      </c>
      <c r="G2785" s="59"/>
    </row>
    <row r="2786" spans="1:7" x14ac:dyDescent="0.25">
      <c r="A2786" s="58">
        <v>45006</v>
      </c>
      <c r="B2786" s="59" t="s">
        <v>73</v>
      </c>
      <c r="C2786" s="59" t="str">
        <f t="shared" si="88"/>
        <v>QUARTER1</v>
      </c>
      <c r="D2786" s="59">
        <v>31</v>
      </c>
      <c r="E2786" s="59">
        <v>29.5</v>
      </c>
      <c r="F2786" s="59">
        <f t="shared" si="89"/>
        <v>-1.5</v>
      </c>
      <c r="G2786" s="59"/>
    </row>
    <row r="2787" spans="1:7" x14ac:dyDescent="0.25">
      <c r="A2787" s="58">
        <v>45005</v>
      </c>
      <c r="B2787" s="59" t="s">
        <v>73</v>
      </c>
      <c r="C2787" s="59" t="str">
        <f t="shared" si="88"/>
        <v>QUARTER1</v>
      </c>
      <c r="D2787" s="59">
        <v>31</v>
      </c>
      <c r="E2787" s="59">
        <v>29.5</v>
      </c>
      <c r="F2787" s="59">
        <f t="shared" si="89"/>
        <v>-1.5</v>
      </c>
      <c r="G2787" s="59"/>
    </row>
    <row r="2788" spans="1:7" x14ac:dyDescent="0.25">
      <c r="A2788" s="58">
        <v>45002</v>
      </c>
      <c r="B2788" s="59" t="s">
        <v>73</v>
      </c>
      <c r="C2788" s="59" t="str">
        <f t="shared" si="88"/>
        <v>QUARTER1</v>
      </c>
      <c r="D2788" s="59">
        <v>31</v>
      </c>
      <c r="E2788" s="59">
        <v>29.5</v>
      </c>
      <c r="F2788" s="59">
        <f t="shared" si="89"/>
        <v>-1.5</v>
      </c>
      <c r="G2788" s="59"/>
    </row>
    <row r="2789" spans="1:7" x14ac:dyDescent="0.25">
      <c r="A2789" s="58">
        <v>45001</v>
      </c>
      <c r="B2789" s="59" t="s">
        <v>73</v>
      </c>
      <c r="C2789" s="59" t="str">
        <f t="shared" si="88"/>
        <v>QUARTER1</v>
      </c>
      <c r="D2789" s="59">
        <v>31</v>
      </c>
      <c r="E2789" s="59">
        <v>29.5</v>
      </c>
      <c r="F2789" s="59">
        <f t="shared" si="89"/>
        <v>-1.5</v>
      </c>
      <c r="G2789" s="59"/>
    </row>
    <row r="2790" spans="1:7" x14ac:dyDescent="0.25">
      <c r="A2790" s="58">
        <v>45000</v>
      </c>
      <c r="B2790" s="59" t="s">
        <v>73</v>
      </c>
      <c r="C2790" s="59" t="str">
        <f t="shared" si="88"/>
        <v>QUARTER1</v>
      </c>
      <c r="D2790" s="59">
        <v>31</v>
      </c>
      <c r="E2790" s="59">
        <v>29.5</v>
      </c>
      <c r="F2790" s="59">
        <f t="shared" si="89"/>
        <v>-1.5</v>
      </c>
      <c r="G2790" s="59"/>
    </row>
    <row r="2791" spans="1:7" x14ac:dyDescent="0.25">
      <c r="A2791" s="58">
        <v>44999</v>
      </c>
      <c r="B2791" s="59" t="s">
        <v>73</v>
      </c>
      <c r="C2791" s="59" t="str">
        <f t="shared" si="88"/>
        <v>QUARTER1</v>
      </c>
      <c r="D2791" s="59">
        <v>32.950000000000003</v>
      </c>
      <c r="E2791" s="59">
        <v>29.5</v>
      </c>
      <c r="F2791" s="59">
        <f t="shared" si="89"/>
        <v>-3.4500000000000028</v>
      </c>
      <c r="G2791" s="59"/>
    </row>
    <row r="2792" spans="1:7" x14ac:dyDescent="0.25">
      <c r="A2792" s="58">
        <v>44998</v>
      </c>
      <c r="B2792" s="59" t="s">
        <v>73</v>
      </c>
      <c r="C2792" s="59" t="str">
        <f t="shared" si="88"/>
        <v>QUARTER1</v>
      </c>
      <c r="D2792" s="59">
        <v>32.950000000000003</v>
      </c>
      <c r="E2792" s="59">
        <v>29.5</v>
      </c>
      <c r="F2792" s="59">
        <f t="shared" si="89"/>
        <v>-3.4500000000000028</v>
      </c>
      <c r="G2792" s="59"/>
    </row>
    <row r="2793" spans="1:7" x14ac:dyDescent="0.25">
      <c r="A2793" s="58">
        <v>44995</v>
      </c>
      <c r="B2793" s="59" t="s">
        <v>73</v>
      </c>
      <c r="C2793" s="59" t="str">
        <f t="shared" ref="C2793:C2857" si="90">"QUARTER"&amp;ROUNDUP(MONTH(A2793)/3,0)</f>
        <v>QUARTER1</v>
      </c>
      <c r="D2793" s="59">
        <v>32.950000000000003</v>
      </c>
      <c r="E2793" s="59">
        <v>29.5</v>
      </c>
      <c r="F2793" s="59">
        <f t="shared" si="89"/>
        <v>-3.4500000000000028</v>
      </c>
      <c r="G2793" s="59"/>
    </row>
    <row r="2794" spans="1:7" x14ac:dyDescent="0.25">
      <c r="A2794" s="58">
        <v>44994</v>
      </c>
      <c r="B2794" s="59" t="s">
        <v>73</v>
      </c>
      <c r="C2794" s="59" t="str">
        <f t="shared" si="90"/>
        <v>QUARTER1</v>
      </c>
      <c r="D2794" s="59">
        <v>32.950000000000003</v>
      </c>
      <c r="E2794" s="59">
        <v>29.5</v>
      </c>
      <c r="F2794" s="59">
        <f t="shared" si="89"/>
        <v>-3.4500000000000028</v>
      </c>
      <c r="G2794" s="59"/>
    </row>
    <row r="2795" spans="1:7" x14ac:dyDescent="0.25">
      <c r="A2795" s="58">
        <v>44993</v>
      </c>
      <c r="B2795" s="59" t="s">
        <v>73</v>
      </c>
      <c r="C2795" s="59" t="str">
        <f t="shared" si="90"/>
        <v>QUARTER1</v>
      </c>
      <c r="D2795" s="59">
        <v>32.950000000000003</v>
      </c>
      <c r="E2795" s="59">
        <v>29.5</v>
      </c>
      <c r="F2795" s="59">
        <f t="shared" si="89"/>
        <v>-3.4500000000000028</v>
      </c>
      <c r="G2795" s="59"/>
    </row>
    <row r="2796" spans="1:7" x14ac:dyDescent="0.25">
      <c r="A2796" s="58">
        <v>44992</v>
      </c>
      <c r="B2796" s="59" t="s">
        <v>73</v>
      </c>
      <c r="C2796" s="59" t="str">
        <f t="shared" si="90"/>
        <v>QUARTER1</v>
      </c>
      <c r="D2796" s="59">
        <v>32.950000000000003</v>
      </c>
      <c r="E2796" s="59">
        <v>29.5</v>
      </c>
      <c r="F2796" s="59">
        <f t="shared" si="89"/>
        <v>-3.4500000000000028</v>
      </c>
      <c r="G2796" s="59"/>
    </row>
    <row r="2797" spans="1:7" x14ac:dyDescent="0.25">
      <c r="A2797" s="58">
        <v>44991</v>
      </c>
      <c r="B2797" s="59" t="s">
        <v>73</v>
      </c>
      <c r="C2797" s="59" t="str">
        <f t="shared" si="90"/>
        <v>QUARTER1</v>
      </c>
      <c r="D2797" s="59">
        <v>32.950000000000003</v>
      </c>
      <c r="E2797" s="59">
        <v>29.5</v>
      </c>
      <c r="F2797" s="59">
        <f t="shared" si="89"/>
        <v>-3.4500000000000028</v>
      </c>
      <c r="G2797" s="59"/>
    </row>
    <row r="2798" spans="1:7" x14ac:dyDescent="0.25">
      <c r="A2798" s="58">
        <v>44988</v>
      </c>
      <c r="B2798" s="59" t="s">
        <v>73</v>
      </c>
      <c r="C2798" s="59" t="str">
        <f t="shared" si="90"/>
        <v>QUARTER1</v>
      </c>
      <c r="D2798" s="59">
        <v>33.5</v>
      </c>
      <c r="E2798" s="59">
        <v>29.5</v>
      </c>
      <c r="F2798" s="59">
        <f t="shared" si="89"/>
        <v>-4</v>
      </c>
      <c r="G2798" s="59"/>
    </row>
    <row r="2799" spans="1:7" x14ac:dyDescent="0.25">
      <c r="A2799" s="58">
        <v>44987</v>
      </c>
      <c r="B2799" s="59" t="s">
        <v>73</v>
      </c>
      <c r="C2799" s="59" t="str">
        <f t="shared" si="90"/>
        <v>QUARTER1</v>
      </c>
      <c r="D2799" s="59">
        <v>32</v>
      </c>
      <c r="E2799" s="59">
        <v>29.5</v>
      </c>
      <c r="F2799" s="59">
        <f t="shared" si="89"/>
        <v>-2.5</v>
      </c>
      <c r="G2799" s="59"/>
    </row>
    <row r="2800" spans="1:7" x14ac:dyDescent="0.25">
      <c r="A2800" s="58">
        <v>44986</v>
      </c>
      <c r="B2800" s="59" t="s">
        <v>73</v>
      </c>
      <c r="C2800" s="59" t="str">
        <f t="shared" si="90"/>
        <v>QUARTER1</v>
      </c>
      <c r="D2800" s="59">
        <v>32</v>
      </c>
      <c r="E2800" s="59">
        <v>29.5</v>
      </c>
      <c r="F2800" s="59">
        <f t="shared" si="89"/>
        <v>-2.5</v>
      </c>
      <c r="G2800" s="59"/>
    </row>
    <row r="2801" spans="1:7" x14ac:dyDescent="0.25">
      <c r="A2801" s="58">
        <v>44985</v>
      </c>
      <c r="B2801" s="59" t="s">
        <v>73</v>
      </c>
      <c r="C2801" s="59" t="str">
        <f t="shared" si="90"/>
        <v>QUARTER1</v>
      </c>
      <c r="D2801" s="59">
        <v>32</v>
      </c>
      <c r="E2801" s="59">
        <v>29.5</v>
      </c>
      <c r="F2801" s="59">
        <f t="shared" si="89"/>
        <v>-2.5</v>
      </c>
      <c r="G2801" s="59"/>
    </row>
    <row r="2802" spans="1:7" x14ac:dyDescent="0.25">
      <c r="A2802" s="58">
        <v>44984</v>
      </c>
      <c r="B2802" s="59" t="s">
        <v>73</v>
      </c>
      <c r="C2802" s="59" t="str">
        <f t="shared" si="90"/>
        <v>QUARTER1</v>
      </c>
      <c r="D2802" s="59">
        <v>34.950000000000003</v>
      </c>
      <c r="E2802" s="59">
        <v>29.5</v>
      </c>
      <c r="F2802" s="59">
        <f t="shared" si="89"/>
        <v>-5.4500000000000028</v>
      </c>
      <c r="G2802" s="59"/>
    </row>
    <row r="2803" spans="1:7" x14ac:dyDescent="0.25">
      <c r="A2803" s="58">
        <v>44981</v>
      </c>
      <c r="B2803" s="59" t="s">
        <v>73</v>
      </c>
      <c r="C2803" s="59" t="str">
        <f t="shared" si="90"/>
        <v>QUARTER1</v>
      </c>
      <c r="D2803" s="59">
        <v>32.049999999999997</v>
      </c>
      <c r="E2803" s="59">
        <v>29.5</v>
      </c>
      <c r="F2803" s="59">
        <f t="shared" si="89"/>
        <v>-2.5499999999999972</v>
      </c>
      <c r="G2803" s="59"/>
    </row>
    <row r="2804" spans="1:7" x14ac:dyDescent="0.25">
      <c r="A2804" s="58">
        <v>44980</v>
      </c>
      <c r="B2804" s="59" t="s">
        <v>73</v>
      </c>
      <c r="C2804" s="59" t="str">
        <f t="shared" si="90"/>
        <v>QUARTER1</v>
      </c>
      <c r="D2804" s="59">
        <v>31</v>
      </c>
      <c r="E2804" s="59">
        <v>29.5</v>
      </c>
      <c r="F2804" s="59">
        <f t="shared" si="89"/>
        <v>-1.5</v>
      </c>
      <c r="G2804" s="59"/>
    </row>
    <row r="2805" spans="1:7" x14ac:dyDescent="0.25">
      <c r="A2805" s="58">
        <v>44978</v>
      </c>
      <c r="B2805" s="59" t="s">
        <v>73</v>
      </c>
      <c r="C2805" s="59" t="str">
        <f t="shared" si="90"/>
        <v>QUARTER1</v>
      </c>
      <c r="D2805" s="59">
        <v>30.9</v>
      </c>
      <c r="E2805" s="59">
        <v>29.5</v>
      </c>
      <c r="F2805" s="59">
        <f t="shared" si="89"/>
        <v>-1.3999999999999986</v>
      </c>
      <c r="G2805" s="59"/>
    </row>
    <row r="2806" spans="1:7" x14ac:dyDescent="0.25">
      <c r="A2806" s="58">
        <v>44977</v>
      </c>
      <c r="B2806" s="59" t="s">
        <v>73</v>
      </c>
      <c r="C2806" s="59" t="str">
        <f t="shared" si="90"/>
        <v>QUARTER1</v>
      </c>
      <c r="D2806" s="59">
        <v>30.9</v>
      </c>
      <c r="E2806" s="59">
        <v>29.5</v>
      </c>
      <c r="F2806" s="59">
        <f t="shared" si="89"/>
        <v>-1.3999999999999986</v>
      </c>
      <c r="G2806" s="59"/>
    </row>
    <row r="2807" spans="1:7" x14ac:dyDescent="0.25">
      <c r="A2807" s="58">
        <v>44974</v>
      </c>
      <c r="B2807" s="59" t="s">
        <v>73</v>
      </c>
      <c r="C2807" s="59" t="str">
        <f t="shared" si="90"/>
        <v>QUARTER1</v>
      </c>
      <c r="D2807" s="59">
        <v>30.9</v>
      </c>
      <c r="E2807" s="59">
        <v>29.5</v>
      </c>
      <c r="F2807" s="59">
        <f t="shared" si="89"/>
        <v>-1.3999999999999986</v>
      </c>
      <c r="G2807" s="59"/>
    </row>
    <row r="2808" spans="1:7" x14ac:dyDescent="0.25">
      <c r="A2808" s="58">
        <v>44973</v>
      </c>
      <c r="B2808" s="59" t="s">
        <v>73</v>
      </c>
      <c r="C2808" s="59" t="str">
        <f t="shared" si="90"/>
        <v>QUARTER1</v>
      </c>
      <c r="D2808" s="59">
        <v>30</v>
      </c>
      <c r="E2808" s="59">
        <v>29.5</v>
      </c>
      <c r="F2808" s="59">
        <f t="shared" si="89"/>
        <v>-0.5</v>
      </c>
      <c r="G2808" s="59"/>
    </row>
    <row r="2809" spans="1:7" x14ac:dyDescent="0.25">
      <c r="A2809" s="58">
        <v>44972</v>
      </c>
      <c r="B2809" s="59" t="s">
        <v>73</v>
      </c>
      <c r="C2809" s="59" t="str">
        <f t="shared" si="90"/>
        <v>QUARTER1</v>
      </c>
      <c r="D2809" s="59">
        <v>30</v>
      </c>
      <c r="E2809" s="59">
        <v>29.5</v>
      </c>
      <c r="F2809" s="59">
        <f t="shared" si="89"/>
        <v>-0.5</v>
      </c>
      <c r="G2809" s="59"/>
    </row>
    <row r="2810" spans="1:7" x14ac:dyDescent="0.25">
      <c r="A2810" s="58">
        <v>44971</v>
      </c>
      <c r="B2810" s="59" t="s">
        <v>73</v>
      </c>
      <c r="C2810" s="59" t="str">
        <f t="shared" si="90"/>
        <v>QUARTER1</v>
      </c>
      <c r="D2810" s="59">
        <v>30</v>
      </c>
      <c r="E2810" s="59">
        <v>29.5</v>
      </c>
      <c r="F2810" s="59">
        <f t="shared" si="89"/>
        <v>-0.5</v>
      </c>
      <c r="G2810" s="59"/>
    </row>
    <row r="2811" spans="1:7" x14ac:dyDescent="0.25">
      <c r="A2811" s="58">
        <v>44970</v>
      </c>
      <c r="B2811" s="59" t="s">
        <v>73</v>
      </c>
      <c r="C2811" s="59" t="str">
        <f t="shared" si="90"/>
        <v>QUARTER1</v>
      </c>
      <c r="D2811" s="59">
        <v>29.95</v>
      </c>
      <c r="E2811" s="59">
        <v>29.5</v>
      </c>
      <c r="F2811" s="59">
        <f t="shared" si="89"/>
        <v>-0.44999999999999929</v>
      </c>
      <c r="G2811" s="59"/>
    </row>
    <row r="2812" spans="1:7" x14ac:dyDescent="0.25">
      <c r="A2812" s="58">
        <v>44967</v>
      </c>
      <c r="B2812" s="59" t="s">
        <v>73</v>
      </c>
      <c r="C2812" s="59" t="str">
        <f t="shared" si="90"/>
        <v>QUARTER1</v>
      </c>
      <c r="D2812" s="59">
        <v>29.95</v>
      </c>
      <c r="E2812" s="59">
        <v>29.5</v>
      </c>
      <c r="F2812" s="59">
        <f t="shared" si="89"/>
        <v>-0.44999999999999929</v>
      </c>
      <c r="G2812" s="59"/>
    </row>
    <row r="2813" spans="1:7" x14ac:dyDescent="0.25">
      <c r="A2813" s="58">
        <v>44966</v>
      </c>
      <c r="B2813" s="59" t="s">
        <v>73</v>
      </c>
      <c r="C2813" s="59" t="str">
        <f t="shared" si="90"/>
        <v>QUARTER1</v>
      </c>
      <c r="D2813" s="59">
        <v>29.95</v>
      </c>
      <c r="E2813" s="59">
        <v>29.5</v>
      </c>
      <c r="F2813" s="59">
        <f t="shared" si="89"/>
        <v>-0.44999999999999929</v>
      </c>
      <c r="G2813" s="59"/>
    </row>
    <row r="2814" spans="1:7" x14ac:dyDescent="0.25">
      <c r="A2814" s="58">
        <v>44965</v>
      </c>
      <c r="B2814" s="59" t="s">
        <v>73</v>
      </c>
      <c r="C2814" s="59" t="str">
        <f t="shared" si="90"/>
        <v>QUARTER1</v>
      </c>
      <c r="D2814" s="59">
        <v>29.95</v>
      </c>
      <c r="E2814" s="59">
        <v>29.5</v>
      </c>
      <c r="F2814" s="59">
        <f t="shared" si="89"/>
        <v>-0.44999999999999929</v>
      </c>
      <c r="G2814" s="59"/>
    </row>
    <row r="2815" spans="1:7" x14ac:dyDescent="0.25">
      <c r="A2815" s="58">
        <v>44964</v>
      </c>
      <c r="B2815" s="59" t="s">
        <v>73</v>
      </c>
      <c r="C2815" s="59" t="str">
        <f t="shared" si="90"/>
        <v>QUARTER1</v>
      </c>
      <c r="D2815" s="59">
        <v>29.95</v>
      </c>
      <c r="E2815" s="59">
        <v>29.5</v>
      </c>
      <c r="F2815" s="59">
        <f t="shared" si="89"/>
        <v>-0.44999999999999929</v>
      </c>
      <c r="G2815" s="59"/>
    </row>
    <row r="2816" spans="1:7" x14ac:dyDescent="0.25">
      <c r="A2816" s="58">
        <v>44963</v>
      </c>
      <c r="B2816" s="59" t="s">
        <v>73</v>
      </c>
      <c r="C2816" s="59" t="str">
        <f t="shared" si="90"/>
        <v>QUARTER1</v>
      </c>
      <c r="D2816" s="59">
        <v>29.95</v>
      </c>
      <c r="E2816" s="59">
        <v>29.5</v>
      </c>
      <c r="F2816" s="59">
        <f t="shared" si="89"/>
        <v>-0.44999999999999929</v>
      </c>
      <c r="G2816" s="59"/>
    </row>
    <row r="2817" spans="1:7" x14ac:dyDescent="0.25">
      <c r="A2817" s="58">
        <v>44960</v>
      </c>
      <c r="B2817" s="59" t="s">
        <v>73</v>
      </c>
      <c r="C2817" s="59" t="str">
        <f t="shared" si="90"/>
        <v>QUARTER1</v>
      </c>
      <c r="D2817" s="59">
        <v>29.95</v>
      </c>
      <c r="E2817" s="59">
        <v>29.5</v>
      </c>
      <c r="F2817" s="59">
        <f t="shared" si="89"/>
        <v>-0.44999999999999929</v>
      </c>
      <c r="G2817" s="59"/>
    </row>
    <row r="2818" spans="1:7" x14ac:dyDescent="0.25">
      <c r="A2818" s="58">
        <v>44959</v>
      </c>
      <c r="B2818" s="59" t="s">
        <v>73</v>
      </c>
      <c r="C2818" s="59" t="str">
        <f t="shared" si="90"/>
        <v>QUARTER1</v>
      </c>
      <c r="D2818" s="59">
        <v>30</v>
      </c>
      <c r="E2818" s="59">
        <v>29.5</v>
      </c>
      <c r="F2818" s="59">
        <f t="shared" si="89"/>
        <v>-0.5</v>
      </c>
      <c r="G2818" s="59"/>
    </row>
    <row r="2819" spans="1:7" x14ac:dyDescent="0.25">
      <c r="A2819" s="58">
        <v>44958</v>
      </c>
      <c r="B2819" s="59" t="s">
        <v>73</v>
      </c>
      <c r="C2819" s="59" t="str">
        <f t="shared" si="90"/>
        <v>QUARTER1</v>
      </c>
      <c r="D2819" s="59">
        <v>30</v>
      </c>
      <c r="E2819" s="59">
        <v>29.5</v>
      </c>
      <c r="F2819" s="59">
        <f t="shared" si="89"/>
        <v>-0.5</v>
      </c>
      <c r="G2819" s="59"/>
    </row>
    <row r="2820" spans="1:7" x14ac:dyDescent="0.25">
      <c r="A2820" s="58">
        <v>44957</v>
      </c>
      <c r="B2820" s="59" t="s">
        <v>73</v>
      </c>
      <c r="C2820" s="59" t="str">
        <f t="shared" si="90"/>
        <v>QUARTER1</v>
      </c>
      <c r="D2820" s="59">
        <v>30</v>
      </c>
      <c r="E2820" s="59">
        <v>29.5</v>
      </c>
      <c r="F2820" s="59">
        <f t="shared" si="89"/>
        <v>-0.5</v>
      </c>
      <c r="G2820" s="59"/>
    </row>
    <row r="2821" spans="1:7" x14ac:dyDescent="0.25">
      <c r="A2821" s="58">
        <v>44956</v>
      </c>
      <c r="B2821" s="59" t="s">
        <v>73</v>
      </c>
      <c r="C2821" s="59" t="str">
        <f t="shared" si="90"/>
        <v>QUARTER1</v>
      </c>
      <c r="D2821" s="59">
        <v>30.9</v>
      </c>
      <c r="E2821" s="59">
        <v>29.5</v>
      </c>
      <c r="F2821" s="59">
        <f t="shared" si="89"/>
        <v>-1.3999999999999986</v>
      </c>
      <c r="G2821" s="59"/>
    </row>
    <row r="2822" spans="1:7" x14ac:dyDescent="0.25">
      <c r="A2822" s="58">
        <v>44953</v>
      </c>
      <c r="B2822" s="59" t="s">
        <v>73</v>
      </c>
      <c r="C2822" s="59" t="str">
        <f t="shared" si="90"/>
        <v>QUARTER1</v>
      </c>
      <c r="D2822" s="59">
        <v>30.9</v>
      </c>
      <c r="E2822" s="59">
        <v>29.5</v>
      </c>
      <c r="F2822" s="59">
        <f t="shared" si="89"/>
        <v>-1.3999999999999986</v>
      </c>
      <c r="G2822" s="59"/>
    </row>
    <row r="2823" spans="1:7" x14ac:dyDescent="0.25">
      <c r="A2823" s="58">
        <v>44952</v>
      </c>
      <c r="B2823" s="59" t="s">
        <v>73</v>
      </c>
      <c r="C2823" s="59" t="str">
        <f t="shared" si="90"/>
        <v>QUARTER1</v>
      </c>
      <c r="D2823" s="59">
        <v>30.9</v>
      </c>
      <c r="E2823" s="59">
        <v>29.5</v>
      </c>
      <c r="F2823" s="59">
        <f t="shared" si="89"/>
        <v>-1.3999999999999986</v>
      </c>
      <c r="G2823" s="59"/>
    </row>
    <row r="2824" spans="1:7" x14ac:dyDescent="0.25">
      <c r="A2824" s="58">
        <v>44951</v>
      </c>
      <c r="B2824" s="59" t="s">
        <v>73</v>
      </c>
      <c r="C2824" s="59" t="str">
        <f t="shared" si="90"/>
        <v>QUARTER1</v>
      </c>
      <c r="D2824" s="59">
        <v>30.9</v>
      </c>
      <c r="E2824" s="59">
        <v>29.5</v>
      </c>
      <c r="F2824" s="59">
        <f t="shared" ref="F2824:F2887" si="91">E2824-D2824</f>
        <v>-1.3999999999999986</v>
      </c>
      <c r="G2824" s="59"/>
    </row>
    <row r="2825" spans="1:7" x14ac:dyDescent="0.25">
      <c r="A2825" s="58">
        <v>44950</v>
      </c>
      <c r="B2825" s="59" t="s">
        <v>73</v>
      </c>
      <c r="C2825" s="59" t="str">
        <f t="shared" si="90"/>
        <v>QUARTER1</v>
      </c>
      <c r="D2825" s="59">
        <v>30.9</v>
      </c>
      <c r="E2825" s="59">
        <v>29.5</v>
      </c>
      <c r="F2825" s="59">
        <f t="shared" si="91"/>
        <v>-1.3999999999999986</v>
      </c>
      <c r="G2825" s="59"/>
    </row>
    <row r="2826" spans="1:7" x14ac:dyDescent="0.25">
      <c r="A2826" s="58">
        <v>44949</v>
      </c>
      <c r="B2826" s="59" t="s">
        <v>73</v>
      </c>
      <c r="C2826" s="59" t="str">
        <f t="shared" si="90"/>
        <v>QUARTER1</v>
      </c>
      <c r="D2826" s="59">
        <v>30.9</v>
      </c>
      <c r="E2826" s="59">
        <v>29.5</v>
      </c>
      <c r="F2826" s="59">
        <f t="shared" si="91"/>
        <v>-1.3999999999999986</v>
      </c>
      <c r="G2826" s="59"/>
    </row>
    <row r="2827" spans="1:7" x14ac:dyDescent="0.25">
      <c r="A2827" s="58">
        <v>44946</v>
      </c>
      <c r="B2827" s="59" t="s">
        <v>73</v>
      </c>
      <c r="C2827" s="59" t="str">
        <f t="shared" si="90"/>
        <v>QUARTER1</v>
      </c>
      <c r="D2827" s="59">
        <v>30.9</v>
      </c>
      <c r="E2827" s="59">
        <v>29.5</v>
      </c>
      <c r="F2827" s="59">
        <f t="shared" si="91"/>
        <v>-1.3999999999999986</v>
      </c>
      <c r="G2827" s="59"/>
    </row>
    <row r="2828" spans="1:7" x14ac:dyDescent="0.25">
      <c r="A2828" s="58">
        <v>44945</v>
      </c>
      <c r="B2828" s="59" t="s">
        <v>73</v>
      </c>
      <c r="C2828" s="59" t="str">
        <f t="shared" si="90"/>
        <v>QUARTER1</v>
      </c>
      <c r="D2828" s="59">
        <v>30.9</v>
      </c>
      <c r="E2828" s="59">
        <v>29.5</v>
      </c>
      <c r="F2828" s="59">
        <f t="shared" si="91"/>
        <v>-1.3999999999999986</v>
      </c>
      <c r="G2828" s="59"/>
    </row>
    <row r="2829" spans="1:7" x14ac:dyDescent="0.25">
      <c r="A2829" s="58">
        <v>44944</v>
      </c>
      <c r="B2829" s="59" t="s">
        <v>73</v>
      </c>
      <c r="C2829" s="59" t="str">
        <f t="shared" si="90"/>
        <v>QUARTER1</v>
      </c>
      <c r="D2829" s="59">
        <v>30.9</v>
      </c>
      <c r="E2829" s="59">
        <v>29.5</v>
      </c>
      <c r="F2829" s="59">
        <f t="shared" si="91"/>
        <v>-1.3999999999999986</v>
      </c>
      <c r="G2829" s="59"/>
    </row>
    <row r="2830" spans="1:7" x14ac:dyDescent="0.25">
      <c r="A2830" s="58">
        <v>44943</v>
      </c>
      <c r="B2830" s="59" t="s">
        <v>73</v>
      </c>
      <c r="C2830" s="59" t="str">
        <f t="shared" si="90"/>
        <v>QUARTER1</v>
      </c>
      <c r="D2830" s="59">
        <v>30.9</v>
      </c>
      <c r="E2830" s="59">
        <v>29.5</v>
      </c>
      <c r="F2830" s="59">
        <f t="shared" si="91"/>
        <v>-1.3999999999999986</v>
      </c>
      <c r="G2830" s="59"/>
    </row>
    <row r="2831" spans="1:7" x14ac:dyDescent="0.25">
      <c r="A2831" s="58">
        <v>44942</v>
      </c>
      <c r="B2831" s="59" t="s">
        <v>73</v>
      </c>
      <c r="C2831" s="59" t="str">
        <f t="shared" si="90"/>
        <v>QUARTER1</v>
      </c>
      <c r="D2831" s="59">
        <v>30</v>
      </c>
      <c r="E2831" s="59">
        <v>29.5</v>
      </c>
      <c r="F2831" s="59">
        <f t="shared" si="91"/>
        <v>-0.5</v>
      </c>
      <c r="G2831" s="59"/>
    </row>
    <row r="2832" spans="1:7" x14ac:dyDescent="0.25">
      <c r="A2832" s="58">
        <v>44939</v>
      </c>
      <c r="B2832" s="59" t="s">
        <v>73</v>
      </c>
      <c r="C2832" s="59" t="str">
        <f t="shared" si="90"/>
        <v>QUARTER1</v>
      </c>
      <c r="D2832" s="59">
        <v>30</v>
      </c>
      <c r="E2832" s="59">
        <v>29.5</v>
      </c>
      <c r="F2832" s="59">
        <f t="shared" si="91"/>
        <v>-0.5</v>
      </c>
      <c r="G2832" s="59"/>
    </row>
    <row r="2833" spans="1:7" x14ac:dyDescent="0.25">
      <c r="A2833" s="58">
        <v>44938</v>
      </c>
      <c r="B2833" s="59" t="s">
        <v>73</v>
      </c>
      <c r="C2833" s="59" t="str">
        <f t="shared" si="90"/>
        <v>QUARTER1</v>
      </c>
      <c r="D2833" s="59">
        <v>29</v>
      </c>
      <c r="E2833" s="59">
        <v>29.5</v>
      </c>
      <c r="F2833" s="59">
        <f t="shared" si="91"/>
        <v>0.5</v>
      </c>
      <c r="G2833" s="59"/>
    </row>
    <row r="2834" spans="1:7" x14ac:dyDescent="0.25">
      <c r="A2834" s="58">
        <v>44937</v>
      </c>
      <c r="B2834" s="59" t="s">
        <v>73</v>
      </c>
      <c r="C2834" s="59" t="str">
        <f t="shared" si="90"/>
        <v>QUARTER1</v>
      </c>
      <c r="D2834" s="59">
        <v>29</v>
      </c>
      <c r="E2834" s="59">
        <v>29.5</v>
      </c>
      <c r="F2834" s="59">
        <f t="shared" si="91"/>
        <v>0.5</v>
      </c>
      <c r="G2834" s="59"/>
    </row>
    <row r="2835" spans="1:7" x14ac:dyDescent="0.25">
      <c r="A2835" s="58">
        <v>44936</v>
      </c>
      <c r="B2835" s="59" t="s">
        <v>73</v>
      </c>
      <c r="C2835" s="59" t="str">
        <f t="shared" si="90"/>
        <v>QUARTER1</v>
      </c>
      <c r="D2835" s="59">
        <v>29</v>
      </c>
      <c r="E2835" s="59">
        <v>29.5</v>
      </c>
      <c r="F2835" s="59">
        <f t="shared" si="91"/>
        <v>0.5</v>
      </c>
      <c r="G2835" s="59"/>
    </row>
    <row r="2836" spans="1:7" x14ac:dyDescent="0.25">
      <c r="A2836" s="58">
        <v>44935</v>
      </c>
      <c r="B2836" s="59" t="s">
        <v>73</v>
      </c>
      <c r="C2836" s="59" t="str">
        <f t="shared" si="90"/>
        <v>QUARTER1</v>
      </c>
      <c r="D2836" s="59">
        <v>29</v>
      </c>
      <c r="E2836" s="59">
        <v>29.5</v>
      </c>
      <c r="F2836" s="59">
        <f t="shared" si="91"/>
        <v>0.5</v>
      </c>
      <c r="G2836" s="59"/>
    </row>
    <row r="2837" spans="1:7" x14ac:dyDescent="0.25">
      <c r="A2837" s="58">
        <v>44932</v>
      </c>
      <c r="B2837" s="59" t="s">
        <v>73</v>
      </c>
      <c r="C2837" s="59" t="str">
        <f t="shared" si="90"/>
        <v>QUARTER1</v>
      </c>
      <c r="D2837" s="59">
        <v>29.9</v>
      </c>
      <c r="E2837" s="59">
        <v>29.5</v>
      </c>
      <c r="F2837" s="59">
        <f t="shared" si="91"/>
        <v>-0.39999999999999858</v>
      </c>
      <c r="G2837" s="59"/>
    </row>
    <row r="2838" spans="1:7" x14ac:dyDescent="0.25">
      <c r="A2838" s="58">
        <v>44931</v>
      </c>
      <c r="B2838" s="59" t="s">
        <v>73</v>
      </c>
      <c r="C2838" s="59" t="str">
        <f t="shared" si="90"/>
        <v>QUARTER1</v>
      </c>
      <c r="D2838" s="59">
        <v>30</v>
      </c>
      <c r="E2838" s="59">
        <v>29.5</v>
      </c>
      <c r="F2838" s="59">
        <f t="shared" si="91"/>
        <v>-0.5</v>
      </c>
      <c r="G2838" s="59"/>
    </row>
    <row r="2839" spans="1:7" x14ac:dyDescent="0.25">
      <c r="A2839" s="58">
        <v>44930</v>
      </c>
      <c r="B2839" s="59" t="s">
        <v>73</v>
      </c>
      <c r="C2839" s="59" t="str">
        <f t="shared" si="90"/>
        <v>QUARTER1</v>
      </c>
      <c r="D2839" s="59">
        <v>30</v>
      </c>
      <c r="E2839" s="59">
        <v>29.5</v>
      </c>
      <c r="F2839" s="59">
        <f t="shared" si="91"/>
        <v>-0.5</v>
      </c>
      <c r="G2839" s="59"/>
    </row>
    <row r="2840" spans="1:7" x14ac:dyDescent="0.25">
      <c r="A2840" s="58">
        <v>44929</v>
      </c>
      <c r="B2840" s="59" t="s">
        <v>73</v>
      </c>
      <c r="C2840" s="59" t="str">
        <f t="shared" si="90"/>
        <v>QUARTER1</v>
      </c>
      <c r="D2840" s="59">
        <v>28.4</v>
      </c>
      <c r="E2840" s="59">
        <v>29.5</v>
      </c>
      <c r="F2840" s="59">
        <f t="shared" si="91"/>
        <v>1.1000000000000014</v>
      </c>
      <c r="G2840" s="59"/>
    </row>
    <row r="2841" spans="1:7" x14ac:dyDescent="0.25">
      <c r="A2841" s="58">
        <v>45146</v>
      </c>
      <c r="B2841" s="59" t="s">
        <v>74</v>
      </c>
      <c r="C2841" s="59" t="str">
        <f t="shared" si="90"/>
        <v>QUARTER3</v>
      </c>
      <c r="D2841" s="59">
        <v>5.4</v>
      </c>
      <c r="E2841" s="59">
        <v>5.6</v>
      </c>
      <c r="F2841" s="59">
        <f t="shared" si="91"/>
        <v>0.19999999999999929</v>
      </c>
      <c r="G2841" s="59"/>
    </row>
    <row r="2842" spans="1:7" x14ac:dyDescent="0.25">
      <c r="A2842" s="58">
        <v>45145</v>
      </c>
      <c r="B2842" s="59" t="s">
        <v>74</v>
      </c>
      <c r="C2842" s="59" t="str">
        <f t="shared" si="90"/>
        <v>QUARTER3</v>
      </c>
      <c r="D2842" s="59">
        <v>5.35</v>
      </c>
      <c r="E2842" s="59">
        <v>5.6</v>
      </c>
      <c r="F2842" s="59">
        <f t="shared" si="91"/>
        <v>0.25</v>
      </c>
      <c r="G2842" s="59"/>
    </row>
    <row r="2843" spans="1:7" x14ac:dyDescent="0.25">
      <c r="A2843" s="58">
        <v>45142</v>
      </c>
      <c r="B2843" s="59" t="s">
        <v>74</v>
      </c>
      <c r="C2843" s="59" t="str">
        <f t="shared" si="90"/>
        <v>QUARTER3</v>
      </c>
      <c r="D2843" s="59">
        <v>5.18</v>
      </c>
      <c r="E2843" s="59">
        <v>5.6</v>
      </c>
      <c r="F2843" s="59">
        <f t="shared" si="91"/>
        <v>0.41999999999999993</v>
      </c>
      <c r="G2843" s="59"/>
    </row>
    <row r="2844" spans="1:7" x14ac:dyDescent="0.25">
      <c r="A2844" s="58">
        <v>45141</v>
      </c>
      <c r="B2844" s="59" t="s">
        <v>74</v>
      </c>
      <c r="C2844" s="59" t="str">
        <f t="shared" si="90"/>
        <v>QUARTER3</v>
      </c>
      <c r="D2844" s="59">
        <v>5.14</v>
      </c>
      <c r="E2844" s="59">
        <v>5.6</v>
      </c>
      <c r="F2844" s="59">
        <f t="shared" si="91"/>
        <v>0.45999999999999996</v>
      </c>
      <c r="G2844" s="59"/>
    </row>
    <row r="2845" spans="1:7" x14ac:dyDescent="0.25">
      <c r="A2845" s="58">
        <v>45140</v>
      </c>
      <c r="B2845" s="59" t="s">
        <v>74</v>
      </c>
      <c r="C2845" s="59" t="str">
        <f t="shared" si="90"/>
        <v>QUARTER3</v>
      </c>
      <c r="D2845" s="59">
        <v>5.12</v>
      </c>
      <c r="E2845" s="59">
        <v>5.6</v>
      </c>
      <c r="F2845" s="59">
        <f t="shared" si="91"/>
        <v>0.47999999999999954</v>
      </c>
      <c r="G2845" s="59"/>
    </row>
    <row r="2846" spans="1:7" x14ac:dyDescent="0.25">
      <c r="A2846" s="58">
        <v>45139</v>
      </c>
      <c r="B2846" s="59" t="s">
        <v>74</v>
      </c>
      <c r="C2846" s="59" t="str">
        <f t="shared" si="90"/>
        <v>QUARTER3</v>
      </c>
      <c r="D2846" s="59">
        <v>5.12</v>
      </c>
      <c r="E2846" s="59">
        <v>5.6</v>
      </c>
      <c r="F2846" s="59">
        <f t="shared" si="91"/>
        <v>0.47999999999999954</v>
      </c>
      <c r="G2846" s="59"/>
    </row>
    <row r="2847" spans="1:7" x14ac:dyDescent="0.25">
      <c r="A2847" s="58">
        <v>45138</v>
      </c>
      <c r="B2847" s="59" t="s">
        <v>74</v>
      </c>
      <c r="C2847" s="59" t="str">
        <f t="shared" si="90"/>
        <v>QUARTER3</v>
      </c>
      <c r="D2847" s="59">
        <v>5.13</v>
      </c>
      <c r="E2847" s="59">
        <v>5.6</v>
      </c>
      <c r="F2847" s="59">
        <f t="shared" si="91"/>
        <v>0.46999999999999975</v>
      </c>
      <c r="G2847" s="59"/>
    </row>
    <row r="2848" spans="1:7" x14ac:dyDescent="0.25">
      <c r="A2848" s="58">
        <v>45135</v>
      </c>
      <c r="B2848" s="59" t="s">
        <v>74</v>
      </c>
      <c r="C2848" s="59" t="str">
        <f t="shared" si="90"/>
        <v>QUARTER3</v>
      </c>
      <c r="D2848" s="59">
        <v>5.3</v>
      </c>
      <c r="E2848" s="59">
        <v>5.6</v>
      </c>
      <c r="F2848" s="59">
        <f t="shared" si="91"/>
        <v>0.29999999999999982</v>
      </c>
      <c r="G2848" s="59"/>
    </row>
    <row r="2849" spans="1:7" x14ac:dyDescent="0.25">
      <c r="A2849" s="58">
        <v>45134</v>
      </c>
      <c r="B2849" s="59" t="s">
        <v>74</v>
      </c>
      <c r="C2849" s="59" t="str">
        <f t="shared" si="90"/>
        <v>QUARTER3</v>
      </c>
      <c r="D2849" s="59">
        <v>5.34</v>
      </c>
      <c r="E2849" s="59">
        <v>5.6</v>
      </c>
      <c r="F2849" s="59">
        <f t="shared" si="91"/>
        <v>0.25999999999999979</v>
      </c>
      <c r="G2849" s="59"/>
    </row>
    <row r="2850" spans="1:7" x14ac:dyDescent="0.25">
      <c r="A2850" s="58">
        <v>45133</v>
      </c>
      <c r="B2850" s="59" t="s">
        <v>74</v>
      </c>
      <c r="C2850" s="59" t="str">
        <f t="shared" si="90"/>
        <v>QUARTER3</v>
      </c>
      <c r="D2850" s="59">
        <v>5.2</v>
      </c>
      <c r="E2850" s="59">
        <v>5.6</v>
      </c>
      <c r="F2850" s="59">
        <f t="shared" si="91"/>
        <v>0.39999999999999947</v>
      </c>
      <c r="G2850" s="59"/>
    </row>
    <row r="2851" spans="1:7" x14ac:dyDescent="0.25">
      <c r="A2851" s="58">
        <v>45128</v>
      </c>
      <c r="B2851" s="59" t="s">
        <v>74</v>
      </c>
      <c r="C2851" s="59" t="str">
        <f t="shared" si="90"/>
        <v>QUARTER3</v>
      </c>
      <c r="D2851" s="59">
        <v>5.5</v>
      </c>
      <c r="E2851" s="59">
        <v>5.6</v>
      </c>
      <c r="F2851" s="59">
        <f t="shared" si="91"/>
        <v>9.9999999999999645E-2</v>
      </c>
      <c r="G2851" s="59"/>
    </row>
    <row r="2852" spans="1:7" x14ac:dyDescent="0.25">
      <c r="A2852" s="58">
        <v>45127</v>
      </c>
      <c r="B2852" s="59" t="s">
        <v>74</v>
      </c>
      <c r="C2852" s="59" t="str">
        <f t="shared" si="90"/>
        <v>QUARTER3</v>
      </c>
      <c r="D2852" s="59">
        <v>5.5</v>
      </c>
      <c r="E2852" s="59">
        <v>5.6</v>
      </c>
      <c r="F2852" s="59">
        <f t="shared" si="91"/>
        <v>9.9999999999999645E-2</v>
      </c>
      <c r="G2852" s="59"/>
    </row>
    <row r="2853" spans="1:7" x14ac:dyDescent="0.25">
      <c r="A2853" s="58">
        <v>45126</v>
      </c>
      <c r="B2853" s="59" t="s">
        <v>74</v>
      </c>
      <c r="C2853" s="59" t="str">
        <f t="shared" si="90"/>
        <v>QUARTER3</v>
      </c>
      <c r="D2853" s="59">
        <v>5.5</v>
      </c>
      <c r="E2853" s="59">
        <v>5.6</v>
      </c>
      <c r="F2853" s="59">
        <f t="shared" si="91"/>
        <v>9.9999999999999645E-2</v>
      </c>
      <c r="G2853" s="59"/>
    </row>
    <row r="2854" spans="1:7" x14ac:dyDescent="0.25">
      <c r="A2854" s="58">
        <v>45125</v>
      </c>
      <c r="B2854" s="59" t="s">
        <v>74</v>
      </c>
      <c r="C2854" s="59" t="str">
        <f t="shared" si="90"/>
        <v>QUARTER3</v>
      </c>
      <c r="D2854" s="59">
        <v>5.5</v>
      </c>
      <c r="E2854" s="59">
        <v>5.6</v>
      </c>
      <c r="F2854" s="59">
        <f t="shared" si="91"/>
        <v>9.9999999999999645E-2</v>
      </c>
      <c r="G2854" s="59"/>
    </row>
    <row r="2855" spans="1:7" x14ac:dyDescent="0.25">
      <c r="A2855" s="58">
        <v>45124</v>
      </c>
      <c r="B2855" s="59" t="s">
        <v>74</v>
      </c>
      <c r="C2855" s="59" t="str">
        <f t="shared" si="90"/>
        <v>QUARTER3</v>
      </c>
      <c r="D2855" s="59">
        <v>5.49</v>
      </c>
      <c r="E2855" s="59">
        <v>5.6</v>
      </c>
      <c r="F2855" s="59">
        <f t="shared" si="91"/>
        <v>0.10999999999999943</v>
      </c>
      <c r="G2855" s="59"/>
    </row>
    <row r="2856" spans="1:7" x14ac:dyDescent="0.25">
      <c r="A2856" s="58">
        <v>45121</v>
      </c>
      <c r="B2856" s="59" t="s">
        <v>74</v>
      </c>
      <c r="C2856" s="59" t="str">
        <f t="shared" si="90"/>
        <v>QUARTER3</v>
      </c>
      <c r="D2856" s="59">
        <v>5.0199999999999996</v>
      </c>
      <c r="E2856" s="59">
        <v>5.6</v>
      </c>
      <c r="F2856" s="59">
        <f t="shared" si="91"/>
        <v>0.58000000000000007</v>
      </c>
      <c r="G2856" s="59"/>
    </row>
    <row r="2857" spans="1:7" x14ac:dyDescent="0.25">
      <c r="A2857" s="58">
        <v>45120</v>
      </c>
      <c r="B2857" s="59" t="s">
        <v>74</v>
      </c>
      <c r="C2857" s="59" t="str">
        <f t="shared" si="90"/>
        <v>QUARTER3</v>
      </c>
      <c r="D2857" s="59">
        <v>5.45</v>
      </c>
      <c r="E2857" s="59">
        <v>5.6</v>
      </c>
      <c r="F2857" s="59">
        <f t="shared" si="91"/>
        <v>0.14999999999999947</v>
      </c>
      <c r="G2857" s="59"/>
    </row>
    <row r="2858" spans="1:7" x14ac:dyDescent="0.25">
      <c r="A2858" s="58">
        <v>45119</v>
      </c>
      <c r="B2858" s="59" t="s">
        <v>74</v>
      </c>
      <c r="C2858" s="59" t="str">
        <f t="shared" ref="C2858:C2921" si="92">"QUARTER"&amp;ROUNDUP(MONTH(A2858)/3,0)</f>
        <v>QUARTER3</v>
      </c>
      <c r="D2858" s="59">
        <v>5.45</v>
      </c>
      <c r="E2858" s="59">
        <v>5.6</v>
      </c>
      <c r="F2858" s="59">
        <f t="shared" si="91"/>
        <v>0.14999999999999947</v>
      </c>
      <c r="G2858" s="59"/>
    </row>
    <row r="2859" spans="1:7" x14ac:dyDescent="0.25">
      <c r="A2859" s="58">
        <v>45118</v>
      </c>
      <c r="B2859" s="59" t="s">
        <v>74</v>
      </c>
      <c r="C2859" s="59" t="str">
        <f t="shared" si="92"/>
        <v>QUARTER3</v>
      </c>
      <c r="D2859" s="59">
        <v>5.59</v>
      </c>
      <c r="E2859" s="59">
        <v>5.6</v>
      </c>
      <c r="F2859" s="59">
        <f t="shared" si="91"/>
        <v>9.9999999999997868E-3</v>
      </c>
      <c r="G2859" s="59"/>
    </row>
    <row r="2860" spans="1:7" x14ac:dyDescent="0.25">
      <c r="A2860" s="58">
        <v>45117</v>
      </c>
      <c r="B2860" s="59" t="s">
        <v>74</v>
      </c>
      <c r="C2860" s="59" t="str">
        <f t="shared" si="92"/>
        <v>QUARTER3</v>
      </c>
      <c r="D2860" s="59">
        <v>5.6</v>
      </c>
      <c r="E2860" s="59">
        <v>5.6</v>
      </c>
      <c r="F2860" s="59">
        <f t="shared" si="91"/>
        <v>0</v>
      </c>
      <c r="G2860" s="59"/>
    </row>
    <row r="2861" spans="1:7" x14ac:dyDescent="0.25">
      <c r="A2861" s="58">
        <v>45114</v>
      </c>
      <c r="B2861" s="59" t="s">
        <v>74</v>
      </c>
      <c r="C2861" s="59" t="str">
        <f t="shared" si="92"/>
        <v>QUARTER3</v>
      </c>
      <c r="D2861" s="59">
        <v>5.8</v>
      </c>
      <c r="E2861" s="59">
        <v>5.6</v>
      </c>
      <c r="F2861" s="59">
        <f t="shared" si="91"/>
        <v>-0.20000000000000018</v>
      </c>
      <c r="G2861" s="59"/>
    </row>
    <row r="2862" spans="1:7" x14ac:dyDescent="0.25">
      <c r="A2862" s="58">
        <v>45113</v>
      </c>
      <c r="B2862" s="59" t="s">
        <v>74</v>
      </c>
      <c r="C2862" s="59" t="str">
        <f t="shared" si="92"/>
        <v>QUARTER3</v>
      </c>
      <c r="D2862" s="59">
        <v>5.7</v>
      </c>
      <c r="E2862" s="59">
        <v>5.6</v>
      </c>
      <c r="F2862" s="59">
        <f t="shared" si="91"/>
        <v>-0.10000000000000053</v>
      </c>
      <c r="G2862" s="59"/>
    </row>
    <row r="2863" spans="1:7" x14ac:dyDescent="0.25">
      <c r="A2863" s="58">
        <v>45112</v>
      </c>
      <c r="B2863" s="59" t="s">
        <v>74</v>
      </c>
      <c r="C2863" s="59" t="str">
        <f t="shared" si="92"/>
        <v>QUARTER3</v>
      </c>
      <c r="D2863" s="59">
        <v>5.8</v>
      </c>
      <c r="E2863" s="59">
        <v>5.6</v>
      </c>
      <c r="F2863" s="59">
        <f t="shared" si="91"/>
        <v>-0.20000000000000018</v>
      </c>
      <c r="G2863" s="59"/>
    </row>
    <row r="2864" spans="1:7" x14ac:dyDescent="0.25">
      <c r="A2864" s="58">
        <v>45111</v>
      </c>
      <c r="B2864" s="59" t="s">
        <v>74</v>
      </c>
      <c r="C2864" s="59" t="str">
        <f t="shared" si="92"/>
        <v>QUARTER3</v>
      </c>
      <c r="D2864" s="59">
        <v>5.8</v>
      </c>
      <c r="E2864" s="59">
        <v>5.6</v>
      </c>
      <c r="F2864" s="59">
        <f t="shared" si="91"/>
        <v>-0.20000000000000018</v>
      </c>
      <c r="G2864" s="59"/>
    </row>
    <row r="2865" spans="1:7" x14ac:dyDescent="0.25">
      <c r="A2865" s="58">
        <v>45110</v>
      </c>
      <c r="B2865" s="59" t="s">
        <v>74</v>
      </c>
      <c r="C2865" s="59" t="str">
        <f t="shared" si="92"/>
        <v>QUARTER3</v>
      </c>
      <c r="D2865" s="59">
        <v>5.8</v>
      </c>
      <c r="E2865" s="59">
        <v>5.6</v>
      </c>
      <c r="F2865" s="59">
        <f t="shared" si="91"/>
        <v>-0.20000000000000018</v>
      </c>
      <c r="G2865" s="59"/>
    </row>
    <row r="2866" spans="1:7" x14ac:dyDescent="0.25">
      <c r="A2866" s="58">
        <v>45107</v>
      </c>
      <c r="B2866" s="59" t="s">
        <v>74</v>
      </c>
      <c r="C2866" s="59" t="str">
        <f t="shared" si="92"/>
        <v>QUARTER2</v>
      </c>
      <c r="D2866" s="59">
        <v>5.75</v>
      </c>
      <c r="E2866" s="59">
        <v>5.6</v>
      </c>
      <c r="F2866" s="59">
        <f t="shared" si="91"/>
        <v>-0.15000000000000036</v>
      </c>
      <c r="G2866" s="59"/>
    </row>
    <row r="2867" spans="1:7" x14ac:dyDescent="0.25">
      <c r="A2867" s="58">
        <v>45104</v>
      </c>
      <c r="B2867" s="59" t="s">
        <v>74</v>
      </c>
      <c r="C2867" s="59" t="str">
        <f t="shared" si="92"/>
        <v>QUARTER2</v>
      </c>
      <c r="D2867" s="59">
        <v>5.5</v>
      </c>
      <c r="E2867" s="59">
        <v>5.6</v>
      </c>
      <c r="F2867" s="59">
        <f t="shared" si="91"/>
        <v>9.9999999999999645E-2</v>
      </c>
      <c r="G2867" s="59"/>
    </row>
    <row r="2868" spans="1:7" x14ac:dyDescent="0.25">
      <c r="A2868" s="58">
        <v>45103</v>
      </c>
      <c r="B2868" s="59" t="s">
        <v>74</v>
      </c>
      <c r="C2868" s="59" t="str">
        <f t="shared" si="92"/>
        <v>QUARTER2</v>
      </c>
      <c r="D2868" s="59">
        <v>5.5</v>
      </c>
      <c r="E2868" s="59">
        <v>5.6</v>
      </c>
      <c r="F2868" s="59">
        <f t="shared" si="91"/>
        <v>9.9999999999999645E-2</v>
      </c>
      <c r="G2868" s="59"/>
    </row>
    <row r="2869" spans="1:7" x14ac:dyDescent="0.25">
      <c r="A2869" s="58">
        <v>45100</v>
      </c>
      <c r="B2869" s="59" t="s">
        <v>74</v>
      </c>
      <c r="C2869" s="59" t="str">
        <f t="shared" si="92"/>
        <v>QUARTER2</v>
      </c>
      <c r="D2869" s="59">
        <v>5.54</v>
      </c>
      <c r="E2869" s="59">
        <v>5.6</v>
      </c>
      <c r="F2869" s="59">
        <f t="shared" si="91"/>
        <v>5.9999999999999609E-2</v>
      </c>
      <c r="G2869" s="59"/>
    </row>
    <row r="2870" spans="1:7" x14ac:dyDescent="0.25">
      <c r="A2870" s="58">
        <v>45099</v>
      </c>
      <c r="B2870" s="59" t="s">
        <v>74</v>
      </c>
      <c r="C2870" s="59" t="str">
        <f t="shared" si="92"/>
        <v>QUARTER2</v>
      </c>
      <c r="D2870" s="59">
        <v>5.53</v>
      </c>
      <c r="E2870" s="59">
        <v>5.6</v>
      </c>
      <c r="F2870" s="59">
        <f t="shared" si="91"/>
        <v>6.9999999999999396E-2</v>
      </c>
      <c r="G2870" s="59"/>
    </row>
    <row r="2871" spans="1:7" x14ac:dyDescent="0.25">
      <c r="A2871" s="58">
        <v>45098</v>
      </c>
      <c r="B2871" s="59" t="s">
        <v>74</v>
      </c>
      <c r="C2871" s="59" t="str">
        <f t="shared" si="92"/>
        <v>QUARTER2</v>
      </c>
      <c r="D2871" s="59">
        <v>5.51</v>
      </c>
      <c r="E2871" s="59">
        <v>5.6</v>
      </c>
      <c r="F2871" s="59">
        <f t="shared" si="91"/>
        <v>8.9999999999999858E-2</v>
      </c>
      <c r="G2871" s="59"/>
    </row>
    <row r="2872" spans="1:7" x14ac:dyDescent="0.25">
      <c r="A2872" s="58">
        <v>45097</v>
      </c>
      <c r="B2872" s="59" t="s">
        <v>74</v>
      </c>
      <c r="C2872" s="59" t="str">
        <f t="shared" si="92"/>
        <v>QUARTER2</v>
      </c>
      <c r="D2872" s="59">
        <v>5.51</v>
      </c>
      <c r="E2872" s="59">
        <v>5.6</v>
      </c>
      <c r="F2872" s="59">
        <f t="shared" si="91"/>
        <v>8.9999999999999858E-2</v>
      </c>
      <c r="G2872" s="59"/>
    </row>
    <row r="2873" spans="1:7" x14ac:dyDescent="0.25">
      <c r="A2873" s="58">
        <v>45096</v>
      </c>
      <c r="B2873" s="59" t="s">
        <v>74</v>
      </c>
      <c r="C2873" s="59" t="str">
        <f t="shared" si="92"/>
        <v>QUARTER2</v>
      </c>
      <c r="D2873" s="59">
        <v>5.53</v>
      </c>
      <c r="E2873" s="59">
        <v>5.6</v>
      </c>
      <c r="F2873" s="59">
        <f t="shared" si="91"/>
        <v>6.9999999999999396E-2</v>
      </c>
      <c r="G2873" s="59"/>
    </row>
    <row r="2874" spans="1:7" x14ac:dyDescent="0.25">
      <c r="A2874" s="58">
        <v>45093</v>
      </c>
      <c r="B2874" s="59" t="s">
        <v>74</v>
      </c>
      <c r="C2874" s="59" t="str">
        <f t="shared" si="92"/>
        <v>QUARTER2</v>
      </c>
      <c r="D2874" s="59">
        <v>5.64</v>
      </c>
      <c r="E2874" s="59">
        <v>5.6</v>
      </c>
      <c r="F2874" s="59">
        <f t="shared" si="91"/>
        <v>-4.0000000000000036E-2</v>
      </c>
      <c r="G2874" s="59"/>
    </row>
    <row r="2875" spans="1:7" x14ac:dyDescent="0.25">
      <c r="A2875" s="58">
        <v>45092</v>
      </c>
      <c r="B2875" s="59" t="s">
        <v>74</v>
      </c>
      <c r="C2875" s="59" t="str">
        <f t="shared" si="92"/>
        <v>QUARTER2</v>
      </c>
      <c r="D2875" s="59">
        <v>5.55</v>
      </c>
      <c r="E2875" s="59">
        <v>5.6</v>
      </c>
      <c r="F2875" s="59">
        <f t="shared" si="91"/>
        <v>4.9999999999999822E-2</v>
      </c>
      <c r="G2875" s="59"/>
    </row>
    <row r="2876" spans="1:7" x14ac:dyDescent="0.25">
      <c r="A2876" s="58">
        <v>45091</v>
      </c>
      <c r="B2876" s="59" t="s">
        <v>74</v>
      </c>
      <c r="C2876" s="59" t="str">
        <f t="shared" si="92"/>
        <v>QUARTER2</v>
      </c>
      <c r="D2876" s="59">
        <v>5.68</v>
      </c>
      <c r="E2876" s="59">
        <v>5.6</v>
      </c>
      <c r="F2876" s="59">
        <f t="shared" si="91"/>
        <v>-8.0000000000000071E-2</v>
      </c>
      <c r="G2876" s="59"/>
    </row>
    <row r="2877" spans="1:7" x14ac:dyDescent="0.25">
      <c r="A2877" s="58">
        <v>45090</v>
      </c>
      <c r="B2877" s="59" t="s">
        <v>74</v>
      </c>
      <c r="C2877" s="59" t="str">
        <f t="shared" si="92"/>
        <v>QUARTER2</v>
      </c>
      <c r="D2877" s="59">
        <v>5.7</v>
      </c>
      <c r="E2877" s="59">
        <v>5.6</v>
      </c>
      <c r="F2877" s="59">
        <f t="shared" si="91"/>
        <v>-0.10000000000000053</v>
      </c>
      <c r="G2877" s="59"/>
    </row>
    <row r="2878" spans="1:7" x14ac:dyDescent="0.25">
      <c r="A2878" s="58">
        <v>45086</v>
      </c>
      <c r="B2878" s="59" t="s">
        <v>74</v>
      </c>
      <c r="C2878" s="59" t="str">
        <f t="shared" si="92"/>
        <v>QUARTER2</v>
      </c>
      <c r="D2878" s="59">
        <v>5.62</v>
      </c>
      <c r="E2878" s="59">
        <v>5.6</v>
      </c>
      <c r="F2878" s="59">
        <f t="shared" si="91"/>
        <v>-2.0000000000000462E-2</v>
      </c>
      <c r="G2878" s="59"/>
    </row>
    <row r="2879" spans="1:7" x14ac:dyDescent="0.25">
      <c r="A2879" s="58">
        <v>45085</v>
      </c>
      <c r="B2879" s="59" t="s">
        <v>74</v>
      </c>
      <c r="C2879" s="59" t="str">
        <f t="shared" si="92"/>
        <v>QUARTER2</v>
      </c>
      <c r="D2879" s="59">
        <v>5.72</v>
      </c>
      <c r="E2879" s="59">
        <v>5.6</v>
      </c>
      <c r="F2879" s="59">
        <f t="shared" si="91"/>
        <v>-0.12000000000000011</v>
      </c>
      <c r="G2879" s="59"/>
    </row>
    <row r="2880" spans="1:7" x14ac:dyDescent="0.25">
      <c r="A2880" s="58">
        <v>45084</v>
      </c>
      <c r="B2880" s="59" t="s">
        <v>74</v>
      </c>
      <c r="C2880" s="59" t="str">
        <f t="shared" si="92"/>
        <v>QUARTER2</v>
      </c>
      <c r="D2880" s="59">
        <v>5.79</v>
      </c>
      <c r="E2880" s="59">
        <v>5.6</v>
      </c>
      <c r="F2880" s="59">
        <f t="shared" si="91"/>
        <v>-0.19000000000000039</v>
      </c>
      <c r="G2880" s="59"/>
    </row>
    <row r="2881" spans="1:7" x14ac:dyDescent="0.25">
      <c r="A2881" s="58">
        <v>45083</v>
      </c>
      <c r="B2881" s="59" t="s">
        <v>74</v>
      </c>
      <c r="C2881" s="59" t="str">
        <f t="shared" si="92"/>
        <v>QUARTER2</v>
      </c>
      <c r="D2881" s="59">
        <v>5.7</v>
      </c>
      <c r="E2881" s="59">
        <v>5.6</v>
      </c>
      <c r="F2881" s="59">
        <f t="shared" si="91"/>
        <v>-0.10000000000000053</v>
      </c>
      <c r="G2881" s="59"/>
    </row>
    <row r="2882" spans="1:7" x14ac:dyDescent="0.25">
      <c r="A2882" s="58">
        <v>45082</v>
      </c>
      <c r="B2882" s="59" t="s">
        <v>74</v>
      </c>
      <c r="C2882" s="59" t="str">
        <f t="shared" si="92"/>
        <v>QUARTER2</v>
      </c>
      <c r="D2882" s="59">
        <v>5.7</v>
      </c>
      <c r="E2882" s="59">
        <v>5.6</v>
      </c>
      <c r="F2882" s="59">
        <f t="shared" si="91"/>
        <v>-0.10000000000000053</v>
      </c>
      <c r="G2882" s="59"/>
    </row>
    <row r="2883" spans="1:7" x14ac:dyDescent="0.25">
      <c r="A2883" s="58">
        <v>45079</v>
      </c>
      <c r="B2883" s="59" t="s">
        <v>74</v>
      </c>
      <c r="C2883" s="59" t="str">
        <f t="shared" si="92"/>
        <v>QUARTER2</v>
      </c>
      <c r="D2883" s="59">
        <v>5.9</v>
      </c>
      <c r="E2883" s="59">
        <v>5.6</v>
      </c>
      <c r="F2883" s="59">
        <f t="shared" si="91"/>
        <v>-0.30000000000000071</v>
      </c>
      <c r="G2883" s="59"/>
    </row>
    <row r="2884" spans="1:7" x14ac:dyDescent="0.25">
      <c r="A2884" s="58">
        <v>45078</v>
      </c>
      <c r="B2884" s="59" t="s">
        <v>74</v>
      </c>
      <c r="C2884" s="59" t="str">
        <f t="shared" si="92"/>
        <v>QUARTER2</v>
      </c>
      <c r="D2884" s="59">
        <v>5.75</v>
      </c>
      <c r="E2884" s="59">
        <v>5.6</v>
      </c>
      <c r="F2884" s="59">
        <f t="shared" si="91"/>
        <v>-0.15000000000000036</v>
      </c>
      <c r="G2884" s="59"/>
    </row>
    <row r="2885" spans="1:7" x14ac:dyDescent="0.25">
      <c r="A2885" s="58">
        <v>45077</v>
      </c>
      <c r="B2885" s="59" t="s">
        <v>74</v>
      </c>
      <c r="C2885" s="59" t="str">
        <f t="shared" si="92"/>
        <v>QUARTER2</v>
      </c>
      <c r="D2885" s="59">
        <v>5.77</v>
      </c>
      <c r="E2885" s="59">
        <v>5.6</v>
      </c>
      <c r="F2885" s="59">
        <f t="shared" si="91"/>
        <v>-0.16999999999999993</v>
      </c>
      <c r="G2885" s="59"/>
    </row>
    <row r="2886" spans="1:7" x14ac:dyDescent="0.25">
      <c r="A2886" s="58">
        <v>45076</v>
      </c>
      <c r="B2886" s="59" t="s">
        <v>74</v>
      </c>
      <c r="C2886" s="59" t="str">
        <f t="shared" si="92"/>
        <v>QUARTER2</v>
      </c>
      <c r="D2886" s="59">
        <v>5.9</v>
      </c>
      <c r="E2886" s="59">
        <v>5.6</v>
      </c>
      <c r="F2886" s="59">
        <f t="shared" si="91"/>
        <v>-0.30000000000000071</v>
      </c>
      <c r="G2886" s="59"/>
    </row>
    <row r="2887" spans="1:7" x14ac:dyDescent="0.25">
      <c r="A2887" s="58">
        <v>45072</v>
      </c>
      <c r="B2887" s="59" t="s">
        <v>74</v>
      </c>
      <c r="C2887" s="59" t="str">
        <f t="shared" si="92"/>
        <v>QUARTER2</v>
      </c>
      <c r="D2887" s="59">
        <v>5.6</v>
      </c>
      <c r="E2887" s="59">
        <v>5.6</v>
      </c>
      <c r="F2887" s="59">
        <f t="shared" si="91"/>
        <v>0</v>
      </c>
      <c r="G2887" s="59"/>
    </row>
    <row r="2888" spans="1:7" x14ac:dyDescent="0.25">
      <c r="A2888" s="58">
        <v>45071</v>
      </c>
      <c r="B2888" s="59" t="s">
        <v>74</v>
      </c>
      <c r="C2888" s="59" t="str">
        <f t="shared" si="92"/>
        <v>QUARTER2</v>
      </c>
      <c r="D2888" s="59">
        <v>5.6</v>
      </c>
      <c r="E2888" s="59">
        <v>5.6</v>
      </c>
      <c r="F2888" s="59">
        <f t="shared" ref="F2888:F2951" si="93">E2888-D2888</f>
        <v>0</v>
      </c>
      <c r="G2888" s="59"/>
    </row>
    <row r="2889" spans="1:7" x14ac:dyDescent="0.25">
      <c r="A2889" s="58">
        <v>45070</v>
      </c>
      <c r="B2889" s="59" t="s">
        <v>74</v>
      </c>
      <c r="C2889" s="59" t="str">
        <f t="shared" si="92"/>
        <v>QUARTER2</v>
      </c>
      <c r="D2889" s="59">
        <v>5.67</v>
      </c>
      <c r="E2889" s="59">
        <v>5.6</v>
      </c>
      <c r="F2889" s="59">
        <f t="shared" si="93"/>
        <v>-7.0000000000000284E-2</v>
      </c>
      <c r="G2889" s="59"/>
    </row>
    <row r="2890" spans="1:7" x14ac:dyDescent="0.25">
      <c r="A2890" s="58">
        <v>45069</v>
      </c>
      <c r="B2890" s="59" t="s">
        <v>74</v>
      </c>
      <c r="C2890" s="59" t="str">
        <f t="shared" si="92"/>
        <v>QUARTER2</v>
      </c>
      <c r="D2890" s="59">
        <v>5.75</v>
      </c>
      <c r="E2890" s="59">
        <v>5.6</v>
      </c>
      <c r="F2890" s="59">
        <f t="shared" si="93"/>
        <v>-0.15000000000000036</v>
      </c>
      <c r="G2890" s="59"/>
    </row>
    <row r="2891" spans="1:7" x14ac:dyDescent="0.25">
      <c r="A2891" s="58">
        <v>45068</v>
      </c>
      <c r="B2891" s="59" t="s">
        <v>74</v>
      </c>
      <c r="C2891" s="59" t="str">
        <f t="shared" si="92"/>
        <v>QUARTER2</v>
      </c>
      <c r="D2891" s="59">
        <v>5.7</v>
      </c>
      <c r="E2891" s="59">
        <v>5.6</v>
      </c>
      <c r="F2891" s="59">
        <f t="shared" si="93"/>
        <v>-0.10000000000000053</v>
      </c>
      <c r="G2891" s="59"/>
    </row>
    <row r="2892" spans="1:7" x14ac:dyDescent="0.25">
      <c r="A2892" s="58">
        <v>45065</v>
      </c>
      <c r="B2892" s="59" t="s">
        <v>74</v>
      </c>
      <c r="C2892" s="59" t="str">
        <f t="shared" si="92"/>
        <v>QUARTER2</v>
      </c>
      <c r="D2892" s="59">
        <v>5.9</v>
      </c>
      <c r="E2892" s="59">
        <v>5.6</v>
      </c>
      <c r="F2892" s="59">
        <f t="shared" si="93"/>
        <v>-0.30000000000000071</v>
      </c>
      <c r="G2892" s="59"/>
    </row>
    <row r="2893" spans="1:7" x14ac:dyDescent="0.25">
      <c r="A2893" s="58">
        <v>45064</v>
      </c>
      <c r="B2893" s="59" t="s">
        <v>74</v>
      </c>
      <c r="C2893" s="59" t="str">
        <f t="shared" si="92"/>
        <v>QUARTER2</v>
      </c>
      <c r="D2893" s="59">
        <v>5.94</v>
      </c>
      <c r="E2893" s="59">
        <v>5.6</v>
      </c>
      <c r="F2893" s="59">
        <f t="shared" si="93"/>
        <v>-0.34000000000000075</v>
      </c>
      <c r="G2893" s="59"/>
    </row>
    <row r="2894" spans="1:7" x14ac:dyDescent="0.25">
      <c r="A2894" s="58">
        <v>45063</v>
      </c>
      <c r="B2894" s="59" t="s">
        <v>74</v>
      </c>
      <c r="C2894" s="59" t="str">
        <f t="shared" si="92"/>
        <v>QUARTER2</v>
      </c>
      <c r="D2894" s="59">
        <v>6.03</v>
      </c>
      <c r="E2894" s="59">
        <v>5.6</v>
      </c>
      <c r="F2894" s="59">
        <f t="shared" si="93"/>
        <v>-0.4300000000000006</v>
      </c>
      <c r="G2894" s="59"/>
    </row>
    <row r="2895" spans="1:7" x14ac:dyDescent="0.25">
      <c r="A2895" s="58">
        <v>45062</v>
      </c>
      <c r="B2895" s="59" t="s">
        <v>74</v>
      </c>
      <c r="C2895" s="59" t="str">
        <f t="shared" si="92"/>
        <v>QUARTER2</v>
      </c>
      <c r="D2895" s="59">
        <v>6.1</v>
      </c>
      <c r="E2895" s="59">
        <v>5.6</v>
      </c>
      <c r="F2895" s="59">
        <f t="shared" si="93"/>
        <v>-0.5</v>
      </c>
      <c r="G2895" s="59"/>
    </row>
    <row r="2896" spans="1:7" x14ac:dyDescent="0.25">
      <c r="A2896" s="58">
        <v>45061</v>
      </c>
      <c r="B2896" s="59" t="s">
        <v>74</v>
      </c>
      <c r="C2896" s="59" t="str">
        <f t="shared" si="92"/>
        <v>QUARTER2</v>
      </c>
      <c r="D2896" s="59">
        <v>6.1</v>
      </c>
      <c r="E2896" s="59">
        <v>5.6</v>
      </c>
      <c r="F2896" s="59">
        <f t="shared" si="93"/>
        <v>-0.5</v>
      </c>
      <c r="G2896" s="59"/>
    </row>
    <row r="2897" spans="1:7" x14ac:dyDescent="0.25">
      <c r="A2897" s="58">
        <v>45058</v>
      </c>
      <c r="B2897" s="59" t="s">
        <v>74</v>
      </c>
      <c r="C2897" s="59" t="str">
        <f t="shared" si="92"/>
        <v>QUARTER2</v>
      </c>
      <c r="D2897" s="59">
        <v>5.55</v>
      </c>
      <c r="E2897" s="59">
        <v>5.6</v>
      </c>
      <c r="F2897" s="59">
        <f t="shared" si="93"/>
        <v>4.9999999999999822E-2</v>
      </c>
      <c r="G2897" s="59"/>
    </row>
    <row r="2898" spans="1:7" x14ac:dyDescent="0.25">
      <c r="A2898" s="58">
        <v>45057</v>
      </c>
      <c r="B2898" s="59" t="s">
        <v>74</v>
      </c>
      <c r="C2898" s="59" t="str">
        <f t="shared" si="92"/>
        <v>QUARTER2</v>
      </c>
      <c r="D2898" s="59">
        <v>5.5</v>
      </c>
      <c r="E2898" s="59">
        <v>5.6</v>
      </c>
      <c r="F2898" s="59">
        <f t="shared" si="93"/>
        <v>9.9999999999999645E-2</v>
      </c>
      <c r="G2898" s="59"/>
    </row>
    <row r="2899" spans="1:7" x14ac:dyDescent="0.25">
      <c r="A2899" s="58">
        <v>45056</v>
      </c>
      <c r="B2899" s="59" t="s">
        <v>74</v>
      </c>
      <c r="C2899" s="59" t="str">
        <f t="shared" si="92"/>
        <v>QUARTER2</v>
      </c>
      <c r="D2899" s="59">
        <v>5.54</v>
      </c>
      <c r="E2899" s="59">
        <v>5.6</v>
      </c>
      <c r="F2899" s="59">
        <f t="shared" si="93"/>
        <v>5.9999999999999609E-2</v>
      </c>
      <c r="G2899" s="59"/>
    </row>
    <row r="2900" spans="1:7" x14ac:dyDescent="0.25">
      <c r="A2900" s="58">
        <v>45055</v>
      </c>
      <c r="B2900" s="59" t="s">
        <v>74</v>
      </c>
      <c r="C2900" s="59" t="str">
        <f t="shared" si="92"/>
        <v>QUARTER2</v>
      </c>
      <c r="D2900" s="59">
        <v>5.53</v>
      </c>
      <c r="E2900" s="59">
        <v>5.6</v>
      </c>
      <c r="F2900" s="59">
        <f t="shared" si="93"/>
        <v>6.9999999999999396E-2</v>
      </c>
      <c r="G2900" s="59"/>
    </row>
    <row r="2901" spans="1:7" x14ac:dyDescent="0.25">
      <c r="A2901" s="58">
        <v>45054</v>
      </c>
      <c r="B2901" s="59" t="s">
        <v>74</v>
      </c>
      <c r="C2901" s="59" t="str">
        <f t="shared" si="92"/>
        <v>QUARTER2</v>
      </c>
      <c r="D2901" s="59">
        <v>5.5</v>
      </c>
      <c r="E2901" s="59">
        <v>5.6</v>
      </c>
      <c r="F2901" s="59">
        <f t="shared" si="93"/>
        <v>9.9999999999999645E-2</v>
      </c>
      <c r="G2901" s="59"/>
    </row>
    <row r="2902" spans="1:7" x14ac:dyDescent="0.25">
      <c r="A2902" s="58">
        <v>45051</v>
      </c>
      <c r="B2902" s="59" t="s">
        <v>74</v>
      </c>
      <c r="C2902" s="59" t="str">
        <f t="shared" si="92"/>
        <v>QUARTER2</v>
      </c>
      <c r="D2902" s="59">
        <v>5.6</v>
      </c>
      <c r="E2902" s="59">
        <v>5.6</v>
      </c>
      <c r="F2902" s="59">
        <f t="shared" si="93"/>
        <v>0</v>
      </c>
      <c r="G2902" s="59"/>
    </row>
    <row r="2903" spans="1:7" x14ac:dyDescent="0.25">
      <c r="A2903" s="58">
        <v>45050</v>
      </c>
      <c r="B2903" s="59" t="s">
        <v>74</v>
      </c>
      <c r="C2903" s="59" t="str">
        <f t="shared" si="92"/>
        <v>QUARTER2</v>
      </c>
      <c r="D2903" s="59">
        <v>5.5</v>
      </c>
      <c r="E2903" s="59">
        <v>5.6</v>
      </c>
      <c r="F2903" s="59">
        <f t="shared" si="93"/>
        <v>9.9999999999999645E-2</v>
      </c>
      <c r="G2903" s="59"/>
    </row>
    <row r="2904" spans="1:7" x14ac:dyDescent="0.25">
      <c r="A2904" s="58">
        <v>45049</v>
      </c>
      <c r="B2904" s="59" t="s">
        <v>74</v>
      </c>
      <c r="C2904" s="59" t="str">
        <f t="shared" si="92"/>
        <v>QUARTER2</v>
      </c>
      <c r="D2904" s="59">
        <v>5.55</v>
      </c>
      <c r="E2904" s="59">
        <v>5.6</v>
      </c>
      <c r="F2904" s="59">
        <f t="shared" si="93"/>
        <v>4.9999999999999822E-2</v>
      </c>
      <c r="G2904" s="59"/>
    </row>
    <row r="2905" spans="1:7" x14ac:dyDescent="0.25">
      <c r="A2905" s="58">
        <v>45048</v>
      </c>
      <c r="B2905" s="59" t="s">
        <v>74</v>
      </c>
      <c r="C2905" s="59" t="str">
        <f t="shared" si="92"/>
        <v>QUARTER2</v>
      </c>
      <c r="D2905" s="59">
        <v>5.51</v>
      </c>
      <c r="E2905" s="59">
        <v>5.6</v>
      </c>
      <c r="F2905" s="59">
        <f t="shared" si="93"/>
        <v>8.9999999999999858E-2</v>
      </c>
      <c r="G2905" s="59"/>
    </row>
    <row r="2906" spans="1:7" x14ac:dyDescent="0.25">
      <c r="A2906" s="58">
        <v>45044</v>
      </c>
      <c r="B2906" s="59" t="s">
        <v>74</v>
      </c>
      <c r="C2906" s="59" t="str">
        <f t="shared" si="92"/>
        <v>QUARTER2</v>
      </c>
      <c r="D2906" s="59">
        <v>5.56</v>
      </c>
      <c r="E2906" s="59">
        <v>5.6</v>
      </c>
      <c r="F2906" s="59">
        <f t="shared" si="93"/>
        <v>4.0000000000000036E-2</v>
      </c>
      <c r="G2906" s="59"/>
    </row>
    <row r="2907" spans="1:7" x14ac:dyDescent="0.25">
      <c r="A2907" s="58">
        <v>45043</v>
      </c>
      <c r="B2907" s="59" t="s">
        <v>74</v>
      </c>
      <c r="C2907" s="59" t="str">
        <f t="shared" si="92"/>
        <v>QUARTER2</v>
      </c>
      <c r="D2907" s="59">
        <v>5.7</v>
      </c>
      <c r="E2907" s="59">
        <v>5.6</v>
      </c>
      <c r="F2907" s="59">
        <f t="shared" si="93"/>
        <v>-0.10000000000000053</v>
      </c>
      <c r="G2907" s="59"/>
    </row>
    <row r="2908" spans="1:7" x14ac:dyDescent="0.25">
      <c r="A2908" s="58">
        <v>45042</v>
      </c>
      <c r="B2908" s="59" t="s">
        <v>74</v>
      </c>
      <c r="C2908" s="59" t="str">
        <f t="shared" si="92"/>
        <v>QUARTER2</v>
      </c>
      <c r="D2908" s="59">
        <v>5.75</v>
      </c>
      <c r="E2908" s="59">
        <v>5.6</v>
      </c>
      <c r="F2908" s="59">
        <f t="shared" si="93"/>
        <v>-0.15000000000000036</v>
      </c>
      <c r="G2908" s="59"/>
    </row>
    <row r="2909" spans="1:7" x14ac:dyDescent="0.25">
      <c r="A2909" s="58">
        <v>45041</v>
      </c>
      <c r="B2909" s="59" t="s">
        <v>74</v>
      </c>
      <c r="C2909" s="59" t="str">
        <f t="shared" si="92"/>
        <v>QUARTER2</v>
      </c>
      <c r="D2909" s="59">
        <v>5.7</v>
      </c>
      <c r="E2909" s="59">
        <v>5.6</v>
      </c>
      <c r="F2909" s="59">
        <f t="shared" si="93"/>
        <v>-0.10000000000000053</v>
      </c>
      <c r="G2909" s="59"/>
    </row>
    <row r="2910" spans="1:7" x14ac:dyDescent="0.25">
      <c r="A2910" s="58">
        <v>45036</v>
      </c>
      <c r="B2910" s="59" t="s">
        <v>74</v>
      </c>
      <c r="C2910" s="59" t="str">
        <f t="shared" si="92"/>
        <v>QUARTER2</v>
      </c>
      <c r="D2910" s="59">
        <v>5.55</v>
      </c>
      <c r="E2910" s="59">
        <v>5.6</v>
      </c>
      <c r="F2910" s="59">
        <f t="shared" si="93"/>
        <v>4.9999999999999822E-2</v>
      </c>
      <c r="G2910" s="59"/>
    </row>
    <row r="2911" spans="1:7" x14ac:dyDescent="0.25">
      <c r="A2911" s="58">
        <v>45035</v>
      </c>
      <c r="B2911" s="59" t="s">
        <v>74</v>
      </c>
      <c r="C2911" s="59" t="str">
        <f t="shared" si="92"/>
        <v>QUARTER2</v>
      </c>
      <c r="D2911" s="59">
        <v>5.58</v>
      </c>
      <c r="E2911" s="59">
        <v>5.6</v>
      </c>
      <c r="F2911" s="59">
        <f t="shared" si="93"/>
        <v>1.9999999999999574E-2</v>
      </c>
      <c r="G2911" s="59"/>
    </row>
    <row r="2912" spans="1:7" x14ac:dyDescent="0.25">
      <c r="A2912" s="58">
        <v>45034</v>
      </c>
      <c r="B2912" s="59" t="s">
        <v>74</v>
      </c>
      <c r="C2912" s="59" t="str">
        <f t="shared" si="92"/>
        <v>QUARTER2</v>
      </c>
      <c r="D2912" s="59">
        <v>5.55</v>
      </c>
      <c r="E2912" s="59">
        <v>5.6</v>
      </c>
      <c r="F2912" s="59">
        <f t="shared" si="93"/>
        <v>4.9999999999999822E-2</v>
      </c>
      <c r="G2912" s="59"/>
    </row>
    <row r="2913" spans="1:7" x14ac:dyDescent="0.25">
      <c r="A2913" s="58">
        <v>45033</v>
      </c>
      <c r="B2913" s="59" t="s">
        <v>74</v>
      </c>
      <c r="C2913" s="59" t="str">
        <f t="shared" si="92"/>
        <v>QUARTER2</v>
      </c>
      <c r="D2913" s="59">
        <v>5.6</v>
      </c>
      <c r="E2913" s="59">
        <v>5.6</v>
      </c>
      <c r="F2913" s="59">
        <f t="shared" si="93"/>
        <v>0</v>
      </c>
      <c r="G2913" s="59"/>
    </row>
    <row r="2914" spans="1:7" x14ac:dyDescent="0.25">
      <c r="A2914" s="58">
        <v>45030</v>
      </c>
      <c r="B2914" s="59" t="s">
        <v>74</v>
      </c>
      <c r="C2914" s="59" t="str">
        <f t="shared" si="92"/>
        <v>QUARTER2</v>
      </c>
      <c r="D2914" s="59">
        <v>5.61</v>
      </c>
      <c r="E2914" s="59">
        <v>5.6</v>
      </c>
      <c r="F2914" s="59">
        <f t="shared" si="93"/>
        <v>-1.0000000000000675E-2</v>
      </c>
      <c r="G2914" s="59"/>
    </row>
    <row r="2915" spans="1:7" x14ac:dyDescent="0.25">
      <c r="A2915" s="58">
        <v>45029</v>
      </c>
      <c r="B2915" s="59" t="s">
        <v>74</v>
      </c>
      <c r="C2915" s="59" t="str">
        <f t="shared" si="92"/>
        <v>QUARTER2</v>
      </c>
      <c r="D2915" s="59">
        <v>5.61</v>
      </c>
      <c r="E2915" s="59">
        <v>5.6</v>
      </c>
      <c r="F2915" s="59">
        <f t="shared" si="93"/>
        <v>-1.0000000000000675E-2</v>
      </c>
      <c r="G2915" s="59"/>
    </row>
    <row r="2916" spans="1:7" x14ac:dyDescent="0.25">
      <c r="A2916" s="58">
        <v>45028</v>
      </c>
      <c r="B2916" s="59" t="s">
        <v>74</v>
      </c>
      <c r="C2916" s="59" t="str">
        <f t="shared" si="92"/>
        <v>QUARTER2</v>
      </c>
      <c r="D2916" s="59">
        <v>5.63</v>
      </c>
      <c r="E2916" s="59">
        <v>5.6</v>
      </c>
      <c r="F2916" s="59">
        <f t="shared" si="93"/>
        <v>-3.0000000000000249E-2</v>
      </c>
      <c r="G2916" s="59"/>
    </row>
    <row r="2917" spans="1:7" x14ac:dyDescent="0.25">
      <c r="A2917" s="58">
        <v>45027</v>
      </c>
      <c r="B2917" s="59" t="s">
        <v>74</v>
      </c>
      <c r="C2917" s="59" t="str">
        <f t="shared" si="92"/>
        <v>QUARTER2</v>
      </c>
      <c r="D2917" s="59">
        <v>5.65</v>
      </c>
      <c r="E2917" s="59">
        <v>5.6</v>
      </c>
      <c r="F2917" s="59">
        <f t="shared" si="93"/>
        <v>-5.0000000000000711E-2</v>
      </c>
      <c r="G2917" s="59"/>
    </row>
    <row r="2918" spans="1:7" x14ac:dyDescent="0.25">
      <c r="A2918" s="58">
        <v>45021</v>
      </c>
      <c r="B2918" s="59" t="s">
        <v>74</v>
      </c>
      <c r="C2918" s="59" t="str">
        <f t="shared" si="92"/>
        <v>QUARTER2</v>
      </c>
      <c r="D2918" s="59">
        <v>5.61</v>
      </c>
      <c r="E2918" s="59">
        <v>5.6</v>
      </c>
      <c r="F2918" s="59">
        <f t="shared" si="93"/>
        <v>-1.0000000000000675E-2</v>
      </c>
      <c r="G2918" s="59"/>
    </row>
    <row r="2919" spans="1:7" x14ac:dyDescent="0.25">
      <c r="A2919" s="58">
        <v>45020</v>
      </c>
      <c r="B2919" s="59" t="s">
        <v>74</v>
      </c>
      <c r="C2919" s="59" t="str">
        <f t="shared" si="92"/>
        <v>QUARTER2</v>
      </c>
      <c r="D2919" s="59">
        <v>5.56</v>
      </c>
      <c r="E2919" s="59">
        <v>5.6</v>
      </c>
      <c r="F2919" s="59">
        <f t="shared" si="93"/>
        <v>4.0000000000000036E-2</v>
      </c>
      <c r="G2919" s="59"/>
    </row>
    <row r="2920" spans="1:7" x14ac:dyDescent="0.25">
      <c r="A2920" s="58">
        <v>45019</v>
      </c>
      <c r="B2920" s="59" t="s">
        <v>74</v>
      </c>
      <c r="C2920" s="59" t="str">
        <f t="shared" si="92"/>
        <v>QUARTER2</v>
      </c>
      <c r="D2920" s="59">
        <v>5.75</v>
      </c>
      <c r="E2920" s="59">
        <v>5.6</v>
      </c>
      <c r="F2920" s="59">
        <f t="shared" si="93"/>
        <v>-0.15000000000000036</v>
      </c>
      <c r="G2920" s="59"/>
    </row>
    <row r="2921" spans="1:7" x14ac:dyDescent="0.25">
      <c r="A2921" s="58">
        <v>45016</v>
      </c>
      <c r="B2921" s="59" t="s">
        <v>74</v>
      </c>
      <c r="C2921" s="59" t="str">
        <f t="shared" si="92"/>
        <v>QUARTER1</v>
      </c>
      <c r="D2921" s="59">
        <v>5.7</v>
      </c>
      <c r="E2921" s="59">
        <v>5.6</v>
      </c>
      <c r="F2921" s="59">
        <f t="shared" si="93"/>
        <v>-0.10000000000000053</v>
      </c>
      <c r="G2921" s="59"/>
    </row>
    <row r="2922" spans="1:7" x14ac:dyDescent="0.25">
      <c r="A2922" s="58">
        <v>45014</v>
      </c>
      <c r="B2922" s="59" t="s">
        <v>74</v>
      </c>
      <c r="C2922" s="59" t="str">
        <f t="shared" ref="C2922:C2986" si="94">"QUARTER"&amp;ROUNDUP(MONTH(A2922)/3,0)</f>
        <v>QUARTER1</v>
      </c>
      <c r="D2922" s="59">
        <v>4.91</v>
      </c>
      <c r="E2922" s="59">
        <v>5.6</v>
      </c>
      <c r="F2922" s="59">
        <f t="shared" si="93"/>
        <v>0.6899999999999995</v>
      </c>
      <c r="G2922" s="59"/>
    </row>
    <row r="2923" spans="1:7" x14ac:dyDescent="0.25">
      <c r="A2923" s="58">
        <v>45013</v>
      </c>
      <c r="B2923" s="59" t="s">
        <v>74</v>
      </c>
      <c r="C2923" s="59" t="str">
        <f t="shared" si="94"/>
        <v>QUARTER1</v>
      </c>
      <c r="D2923" s="59">
        <v>4.47</v>
      </c>
      <c r="E2923" s="59">
        <v>5.6</v>
      </c>
      <c r="F2923" s="59">
        <f t="shared" si="93"/>
        <v>1.1299999999999999</v>
      </c>
      <c r="G2923" s="59"/>
    </row>
    <row r="2924" spans="1:7" x14ac:dyDescent="0.25">
      <c r="A2924" s="58">
        <v>45012</v>
      </c>
      <c r="B2924" s="59" t="s">
        <v>74</v>
      </c>
      <c r="C2924" s="59" t="str">
        <f t="shared" si="94"/>
        <v>QUARTER1</v>
      </c>
      <c r="D2924" s="59">
        <v>4.25</v>
      </c>
      <c r="E2924" s="59">
        <v>5.6</v>
      </c>
      <c r="F2924" s="59">
        <f t="shared" si="93"/>
        <v>1.3499999999999996</v>
      </c>
      <c r="G2924" s="59"/>
    </row>
    <row r="2925" spans="1:7" x14ac:dyDescent="0.25">
      <c r="A2925" s="58">
        <v>45009</v>
      </c>
      <c r="B2925" s="59" t="s">
        <v>74</v>
      </c>
      <c r="C2925" s="59" t="str">
        <f t="shared" si="94"/>
        <v>QUARTER1</v>
      </c>
      <c r="D2925" s="59">
        <v>4.25</v>
      </c>
      <c r="E2925" s="59">
        <v>5.6</v>
      </c>
      <c r="F2925" s="59">
        <f t="shared" si="93"/>
        <v>1.3499999999999996</v>
      </c>
      <c r="G2925" s="59"/>
    </row>
    <row r="2926" spans="1:7" x14ac:dyDescent="0.25">
      <c r="A2926" s="58">
        <v>45008</v>
      </c>
      <c r="B2926" s="59" t="s">
        <v>74</v>
      </c>
      <c r="C2926" s="59" t="str">
        <f t="shared" si="94"/>
        <v>QUARTER1</v>
      </c>
      <c r="D2926" s="59">
        <v>4.2</v>
      </c>
      <c r="E2926" s="59">
        <v>5.6</v>
      </c>
      <c r="F2926" s="59">
        <f t="shared" si="93"/>
        <v>1.3999999999999995</v>
      </c>
      <c r="G2926" s="59"/>
    </row>
    <row r="2927" spans="1:7" x14ac:dyDescent="0.25">
      <c r="A2927" s="58">
        <v>45007</v>
      </c>
      <c r="B2927" s="59" t="s">
        <v>74</v>
      </c>
      <c r="C2927" s="59" t="str">
        <f t="shared" si="94"/>
        <v>QUARTER1</v>
      </c>
      <c r="D2927" s="59">
        <v>4.2</v>
      </c>
      <c r="E2927" s="59">
        <v>5.6</v>
      </c>
      <c r="F2927" s="59">
        <f t="shared" si="93"/>
        <v>1.3999999999999995</v>
      </c>
      <c r="G2927" s="59"/>
    </row>
    <row r="2928" spans="1:7" x14ac:dyDescent="0.25">
      <c r="A2928" s="58">
        <v>45006</v>
      </c>
      <c r="B2928" s="59" t="s">
        <v>74</v>
      </c>
      <c r="C2928" s="59" t="str">
        <f t="shared" si="94"/>
        <v>QUARTER1</v>
      </c>
      <c r="D2928" s="59">
        <v>4.2</v>
      </c>
      <c r="E2928" s="59">
        <v>5.6</v>
      </c>
      <c r="F2928" s="59">
        <f t="shared" si="93"/>
        <v>1.3999999999999995</v>
      </c>
      <c r="G2928" s="59"/>
    </row>
    <row r="2929" spans="1:7" x14ac:dyDescent="0.25">
      <c r="A2929" s="58">
        <v>45005</v>
      </c>
      <c r="B2929" s="59" t="s">
        <v>74</v>
      </c>
      <c r="C2929" s="59" t="str">
        <f t="shared" si="94"/>
        <v>QUARTER1</v>
      </c>
      <c r="D2929" s="59">
        <v>4.2</v>
      </c>
      <c r="E2929" s="59">
        <v>5.6</v>
      </c>
      <c r="F2929" s="59">
        <f t="shared" si="93"/>
        <v>1.3999999999999995</v>
      </c>
      <c r="G2929" s="59"/>
    </row>
    <row r="2930" spans="1:7" x14ac:dyDescent="0.25">
      <c r="A2930" s="58">
        <v>45002</v>
      </c>
      <c r="B2930" s="59" t="s">
        <v>74</v>
      </c>
      <c r="C2930" s="59" t="str">
        <f t="shared" si="94"/>
        <v>QUARTER1</v>
      </c>
      <c r="D2930" s="59">
        <v>4.0999999999999996</v>
      </c>
      <c r="E2930" s="59">
        <v>5.6</v>
      </c>
      <c r="F2930" s="59">
        <f t="shared" si="93"/>
        <v>1.5</v>
      </c>
      <c r="G2930" s="59"/>
    </row>
    <row r="2931" spans="1:7" x14ac:dyDescent="0.25">
      <c r="A2931" s="58">
        <v>45001</v>
      </c>
      <c r="B2931" s="59" t="s">
        <v>74</v>
      </c>
      <c r="C2931" s="59" t="str">
        <f t="shared" si="94"/>
        <v>QUARTER1</v>
      </c>
      <c r="D2931" s="59">
        <v>4.0999999999999996</v>
      </c>
      <c r="E2931" s="59">
        <v>5.6</v>
      </c>
      <c r="F2931" s="59">
        <f t="shared" si="93"/>
        <v>1.5</v>
      </c>
      <c r="G2931" s="59"/>
    </row>
    <row r="2932" spans="1:7" x14ac:dyDescent="0.25">
      <c r="A2932" s="58">
        <v>45000</v>
      </c>
      <c r="B2932" s="59" t="s">
        <v>74</v>
      </c>
      <c r="C2932" s="59" t="str">
        <f t="shared" si="94"/>
        <v>QUARTER1</v>
      </c>
      <c r="D2932" s="59">
        <v>4.01</v>
      </c>
      <c r="E2932" s="59">
        <v>5.6</v>
      </c>
      <c r="F2932" s="59">
        <f t="shared" si="93"/>
        <v>1.5899999999999999</v>
      </c>
      <c r="G2932" s="59"/>
    </row>
    <row r="2933" spans="1:7" x14ac:dyDescent="0.25">
      <c r="A2933" s="58">
        <v>44999</v>
      </c>
      <c r="B2933" s="59" t="s">
        <v>74</v>
      </c>
      <c r="C2933" s="59" t="str">
        <f t="shared" si="94"/>
        <v>QUARTER1</v>
      </c>
      <c r="D2933" s="59">
        <v>4.3</v>
      </c>
      <c r="E2933" s="59">
        <v>5.6</v>
      </c>
      <c r="F2933" s="59">
        <f t="shared" si="93"/>
        <v>1.2999999999999998</v>
      </c>
      <c r="G2933" s="59"/>
    </row>
    <row r="2934" spans="1:7" x14ac:dyDescent="0.25">
      <c r="A2934" s="58">
        <v>44998</v>
      </c>
      <c r="B2934" s="59" t="s">
        <v>74</v>
      </c>
      <c r="C2934" s="59" t="str">
        <f t="shared" si="94"/>
        <v>QUARTER1</v>
      </c>
      <c r="D2934" s="59">
        <v>4.3</v>
      </c>
      <c r="E2934" s="59">
        <v>5.6</v>
      </c>
      <c r="F2934" s="59">
        <f t="shared" si="93"/>
        <v>1.2999999999999998</v>
      </c>
      <c r="G2934" s="59"/>
    </row>
    <row r="2935" spans="1:7" x14ac:dyDescent="0.25">
      <c r="A2935" s="58">
        <v>44995</v>
      </c>
      <c r="B2935" s="59" t="s">
        <v>74</v>
      </c>
      <c r="C2935" s="59" t="str">
        <f t="shared" si="94"/>
        <v>QUARTER1</v>
      </c>
      <c r="D2935" s="59">
        <v>4.42</v>
      </c>
      <c r="E2935" s="59">
        <v>5.6</v>
      </c>
      <c r="F2935" s="59">
        <f t="shared" si="93"/>
        <v>1.1799999999999997</v>
      </c>
      <c r="G2935" s="59"/>
    </row>
    <row r="2936" spans="1:7" x14ac:dyDescent="0.25">
      <c r="A2936" s="58">
        <v>44994</v>
      </c>
      <c r="B2936" s="59" t="s">
        <v>74</v>
      </c>
      <c r="C2936" s="59" t="str">
        <f t="shared" si="94"/>
        <v>QUARTER1</v>
      </c>
      <c r="D2936" s="59">
        <v>4.4800000000000004</v>
      </c>
      <c r="E2936" s="59">
        <v>5.6</v>
      </c>
      <c r="F2936" s="59">
        <f t="shared" si="93"/>
        <v>1.1199999999999992</v>
      </c>
      <c r="G2936" s="59"/>
    </row>
    <row r="2937" spans="1:7" x14ac:dyDescent="0.25">
      <c r="A2937" s="58">
        <v>44993</v>
      </c>
      <c r="B2937" s="59" t="s">
        <v>74</v>
      </c>
      <c r="C2937" s="59" t="str">
        <f t="shared" si="94"/>
        <v>QUARTER1</v>
      </c>
      <c r="D2937" s="59">
        <v>4.4800000000000004</v>
      </c>
      <c r="E2937" s="59">
        <v>5.6</v>
      </c>
      <c r="F2937" s="59">
        <f t="shared" si="93"/>
        <v>1.1199999999999992</v>
      </c>
      <c r="G2937" s="59"/>
    </row>
    <row r="2938" spans="1:7" x14ac:dyDescent="0.25">
      <c r="A2938" s="58">
        <v>44992</v>
      </c>
      <c r="B2938" s="59" t="s">
        <v>74</v>
      </c>
      <c r="C2938" s="59" t="str">
        <f t="shared" si="94"/>
        <v>QUARTER1</v>
      </c>
      <c r="D2938" s="59">
        <v>4.4800000000000004</v>
      </c>
      <c r="E2938" s="59">
        <v>5.6</v>
      </c>
      <c r="F2938" s="59">
        <f t="shared" si="93"/>
        <v>1.1199999999999992</v>
      </c>
      <c r="G2938" s="59"/>
    </row>
    <row r="2939" spans="1:7" x14ac:dyDescent="0.25">
      <c r="A2939" s="58">
        <v>44991</v>
      </c>
      <c r="B2939" s="59" t="s">
        <v>74</v>
      </c>
      <c r="C2939" s="59" t="str">
        <f t="shared" si="94"/>
        <v>QUARTER1</v>
      </c>
      <c r="D2939" s="59">
        <v>4.3600000000000003</v>
      </c>
      <c r="E2939" s="59">
        <v>5.6</v>
      </c>
      <c r="F2939" s="59">
        <f t="shared" si="93"/>
        <v>1.2399999999999993</v>
      </c>
      <c r="G2939" s="59"/>
    </row>
    <row r="2940" spans="1:7" x14ac:dyDescent="0.25">
      <c r="A2940" s="58">
        <v>44988</v>
      </c>
      <c r="B2940" s="59" t="s">
        <v>74</v>
      </c>
      <c r="C2940" s="59" t="str">
        <f t="shared" si="94"/>
        <v>QUARTER1</v>
      </c>
      <c r="D2940" s="59">
        <v>4.5599999999999996</v>
      </c>
      <c r="E2940" s="59">
        <v>5.6</v>
      </c>
      <c r="F2940" s="59">
        <f t="shared" si="93"/>
        <v>1.04</v>
      </c>
      <c r="G2940" s="59"/>
    </row>
    <row r="2941" spans="1:7" x14ac:dyDescent="0.25">
      <c r="A2941" s="58">
        <v>44987</v>
      </c>
      <c r="B2941" s="59" t="s">
        <v>74</v>
      </c>
      <c r="C2941" s="59" t="str">
        <f t="shared" si="94"/>
        <v>QUARTER1</v>
      </c>
      <c r="D2941" s="59">
        <v>4.99</v>
      </c>
      <c r="E2941" s="59">
        <v>5.6</v>
      </c>
      <c r="F2941" s="59">
        <f t="shared" si="93"/>
        <v>0.60999999999999943</v>
      </c>
      <c r="G2941" s="59"/>
    </row>
    <row r="2942" spans="1:7" x14ac:dyDescent="0.25">
      <c r="A2942" s="58">
        <v>44986</v>
      </c>
      <c r="B2942" s="59" t="s">
        <v>74</v>
      </c>
      <c r="C2942" s="59" t="str">
        <f t="shared" si="94"/>
        <v>QUARTER1</v>
      </c>
      <c r="D2942" s="59">
        <v>5.0999999999999996</v>
      </c>
      <c r="E2942" s="59">
        <v>5.6</v>
      </c>
      <c r="F2942" s="59">
        <f t="shared" si="93"/>
        <v>0.5</v>
      </c>
      <c r="G2942" s="59"/>
    </row>
    <row r="2943" spans="1:7" x14ac:dyDescent="0.25">
      <c r="A2943" s="58">
        <v>44985</v>
      </c>
      <c r="B2943" s="59" t="s">
        <v>74</v>
      </c>
      <c r="C2943" s="59" t="str">
        <f t="shared" si="94"/>
        <v>QUARTER1</v>
      </c>
      <c r="D2943" s="59">
        <v>4.8</v>
      </c>
      <c r="E2943" s="59">
        <v>5.6</v>
      </c>
      <c r="F2943" s="59">
        <f t="shared" si="93"/>
        <v>0.79999999999999982</v>
      </c>
      <c r="G2943" s="59"/>
    </row>
    <row r="2944" spans="1:7" x14ac:dyDescent="0.25">
      <c r="A2944" s="58">
        <v>44984</v>
      </c>
      <c r="B2944" s="59" t="s">
        <v>74</v>
      </c>
      <c r="C2944" s="59" t="str">
        <f t="shared" si="94"/>
        <v>QUARTER1</v>
      </c>
      <c r="D2944" s="59">
        <v>4.4000000000000004</v>
      </c>
      <c r="E2944" s="59">
        <v>5.6</v>
      </c>
      <c r="F2944" s="59">
        <f t="shared" si="93"/>
        <v>1.1999999999999993</v>
      </c>
      <c r="G2944" s="59"/>
    </row>
    <row r="2945" spans="1:7" x14ac:dyDescent="0.25">
      <c r="A2945" s="58">
        <v>44981</v>
      </c>
      <c r="B2945" s="59" t="s">
        <v>74</v>
      </c>
      <c r="C2945" s="59" t="str">
        <f t="shared" si="94"/>
        <v>QUARTER1</v>
      </c>
      <c r="D2945" s="59">
        <v>4</v>
      </c>
      <c r="E2945" s="59">
        <v>5.6</v>
      </c>
      <c r="F2945" s="59">
        <f t="shared" si="93"/>
        <v>1.5999999999999996</v>
      </c>
      <c r="G2945" s="59"/>
    </row>
    <row r="2946" spans="1:7" x14ac:dyDescent="0.25">
      <c r="A2946" s="58">
        <v>44980</v>
      </c>
      <c r="B2946" s="59" t="s">
        <v>74</v>
      </c>
      <c r="C2946" s="59" t="str">
        <f t="shared" si="94"/>
        <v>QUARTER1</v>
      </c>
      <c r="D2946" s="59">
        <v>3.95</v>
      </c>
      <c r="E2946" s="59">
        <v>5.6</v>
      </c>
      <c r="F2946" s="59">
        <f t="shared" si="93"/>
        <v>1.6499999999999995</v>
      </c>
      <c r="G2946" s="59"/>
    </row>
    <row r="2947" spans="1:7" x14ac:dyDescent="0.25">
      <c r="A2947" s="58">
        <v>44978</v>
      </c>
      <c r="B2947" s="59" t="s">
        <v>74</v>
      </c>
      <c r="C2947" s="59" t="str">
        <f t="shared" si="94"/>
        <v>QUARTER1</v>
      </c>
      <c r="D2947" s="59">
        <v>3.88</v>
      </c>
      <c r="E2947" s="59">
        <v>5.6</v>
      </c>
      <c r="F2947" s="59">
        <f t="shared" si="93"/>
        <v>1.7199999999999998</v>
      </c>
      <c r="G2947" s="59"/>
    </row>
    <row r="2948" spans="1:7" x14ac:dyDescent="0.25">
      <c r="A2948" s="58">
        <v>44977</v>
      </c>
      <c r="B2948" s="59" t="s">
        <v>74</v>
      </c>
      <c r="C2948" s="59" t="str">
        <f t="shared" si="94"/>
        <v>QUARTER1</v>
      </c>
      <c r="D2948" s="59">
        <v>3.9</v>
      </c>
      <c r="E2948" s="59">
        <v>5.6</v>
      </c>
      <c r="F2948" s="59">
        <f t="shared" si="93"/>
        <v>1.6999999999999997</v>
      </c>
      <c r="G2948" s="59"/>
    </row>
    <row r="2949" spans="1:7" x14ac:dyDescent="0.25">
      <c r="A2949" s="58">
        <v>44974</v>
      </c>
      <c r="B2949" s="59" t="s">
        <v>74</v>
      </c>
      <c r="C2949" s="59" t="str">
        <f t="shared" si="94"/>
        <v>QUARTER1</v>
      </c>
      <c r="D2949" s="59">
        <v>4</v>
      </c>
      <c r="E2949" s="59">
        <v>5.6</v>
      </c>
      <c r="F2949" s="59">
        <f t="shared" si="93"/>
        <v>1.5999999999999996</v>
      </c>
      <c r="G2949" s="59"/>
    </row>
    <row r="2950" spans="1:7" x14ac:dyDescent="0.25">
      <c r="A2950" s="58">
        <v>44973</v>
      </c>
      <c r="B2950" s="59" t="s">
        <v>74</v>
      </c>
      <c r="C2950" s="59" t="str">
        <f t="shared" si="94"/>
        <v>QUARTER1</v>
      </c>
      <c r="D2950" s="59">
        <v>3.9</v>
      </c>
      <c r="E2950" s="59">
        <v>5.6</v>
      </c>
      <c r="F2950" s="59">
        <f t="shared" si="93"/>
        <v>1.6999999999999997</v>
      </c>
      <c r="G2950" s="59"/>
    </row>
    <row r="2951" spans="1:7" x14ac:dyDescent="0.25">
      <c r="A2951" s="58">
        <v>44972</v>
      </c>
      <c r="B2951" s="59" t="s">
        <v>74</v>
      </c>
      <c r="C2951" s="59" t="str">
        <f t="shared" si="94"/>
        <v>QUARTER1</v>
      </c>
      <c r="D2951" s="59">
        <v>3.91</v>
      </c>
      <c r="E2951" s="59">
        <v>5.6</v>
      </c>
      <c r="F2951" s="59">
        <f t="shared" si="93"/>
        <v>1.6899999999999995</v>
      </c>
      <c r="G2951" s="59"/>
    </row>
    <row r="2952" spans="1:7" x14ac:dyDescent="0.25">
      <c r="A2952" s="58">
        <v>44971</v>
      </c>
      <c r="B2952" s="59" t="s">
        <v>74</v>
      </c>
      <c r="C2952" s="59" t="str">
        <f t="shared" si="94"/>
        <v>QUARTER1</v>
      </c>
      <c r="D2952" s="59">
        <v>3.93</v>
      </c>
      <c r="E2952" s="59">
        <v>5.6</v>
      </c>
      <c r="F2952" s="59">
        <f t="shared" ref="F2952:F3015" si="95">E2952-D2952</f>
        <v>1.6699999999999995</v>
      </c>
      <c r="G2952" s="59"/>
    </row>
    <row r="2953" spans="1:7" x14ac:dyDescent="0.25">
      <c r="A2953" s="58">
        <v>44970</v>
      </c>
      <c r="B2953" s="59" t="s">
        <v>74</v>
      </c>
      <c r="C2953" s="59" t="str">
        <f t="shared" si="94"/>
        <v>QUARTER1</v>
      </c>
      <c r="D2953" s="59">
        <v>3.88</v>
      </c>
      <c r="E2953" s="59">
        <v>5.6</v>
      </c>
      <c r="F2953" s="59">
        <f t="shared" si="95"/>
        <v>1.7199999999999998</v>
      </c>
      <c r="G2953" s="59"/>
    </row>
    <row r="2954" spans="1:7" x14ac:dyDescent="0.25">
      <c r="A2954" s="58">
        <v>44967</v>
      </c>
      <c r="B2954" s="59" t="s">
        <v>74</v>
      </c>
      <c r="C2954" s="59" t="str">
        <f t="shared" si="94"/>
        <v>QUARTER1</v>
      </c>
      <c r="D2954" s="59">
        <v>3.9</v>
      </c>
      <c r="E2954" s="59">
        <v>5.6</v>
      </c>
      <c r="F2954" s="59">
        <f t="shared" si="95"/>
        <v>1.6999999999999997</v>
      </c>
      <c r="G2954" s="59"/>
    </row>
    <row r="2955" spans="1:7" x14ac:dyDescent="0.25">
      <c r="A2955" s="58">
        <v>44966</v>
      </c>
      <c r="B2955" s="59" t="s">
        <v>74</v>
      </c>
      <c r="C2955" s="59" t="str">
        <f t="shared" si="94"/>
        <v>QUARTER1</v>
      </c>
      <c r="D2955" s="59">
        <v>3.88</v>
      </c>
      <c r="E2955" s="59">
        <v>5.6</v>
      </c>
      <c r="F2955" s="59">
        <f t="shared" si="95"/>
        <v>1.7199999999999998</v>
      </c>
      <c r="G2955" s="59"/>
    </row>
    <row r="2956" spans="1:7" x14ac:dyDescent="0.25">
      <c r="A2956" s="58">
        <v>44965</v>
      </c>
      <c r="B2956" s="59" t="s">
        <v>74</v>
      </c>
      <c r="C2956" s="59" t="str">
        <f t="shared" si="94"/>
        <v>QUARTER1</v>
      </c>
      <c r="D2956" s="59">
        <v>3.92</v>
      </c>
      <c r="E2956" s="59">
        <v>5.6</v>
      </c>
      <c r="F2956" s="59">
        <f t="shared" si="95"/>
        <v>1.6799999999999997</v>
      </c>
      <c r="G2956" s="59"/>
    </row>
    <row r="2957" spans="1:7" x14ac:dyDescent="0.25">
      <c r="A2957" s="58">
        <v>44964</v>
      </c>
      <c r="B2957" s="59" t="s">
        <v>74</v>
      </c>
      <c r="C2957" s="59" t="str">
        <f t="shared" si="94"/>
        <v>QUARTER1</v>
      </c>
      <c r="D2957" s="59">
        <v>4</v>
      </c>
      <c r="E2957" s="59">
        <v>5.6</v>
      </c>
      <c r="F2957" s="59">
        <f t="shared" si="95"/>
        <v>1.5999999999999996</v>
      </c>
      <c r="G2957" s="59"/>
    </row>
    <row r="2958" spans="1:7" x14ac:dyDescent="0.25">
      <c r="A2958" s="58">
        <v>44963</v>
      </c>
      <c r="B2958" s="59" t="s">
        <v>74</v>
      </c>
      <c r="C2958" s="59" t="str">
        <f t="shared" si="94"/>
        <v>QUARTER1</v>
      </c>
      <c r="D2958" s="59">
        <v>3.98</v>
      </c>
      <c r="E2958" s="59">
        <v>5.6</v>
      </c>
      <c r="F2958" s="59">
        <f t="shared" si="95"/>
        <v>1.6199999999999997</v>
      </c>
      <c r="G2958" s="59"/>
    </row>
    <row r="2959" spans="1:7" x14ac:dyDescent="0.25">
      <c r="A2959" s="58">
        <v>44960</v>
      </c>
      <c r="B2959" s="59" t="s">
        <v>74</v>
      </c>
      <c r="C2959" s="59" t="str">
        <f t="shared" si="94"/>
        <v>QUARTER1</v>
      </c>
      <c r="D2959" s="59">
        <v>3.84</v>
      </c>
      <c r="E2959" s="59">
        <v>5.6</v>
      </c>
      <c r="F2959" s="59">
        <f t="shared" si="95"/>
        <v>1.7599999999999998</v>
      </c>
      <c r="G2959" s="59"/>
    </row>
    <row r="2960" spans="1:7" x14ac:dyDescent="0.25">
      <c r="A2960" s="58">
        <v>44959</v>
      </c>
      <c r="B2960" s="59" t="s">
        <v>74</v>
      </c>
      <c r="C2960" s="59" t="str">
        <f t="shared" si="94"/>
        <v>QUARTER1</v>
      </c>
      <c r="D2960" s="59">
        <v>3.8</v>
      </c>
      <c r="E2960" s="59">
        <v>5.6</v>
      </c>
      <c r="F2960" s="59">
        <f t="shared" si="95"/>
        <v>1.7999999999999998</v>
      </c>
      <c r="G2960" s="59"/>
    </row>
    <row r="2961" spans="1:7" x14ac:dyDescent="0.25">
      <c r="A2961" s="58">
        <v>44958</v>
      </c>
      <c r="B2961" s="59" t="s">
        <v>74</v>
      </c>
      <c r="C2961" s="59" t="str">
        <f t="shared" si="94"/>
        <v>QUARTER1</v>
      </c>
      <c r="D2961" s="59">
        <v>3.84</v>
      </c>
      <c r="E2961" s="59">
        <v>5.6</v>
      </c>
      <c r="F2961" s="59">
        <f t="shared" si="95"/>
        <v>1.7599999999999998</v>
      </c>
      <c r="G2961" s="59"/>
    </row>
    <row r="2962" spans="1:7" x14ac:dyDescent="0.25">
      <c r="A2962" s="58">
        <v>44957</v>
      </c>
      <c r="B2962" s="59" t="s">
        <v>74</v>
      </c>
      <c r="C2962" s="59" t="str">
        <f t="shared" si="94"/>
        <v>QUARTER1</v>
      </c>
      <c r="D2962" s="59">
        <v>3.85</v>
      </c>
      <c r="E2962" s="59">
        <v>5.6</v>
      </c>
      <c r="F2962" s="59">
        <f t="shared" si="95"/>
        <v>1.7499999999999996</v>
      </c>
      <c r="G2962" s="59"/>
    </row>
    <row r="2963" spans="1:7" x14ac:dyDescent="0.25">
      <c r="A2963" s="58">
        <v>44956</v>
      </c>
      <c r="B2963" s="59" t="s">
        <v>74</v>
      </c>
      <c r="C2963" s="59" t="str">
        <f t="shared" si="94"/>
        <v>QUARTER1</v>
      </c>
      <c r="D2963" s="59">
        <v>3.85</v>
      </c>
      <c r="E2963" s="59">
        <v>5.6</v>
      </c>
      <c r="F2963" s="59">
        <f t="shared" si="95"/>
        <v>1.7499999999999996</v>
      </c>
      <c r="G2963" s="59"/>
    </row>
    <row r="2964" spans="1:7" x14ac:dyDescent="0.25">
      <c r="A2964" s="58">
        <v>44953</v>
      </c>
      <c r="B2964" s="59" t="s">
        <v>74</v>
      </c>
      <c r="C2964" s="59" t="str">
        <f t="shared" si="94"/>
        <v>QUARTER1</v>
      </c>
      <c r="D2964" s="59">
        <v>3.88</v>
      </c>
      <c r="E2964" s="59">
        <v>5.6</v>
      </c>
      <c r="F2964" s="59">
        <f t="shared" si="95"/>
        <v>1.7199999999999998</v>
      </c>
      <c r="G2964" s="59"/>
    </row>
    <row r="2965" spans="1:7" x14ac:dyDescent="0.25">
      <c r="A2965" s="58">
        <v>44952</v>
      </c>
      <c r="B2965" s="59" t="s">
        <v>74</v>
      </c>
      <c r="C2965" s="59" t="str">
        <f t="shared" si="94"/>
        <v>QUARTER1</v>
      </c>
      <c r="D2965" s="59">
        <v>3.95</v>
      </c>
      <c r="E2965" s="59">
        <v>5.6</v>
      </c>
      <c r="F2965" s="59">
        <f t="shared" si="95"/>
        <v>1.6499999999999995</v>
      </c>
      <c r="G2965" s="59"/>
    </row>
    <row r="2966" spans="1:7" x14ac:dyDescent="0.25">
      <c r="A2966" s="58">
        <v>44951</v>
      </c>
      <c r="B2966" s="59" t="s">
        <v>74</v>
      </c>
      <c r="C2966" s="59" t="str">
        <f t="shared" si="94"/>
        <v>QUARTER1</v>
      </c>
      <c r="D2966" s="59">
        <v>3.95</v>
      </c>
      <c r="E2966" s="59">
        <v>5.6</v>
      </c>
      <c r="F2966" s="59">
        <f t="shared" si="95"/>
        <v>1.6499999999999995</v>
      </c>
      <c r="G2966" s="59"/>
    </row>
    <row r="2967" spans="1:7" x14ac:dyDescent="0.25">
      <c r="A2967" s="58">
        <v>44950</v>
      </c>
      <c r="B2967" s="59" t="s">
        <v>74</v>
      </c>
      <c r="C2967" s="59" t="str">
        <f t="shared" si="94"/>
        <v>QUARTER1</v>
      </c>
      <c r="D2967" s="59">
        <v>3.98</v>
      </c>
      <c r="E2967" s="59">
        <v>5.6</v>
      </c>
      <c r="F2967" s="59">
        <f t="shared" si="95"/>
        <v>1.6199999999999997</v>
      </c>
      <c r="G2967" s="59"/>
    </row>
    <row r="2968" spans="1:7" x14ac:dyDescent="0.25">
      <c r="A2968" s="58">
        <v>44949</v>
      </c>
      <c r="B2968" s="59" t="s">
        <v>74</v>
      </c>
      <c r="C2968" s="59" t="str">
        <f t="shared" si="94"/>
        <v>QUARTER1</v>
      </c>
      <c r="D2968" s="59">
        <v>3.92</v>
      </c>
      <c r="E2968" s="59">
        <v>5.6</v>
      </c>
      <c r="F2968" s="59">
        <f t="shared" si="95"/>
        <v>1.6799999999999997</v>
      </c>
      <c r="G2968" s="59"/>
    </row>
    <row r="2969" spans="1:7" x14ac:dyDescent="0.25">
      <c r="A2969" s="58">
        <v>44946</v>
      </c>
      <c r="B2969" s="59" t="s">
        <v>74</v>
      </c>
      <c r="C2969" s="59" t="str">
        <f t="shared" si="94"/>
        <v>QUARTER1</v>
      </c>
      <c r="D2969" s="59">
        <v>3.92</v>
      </c>
      <c r="E2969" s="59">
        <v>5.6</v>
      </c>
      <c r="F2969" s="59">
        <f t="shared" si="95"/>
        <v>1.6799999999999997</v>
      </c>
      <c r="G2969" s="59"/>
    </row>
    <row r="2970" spans="1:7" x14ac:dyDescent="0.25">
      <c r="A2970" s="58">
        <v>44945</v>
      </c>
      <c r="B2970" s="59" t="s">
        <v>74</v>
      </c>
      <c r="C2970" s="59" t="str">
        <f t="shared" si="94"/>
        <v>QUARTER1</v>
      </c>
      <c r="D2970" s="59">
        <v>3.85</v>
      </c>
      <c r="E2970" s="59">
        <v>5.6</v>
      </c>
      <c r="F2970" s="59">
        <f t="shared" si="95"/>
        <v>1.7499999999999996</v>
      </c>
      <c r="G2970" s="59"/>
    </row>
    <row r="2971" spans="1:7" x14ac:dyDescent="0.25">
      <c r="A2971" s="58">
        <v>44944</v>
      </c>
      <c r="B2971" s="59" t="s">
        <v>74</v>
      </c>
      <c r="C2971" s="59" t="str">
        <f t="shared" si="94"/>
        <v>QUARTER1</v>
      </c>
      <c r="D2971" s="59">
        <v>3.85</v>
      </c>
      <c r="E2971" s="59">
        <v>5.6</v>
      </c>
      <c r="F2971" s="59">
        <f t="shared" si="95"/>
        <v>1.7499999999999996</v>
      </c>
      <c r="G2971" s="59"/>
    </row>
    <row r="2972" spans="1:7" x14ac:dyDescent="0.25">
      <c r="A2972" s="58">
        <v>44943</v>
      </c>
      <c r="B2972" s="59" t="s">
        <v>74</v>
      </c>
      <c r="C2972" s="59" t="str">
        <f t="shared" si="94"/>
        <v>QUARTER1</v>
      </c>
      <c r="D2972" s="59">
        <v>3.99</v>
      </c>
      <c r="E2972" s="59">
        <v>5.6</v>
      </c>
      <c r="F2972" s="59">
        <f t="shared" si="95"/>
        <v>1.6099999999999994</v>
      </c>
      <c r="G2972" s="59"/>
    </row>
    <row r="2973" spans="1:7" x14ac:dyDescent="0.25">
      <c r="A2973" s="58">
        <v>44942</v>
      </c>
      <c r="B2973" s="59" t="s">
        <v>74</v>
      </c>
      <c r="C2973" s="59" t="str">
        <f t="shared" si="94"/>
        <v>QUARTER1</v>
      </c>
      <c r="D2973" s="59">
        <v>4.05</v>
      </c>
      <c r="E2973" s="59">
        <v>5.6</v>
      </c>
      <c r="F2973" s="59">
        <f t="shared" si="95"/>
        <v>1.5499999999999998</v>
      </c>
      <c r="G2973" s="59"/>
    </row>
    <row r="2974" spans="1:7" x14ac:dyDescent="0.25">
      <c r="A2974" s="58">
        <v>44939</v>
      </c>
      <c r="B2974" s="59" t="s">
        <v>74</v>
      </c>
      <c r="C2974" s="59" t="str">
        <f t="shared" si="94"/>
        <v>QUARTER1</v>
      </c>
      <c r="D2974" s="59">
        <v>4.09</v>
      </c>
      <c r="E2974" s="59">
        <v>5.6</v>
      </c>
      <c r="F2974" s="59">
        <f t="shared" si="95"/>
        <v>1.5099999999999998</v>
      </c>
      <c r="G2974" s="59"/>
    </row>
    <row r="2975" spans="1:7" x14ac:dyDescent="0.25">
      <c r="A2975" s="58">
        <v>44938</v>
      </c>
      <c r="B2975" s="59" t="s">
        <v>74</v>
      </c>
      <c r="C2975" s="59" t="str">
        <f t="shared" si="94"/>
        <v>QUARTER1</v>
      </c>
      <c r="D2975" s="59">
        <v>4</v>
      </c>
      <c r="E2975" s="59">
        <v>5.6</v>
      </c>
      <c r="F2975" s="59">
        <f t="shared" si="95"/>
        <v>1.5999999999999996</v>
      </c>
      <c r="G2975" s="59"/>
    </row>
    <row r="2976" spans="1:7" x14ac:dyDescent="0.25">
      <c r="A2976" s="58">
        <v>44937</v>
      </c>
      <c r="B2976" s="59" t="s">
        <v>74</v>
      </c>
      <c r="C2976" s="59" t="str">
        <f t="shared" si="94"/>
        <v>QUARTER1</v>
      </c>
      <c r="D2976" s="59">
        <v>4</v>
      </c>
      <c r="E2976" s="59">
        <v>5.6</v>
      </c>
      <c r="F2976" s="59">
        <f t="shared" si="95"/>
        <v>1.5999999999999996</v>
      </c>
      <c r="G2976" s="59"/>
    </row>
    <row r="2977" spans="1:7" x14ac:dyDescent="0.25">
      <c r="A2977" s="58">
        <v>44936</v>
      </c>
      <c r="B2977" s="59" t="s">
        <v>74</v>
      </c>
      <c r="C2977" s="59" t="str">
        <f t="shared" si="94"/>
        <v>QUARTER1</v>
      </c>
      <c r="D2977" s="59">
        <v>4.08</v>
      </c>
      <c r="E2977" s="59">
        <v>5.6</v>
      </c>
      <c r="F2977" s="59">
        <f t="shared" si="95"/>
        <v>1.5199999999999996</v>
      </c>
      <c r="G2977" s="59"/>
    </row>
    <row r="2978" spans="1:7" x14ac:dyDescent="0.25">
      <c r="A2978" s="58">
        <v>44935</v>
      </c>
      <c r="B2978" s="59" t="s">
        <v>74</v>
      </c>
      <c r="C2978" s="59" t="str">
        <f t="shared" si="94"/>
        <v>QUARTER1</v>
      </c>
      <c r="D2978" s="59">
        <v>4</v>
      </c>
      <c r="E2978" s="59">
        <v>5.6</v>
      </c>
      <c r="F2978" s="59">
        <f t="shared" si="95"/>
        <v>1.5999999999999996</v>
      </c>
      <c r="G2978" s="59"/>
    </row>
    <row r="2979" spans="1:7" x14ac:dyDescent="0.25">
      <c r="A2979" s="58">
        <v>44932</v>
      </c>
      <c r="B2979" s="59" t="s">
        <v>74</v>
      </c>
      <c r="C2979" s="59" t="str">
        <f t="shared" si="94"/>
        <v>QUARTER1</v>
      </c>
      <c r="D2979" s="59">
        <v>3.97</v>
      </c>
      <c r="E2979" s="59">
        <v>5.6</v>
      </c>
      <c r="F2979" s="59">
        <f t="shared" si="95"/>
        <v>1.6299999999999994</v>
      </c>
      <c r="G2979" s="59"/>
    </row>
    <row r="2980" spans="1:7" x14ac:dyDescent="0.25">
      <c r="A2980" s="58">
        <v>44931</v>
      </c>
      <c r="B2980" s="59" t="s">
        <v>74</v>
      </c>
      <c r="C2980" s="59" t="str">
        <f t="shared" si="94"/>
        <v>QUARTER1</v>
      </c>
      <c r="D2980" s="59">
        <v>3.89</v>
      </c>
      <c r="E2980" s="59">
        <v>5.6</v>
      </c>
      <c r="F2980" s="59">
        <f t="shared" si="95"/>
        <v>1.7099999999999995</v>
      </c>
      <c r="G2980" s="59"/>
    </row>
    <row r="2981" spans="1:7" x14ac:dyDescent="0.25">
      <c r="A2981" s="58">
        <v>44930</v>
      </c>
      <c r="B2981" s="59" t="s">
        <v>74</v>
      </c>
      <c r="C2981" s="59" t="str">
        <f t="shared" si="94"/>
        <v>QUARTER1</v>
      </c>
      <c r="D2981" s="59">
        <v>3.88</v>
      </c>
      <c r="E2981" s="59">
        <v>5.6</v>
      </c>
      <c r="F2981" s="59">
        <f t="shared" si="95"/>
        <v>1.7199999999999998</v>
      </c>
      <c r="G2981" s="59"/>
    </row>
    <row r="2982" spans="1:7" x14ac:dyDescent="0.25">
      <c r="A2982" s="58">
        <v>44929</v>
      </c>
      <c r="B2982" s="59" t="s">
        <v>74</v>
      </c>
      <c r="C2982" s="59" t="str">
        <f t="shared" si="94"/>
        <v>QUARTER1</v>
      </c>
      <c r="D2982" s="59">
        <v>3.88</v>
      </c>
      <c r="E2982" s="59">
        <v>5.6</v>
      </c>
      <c r="F2982" s="59">
        <f t="shared" si="95"/>
        <v>1.7199999999999998</v>
      </c>
      <c r="G2982" s="59"/>
    </row>
    <row r="2983" spans="1:7" x14ac:dyDescent="0.25">
      <c r="A2983" s="58">
        <v>45146</v>
      </c>
      <c r="B2983" s="59" t="s">
        <v>75</v>
      </c>
      <c r="C2983" s="59" t="str">
        <f t="shared" si="94"/>
        <v>QUARTER3</v>
      </c>
      <c r="D2983" s="59">
        <v>4.67</v>
      </c>
      <c r="E2983" s="59">
        <v>4.6500000000000004</v>
      </c>
      <c r="F2983" s="59">
        <f t="shared" si="95"/>
        <v>-1.9999999999999574E-2</v>
      </c>
      <c r="G2983" s="59"/>
    </row>
    <row r="2984" spans="1:7" x14ac:dyDescent="0.25">
      <c r="A2984" s="58">
        <v>45145</v>
      </c>
      <c r="B2984" s="59" t="s">
        <v>75</v>
      </c>
      <c r="C2984" s="59" t="str">
        <f t="shared" si="94"/>
        <v>QUARTER3</v>
      </c>
      <c r="D2984" s="59">
        <v>4.72</v>
      </c>
      <c r="E2984" s="59">
        <v>4.6500000000000004</v>
      </c>
      <c r="F2984" s="59">
        <f t="shared" si="95"/>
        <v>-6.9999999999999396E-2</v>
      </c>
      <c r="G2984" s="59"/>
    </row>
    <row r="2985" spans="1:7" x14ac:dyDescent="0.25">
      <c r="A2985" s="58">
        <v>45142</v>
      </c>
      <c r="B2985" s="59" t="s">
        <v>75</v>
      </c>
      <c r="C2985" s="59" t="str">
        <f t="shared" si="94"/>
        <v>QUARTER3</v>
      </c>
      <c r="D2985" s="59">
        <v>4.3</v>
      </c>
      <c r="E2985" s="59">
        <v>4.6500000000000004</v>
      </c>
      <c r="F2985" s="59">
        <f t="shared" si="95"/>
        <v>0.35000000000000053</v>
      </c>
      <c r="G2985" s="59"/>
    </row>
    <row r="2986" spans="1:7" x14ac:dyDescent="0.25">
      <c r="A2986" s="58">
        <v>45141</v>
      </c>
      <c r="B2986" s="59" t="s">
        <v>75</v>
      </c>
      <c r="C2986" s="59" t="str">
        <f t="shared" si="94"/>
        <v>QUARTER3</v>
      </c>
      <c r="D2986" s="59">
        <v>4.5199999999999996</v>
      </c>
      <c r="E2986" s="59">
        <v>4.6500000000000004</v>
      </c>
      <c r="F2986" s="59">
        <f t="shared" si="95"/>
        <v>0.13000000000000078</v>
      </c>
      <c r="G2986" s="59"/>
    </row>
    <row r="2987" spans="1:7" x14ac:dyDescent="0.25">
      <c r="A2987" s="58">
        <v>45140</v>
      </c>
      <c r="B2987" s="59" t="s">
        <v>75</v>
      </c>
      <c r="C2987" s="59" t="str">
        <f t="shared" ref="C2987:C3050" si="96">"QUARTER"&amp;ROUNDUP(MONTH(A2987)/3,0)</f>
        <v>QUARTER3</v>
      </c>
      <c r="D2987" s="59">
        <v>4.5</v>
      </c>
      <c r="E2987" s="59">
        <v>4.6500000000000004</v>
      </c>
      <c r="F2987" s="59">
        <f t="shared" si="95"/>
        <v>0.15000000000000036</v>
      </c>
      <c r="G2987" s="59"/>
    </row>
    <row r="2988" spans="1:7" x14ac:dyDescent="0.25">
      <c r="A2988" s="58">
        <v>45139</v>
      </c>
      <c r="B2988" s="59" t="s">
        <v>75</v>
      </c>
      <c r="C2988" s="59" t="str">
        <f t="shared" si="96"/>
        <v>QUARTER3</v>
      </c>
      <c r="D2988" s="59">
        <v>4.3499999999999996</v>
      </c>
      <c r="E2988" s="59">
        <v>4.6500000000000004</v>
      </c>
      <c r="F2988" s="59">
        <f t="shared" si="95"/>
        <v>0.30000000000000071</v>
      </c>
      <c r="G2988" s="59"/>
    </row>
    <row r="2989" spans="1:7" x14ac:dyDescent="0.25">
      <c r="A2989" s="58">
        <v>45138</v>
      </c>
      <c r="B2989" s="59" t="s">
        <v>75</v>
      </c>
      <c r="C2989" s="59" t="str">
        <f t="shared" si="96"/>
        <v>QUARTER3</v>
      </c>
      <c r="D2989" s="59">
        <v>4.5</v>
      </c>
      <c r="E2989" s="59">
        <v>4.6500000000000004</v>
      </c>
      <c r="F2989" s="59">
        <f t="shared" si="95"/>
        <v>0.15000000000000036</v>
      </c>
      <c r="G2989" s="59"/>
    </row>
    <row r="2990" spans="1:7" x14ac:dyDescent="0.25">
      <c r="A2990" s="58">
        <v>45135</v>
      </c>
      <c r="B2990" s="59" t="s">
        <v>75</v>
      </c>
      <c r="C2990" s="59" t="str">
        <f t="shared" si="96"/>
        <v>QUARTER3</v>
      </c>
      <c r="D2990" s="59">
        <v>4.5</v>
      </c>
      <c r="E2990" s="59">
        <v>4.6500000000000004</v>
      </c>
      <c r="F2990" s="59">
        <f t="shared" si="95"/>
        <v>0.15000000000000036</v>
      </c>
      <c r="G2990" s="59"/>
    </row>
    <row r="2991" spans="1:7" x14ac:dyDescent="0.25">
      <c r="A2991" s="58">
        <v>45134</v>
      </c>
      <c r="B2991" s="59" t="s">
        <v>75</v>
      </c>
      <c r="C2991" s="59" t="str">
        <f t="shared" si="96"/>
        <v>QUARTER3</v>
      </c>
      <c r="D2991" s="59">
        <v>4.59</v>
      </c>
      <c r="E2991" s="59">
        <v>4.6500000000000004</v>
      </c>
      <c r="F2991" s="59">
        <f t="shared" si="95"/>
        <v>6.0000000000000497E-2</v>
      </c>
      <c r="G2991" s="59"/>
    </row>
    <row r="2992" spans="1:7" x14ac:dyDescent="0.25">
      <c r="A2992" s="58">
        <v>45133</v>
      </c>
      <c r="B2992" s="59" t="s">
        <v>75</v>
      </c>
      <c r="C2992" s="59" t="str">
        <f t="shared" si="96"/>
        <v>QUARTER3</v>
      </c>
      <c r="D2992" s="59">
        <v>4.6399999999999997</v>
      </c>
      <c r="E2992" s="59">
        <v>4.6500000000000004</v>
      </c>
      <c r="F2992" s="59">
        <f t="shared" si="95"/>
        <v>1.0000000000000675E-2</v>
      </c>
      <c r="G2992" s="59"/>
    </row>
    <row r="2993" spans="1:7" x14ac:dyDescent="0.25">
      <c r="A2993" s="58">
        <v>45128</v>
      </c>
      <c r="B2993" s="59" t="s">
        <v>75</v>
      </c>
      <c r="C2993" s="59" t="str">
        <f t="shared" si="96"/>
        <v>QUARTER3</v>
      </c>
      <c r="D2993" s="59">
        <v>4.95</v>
      </c>
      <c r="E2993" s="59">
        <v>4.6500000000000004</v>
      </c>
      <c r="F2993" s="59">
        <f t="shared" si="95"/>
        <v>-0.29999999999999982</v>
      </c>
      <c r="G2993" s="59"/>
    </row>
    <row r="2994" spans="1:7" x14ac:dyDescent="0.25">
      <c r="A2994" s="58">
        <v>45127</v>
      </c>
      <c r="B2994" s="59" t="s">
        <v>75</v>
      </c>
      <c r="C2994" s="59" t="str">
        <f t="shared" si="96"/>
        <v>QUARTER3</v>
      </c>
      <c r="D2994" s="59">
        <v>4.55</v>
      </c>
      <c r="E2994" s="59">
        <v>4.6500000000000004</v>
      </c>
      <c r="F2994" s="59">
        <f t="shared" si="95"/>
        <v>0.10000000000000053</v>
      </c>
      <c r="G2994" s="59"/>
    </row>
    <row r="2995" spans="1:7" x14ac:dyDescent="0.25">
      <c r="A2995" s="58">
        <v>45126</v>
      </c>
      <c r="B2995" s="59" t="s">
        <v>75</v>
      </c>
      <c r="C2995" s="59" t="str">
        <f t="shared" si="96"/>
        <v>QUARTER3</v>
      </c>
      <c r="D2995" s="59">
        <v>4.5</v>
      </c>
      <c r="E2995" s="59">
        <v>4.6500000000000004</v>
      </c>
      <c r="F2995" s="59">
        <f t="shared" si="95"/>
        <v>0.15000000000000036</v>
      </c>
      <c r="G2995" s="59"/>
    </row>
    <row r="2996" spans="1:7" x14ac:dyDescent="0.25">
      <c r="A2996" s="58">
        <v>45125</v>
      </c>
      <c r="B2996" s="59" t="s">
        <v>75</v>
      </c>
      <c r="C2996" s="59" t="str">
        <f t="shared" si="96"/>
        <v>QUARTER3</v>
      </c>
      <c r="D2996" s="59">
        <v>4.5</v>
      </c>
      <c r="E2996" s="59">
        <v>4.6500000000000004</v>
      </c>
      <c r="F2996" s="59">
        <f t="shared" si="95"/>
        <v>0.15000000000000036</v>
      </c>
      <c r="G2996" s="59"/>
    </row>
    <row r="2997" spans="1:7" x14ac:dyDescent="0.25">
      <c r="A2997" s="58">
        <v>45124</v>
      </c>
      <c r="B2997" s="59" t="s">
        <v>75</v>
      </c>
      <c r="C2997" s="59" t="str">
        <f t="shared" si="96"/>
        <v>QUARTER3</v>
      </c>
      <c r="D2997" s="59">
        <v>4.45</v>
      </c>
      <c r="E2997" s="59">
        <v>4.6500000000000004</v>
      </c>
      <c r="F2997" s="59">
        <f t="shared" si="95"/>
        <v>0.20000000000000018</v>
      </c>
      <c r="G2997" s="59"/>
    </row>
    <row r="2998" spans="1:7" x14ac:dyDescent="0.25">
      <c r="A2998" s="58">
        <v>45121</v>
      </c>
      <c r="B2998" s="59" t="s">
        <v>75</v>
      </c>
      <c r="C2998" s="59" t="str">
        <f t="shared" si="96"/>
        <v>QUARTER3</v>
      </c>
      <c r="D2998" s="59">
        <v>4.05</v>
      </c>
      <c r="E2998" s="59">
        <v>4.6500000000000004</v>
      </c>
      <c r="F2998" s="59">
        <f t="shared" si="95"/>
        <v>0.60000000000000053</v>
      </c>
      <c r="G2998" s="59"/>
    </row>
    <row r="2999" spans="1:7" x14ac:dyDescent="0.25">
      <c r="A2999" s="58">
        <v>45120</v>
      </c>
      <c r="B2999" s="59" t="s">
        <v>75</v>
      </c>
      <c r="C2999" s="59" t="str">
        <f t="shared" si="96"/>
        <v>QUARTER3</v>
      </c>
      <c r="D2999" s="59">
        <v>4.5</v>
      </c>
      <c r="E2999" s="59">
        <v>4.6500000000000004</v>
      </c>
      <c r="F2999" s="59">
        <f t="shared" si="95"/>
        <v>0.15000000000000036</v>
      </c>
      <c r="G2999" s="59"/>
    </row>
    <row r="3000" spans="1:7" x14ac:dyDescent="0.25">
      <c r="A3000" s="58">
        <v>45119</v>
      </c>
      <c r="B3000" s="59" t="s">
        <v>75</v>
      </c>
      <c r="C3000" s="59" t="str">
        <f t="shared" si="96"/>
        <v>QUARTER3</v>
      </c>
      <c r="D3000" s="59">
        <v>5</v>
      </c>
      <c r="E3000" s="59">
        <v>4.6500000000000004</v>
      </c>
      <c r="F3000" s="59">
        <f t="shared" si="95"/>
        <v>-0.34999999999999964</v>
      </c>
      <c r="G3000" s="59"/>
    </row>
    <row r="3001" spans="1:7" x14ac:dyDescent="0.25">
      <c r="A3001" s="58">
        <v>45118</v>
      </c>
      <c r="B3001" s="59" t="s">
        <v>75</v>
      </c>
      <c r="C3001" s="59" t="str">
        <f t="shared" si="96"/>
        <v>QUARTER3</v>
      </c>
      <c r="D3001" s="59">
        <v>5.31</v>
      </c>
      <c r="E3001" s="59">
        <v>4.6500000000000004</v>
      </c>
      <c r="F3001" s="59">
        <f t="shared" si="95"/>
        <v>-0.65999999999999925</v>
      </c>
      <c r="G3001" s="59"/>
    </row>
    <row r="3002" spans="1:7" x14ac:dyDescent="0.25">
      <c r="A3002" s="58">
        <v>45117</v>
      </c>
      <c r="B3002" s="59" t="s">
        <v>75</v>
      </c>
      <c r="C3002" s="59" t="str">
        <f t="shared" si="96"/>
        <v>QUARTER3</v>
      </c>
      <c r="D3002" s="59">
        <v>5.5</v>
      </c>
      <c r="E3002" s="59">
        <v>4.6500000000000004</v>
      </c>
      <c r="F3002" s="59">
        <f t="shared" si="95"/>
        <v>-0.84999999999999964</v>
      </c>
      <c r="G3002" s="59"/>
    </row>
    <row r="3003" spans="1:7" x14ac:dyDescent="0.25">
      <c r="A3003" s="58">
        <v>45114</v>
      </c>
      <c r="B3003" s="59" t="s">
        <v>75</v>
      </c>
      <c r="C3003" s="59" t="str">
        <f t="shared" si="96"/>
        <v>QUARTER3</v>
      </c>
      <c r="D3003" s="59">
        <v>5.44</v>
      </c>
      <c r="E3003" s="59">
        <v>4.6500000000000004</v>
      </c>
      <c r="F3003" s="59">
        <f t="shared" si="95"/>
        <v>-0.79</v>
      </c>
      <c r="G3003" s="59"/>
    </row>
    <row r="3004" spans="1:7" x14ac:dyDescent="0.25">
      <c r="A3004" s="58">
        <v>45113</v>
      </c>
      <c r="B3004" s="59" t="s">
        <v>75</v>
      </c>
      <c r="C3004" s="59" t="str">
        <f t="shared" si="96"/>
        <v>QUARTER3</v>
      </c>
      <c r="D3004" s="59">
        <v>5.39</v>
      </c>
      <c r="E3004" s="59">
        <v>4.6500000000000004</v>
      </c>
      <c r="F3004" s="59">
        <f t="shared" si="95"/>
        <v>-0.73999999999999932</v>
      </c>
      <c r="G3004" s="59"/>
    </row>
    <row r="3005" spans="1:7" x14ac:dyDescent="0.25">
      <c r="A3005" s="58">
        <v>45112</v>
      </c>
      <c r="B3005" s="59" t="s">
        <v>75</v>
      </c>
      <c r="C3005" s="59" t="str">
        <f t="shared" si="96"/>
        <v>QUARTER3</v>
      </c>
      <c r="D3005" s="59">
        <v>5.25</v>
      </c>
      <c r="E3005" s="59">
        <v>4.6500000000000004</v>
      </c>
      <c r="F3005" s="59">
        <f t="shared" si="95"/>
        <v>-0.59999999999999964</v>
      </c>
      <c r="G3005" s="59"/>
    </row>
    <row r="3006" spans="1:7" x14ac:dyDescent="0.25">
      <c r="A3006" s="58">
        <v>45111</v>
      </c>
      <c r="B3006" s="59" t="s">
        <v>75</v>
      </c>
      <c r="C3006" s="59" t="str">
        <f t="shared" si="96"/>
        <v>QUARTER3</v>
      </c>
      <c r="D3006" s="59">
        <v>5.23</v>
      </c>
      <c r="E3006" s="59">
        <v>4.6500000000000004</v>
      </c>
      <c r="F3006" s="59">
        <f t="shared" si="95"/>
        <v>-0.58000000000000007</v>
      </c>
      <c r="G3006" s="59"/>
    </row>
    <row r="3007" spans="1:7" x14ac:dyDescent="0.25">
      <c r="A3007" s="58">
        <v>45110</v>
      </c>
      <c r="B3007" s="59" t="s">
        <v>75</v>
      </c>
      <c r="C3007" s="59" t="str">
        <f t="shared" si="96"/>
        <v>QUARTER3</v>
      </c>
      <c r="D3007" s="59">
        <v>5.81</v>
      </c>
      <c r="E3007" s="59">
        <v>4.6500000000000004</v>
      </c>
      <c r="F3007" s="59">
        <f t="shared" si="95"/>
        <v>-1.1599999999999993</v>
      </c>
      <c r="G3007" s="59"/>
    </row>
    <row r="3008" spans="1:7" x14ac:dyDescent="0.25">
      <c r="A3008" s="58">
        <v>45107</v>
      </c>
      <c r="B3008" s="59" t="s">
        <v>75</v>
      </c>
      <c r="C3008" s="59" t="str">
        <f t="shared" si="96"/>
        <v>QUARTER2</v>
      </c>
      <c r="D3008" s="59">
        <v>5.29</v>
      </c>
      <c r="E3008" s="59">
        <v>4.6500000000000004</v>
      </c>
      <c r="F3008" s="59">
        <f t="shared" si="95"/>
        <v>-0.63999999999999968</v>
      </c>
      <c r="G3008" s="59"/>
    </row>
    <row r="3009" spans="1:7" x14ac:dyDescent="0.25">
      <c r="A3009" s="58">
        <v>45104</v>
      </c>
      <c r="B3009" s="59" t="s">
        <v>75</v>
      </c>
      <c r="C3009" s="59" t="str">
        <f t="shared" si="96"/>
        <v>QUARTER2</v>
      </c>
      <c r="D3009" s="59">
        <v>5.0199999999999996</v>
      </c>
      <c r="E3009" s="59">
        <v>4.6500000000000004</v>
      </c>
      <c r="F3009" s="59">
        <f t="shared" si="95"/>
        <v>-0.36999999999999922</v>
      </c>
      <c r="G3009" s="59"/>
    </row>
    <row r="3010" spans="1:7" x14ac:dyDescent="0.25">
      <c r="A3010" s="58">
        <v>45103</v>
      </c>
      <c r="B3010" s="59" t="s">
        <v>75</v>
      </c>
      <c r="C3010" s="59" t="str">
        <f t="shared" si="96"/>
        <v>QUARTER2</v>
      </c>
      <c r="D3010" s="59">
        <v>4.99</v>
      </c>
      <c r="E3010" s="59">
        <v>4.6500000000000004</v>
      </c>
      <c r="F3010" s="59">
        <f t="shared" si="95"/>
        <v>-0.33999999999999986</v>
      </c>
      <c r="G3010" s="59"/>
    </row>
    <row r="3011" spans="1:7" x14ac:dyDescent="0.25">
      <c r="A3011" s="58">
        <v>45100</v>
      </c>
      <c r="B3011" s="59" t="s">
        <v>75</v>
      </c>
      <c r="C3011" s="59" t="str">
        <f t="shared" si="96"/>
        <v>QUARTER2</v>
      </c>
      <c r="D3011" s="59">
        <v>4.82</v>
      </c>
      <c r="E3011" s="59">
        <v>4.6500000000000004</v>
      </c>
      <c r="F3011" s="59">
        <f t="shared" si="95"/>
        <v>-0.16999999999999993</v>
      </c>
      <c r="G3011" s="59"/>
    </row>
    <row r="3012" spans="1:7" x14ac:dyDescent="0.25">
      <c r="A3012" s="58">
        <v>45099</v>
      </c>
      <c r="B3012" s="59" t="s">
        <v>75</v>
      </c>
      <c r="C3012" s="59" t="str">
        <f t="shared" si="96"/>
        <v>QUARTER2</v>
      </c>
      <c r="D3012" s="59">
        <v>4.82</v>
      </c>
      <c r="E3012" s="59">
        <v>4.6500000000000004</v>
      </c>
      <c r="F3012" s="59">
        <f t="shared" si="95"/>
        <v>-0.16999999999999993</v>
      </c>
      <c r="G3012" s="59"/>
    </row>
    <row r="3013" spans="1:7" x14ac:dyDescent="0.25">
      <c r="A3013" s="58">
        <v>45098</v>
      </c>
      <c r="B3013" s="59" t="s">
        <v>75</v>
      </c>
      <c r="C3013" s="59" t="str">
        <f t="shared" si="96"/>
        <v>QUARTER2</v>
      </c>
      <c r="D3013" s="59">
        <v>4.82</v>
      </c>
      <c r="E3013" s="59">
        <v>4.6500000000000004</v>
      </c>
      <c r="F3013" s="59">
        <f t="shared" si="95"/>
        <v>-0.16999999999999993</v>
      </c>
      <c r="G3013" s="59"/>
    </row>
    <row r="3014" spans="1:7" x14ac:dyDescent="0.25">
      <c r="A3014" s="58">
        <v>45097</v>
      </c>
      <c r="B3014" s="59" t="s">
        <v>75</v>
      </c>
      <c r="C3014" s="59" t="str">
        <f t="shared" si="96"/>
        <v>QUARTER2</v>
      </c>
      <c r="D3014" s="59">
        <v>4.99</v>
      </c>
      <c r="E3014" s="59">
        <v>4.6500000000000004</v>
      </c>
      <c r="F3014" s="59">
        <f t="shared" si="95"/>
        <v>-0.33999999999999986</v>
      </c>
      <c r="G3014" s="59"/>
    </row>
    <row r="3015" spans="1:7" x14ac:dyDescent="0.25">
      <c r="A3015" s="58">
        <v>45096</v>
      </c>
      <c r="B3015" s="59" t="s">
        <v>75</v>
      </c>
      <c r="C3015" s="59" t="str">
        <f t="shared" si="96"/>
        <v>QUARTER2</v>
      </c>
      <c r="D3015" s="59">
        <v>4.8899999999999997</v>
      </c>
      <c r="E3015" s="59">
        <v>4.6500000000000004</v>
      </c>
      <c r="F3015" s="59">
        <f t="shared" si="95"/>
        <v>-0.23999999999999932</v>
      </c>
      <c r="G3015" s="59"/>
    </row>
    <row r="3016" spans="1:7" x14ac:dyDescent="0.25">
      <c r="A3016" s="58">
        <v>45093</v>
      </c>
      <c r="B3016" s="59" t="s">
        <v>75</v>
      </c>
      <c r="C3016" s="59" t="str">
        <f t="shared" si="96"/>
        <v>QUARTER2</v>
      </c>
      <c r="D3016" s="59">
        <v>4.82</v>
      </c>
      <c r="E3016" s="59">
        <v>4.6500000000000004</v>
      </c>
      <c r="F3016" s="59">
        <f t="shared" ref="F3016:F3079" si="97">E3016-D3016</f>
        <v>-0.16999999999999993</v>
      </c>
      <c r="G3016" s="59"/>
    </row>
    <row r="3017" spans="1:7" x14ac:dyDescent="0.25">
      <c r="A3017" s="58">
        <v>45092</v>
      </c>
      <c r="B3017" s="59" t="s">
        <v>75</v>
      </c>
      <c r="C3017" s="59" t="str">
        <f t="shared" si="96"/>
        <v>QUARTER2</v>
      </c>
      <c r="D3017" s="59">
        <v>5.25</v>
      </c>
      <c r="E3017" s="59">
        <v>4.6500000000000004</v>
      </c>
      <c r="F3017" s="59">
        <f t="shared" si="97"/>
        <v>-0.59999999999999964</v>
      </c>
      <c r="G3017" s="59"/>
    </row>
    <row r="3018" spans="1:7" x14ac:dyDescent="0.25">
      <c r="A3018" s="58">
        <v>45091</v>
      </c>
      <c r="B3018" s="59" t="s">
        <v>75</v>
      </c>
      <c r="C3018" s="59" t="str">
        <f t="shared" si="96"/>
        <v>QUARTER2</v>
      </c>
      <c r="D3018" s="59">
        <v>4.92</v>
      </c>
      <c r="E3018" s="59">
        <v>4.6500000000000004</v>
      </c>
      <c r="F3018" s="59">
        <f t="shared" si="97"/>
        <v>-0.26999999999999957</v>
      </c>
      <c r="G3018" s="59"/>
    </row>
    <row r="3019" spans="1:7" x14ac:dyDescent="0.25">
      <c r="A3019" s="58">
        <v>45090</v>
      </c>
      <c r="B3019" s="59" t="s">
        <v>75</v>
      </c>
      <c r="C3019" s="59" t="str">
        <f t="shared" si="96"/>
        <v>QUARTER2</v>
      </c>
      <c r="D3019" s="59">
        <v>4.4800000000000004</v>
      </c>
      <c r="E3019" s="59">
        <v>4.6500000000000004</v>
      </c>
      <c r="F3019" s="59">
        <f t="shared" si="97"/>
        <v>0.16999999999999993</v>
      </c>
      <c r="G3019" s="59"/>
    </row>
    <row r="3020" spans="1:7" x14ac:dyDescent="0.25">
      <c r="A3020" s="58">
        <v>45086</v>
      </c>
      <c r="B3020" s="59" t="s">
        <v>75</v>
      </c>
      <c r="C3020" s="59" t="str">
        <f t="shared" si="96"/>
        <v>QUARTER2</v>
      </c>
      <c r="D3020" s="59">
        <v>4.0999999999999996</v>
      </c>
      <c r="E3020" s="59">
        <v>4.6500000000000004</v>
      </c>
      <c r="F3020" s="59">
        <f t="shared" si="97"/>
        <v>0.55000000000000071</v>
      </c>
      <c r="G3020" s="59"/>
    </row>
    <row r="3021" spans="1:7" x14ac:dyDescent="0.25">
      <c r="A3021" s="58">
        <v>45085</v>
      </c>
      <c r="B3021" s="59" t="s">
        <v>75</v>
      </c>
      <c r="C3021" s="59" t="str">
        <f t="shared" si="96"/>
        <v>QUARTER2</v>
      </c>
      <c r="D3021" s="59">
        <v>4.08</v>
      </c>
      <c r="E3021" s="59">
        <v>4.6500000000000004</v>
      </c>
      <c r="F3021" s="59">
        <f t="shared" si="97"/>
        <v>0.57000000000000028</v>
      </c>
      <c r="G3021" s="59"/>
    </row>
    <row r="3022" spans="1:7" x14ac:dyDescent="0.25">
      <c r="A3022" s="58">
        <v>45084</v>
      </c>
      <c r="B3022" s="59" t="s">
        <v>75</v>
      </c>
      <c r="C3022" s="59" t="str">
        <f t="shared" si="96"/>
        <v>QUARTER2</v>
      </c>
      <c r="D3022" s="59">
        <v>4.0999999999999996</v>
      </c>
      <c r="E3022" s="59">
        <v>4.6500000000000004</v>
      </c>
      <c r="F3022" s="59">
        <f t="shared" si="97"/>
        <v>0.55000000000000071</v>
      </c>
      <c r="G3022" s="59"/>
    </row>
    <row r="3023" spans="1:7" x14ac:dyDescent="0.25">
      <c r="A3023" s="58">
        <v>45083</v>
      </c>
      <c r="B3023" s="59" t="s">
        <v>75</v>
      </c>
      <c r="C3023" s="59" t="str">
        <f t="shared" si="96"/>
        <v>QUARTER2</v>
      </c>
      <c r="D3023" s="59">
        <v>4.0999999999999996</v>
      </c>
      <c r="E3023" s="59">
        <v>4.6500000000000004</v>
      </c>
      <c r="F3023" s="59">
        <f t="shared" si="97"/>
        <v>0.55000000000000071</v>
      </c>
      <c r="G3023" s="59"/>
    </row>
    <row r="3024" spans="1:7" x14ac:dyDescent="0.25">
      <c r="A3024" s="58">
        <v>45082</v>
      </c>
      <c r="B3024" s="59" t="s">
        <v>75</v>
      </c>
      <c r="C3024" s="59" t="str">
        <f t="shared" si="96"/>
        <v>QUARTER2</v>
      </c>
      <c r="D3024" s="59">
        <v>4.0999999999999996</v>
      </c>
      <c r="E3024" s="59">
        <v>4.6500000000000004</v>
      </c>
      <c r="F3024" s="59">
        <f t="shared" si="97"/>
        <v>0.55000000000000071</v>
      </c>
      <c r="G3024" s="59"/>
    </row>
    <row r="3025" spans="1:7" x14ac:dyDescent="0.25">
      <c r="A3025" s="58">
        <v>45079</v>
      </c>
      <c r="B3025" s="59" t="s">
        <v>75</v>
      </c>
      <c r="C3025" s="59" t="str">
        <f t="shared" si="96"/>
        <v>QUARTER2</v>
      </c>
      <c r="D3025" s="59">
        <v>4.0999999999999996</v>
      </c>
      <c r="E3025" s="59">
        <v>4.6500000000000004</v>
      </c>
      <c r="F3025" s="59">
        <f t="shared" si="97"/>
        <v>0.55000000000000071</v>
      </c>
      <c r="G3025" s="59"/>
    </row>
    <row r="3026" spans="1:7" x14ac:dyDescent="0.25">
      <c r="A3026" s="58">
        <v>45078</v>
      </c>
      <c r="B3026" s="59" t="s">
        <v>75</v>
      </c>
      <c r="C3026" s="59" t="str">
        <f t="shared" si="96"/>
        <v>QUARTER2</v>
      </c>
      <c r="D3026" s="59">
        <v>4.0999999999999996</v>
      </c>
      <c r="E3026" s="59">
        <v>4.6500000000000004</v>
      </c>
      <c r="F3026" s="59">
        <f t="shared" si="97"/>
        <v>0.55000000000000071</v>
      </c>
      <c r="G3026" s="59"/>
    </row>
    <row r="3027" spans="1:7" x14ac:dyDescent="0.25">
      <c r="A3027" s="58">
        <v>45077</v>
      </c>
      <c r="B3027" s="59" t="s">
        <v>75</v>
      </c>
      <c r="C3027" s="59" t="str">
        <f t="shared" si="96"/>
        <v>QUARTER2</v>
      </c>
      <c r="D3027" s="59">
        <v>4</v>
      </c>
      <c r="E3027" s="59">
        <v>4.6500000000000004</v>
      </c>
      <c r="F3027" s="59">
        <f t="shared" si="97"/>
        <v>0.65000000000000036</v>
      </c>
      <c r="G3027" s="59"/>
    </row>
    <row r="3028" spans="1:7" x14ac:dyDescent="0.25">
      <c r="A3028" s="58">
        <v>45076</v>
      </c>
      <c r="B3028" s="59" t="s">
        <v>75</v>
      </c>
      <c r="C3028" s="59" t="str">
        <f t="shared" si="96"/>
        <v>QUARTER2</v>
      </c>
      <c r="D3028" s="59">
        <v>4.3499999999999996</v>
      </c>
      <c r="E3028" s="59">
        <v>4.6500000000000004</v>
      </c>
      <c r="F3028" s="59">
        <f t="shared" si="97"/>
        <v>0.30000000000000071</v>
      </c>
      <c r="G3028" s="59"/>
    </row>
    <row r="3029" spans="1:7" x14ac:dyDescent="0.25">
      <c r="A3029" s="58">
        <v>45072</v>
      </c>
      <c r="B3029" s="59" t="s">
        <v>75</v>
      </c>
      <c r="C3029" s="59" t="str">
        <f t="shared" si="96"/>
        <v>QUARTER2</v>
      </c>
      <c r="D3029" s="59">
        <v>4</v>
      </c>
      <c r="E3029" s="59">
        <v>4.6500000000000004</v>
      </c>
      <c r="F3029" s="59">
        <f t="shared" si="97"/>
        <v>0.65000000000000036</v>
      </c>
      <c r="G3029" s="59"/>
    </row>
    <row r="3030" spans="1:7" x14ac:dyDescent="0.25">
      <c r="A3030" s="58">
        <v>45071</v>
      </c>
      <c r="B3030" s="59" t="s">
        <v>75</v>
      </c>
      <c r="C3030" s="59" t="str">
        <f t="shared" si="96"/>
        <v>QUARTER2</v>
      </c>
      <c r="D3030" s="59">
        <v>4</v>
      </c>
      <c r="E3030" s="59">
        <v>4.6500000000000004</v>
      </c>
      <c r="F3030" s="59">
        <f t="shared" si="97"/>
        <v>0.65000000000000036</v>
      </c>
      <c r="G3030" s="59"/>
    </row>
    <row r="3031" spans="1:7" x14ac:dyDescent="0.25">
      <c r="A3031" s="58">
        <v>45070</v>
      </c>
      <c r="B3031" s="59" t="s">
        <v>75</v>
      </c>
      <c r="C3031" s="59" t="str">
        <f t="shared" si="96"/>
        <v>QUARTER2</v>
      </c>
      <c r="D3031" s="59">
        <v>3.9</v>
      </c>
      <c r="E3031" s="59">
        <v>4.6500000000000004</v>
      </c>
      <c r="F3031" s="59">
        <f t="shared" si="97"/>
        <v>0.75000000000000044</v>
      </c>
      <c r="G3031" s="59"/>
    </row>
    <row r="3032" spans="1:7" x14ac:dyDescent="0.25">
      <c r="A3032" s="58">
        <v>45069</v>
      </c>
      <c r="B3032" s="59" t="s">
        <v>75</v>
      </c>
      <c r="C3032" s="59" t="str">
        <f t="shared" si="96"/>
        <v>QUARTER2</v>
      </c>
      <c r="D3032" s="59">
        <v>3.95</v>
      </c>
      <c r="E3032" s="59">
        <v>4.6500000000000004</v>
      </c>
      <c r="F3032" s="59">
        <f t="shared" si="97"/>
        <v>0.70000000000000018</v>
      </c>
      <c r="G3032" s="59"/>
    </row>
    <row r="3033" spans="1:7" x14ac:dyDescent="0.25">
      <c r="A3033" s="58">
        <v>45068</v>
      </c>
      <c r="B3033" s="59" t="s">
        <v>75</v>
      </c>
      <c r="C3033" s="59" t="str">
        <f t="shared" si="96"/>
        <v>QUARTER2</v>
      </c>
      <c r="D3033" s="59">
        <v>3.95</v>
      </c>
      <c r="E3033" s="59">
        <v>4.6500000000000004</v>
      </c>
      <c r="F3033" s="59">
        <f t="shared" si="97"/>
        <v>0.70000000000000018</v>
      </c>
      <c r="G3033" s="59"/>
    </row>
    <row r="3034" spans="1:7" x14ac:dyDescent="0.25">
      <c r="A3034" s="58">
        <v>45065</v>
      </c>
      <c r="B3034" s="59" t="s">
        <v>75</v>
      </c>
      <c r="C3034" s="59" t="str">
        <f t="shared" si="96"/>
        <v>QUARTER2</v>
      </c>
      <c r="D3034" s="59">
        <v>4</v>
      </c>
      <c r="E3034" s="59">
        <v>4.6500000000000004</v>
      </c>
      <c r="F3034" s="59">
        <f t="shared" si="97"/>
        <v>0.65000000000000036</v>
      </c>
      <c r="G3034" s="59"/>
    </row>
    <row r="3035" spans="1:7" x14ac:dyDescent="0.25">
      <c r="A3035" s="58">
        <v>45064</v>
      </c>
      <c r="B3035" s="59" t="s">
        <v>75</v>
      </c>
      <c r="C3035" s="59" t="str">
        <f t="shared" si="96"/>
        <v>QUARTER2</v>
      </c>
      <c r="D3035" s="59">
        <v>4.1500000000000004</v>
      </c>
      <c r="E3035" s="59">
        <v>4.6500000000000004</v>
      </c>
      <c r="F3035" s="59">
        <f t="shared" si="97"/>
        <v>0.5</v>
      </c>
      <c r="G3035" s="59"/>
    </row>
    <row r="3036" spans="1:7" x14ac:dyDescent="0.25">
      <c r="A3036" s="58">
        <v>45063</v>
      </c>
      <c r="B3036" s="59" t="s">
        <v>75</v>
      </c>
      <c r="C3036" s="59" t="str">
        <f t="shared" si="96"/>
        <v>QUARTER2</v>
      </c>
      <c r="D3036" s="59">
        <v>4.1500000000000004</v>
      </c>
      <c r="E3036" s="59">
        <v>4.6500000000000004</v>
      </c>
      <c r="F3036" s="59">
        <f t="shared" si="97"/>
        <v>0.5</v>
      </c>
      <c r="G3036" s="59"/>
    </row>
    <row r="3037" spans="1:7" x14ac:dyDescent="0.25">
      <c r="A3037" s="58">
        <v>45062</v>
      </c>
      <c r="B3037" s="59" t="s">
        <v>75</v>
      </c>
      <c r="C3037" s="59" t="str">
        <f t="shared" si="96"/>
        <v>QUARTER2</v>
      </c>
      <c r="D3037" s="59">
        <v>4.1500000000000004</v>
      </c>
      <c r="E3037" s="59">
        <v>4.6500000000000004</v>
      </c>
      <c r="F3037" s="59">
        <f t="shared" si="97"/>
        <v>0.5</v>
      </c>
      <c r="G3037" s="59"/>
    </row>
    <row r="3038" spans="1:7" x14ac:dyDescent="0.25">
      <c r="A3038" s="58">
        <v>45061</v>
      </c>
      <c r="B3038" s="59" t="s">
        <v>75</v>
      </c>
      <c r="C3038" s="59" t="str">
        <f t="shared" si="96"/>
        <v>QUARTER2</v>
      </c>
      <c r="D3038" s="59">
        <v>4.2</v>
      </c>
      <c r="E3038" s="59">
        <v>4.6500000000000004</v>
      </c>
      <c r="F3038" s="59">
        <f t="shared" si="97"/>
        <v>0.45000000000000018</v>
      </c>
      <c r="G3038" s="59"/>
    </row>
    <row r="3039" spans="1:7" x14ac:dyDescent="0.25">
      <c r="A3039" s="58">
        <v>45058</v>
      </c>
      <c r="B3039" s="59" t="s">
        <v>75</v>
      </c>
      <c r="C3039" s="59" t="str">
        <f t="shared" si="96"/>
        <v>QUARTER2</v>
      </c>
      <c r="D3039" s="59">
        <v>4.2</v>
      </c>
      <c r="E3039" s="59">
        <v>4.6500000000000004</v>
      </c>
      <c r="F3039" s="59">
        <f t="shared" si="97"/>
        <v>0.45000000000000018</v>
      </c>
      <c r="G3039" s="59"/>
    </row>
    <row r="3040" spans="1:7" x14ac:dyDescent="0.25">
      <c r="A3040" s="58">
        <v>45057</v>
      </c>
      <c r="B3040" s="59" t="s">
        <v>75</v>
      </c>
      <c r="C3040" s="59" t="str">
        <f t="shared" si="96"/>
        <v>QUARTER2</v>
      </c>
      <c r="D3040" s="59">
        <v>4.2</v>
      </c>
      <c r="E3040" s="59">
        <v>4.6500000000000004</v>
      </c>
      <c r="F3040" s="59">
        <f t="shared" si="97"/>
        <v>0.45000000000000018</v>
      </c>
      <c r="G3040" s="59"/>
    </row>
    <row r="3041" spans="1:7" x14ac:dyDescent="0.25">
      <c r="A3041" s="58">
        <v>45056</v>
      </c>
      <c r="B3041" s="59" t="s">
        <v>75</v>
      </c>
      <c r="C3041" s="59" t="str">
        <f t="shared" si="96"/>
        <v>QUARTER2</v>
      </c>
      <c r="D3041" s="59">
        <v>4.2</v>
      </c>
      <c r="E3041" s="59">
        <v>4.6500000000000004</v>
      </c>
      <c r="F3041" s="59">
        <f t="shared" si="97"/>
        <v>0.45000000000000018</v>
      </c>
      <c r="G3041" s="59"/>
    </row>
    <row r="3042" spans="1:7" x14ac:dyDescent="0.25">
      <c r="A3042" s="58">
        <v>45055</v>
      </c>
      <c r="B3042" s="59" t="s">
        <v>75</v>
      </c>
      <c r="C3042" s="59" t="str">
        <f t="shared" si="96"/>
        <v>QUARTER2</v>
      </c>
      <c r="D3042" s="59">
        <v>4.43</v>
      </c>
      <c r="E3042" s="59">
        <v>4.6500000000000004</v>
      </c>
      <c r="F3042" s="59">
        <f t="shared" si="97"/>
        <v>0.22000000000000064</v>
      </c>
      <c r="G3042" s="59"/>
    </row>
    <row r="3043" spans="1:7" x14ac:dyDescent="0.25">
      <c r="A3043" s="58">
        <v>45054</v>
      </c>
      <c r="B3043" s="59" t="s">
        <v>75</v>
      </c>
      <c r="C3043" s="59" t="str">
        <f t="shared" si="96"/>
        <v>QUARTER2</v>
      </c>
      <c r="D3043" s="59">
        <v>4.43</v>
      </c>
      <c r="E3043" s="59">
        <v>4.6500000000000004</v>
      </c>
      <c r="F3043" s="59">
        <f t="shared" si="97"/>
        <v>0.22000000000000064</v>
      </c>
      <c r="G3043" s="59"/>
    </row>
    <row r="3044" spans="1:7" x14ac:dyDescent="0.25">
      <c r="A3044" s="58">
        <v>45051</v>
      </c>
      <c r="B3044" s="59" t="s">
        <v>75</v>
      </c>
      <c r="C3044" s="59" t="str">
        <f t="shared" si="96"/>
        <v>QUARTER2</v>
      </c>
      <c r="D3044" s="59">
        <v>4.43</v>
      </c>
      <c r="E3044" s="59">
        <v>4.6500000000000004</v>
      </c>
      <c r="F3044" s="59">
        <f t="shared" si="97"/>
        <v>0.22000000000000064</v>
      </c>
      <c r="G3044" s="59"/>
    </row>
    <row r="3045" spans="1:7" x14ac:dyDescent="0.25">
      <c r="A3045" s="58">
        <v>45050</v>
      </c>
      <c r="B3045" s="59" t="s">
        <v>75</v>
      </c>
      <c r="C3045" s="59" t="str">
        <f t="shared" si="96"/>
        <v>QUARTER2</v>
      </c>
      <c r="D3045" s="59">
        <v>4.37</v>
      </c>
      <c r="E3045" s="59">
        <v>4.6500000000000004</v>
      </c>
      <c r="F3045" s="59">
        <f t="shared" si="97"/>
        <v>0.28000000000000025</v>
      </c>
      <c r="G3045" s="59"/>
    </row>
    <row r="3046" spans="1:7" x14ac:dyDescent="0.25">
      <c r="A3046" s="58">
        <v>45049</v>
      </c>
      <c r="B3046" s="59" t="s">
        <v>75</v>
      </c>
      <c r="C3046" s="59" t="str">
        <f t="shared" si="96"/>
        <v>QUARTER2</v>
      </c>
      <c r="D3046" s="59">
        <v>4.25</v>
      </c>
      <c r="E3046" s="59">
        <v>4.6500000000000004</v>
      </c>
      <c r="F3046" s="59">
        <f t="shared" si="97"/>
        <v>0.40000000000000036</v>
      </c>
      <c r="G3046" s="59"/>
    </row>
    <row r="3047" spans="1:7" x14ac:dyDescent="0.25">
      <c r="A3047" s="58">
        <v>45048</v>
      </c>
      <c r="B3047" s="59" t="s">
        <v>75</v>
      </c>
      <c r="C3047" s="59" t="str">
        <f t="shared" si="96"/>
        <v>QUARTER2</v>
      </c>
      <c r="D3047" s="59">
        <v>4.0999999999999996</v>
      </c>
      <c r="E3047" s="59">
        <v>4.6500000000000004</v>
      </c>
      <c r="F3047" s="59">
        <f t="shared" si="97"/>
        <v>0.55000000000000071</v>
      </c>
      <c r="G3047" s="59"/>
    </row>
    <row r="3048" spans="1:7" x14ac:dyDescent="0.25">
      <c r="A3048" s="58">
        <v>45044</v>
      </c>
      <c r="B3048" s="59" t="s">
        <v>75</v>
      </c>
      <c r="C3048" s="59" t="str">
        <f t="shared" si="96"/>
        <v>QUARTER2</v>
      </c>
      <c r="D3048" s="59">
        <v>3.8</v>
      </c>
      <c r="E3048" s="59">
        <v>4.6500000000000004</v>
      </c>
      <c r="F3048" s="59">
        <f t="shared" si="97"/>
        <v>0.85000000000000053</v>
      </c>
      <c r="G3048" s="59"/>
    </row>
    <row r="3049" spans="1:7" x14ac:dyDescent="0.25">
      <c r="A3049" s="58">
        <v>45043</v>
      </c>
      <c r="B3049" s="59" t="s">
        <v>75</v>
      </c>
      <c r="C3049" s="59" t="str">
        <f t="shared" si="96"/>
        <v>QUARTER2</v>
      </c>
      <c r="D3049" s="59">
        <v>3.72</v>
      </c>
      <c r="E3049" s="59">
        <v>4.6500000000000004</v>
      </c>
      <c r="F3049" s="59">
        <f t="shared" si="97"/>
        <v>0.93000000000000016</v>
      </c>
      <c r="G3049" s="59"/>
    </row>
    <row r="3050" spans="1:7" x14ac:dyDescent="0.25">
      <c r="A3050" s="58">
        <v>45042</v>
      </c>
      <c r="B3050" s="59" t="s">
        <v>75</v>
      </c>
      <c r="C3050" s="59" t="str">
        <f t="shared" si="96"/>
        <v>QUARTER2</v>
      </c>
      <c r="D3050" s="59">
        <v>3.72</v>
      </c>
      <c r="E3050" s="59">
        <v>4.6500000000000004</v>
      </c>
      <c r="F3050" s="59">
        <f t="shared" si="97"/>
        <v>0.93000000000000016</v>
      </c>
      <c r="G3050" s="59"/>
    </row>
    <row r="3051" spans="1:7" x14ac:dyDescent="0.25">
      <c r="A3051" s="58">
        <v>45041</v>
      </c>
      <c r="B3051" s="59" t="s">
        <v>75</v>
      </c>
      <c r="C3051" s="59" t="str">
        <f t="shared" ref="C3051:C3114" si="98">"QUARTER"&amp;ROUNDUP(MONTH(A3051)/3,0)</f>
        <v>QUARTER2</v>
      </c>
      <c r="D3051" s="59">
        <v>3.72</v>
      </c>
      <c r="E3051" s="59">
        <v>4.6500000000000004</v>
      </c>
      <c r="F3051" s="59">
        <f t="shared" si="97"/>
        <v>0.93000000000000016</v>
      </c>
      <c r="G3051" s="59"/>
    </row>
    <row r="3052" spans="1:7" x14ac:dyDescent="0.25">
      <c r="A3052" s="58">
        <v>45036</v>
      </c>
      <c r="B3052" s="59" t="s">
        <v>75</v>
      </c>
      <c r="C3052" s="59" t="str">
        <f t="shared" si="98"/>
        <v>QUARTER2</v>
      </c>
      <c r="D3052" s="59">
        <v>3.7</v>
      </c>
      <c r="E3052" s="59">
        <v>4.6500000000000004</v>
      </c>
      <c r="F3052" s="59">
        <f t="shared" si="97"/>
        <v>0.95000000000000018</v>
      </c>
      <c r="G3052" s="59"/>
    </row>
    <row r="3053" spans="1:7" x14ac:dyDescent="0.25">
      <c r="A3053" s="58">
        <v>45035</v>
      </c>
      <c r="B3053" s="59" t="s">
        <v>75</v>
      </c>
      <c r="C3053" s="59" t="str">
        <f t="shared" si="98"/>
        <v>QUARTER2</v>
      </c>
      <c r="D3053" s="59">
        <v>3.7</v>
      </c>
      <c r="E3053" s="59">
        <v>4.6500000000000004</v>
      </c>
      <c r="F3053" s="59">
        <f t="shared" si="97"/>
        <v>0.95000000000000018</v>
      </c>
      <c r="G3053" s="59"/>
    </row>
    <row r="3054" spans="1:7" x14ac:dyDescent="0.25">
      <c r="A3054" s="58">
        <v>45034</v>
      </c>
      <c r="B3054" s="59" t="s">
        <v>75</v>
      </c>
      <c r="C3054" s="59" t="str">
        <f t="shared" si="98"/>
        <v>QUARTER2</v>
      </c>
      <c r="D3054" s="59">
        <v>3.65</v>
      </c>
      <c r="E3054" s="59">
        <v>4.6500000000000004</v>
      </c>
      <c r="F3054" s="59">
        <f t="shared" si="97"/>
        <v>1.0000000000000004</v>
      </c>
      <c r="G3054" s="59"/>
    </row>
    <row r="3055" spans="1:7" x14ac:dyDescent="0.25">
      <c r="A3055" s="58">
        <v>45033</v>
      </c>
      <c r="B3055" s="59" t="s">
        <v>75</v>
      </c>
      <c r="C3055" s="59" t="str">
        <f t="shared" si="98"/>
        <v>QUARTER2</v>
      </c>
      <c r="D3055" s="59">
        <v>3.66</v>
      </c>
      <c r="E3055" s="59">
        <v>4.6500000000000004</v>
      </c>
      <c r="F3055" s="59">
        <f t="shared" si="97"/>
        <v>0.99000000000000021</v>
      </c>
      <c r="G3055" s="59"/>
    </row>
    <row r="3056" spans="1:7" x14ac:dyDescent="0.25">
      <c r="A3056" s="58">
        <v>45030</v>
      </c>
      <c r="B3056" s="59" t="s">
        <v>75</v>
      </c>
      <c r="C3056" s="59" t="str">
        <f t="shared" si="98"/>
        <v>QUARTER2</v>
      </c>
      <c r="D3056" s="59">
        <v>3.8</v>
      </c>
      <c r="E3056" s="59">
        <v>4.6500000000000004</v>
      </c>
      <c r="F3056" s="59">
        <f t="shared" si="97"/>
        <v>0.85000000000000053</v>
      </c>
      <c r="G3056" s="59"/>
    </row>
    <row r="3057" spans="1:7" x14ac:dyDescent="0.25">
      <c r="A3057" s="58">
        <v>45029</v>
      </c>
      <c r="B3057" s="59" t="s">
        <v>75</v>
      </c>
      <c r="C3057" s="59" t="str">
        <f t="shared" si="98"/>
        <v>QUARTER2</v>
      </c>
      <c r="D3057" s="59">
        <v>4</v>
      </c>
      <c r="E3057" s="59">
        <v>4.6500000000000004</v>
      </c>
      <c r="F3057" s="59">
        <f t="shared" si="97"/>
        <v>0.65000000000000036</v>
      </c>
      <c r="G3057" s="59"/>
    </row>
    <row r="3058" spans="1:7" x14ac:dyDescent="0.25">
      <c r="A3058" s="58">
        <v>45028</v>
      </c>
      <c r="B3058" s="59" t="s">
        <v>75</v>
      </c>
      <c r="C3058" s="59" t="str">
        <f t="shared" si="98"/>
        <v>QUARTER2</v>
      </c>
      <c r="D3058" s="59">
        <v>4</v>
      </c>
      <c r="E3058" s="59">
        <v>4.6500000000000004</v>
      </c>
      <c r="F3058" s="59">
        <f t="shared" si="97"/>
        <v>0.65000000000000036</v>
      </c>
      <c r="G3058" s="59"/>
    </row>
    <row r="3059" spans="1:7" x14ac:dyDescent="0.25">
      <c r="A3059" s="58">
        <v>45027</v>
      </c>
      <c r="B3059" s="59" t="s">
        <v>75</v>
      </c>
      <c r="C3059" s="59" t="str">
        <f t="shared" si="98"/>
        <v>QUARTER2</v>
      </c>
      <c r="D3059" s="59">
        <v>4</v>
      </c>
      <c r="E3059" s="59">
        <v>4.6500000000000004</v>
      </c>
      <c r="F3059" s="59">
        <f t="shared" si="97"/>
        <v>0.65000000000000036</v>
      </c>
      <c r="G3059" s="59"/>
    </row>
    <row r="3060" spans="1:7" x14ac:dyDescent="0.25">
      <c r="A3060" s="58">
        <v>45021</v>
      </c>
      <c r="B3060" s="59" t="s">
        <v>75</v>
      </c>
      <c r="C3060" s="59" t="str">
        <f t="shared" si="98"/>
        <v>QUARTER2</v>
      </c>
      <c r="D3060" s="59">
        <v>4</v>
      </c>
      <c r="E3060" s="59">
        <v>4.6500000000000004</v>
      </c>
      <c r="F3060" s="59">
        <f t="shared" si="97"/>
        <v>0.65000000000000036</v>
      </c>
      <c r="G3060" s="59"/>
    </row>
    <row r="3061" spans="1:7" x14ac:dyDescent="0.25">
      <c r="A3061" s="58">
        <v>45020</v>
      </c>
      <c r="B3061" s="59" t="s">
        <v>75</v>
      </c>
      <c r="C3061" s="59" t="str">
        <f t="shared" si="98"/>
        <v>QUARTER2</v>
      </c>
      <c r="D3061" s="59">
        <v>4</v>
      </c>
      <c r="E3061" s="59">
        <v>4.6500000000000004</v>
      </c>
      <c r="F3061" s="59">
        <f t="shared" si="97"/>
        <v>0.65000000000000036</v>
      </c>
      <c r="G3061" s="59"/>
    </row>
    <row r="3062" spans="1:7" x14ac:dyDescent="0.25">
      <c r="A3062" s="58">
        <v>45019</v>
      </c>
      <c r="B3062" s="59" t="s">
        <v>75</v>
      </c>
      <c r="C3062" s="59" t="str">
        <f t="shared" si="98"/>
        <v>QUARTER2</v>
      </c>
      <c r="D3062" s="59">
        <v>4</v>
      </c>
      <c r="E3062" s="59">
        <v>4.6500000000000004</v>
      </c>
      <c r="F3062" s="59">
        <f t="shared" si="97"/>
        <v>0.65000000000000036</v>
      </c>
      <c r="G3062" s="59"/>
    </row>
    <row r="3063" spans="1:7" x14ac:dyDescent="0.25">
      <c r="A3063" s="58">
        <v>45016</v>
      </c>
      <c r="B3063" s="59" t="s">
        <v>75</v>
      </c>
      <c r="C3063" s="59" t="str">
        <f t="shared" si="98"/>
        <v>QUARTER1</v>
      </c>
      <c r="D3063" s="59">
        <v>4</v>
      </c>
      <c r="E3063" s="59">
        <v>4.6500000000000004</v>
      </c>
      <c r="F3063" s="59">
        <f t="shared" si="97"/>
        <v>0.65000000000000036</v>
      </c>
      <c r="G3063" s="59"/>
    </row>
    <row r="3064" spans="1:7" x14ac:dyDescent="0.25">
      <c r="A3064" s="58">
        <v>45014</v>
      </c>
      <c r="B3064" s="59" t="s">
        <v>75</v>
      </c>
      <c r="C3064" s="59" t="str">
        <f t="shared" si="98"/>
        <v>QUARTER1</v>
      </c>
      <c r="D3064" s="59">
        <v>4</v>
      </c>
      <c r="E3064" s="59">
        <v>4.6500000000000004</v>
      </c>
      <c r="F3064" s="59">
        <f t="shared" si="97"/>
        <v>0.65000000000000036</v>
      </c>
      <c r="G3064" s="59"/>
    </row>
    <row r="3065" spans="1:7" x14ac:dyDescent="0.25">
      <c r="A3065" s="58">
        <v>45013</v>
      </c>
      <c r="B3065" s="59" t="s">
        <v>75</v>
      </c>
      <c r="C3065" s="59" t="str">
        <f t="shared" si="98"/>
        <v>QUARTER1</v>
      </c>
      <c r="D3065" s="59">
        <v>4</v>
      </c>
      <c r="E3065" s="59">
        <v>4.6500000000000004</v>
      </c>
      <c r="F3065" s="59">
        <f t="shared" si="97"/>
        <v>0.65000000000000036</v>
      </c>
      <c r="G3065" s="59"/>
    </row>
    <row r="3066" spans="1:7" x14ac:dyDescent="0.25">
      <c r="A3066" s="58">
        <v>45012</v>
      </c>
      <c r="B3066" s="59" t="s">
        <v>75</v>
      </c>
      <c r="C3066" s="59" t="str">
        <f t="shared" si="98"/>
        <v>QUARTER1</v>
      </c>
      <c r="D3066" s="59">
        <v>4</v>
      </c>
      <c r="E3066" s="59">
        <v>4.6500000000000004</v>
      </c>
      <c r="F3066" s="59">
        <f t="shared" si="97"/>
        <v>0.65000000000000036</v>
      </c>
      <c r="G3066" s="59"/>
    </row>
    <row r="3067" spans="1:7" x14ac:dyDescent="0.25">
      <c r="A3067" s="58">
        <v>45009</v>
      </c>
      <c r="B3067" s="59" t="s">
        <v>75</v>
      </c>
      <c r="C3067" s="59" t="str">
        <f t="shared" si="98"/>
        <v>QUARTER1</v>
      </c>
      <c r="D3067" s="59">
        <v>4</v>
      </c>
      <c r="E3067" s="59">
        <v>4.6500000000000004</v>
      </c>
      <c r="F3067" s="59">
        <f t="shared" si="97"/>
        <v>0.65000000000000036</v>
      </c>
      <c r="G3067" s="59"/>
    </row>
    <row r="3068" spans="1:7" x14ac:dyDescent="0.25">
      <c r="A3068" s="58">
        <v>45008</v>
      </c>
      <c r="B3068" s="59" t="s">
        <v>75</v>
      </c>
      <c r="C3068" s="59" t="str">
        <f t="shared" si="98"/>
        <v>QUARTER1</v>
      </c>
      <c r="D3068" s="59">
        <v>4</v>
      </c>
      <c r="E3068" s="59">
        <v>4.6500000000000004</v>
      </c>
      <c r="F3068" s="59">
        <f t="shared" si="97"/>
        <v>0.65000000000000036</v>
      </c>
      <c r="G3068" s="59"/>
    </row>
    <row r="3069" spans="1:7" x14ac:dyDescent="0.25">
      <c r="A3069" s="58">
        <v>45007</v>
      </c>
      <c r="B3069" s="59" t="s">
        <v>75</v>
      </c>
      <c r="C3069" s="59" t="str">
        <f t="shared" si="98"/>
        <v>QUARTER1</v>
      </c>
      <c r="D3069" s="59">
        <v>4</v>
      </c>
      <c r="E3069" s="59">
        <v>4.6500000000000004</v>
      </c>
      <c r="F3069" s="59">
        <f t="shared" si="97"/>
        <v>0.65000000000000036</v>
      </c>
      <c r="G3069" s="59"/>
    </row>
    <row r="3070" spans="1:7" x14ac:dyDescent="0.25">
      <c r="A3070" s="58">
        <v>45006</v>
      </c>
      <c r="B3070" s="59" t="s">
        <v>75</v>
      </c>
      <c r="C3070" s="59" t="str">
        <f t="shared" si="98"/>
        <v>QUARTER1</v>
      </c>
      <c r="D3070" s="59">
        <v>4.05</v>
      </c>
      <c r="E3070" s="59">
        <v>4.6500000000000004</v>
      </c>
      <c r="F3070" s="59">
        <f t="shared" si="97"/>
        <v>0.60000000000000053</v>
      </c>
      <c r="G3070" s="59"/>
    </row>
    <row r="3071" spans="1:7" x14ac:dyDescent="0.25">
      <c r="A3071" s="58">
        <v>45005</v>
      </c>
      <c r="B3071" s="59" t="s">
        <v>75</v>
      </c>
      <c r="C3071" s="59" t="str">
        <f t="shared" si="98"/>
        <v>QUARTER1</v>
      </c>
      <c r="D3071" s="59">
        <v>4.05</v>
      </c>
      <c r="E3071" s="59">
        <v>4.6500000000000004</v>
      </c>
      <c r="F3071" s="59">
        <f t="shared" si="97"/>
        <v>0.60000000000000053</v>
      </c>
      <c r="G3071" s="59"/>
    </row>
    <row r="3072" spans="1:7" x14ac:dyDescent="0.25">
      <c r="A3072" s="58">
        <v>45002</v>
      </c>
      <c r="B3072" s="59" t="s">
        <v>75</v>
      </c>
      <c r="C3072" s="59" t="str">
        <f t="shared" si="98"/>
        <v>QUARTER1</v>
      </c>
      <c r="D3072" s="59">
        <v>4</v>
      </c>
      <c r="E3072" s="59">
        <v>4.6500000000000004</v>
      </c>
      <c r="F3072" s="59">
        <f t="shared" si="97"/>
        <v>0.65000000000000036</v>
      </c>
      <c r="G3072" s="59"/>
    </row>
    <row r="3073" spans="1:7" x14ac:dyDescent="0.25">
      <c r="A3073" s="58">
        <v>45001</v>
      </c>
      <c r="B3073" s="59" t="s">
        <v>75</v>
      </c>
      <c r="C3073" s="59" t="str">
        <f t="shared" si="98"/>
        <v>QUARTER1</v>
      </c>
      <c r="D3073" s="59">
        <v>4</v>
      </c>
      <c r="E3073" s="59">
        <v>4.6500000000000004</v>
      </c>
      <c r="F3073" s="59">
        <f t="shared" si="97"/>
        <v>0.65000000000000036</v>
      </c>
      <c r="G3073" s="59"/>
    </row>
    <row r="3074" spans="1:7" x14ac:dyDescent="0.25">
      <c r="A3074" s="58">
        <v>45000</v>
      </c>
      <c r="B3074" s="59" t="s">
        <v>75</v>
      </c>
      <c r="C3074" s="59" t="str">
        <f t="shared" si="98"/>
        <v>QUARTER1</v>
      </c>
      <c r="D3074" s="59">
        <v>4.04</v>
      </c>
      <c r="E3074" s="59">
        <v>4.6500000000000004</v>
      </c>
      <c r="F3074" s="59">
        <f t="shared" si="97"/>
        <v>0.61000000000000032</v>
      </c>
      <c r="G3074" s="59"/>
    </row>
    <row r="3075" spans="1:7" x14ac:dyDescent="0.25">
      <c r="A3075" s="58">
        <v>44999</v>
      </c>
      <c r="B3075" s="59" t="s">
        <v>75</v>
      </c>
      <c r="C3075" s="59" t="str">
        <f t="shared" si="98"/>
        <v>QUARTER1</v>
      </c>
      <c r="D3075" s="59">
        <v>4.04</v>
      </c>
      <c r="E3075" s="59">
        <v>4.6500000000000004</v>
      </c>
      <c r="F3075" s="59">
        <f t="shared" si="97"/>
        <v>0.61000000000000032</v>
      </c>
      <c r="G3075" s="59"/>
    </row>
    <row r="3076" spans="1:7" x14ac:dyDescent="0.25">
      <c r="A3076" s="58">
        <v>44998</v>
      </c>
      <c r="B3076" s="59" t="s">
        <v>75</v>
      </c>
      <c r="C3076" s="59" t="str">
        <f t="shared" si="98"/>
        <v>QUARTER1</v>
      </c>
      <c r="D3076" s="59">
        <v>4.3</v>
      </c>
      <c r="E3076" s="59">
        <v>4.6500000000000004</v>
      </c>
      <c r="F3076" s="59">
        <f t="shared" si="97"/>
        <v>0.35000000000000053</v>
      </c>
      <c r="G3076" s="59"/>
    </row>
    <row r="3077" spans="1:7" x14ac:dyDescent="0.25">
      <c r="A3077" s="58">
        <v>44995</v>
      </c>
      <c r="B3077" s="59" t="s">
        <v>75</v>
      </c>
      <c r="C3077" s="59" t="str">
        <f t="shared" si="98"/>
        <v>QUARTER1</v>
      </c>
      <c r="D3077" s="59">
        <v>4.3</v>
      </c>
      <c r="E3077" s="59">
        <v>4.6500000000000004</v>
      </c>
      <c r="F3077" s="59">
        <f t="shared" si="97"/>
        <v>0.35000000000000053</v>
      </c>
      <c r="G3077" s="59"/>
    </row>
    <row r="3078" spans="1:7" x14ac:dyDescent="0.25">
      <c r="A3078" s="58">
        <v>44994</v>
      </c>
      <c r="B3078" s="59" t="s">
        <v>75</v>
      </c>
      <c r="C3078" s="59" t="str">
        <f t="shared" si="98"/>
        <v>QUARTER1</v>
      </c>
      <c r="D3078" s="59">
        <v>4.3</v>
      </c>
      <c r="E3078" s="59">
        <v>4.6500000000000004</v>
      </c>
      <c r="F3078" s="59">
        <f t="shared" si="97"/>
        <v>0.35000000000000053</v>
      </c>
      <c r="G3078" s="59"/>
    </row>
    <row r="3079" spans="1:7" x14ac:dyDescent="0.25">
      <c r="A3079" s="58">
        <v>44993</v>
      </c>
      <c r="B3079" s="59" t="s">
        <v>75</v>
      </c>
      <c r="C3079" s="59" t="str">
        <f t="shared" si="98"/>
        <v>QUARTER1</v>
      </c>
      <c r="D3079" s="59">
        <v>4.3</v>
      </c>
      <c r="E3079" s="59">
        <v>4.6500000000000004</v>
      </c>
      <c r="F3079" s="59">
        <f t="shared" si="97"/>
        <v>0.35000000000000053</v>
      </c>
      <c r="G3079" s="59"/>
    </row>
    <row r="3080" spans="1:7" x14ac:dyDescent="0.25">
      <c r="A3080" s="58">
        <v>44992</v>
      </c>
      <c r="B3080" s="59" t="s">
        <v>75</v>
      </c>
      <c r="C3080" s="59" t="str">
        <f t="shared" si="98"/>
        <v>QUARTER1</v>
      </c>
      <c r="D3080" s="59">
        <v>4.3</v>
      </c>
      <c r="E3080" s="59">
        <v>4.6500000000000004</v>
      </c>
      <c r="F3080" s="59">
        <f t="shared" ref="F3080:F3143" si="99">E3080-D3080</f>
        <v>0.35000000000000053</v>
      </c>
      <c r="G3080" s="59"/>
    </row>
    <row r="3081" spans="1:7" x14ac:dyDescent="0.25">
      <c r="A3081" s="58">
        <v>44991</v>
      </c>
      <c r="B3081" s="59" t="s">
        <v>75</v>
      </c>
      <c r="C3081" s="59" t="str">
        <f t="shared" si="98"/>
        <v>QUARTER1</v>
      </c>
      <c r="D3081" s="59">
        <v>4.3499999999999996</v>
      </c>
      <c r="E3081" s="59">
        <v>4.6500000000000004</v>
      </c>
      <c r="F3081" s="59">
        <f t="shared" si="99"/>
        <v>0.30000000000000071</v>
      </c>
      <c r="G3081" s="59"/>
    </row>
    <row r="3082" spans="1:7" x14ac:dyDescent="0.25">
      <c r="A3082" s="58">
        <v>44988</v>
      </c>
      <c r="B3082" s="59" t="s">
        <v>75</v>
      </c>
      <c r="C3082" s="59" t="str">
        <f t="shared" si="98"/>
        <v>QUARTER1</v>
      </c>
      <c r="D3082" s="59">
        <v>4.3499999999999996</v>
      </c>
      <c r="E3082" s="59">
        <v>4.6500000000000004</v>
      </c>
      <c r="F3082" s="59">
        <f t="shared" si="99"/>
        <v>0.30000000000000071</v>
      </c>
      <c r="G3082" s="59"/>
    </row>
    <row r="3083" spans="1:7" x14ac:dyDescent="0.25">
      <c r="A3083" s="58">
        <v>44987</v>
      </c>
      <c r="B3083" s="59" t="s">
        <v>75</v>
      </c>
      <c r="C3083" s="59" t="str">
        <f t="shared" si="98"/>
        <v>QUARTER1</v>
      </c>
      <c r="D3083" s="59">
        <v>4.3499999999999996</v>
      </c>
      <c r="E3083" s="59">
        <v>4.6500000000000004</v>
      </c>
      <c r="F3083" s="59">
        <f t="shared" si="99"/>
        <v>0.30000000000000071</v>
      </c>
      <c r="G3083" s="59"/>
    </row>
    <row r="3084" spans="1:7" x14ac:dyDescent="0.25">
      <c r="A3084" s="58">
        <v>44986</v>
      </c>
      <c r="B3084" s="59" t="s">
        <v>75</v>
      </c>
      <c r="C3084" s="59" t="str">
        <f t="shared" si="98"/>
        <v>QUARTER1</v>
      </c>
      <c r="D3084" s="59">
        <v>4.3499999999999996</v>
      </c>
      <c r="E3084" s="59">
        <v>4.6500000000000004</v>
      </c>
      <c r="F3084" s="59">
        <f t="shared" si="99"/>
        <v>0.30000000000000071</v>
      </c>
      <c r="G3084" s="59"/>
    </row>
    <row r="3085" spans="1:7" x14ac:dyDescent="0.25">
      <c r="A3085" s="58">
        <v>44985</v>
      </c>
      <c r="B3085" s="59" t="s">
        <v>75</v>
      </c>
      <c r="C3085" s="59" t="str">
        <f t="shared" si="98"/>
        <v>QUARTER1</v>
      </c>
      <c r="D3085" s="59">
        <v>4</v>
      </c>
      <c r="E3085" s="59">
        <v>4.6500000000000004</v>
      </c>
      <c r="F3085" s="59">
        <f t="shared" si="99"/>
        <v>0.65000000000000036</v>
      </c>
      <c r="G3085" s="59"/>
    </row>
    <row r="3086" spans="1:7" x14ac:dyDescent="0.25">
      <c r="A3086" s="58">
        <v>44984</v>
      </c>
      <c r="B3086" s="59" t="s">
        <v>75</v>
      </c>
      <c r="C3086" s="59" t="str">
        <f t="shared" si="98"/>
        <v>QUARTER1</v>
      </c>
      <c r="D3086" s="59">
        <v>4</v>
      </c>
      <c r="E3086" s="59">
        <v>4.6500000000000004</v>
      </c>
      <c r="F3086" s="59">
        <f t="shared" si="99"/>
        <v>0.65000000000000036</v>
      </c>
      <c r="G3086" s="59"/>
    </row>
    <row r="3087" spans="1:7" x14ac:dyDescent="0.25">
      <c r="A3087" s="58">
        <v>44981</v>
      </c>
      <c r="B3087" s="59" t="s">
        <v>75</v>
      </c>
      <c r="C3087" s="59" t="str">
        <f t="shared" si="98"/>
        <v>QUARTER1</v>
      </c>
      <c r="D3087" s="59">
        <v>4</v>
      </c>
      <c r="E3087" s="59">
        <v>4.6500000000000004</v>
      </c>
      <c r="F3087" s="59">
        <f t="shared" si="99"/>
        <v>0.65000000000000036</v>
      </c>
      <c r="G3087" s="59"/>
    </row>
    <row r="3088" spans="1:7" x14ac:dyDescent="0.25">
      <c r="A3088" s="58">
        <v>44980</v>
      </c>
      <c r="B3088" s="59" t="s">
        <v>75</v>
      </c>
      <c r="C3088" s="59" t="str">
        <f t="shared" si="98"/>
        <v>QUARTER1</v>
      </c>
      <c r="D3088" s="59">
        <v>3.96</v>
      </c>
      <c r="E3088" s="59">
        <v>4.6500000000000004</v>
      </c>
      <c r="F3088" s="59">
        <f t="shared" si="99"/>
        <v>0.69000000000000039</v>
      </c>
      <c r="G3088" s="59"/>
    </row>
    <row r="3089" spans="1:7" x14ac:dyDescent="0.25">
      <c r="A3089" s="58">
        <v>44978</v>
      </c>
      <c r="B3089" s="59" t="s">
        <v>75</v>
      </c>
      <c r="C3089" s="59" t="str">
        <f t="shared" si="98"/>
        <v>QUARTER1</v>
      </c>
      <c r="D3089" s="59">
        <v>4</v>
      </c>
      <c r="E3089" s="59">
        <v>4.6500000000000004</v>
      </c>
      <c r="F3089" s="59">
        <f t="shared" si="99"/>
        <v>0.65000000000000036</v>
      </c>
      <c r="G3089" s="59"/>
    </row>
    <row r="3090" spans="1:7" x14ac:dyDescent="0.25">
      <c r="A3090" s="58">
        <v>44977</v>
      </c>
      <c r="B3090" s="59" t="s">
        <v>75</v>
      </c>
      <c r="C3090" s="59" t="str">
        <f t="shared" si="98"/>
        <v>QUARTER1</v>
      </c>
      <c r="D3090" s="59">
        <v>4</v>
      </c>
      <c r="E3090" s="59">
        <v>4.6500000000000004</v>
      </c>
      <c r="F3090" s="59">
        <f t="shared" si="99"/>
        <v>0.65000000000000036</v>
      </c>
      <c r="G3090" s="59"/>
    </row>
    <row r="3091" spans="1:7" x14ac:dyDescent="0.25">
      <c r="A3091" s="58">
        <v>44974</v>
      </c>
      <c r="B3091" s="59" t="s">
        <v>75</v>
      </c>
      <c r="C3091" s="59" t="str">
        <f t="shared" si="98"/>
        <v>QUARTER1</v>
      </c>
      <c r="D3091" s="59">
        <v>4</v>
      </c>
      <c r="E3091" s="59">
        <v>4.6500000000000004</v>
      </c>
      <c r="F3091" s="59">
        <f t="shared" si="99"/>
        <v>0.65000000000000036</v>
      </c>
      <c r="G3091" s="59"/>
    </row>
    <row r="3092" spans="1:7" x14ac:dyDescent="0.25">
      <c r="A3092" s="58">
        <v>44973</v>
      </c>
      <c r="B3092" s="59" t="s">
        <v>75</v>
      </c>
      <c r="C3092" s="59" t="str">
        <f t="shared" si="98"/>
        <v>QUARTER1</v>
      </c>
      <c r="D3092" s="59">
        <v>4</v>
      </c>
      <c r="E3092" s="59">
        <v>4.6500000000000004</v>
      </c>
      <c r="F3092" s="59">
        <f t="shared" si="99"/>
        <v>0.65000000000000036</v>
      </c>
      <c r="G3092" s="59"/>
    </row>
    <row r="3093" spans="1:7" x14ac:dyDescent="0.25">
      <c r="A3093" s="58">
        <v>44972</v>
      </c>
      <c r="B3093" s="59" t="s">
        <v>75</v>
      </c>
      <c r="C3093" s="59" t="str">
        <f t="shared" si="98"/>
        <v>QUARTER1</v>
      </c>
      <c r="D3093" s="59">
        <v>4.09</v>
      </c>
      <c r="E3093" s="59">
        <v>4.6500000000000004</v>
      </c>
      <c r="F3093" s="59">
        <f t="shared" si="99"/>
        <v>0.5600000000000005</v>
      </c>
      <c r="G3093" s="59"/>
    </row>
    <row r="3094" spans="1:7" x14ac:dyDescent="0.25">
      <c r="A3094" s="58">
        <v>44971</v>
      </c>
      <c r="B3094" s="59" t="s">
        <v>75</v>
      </c>
      <c r="C3094" s="59" t="str">
        <f t="shared" si="98"/>
        <v>QUARTER1</v>
      </c>
      <c r="D3094" s="59">
        <v>4.09</v>
      </c>
      <c r="E3094" s="59">
        <v>4.6500000000000004</v>
      </c>
      <c r="F3094" s="59">
        <f t="shared" si="99"/>
        <v>0.5600000000000005</v>
      </c>
      <c r="G3094" s="59"/>
    </row>
    <row r="3095" spans="1:7" x14ac:dyDescent="0.25">
      <c r="A3095" s="58">
        <v>44970</v>
      </c>
      <c r="B3095" s="59" t="s">
        <v>75</v>
      </c>
      <c r="C3095" s="59" t="str">
        <f t="shared" si="98"/>
        <v>QUARTER1</v>
      </c>
      <c r="D3095" s="59">
        <v>4.13</v>
      </c>
      <c r="E3095" s="59">
        <v>4.6500000000000004</v>
      </c>
      <c r="F3095" s="59">
        <f t="shared" si="99"/>
        <v>0.52000000000000046</v>
      </c>
      <c r="G3095" s="59"/>
    </row>
    <row r="3096" spans="1:7" x14ac:dyDescent="0.25">
      <c r="A3096" s="58">
        <v>44967</v>
      </c>
      <c r="B3096" s="59" t="s">
        <v>75</v>
      </c>
      <c r="C3096" s="59" t="str">
        <f t="shared" si="98"/>
        <v>QUARTER1</v>
      </c>
      <c r="D3096" s="59">
        <v>4.13</v>
      </c>
      <c r="E3096" s="59">
        <v>4.6500000000000004</v>
      </c>
      <c r="F3096" s="59">
        <f t="shared" si="99"/>
        <v>0.52000000000000046</v>
      </c>
      <c r="G3096" s="59"/>
    </row>
    <row r="3097" spans="1:7" x14ac:dyDescent="0.25">
      <c r="A3097" s="58">
        <v>44966</v>
      </c>
      <c r="B3097" s="59" t="s">
        <v>75</v>
      </c>
      <c r="C3097" s="59" t="str">
        <f t="shared" si="98"/>
        <v>QUARTER1</v>
      </c>
      <c r="D3097" s="59">
        <v>4.13</v>
      </c>
      <c r="E3097" s="59">
        <v>4.6500000000000004</v>
      </c>
      <c r="F3097" s="59">
        <f t="shared" si="99"/>
        <v>0.52000000000000046</v>
      </c>
      <c r="G3097" s="59"/>
    </row>
    <row r="3098" spans="1:7" x14ac:dyDescent="0.25">
      <c r="A3098" s="58">
        <v>44965</v>
      </c>
      <c r="B3098" s="59" t="s">
        <v>75</v>
      </c>
      <c r="C3098" s="59" t="str">
        <f t="shared" si="98"/>
        <v>QUARTER1</v>
      </c>
      <c r="D3098" s="59">
        <v>4.0599999999999996</v>
      </c>
      <c r="E3098" s="59">
        <v>4.6500000000000004</v>
      </c>
      <c r="F3098" s="59">
        <f t="shared" si="99"/>
        <v>0.59000000000000075</v>
      </c>
      <c r="G3098" s="59"/>
    </row>
    <row r="3099" spans="1:7" x14ac:dyDescent="0.25">
      <c r="A3099" s="58">
        <v>44964</v>
      </c>
      <c r="B3099" s="59" t="s">
        <v>75</v>
      </c>
      <c r="C3099" s="59" t="str">
        <f t="shared" si="98"/>
        <v>QUARTER1</v>
      </c>
      <c r="D3099" s="59">
        <v>4.07</v>
      </c>
      <c r="E3099" s="59">
        <v>4.6500000000000004</v>
      </c>
      <c r="F3099" s="59">
        <f t="shared" si="99"/>
        <v>0.58000000000000007</v>
      </c>
      <c r="G3099" s="59"/>
    </row>
    <row r="3100" spans="1:7" x14ac:dyDescent="0.25">
      <c r="A3100" s="58">
        <v>44963</v>
      </c>
      <c r="B3100" s="59" t="s">
        <v>75</v>
      </c>
      <c r="C3100" s="59" t="str">
        <f t="shared" si="98"/>
        <v>QUARTER1</v>
      </c>
      <c r="D3100" s="59">
        <v>4.07</v>
      </c>
      <c r="E3100" s="59">
        <v>4.6500000000000004</v>
      </c>
      <c r="F3100" s="59">
        <f t="shared" si="99"/>
        <v>0.58000000000000007</v>
      </c>
      <c r="G3100" s="59"/>
    </row>
    <row r="3101" spans="1:7" x14ac:dyDescent="0.25">
      <c r="A3101" s="58">
        <v>44960</v>
      </c>
      <c r="B3101" s="59" t="s">
        <v>75</v>
      </c>
      <c r="C3101" s="59" t="str">
        <f t="shared" si="98"/>
        <v>QUARTER1</v>
      </c>
      <c r="D3101" s="59">
        <v>4.07</v>
      </c>
      <c r="E3101" s="59">
        <v>4.6500000000000004</v>
      </c>
      <c r="F3101" s="59">
        <f t="shared" si="99"/>
        <v>0.58000000000000007</v>
      </c>
      <c r="G3101" s="59"/>
    </row>
    <row r="3102" spans="1:7" x14ac:dyDescent="0.25">
      <c r="A3102" s="58">
        <v>44959</v>
      </c>
      <c r="B3102" s="59" t="s">
        <v>75</v>
      </c>
      <c r="C3102" s="59" t="str">
        <f t="shared" si="98"/>
        <v>QUARTER1</v>
      </c>
      <c r="D3102" s="59">
        <v>3.92</v>
      </c>
      <c r="E3102" s="59">
        <v>4.6500000000000004</v>
      </c>
      <c r="F3102" s="59">
        <f t="shared" si="99"/>
        <v>0.73000000000000043</v>
      </c>
      <c r="G3102" s="59"/>
    </row>
    <row r="3103" spans="1:7" x14ac:dyDescent="0.25">
      <c r="A3103" s="58">
        <v>44958</v>
      </c>
      <c r="B3103" s="59" t="s">
        <v>75</v>
      </c>
      <c r="C3103" s="59" t="str">
        <f t="shared" si="98"/>
        <v>QUARTER1</v>
      </c>
      <c r="D3103" s="59">
        <v>3.92</v>
      </c>
      <c r="E3103" s="59">
        <v>4.6500000000000004</v>
      </c>
      <c r="F3103" s="59">
        <f t="shared" si="99"/>
        <v>0.73000000000000043</v>
      </c>
      <c r="G3103" s="59"/>
    </row>
    <row r="3104" spans="1:7" x14ac:dyDescent="0.25">
      <c r="A3104" s="58">
        <v>44957</v>
      </c>
      <c r="B3104" s="59" t="s">
        <v>75</v>
      </c>
      <c r="C3104" s="59" t="str">
        <f t="shared" si="98"/>
        <v>QUARTER1</v>
      </c>
      <c r="D3104" s="59">
        <v>4.0999999999999996</v>
      </c>
      <c r="E3104" s="59">
        <v>4.6500000000000004</v>
      </c>
      <c r="F3104" s="59">
        <f t="shared" si="99"/>
        <v>0.55000000000000071</v>
      </c>
      <c r="G3104" s="59"/>
    </row>
    <row r="3105" spans="1:7" x14ac:dyDescent="0.25">
      <c r="A3105" s="58">
        <v>44956</v>
      </c>
      <c r="B3105" s="59" t="s">
        <v>75</v>
      </c>
      <c r="C3105" s="59" t="str">
        <f t="shared" si="98"/>
        <v>QUARTER1</v>
      </c>
      <c r="D3105" s="59">
        <v>4.05</v>
      </c>
      <c r="E3105" s="59">
        <v>4.6500000000000004</v>
      </c>
      <c r="F3105" s="59">
        <f t="shared" si="99"/>
        <v>0.60000000000000053</v>
      </c>
      <c r="G3105" s="59"/>
    </row>
    <row r="3106" spans="1:7" x14ac:dyDescent="0.25">
      <c r="A3106" s="58">
        <v>44953</v>
      </c>
      <c r="B3106" s="59" t="s">
        <v>75</v>
      </c>
      <c r="C3106" s="59" t="str">
        <f t="shared" si="98"/>
        <v>QUARTER1</v>
      </c>
      <c r="D3106" s="59">
        <v>4</v>
      </c>
      <c r="E3106" s="59">
        <v>4.6500000000000004</v>
      </c>
      <c r="F3106" s="59">
        <f t="shared" si="99"/>
        <v>0.65000000000000036</v>
      </c>
      <c r="G3106" s="59"/>
    </row>
    <row r="3107" spans="1:7" x14ac:dyDescent="0.25">
      <c r="A3107" s="58">
        <v>44952</v>
      </c>
      <c r="B3107" s="59" t="s">
        <v>75</v>
      </c>
      <c r="C3107" s="59" t="str">
        <f t="shared" si="98"/>
        <v>QUARTER1</v>
      </c>
      <c r="D3107" s="59">
        <v>4</v>
      </c>
      <c r="E3107" s="59">
        <v>4.6500000000000004</v>
      </c>
      <c r="F3107" s="59">
        <f t="shared" si="99"/>
        <v>0.65000000000000036</v>
      </c>
      <c r="G3107" s="59"/>
    </row>
    <row r="3108" spans="1:7" x14ac:dyDescent="0.25">
      <c r="A3108" s="58">
        <v>44951</v>
      </c>
      <c r="B3108" s="59" t="s">
        <v>75</v>
      </c>
      <c r="C3108" s="59" t="str">
        <f t="shared" si="98"/>
        <v>QUARTER1</v>
      </c>
      <c r="D3108" s="59">
        <v>4</v>
      </c>
      <c r="E3108" s="59">
        <v>4.6500000000000004</v>
      </c>
      <c r="F3108" s="59">
        <f t="shared" si="99"/>
        <v>0.65000000000000036</v>
      </c>
      <c r="G3108" s="59"/>
    </row>
    <row r="3109" spans="1:7" x14ac:dyDescent="0.25">
      <c r="A3109" s="58">
        <v>44950</v>
      </c>
      <c r="B3109" s="59" t="s">
        <v>75</v>
      </c>
      <c r="C3109" s="59" t="str">
        <f t="shared" si="98"/>
        <v>QUARTER1</v>
      </c>
      <c r="D3109" s="59">
        <v>3.94</v>
      </c>
      <c r="E3109" s="59">
        <v>4.6500000000000004</v>
      </c>
      <c r="F3109" s="59">
        <f t="shared" si="99"/>
        <v>0.71000000000000041</v>
      </c>
      <c r="G3109" s="59"/>
    </row>
    <row r="3110" spans="1:7" x14ac:dyDescent="0.25">
      <c r="A3110" s="58">
        <v>44949</v>
      </c>
      <c r="B3110" s="59" t="s">
        <v>75</v>
      </c>
      <c r="C3110" s="59" t="str">
        <f t="shared" si="98"/>
        <v>QUARTER1</v>
      </c>
      <c r="D3110" s="59">
        <v>3.9</v>
      </c>
      <c r="E3110" s="59">
        <v>4.6500000000000004</v>
      </c>
      <c r="F3110" s="59">
        <f t="shared" si="99"/>
        <v>0.75000000000000044</v>
      </c>
      <c r="G3110" s="59"/>
    </row>
    <row r="3111" spans="1:7" x14ac:dyDescent="0.25">
      <c r="A3111" s="58">
        <v>44946</v>
      </c>
      <c r="B3111" s="59" t="s">
        <v>75</v>
      </c>
      <c r="C3111" s="59" t="str">
        <f t="shared" si="98"/>
        <v>QUARTER1</v>
      </c>
      <c r="D3111" s="59">
        <v>3.9</v>
      </c>
      <c r="E3111" s="59">
        <v>4.6500000000000004</v>
      </c>
      <c r="F3111" s="59">
        <f t="shared" si="99"/>
        <v>0.75000000000000044</v>
      </c>
      <c r="G3111" s="59"/>
    </row>
    <row r="3112" spans="1:7" x14ac:dyDescent="0.25">
      <c r="A3112" s="58">
        <v>44945</v>
      </c>
      <c r="B3112" s="59" t="s">
        <v>75</v>
      </c>
      <c r="C3112" s="59" t="str">
        <f t="shared" si="98"/>
        <v>QUARTER1</v>
      </c>
      <c r="D3112" s="59">
        <v>3.9</v>
      </c>
      <c r="E3112" s="59">
        <v>4.6500000000000004</v>
      </c>
      <c r="F3112" s="59">
        <f t="shared" si="99"/>
        <v>0.75000000000000044</v>
      </c>
      <c r="G3112" s="59"/>
    </row>
    <row r="3113" spans="1:7" x14ac:dyDescent="0.25">
      <c r="A3113" s="58">
        <v>44944</v>
      </c>
      <c r="B3113" s="59" t="s">
        <v>75</v>
      </c>
      <c r="C3113" s="59" t="str">
        <f t="shared" si="98"/>
        <v>QUARTER1</v>
      </c>
      <c r="D3113" s="59">
        <v>3.72</v>
      </c>
      <c r="E3113" s="59">
        <v>4.6500000000000004</v>
      </c>
      <c r="F3113" s="59">
        <f t="shared" si="99"/>
        <v>0.93000000000000016</v>
      </c>
      <c r="G3113" s="59"/>
    </row>
    <row r="3114" spans="1:7" x14ac:dyDescent="0.25">
      <c r="A3114" s="58">
        <v>44943</v>
      </c>
      <c r="B3114" s="59" t="s">
        <v>75</v>
      </c>
      <c r="C3114" s="59" t="str">
        <f t="shared" si="98"/>
        <v>QUARTER1</v>
      </c>
      <c r="D3114" s="59">
        <v>3.72</v>
      </c>
      <c r="E3114" s="59">
        <v>4.6500000000000004</v>
      </c>
      <c r="F3114" s="59">
        <f t="shared" si="99"/>
        <v>0.93000000000000016</v>
      </c>
      <c r="G3114" s="59"/>
    </row>
    <row r="3115" spans="1:7" x14ac:dyDescent="0.25">
      <c r="A3115" s="58">
        <v>44942</v>
      </c>
      <c r="B3115" s="59" t="s">
        <v>75</v>
      </c>
      <c r="C3115" s="59" t="str">
        <f t="shared" ref="C3115:C3179" si="100">"QUARTER"&amp;ROUNDUP(MONTH(A3115)/3,0)</f>
        <v>QUARTER1</v>
      </c>
      <c r="D3115" s="59">
        <v>3.72</v>
      </c>
      <c r="E3115" s="59">
        <v>4.6500000000000004</v>
      </c>
      <c r="F3115" s="59">
        <f t="shared" si="99"/>
        <v>0.93000000000000016</v>
      </c>
      <c r="G3115" s="59"/>
    </row>
    <row r="3116" spans="1:7" x14ac:dyDescent="0.25">
      <c r="A3116" s="58">
        <v>44939</v>
      </c>
      <c r="B3116" s="59" t="s">
        <v>75</v>
      </c>
      <c r="C3116" s="59" t="str">
        <f t="shared" si="100"/>
        <v>QUARTER1</v>
      </c>
      <c r="D3116" s="59">
        <v>3.85</v>
      </c>
      <c r="E3116" s="59">
        <v>4.6500000000000004</v>
      </c>
      <c r="F3116" s="59">
        <f t="shared" si="99"/>
        <v>0.80000000000000027</v>
      </c>
      <c r="G3116" s="59"/>
    </row>
    <row r="3117" spans="1:7" x14ac:dyDescent="0.25">
      <c r="A3117" s="58">
        <v>44938</v>
      </c>
      <c r="B3117" s="59" t="s">
        <v>75</v>
      </c>
      <c r="C3117" s="59" t="str">
        <f t="shared" si="100"/>
        <v>QUARTER1</v>
      </c>
      <c r="D3117" s="59">
        <v>3.85</v>
      </c>
      <c r="E3117" s="59">
        <v>4.6500000000000004</v>
      </c>
      <c r="F3117" s="59">
        <f t="shared" si="99"/>
        <v>0.80000000000000027</v>
      </c>
      <c r="G3117" s="59"/>
    </row>
    <row r="3118" spans="1:7" x14ac:dyDescent="0.25">
      <c r="A3118" s="58">
        <v>44937</v>
      </c>
      <c r="B3118" s="59" t="s">
        <v>75</v>
      </c>
      <c r="C3118" s="59" t="str">
        <f t="shared" si="100"/>
        <v>QUARTER1</v>
      </c>
      <c r="D3118" s="59">
        <v>3.8</v>
      </c>
      <c r="E3118" s="59">
        <v>4.6500000000000004</v>
      </c>
      <c r="F3118" s="59">
        <f t="shared" si="99"/>
        <v>0.85000000000000053</v>
      </c>
      <c r="G3118" s="59"/>
    </row>
    <row r="3119" spans="1:7" x14ac:dyDescent="0.25">
      <c r="A3119" s="58">
        <v>44936</v>
      </c>
      <c r="B3119" s="59" t="s">
        <v>75</v>
      </c>
      <c r="C3119" s="59" t="str">
        <f t="shared" si="100"/>
        <v>QUARTER1</v>
      </c>
      <c r="D3119" s="59">
        <v>3.65</v>
      </c>
      <c r="E3119" s="59">
        <v>4.6500000000000004</v>
      </c>
      <c r="F3119" s="59">
        <f t="shared" si="99"/>
        <v>1.0000000000000004</v>
      </c>
      <c r="G3119" s="59"/>
    </row>
    <row r="3120" spans="1:7" x14ac:dyDescent="0.25">
      <c r="A3120" s="58">
        <v>44935</v>
      </c>
      <c r="B3120" s="59" t="s">
        <v>75</v>
      </c>
      <c r="C3120" s="59" t="str">
        <f t="shared" si="100"/>
        <v>QUARTER1</v>
      </c>
      <c r="D3120" s="59">
        <v>3.58</v>
      </c>
      <c r="E3120" s="59">
        <v>4.6500000000000004</v>
      </c>
      <c r="F3120" s="59">
        <f t="shared" si="99"/>
        <v>1.0700000000000003</v>
      </c>
      <c r="G3120" s="59"/>
    </row>
    <row r="3121" spans="1:7" x14ac:dyDescent="0.25">
      <c r="A3121" s="58">
        <v>44932</v>
      </c>
      <c r="B3121" s="59" t="s">
        <v>75</v>
      </c>
      <c r="C3121" s="59" t="str">
        <f t="shared" si="100"/>
        <v>QUARTER1</v>
      </c>
      <c r="D3121" s="59">
        <v>3.9</v>
      </c>
      <c r="E3121" s="59">
        <v>4.6500000000000004</v>
      </c>
      <c r="F3121" s="59">
        <f t="shared" si="99"/>
        <v>0.75000000000000044</v>
      </c>
      <c r="G3121" s="59"/>
    </row>
    <row r="3122" spans="1:7" x14ac:dyDescent="0.25">
      <c r="A3122" s="58">
        <v>44931</v>
      </c>
      <c r="B3122" s="59" t="s">
        <v>75</v>
      </c>
      <c r="C3122" s="59" t="str">
        <f t="shared" si="100"/>
        <v>QUARTER1</v>
      </c>
      <c r="D3122" s="59">
        <v>3.9</v>
      </c>
      <c r="E3122" s="59">
        <v>4.6500000000000004</v>
      </c>
      <c r="F3122" s="59">
        <f t="shared" si="99"/>
        <v>0.75000000000000044</v>
      </c>
      <c r="G3122" s="59"/>
    </row>
    <row r="3123" spans="1:7" x14ac:dyDescent="0.25">
      <c r="A3123" s="58">
        <v>44930</v>
      </c>
      <c r="B3123" s="59" t="s">
        <v>75</v>
      </c>
      <c r="C3123" s="59" t="str">
        <f t="shared" si="100"/>
        <v>QUARTER1</v>
      </c>
      <c r="D3123" s="59">
        <v>3.9</v>
      </c>
      <c r="E3123" s="59">
        <v>4.6500000000000004</v>
      </c>
      <c r="F3123" s="59">
        <f t="shared" si="99"/>
        <v>0.75000000000000044</v>
      </c>
      <c r="G3123" s="59"/>
    </row>
    <row r="3124" spans="1:7" x14ac:dyDescent="0.25">
      <c r="A3124" s="58">
        <v>44929</v>
      </c>
      <c r="B3124" s="59" t="s">
        <v>75</v>
      </c>
      <c r="C3124" s="59" t="str">
        <f t="shared" si="100"/>
        <v>QUARTER1</v>
      </c>
      <c r="D3124" s="59">
        <v>3.9</v>
      </c>
      <c r="E3124" s="59">
        <v>4.6500000000000004</v>
      </c>
      <c r="F3124" s="59">
        <f t="shared" si="99"/>
        <v>0.75000000000000044</v>
      </c>
      <c r="G3124" s="59"/>
    </row>
    <row r="3125" spans="1:7" x14ac:dyDescent="0.25">
      <c r="A3125" s="58">
        <v>45146</v>
      </c>
      <c r="B3125" s="59" t="s">
        <v>76</v>
      </c>
      <c r="C3125" s="59" t="str">
        <f t="shared" si="100"/>
        <v>QUARTER3</v>
      </c>
      <c r="D3125" s="59">
        <v>2.62</v>
      </c>
      <c r="E3125" s="59">
        <v>2.62</v>
      </c>
      <c r="F3125" s="59">
        <f t="shared" si="99"/>
        <v>0</v>
      </c>
      <c r="G3125" s="59"/>
    </row>
    <row r="3126" spans="1:7" x14ac:dyDescent="0.25">
      <c r="A3126" s="58">
        <v>45145</v>
      </c>
      <c r="B3126" s="59" t="s">
        <v>76</v>
      </c>
      <c r="C3126" s="59" t="str">
        <f t="shared" si="100"/>
        <v>QUARTER3</v>
      </c>
      <c r="D3126" s="59">
        <v>2.62</v>
      </c>
      <c r="E3126" s="59">
        <v>2.62</v>
      </c>
      <c r="F3126" s="59">
        <f t="shared" si="99"/>
        <v>0</v>
      </c>
      <c r="G3126" s="59"/>
    </row>
    <row r="3127" spans="1:7" x14ac:dyDescent="0.25">
      <c r="A3127" s="58">
        <v>45142</v>
      </c>
      <c r="B3127" s="59" t="s">
        <v>76</v>
      </c>
      <c r="C3127" s="59" t="str">
        <f t="shared" si="100"/>
        <v>QUARTER3</v>
      </c>
      <c r="D3127" s="59">
        <v>2.42</v>
      </c>
      <c r="E3127" s="59">
        <v>2.62</v>
      </c>
      <c r="F3127" s="59">
        <f t="shared" si="99"/>
        <v>0.20000000000000018</v>
      </c>
      <c r="G3127" s="59"/>
    </row>
    <row r="3128" spans="1:7" x14ac:dyDescent="0.25">
      <c r="A3128" s="58">
        <v>45141</v>
      </c>
      <c r="B3128" s="59" t="s">
        <v>76</v>
      </c>
      <c r="C3128" s="59" t="str">
        <f t="shared" si="100"/>
        <v>QUARTER3</v>
      </c>
      <c r="D3128" s="59">
        <v>2.68</v>
      </c>
      <c r="E3128" s="59">
        <v>2.62</v>
      </c>
      <c r="F3128" s="59">
        <f t="shared" si="99"/>
        <v>-6.0000000000000053E-2</v>
      </c>
      <c r="G3128" s="59"/>
    </row>
    <row r="3129" spans="1:7" x14ac:dyDescent="0.25">
      <c r="A3129" s="58">
        <v>45140</v>
      </c>
      <c r="B3129" s="59" t="s">
        <v>76</v>
      </c>
      <c r="C3129" s="59" t="str">
        <f t="shared" si="100"/>
        <v>QUARTER3</v>
      </c>
      <c r="D3129" s="59">
        <v>2.68</v>
      </c>
      <c r="E3129" s="59">
        <v>2.62</v>
      </c>
      <c r="F3129" s="59">
        <f t="shared" si="99"/>
        <v>-6.0000000000000053E-2</v>
      </c>
      <c r="G3129" s="59"/>
    </row>
    <row r="3130" spans="1:7" x14ac:dyDescent="0.25">
      <c r="A3130" s="58">
        <v>45139</v>
      </c>
      <c r="B3130" s="59" t="s">
        <v>76</v>
      </c>
      <c r="C3130" s="59" t="str">
        <f t="shared" si="100"/>
        <v>QUARTER3</v>
      </c>
      <c r="D3130" s="59">
        <v>2.68</v>
      </c>
      <c r="E3130" s="59">
        <v>2.62</v>
      </c>
      <c r="F3130" s="59">
        <f t="shared" si="99"/>
        <v>-6.0000000000000053E-2</v>
      </c>
      <c r="G3130" s="59"/>
    </row>
    <row r="3131" spans="1:7" x14ac:dyDescent="0.25">
      <c r="A3131" s="58">
        <v>45138</v>
      </c>
      <c r="B3131" s="59" t="s">
        <v>76</v>
      </c>
      <c r="C3131" s="59" t="str">
        <f t="shared" si="100"/>
        <v>QUARTER3</v>
      </c>
      <c r="D3131" s="59">
        <v>2.68</v>
      </c>
      <c r="E3131" s="59">
        <v>2.62</v>
      </c>
      <c r="F3131" s="59">
        <f t="shared" si="99"/>
        <v>-6.0000000000000053E-2</v>
      </c>
      <c r="G3131" s="59"/>
    </row>
    <row r="3132" spans="1:7" x14ac:dyDescent="0.25">
      <c r="A3132" s="58">
        <v>45135</v>
      </c>
      <c r="B3132" s="59" t="s">
        <v>76</v>
      </c>
      <c r="C3132" s="59" t="str">
        <f t="shared" si="100"/>
        <v>QUARTER3</v>
      </c>
      <c r="D3132" s="59">
        <v>2.97</v>
      </c>
      <c r="E3132" s="59">
        <v>2.62</v>
      </c>
      <c r="F3132" s="59">
        <f t="shared" si="99"/>
        <v>-0.35000000000000009</v>
      </c>
      <c r="G3132" s="59"/>
    </row>
    <row r="3133" spans="1:7" x14ac:dyDescent="0.25">
      <c r="A3133" s="58">
        <v>45134</v>
      </c>
      <c r="B3133" s="59" t="s">
        <v>76</v>
      </c>
      <c r="C3133" s="59" t="str">
        <f t="shared" si="100"/>
        <v>QUARTER3</v>
      </c>
      <c r="D3133" s="59">
        <v>2.97</v>
      </c>
      <c r="E3133" s="59">
        <v>2.62</v>
      </c>
      <c r="F3133" s="59">
        <f t="shared" si="99"/>
        <v>-0.35000000000000009</v>
      </c>
      <c r="G3133" s="59"/>
    </row>
    <row r="3134" spans="1:7" x14ac:dyDescent="0.25">
      <c r="A3134" s="58">
        <v>45133</v>
      </c>
      <c r="B3134" s="59" t="s">
        <v>76</v>
      </c>
      <c r="C3134" s="59" t="str">
        <f t="shared" si="100"/>
        <v>QUARTER3</v>
      </c>
      <c r="D3134" s="59">
        <v>2.97</v>
      </c>
      <c r="E3134" s="59">
        <v>2.62</v>
      </c>
      <c r="F3134" s="59">
        <f t="shared" si="99"/>
        <v>-0.35000000000000009</v>
      </c>
      <c r="G3134" s="59"/>
    </row>
    <row r="3135" spans="1:7" x14ac:dyDescent="0.25">
      <c r="A3135" s="58">
        <v>45128</v>
      </c>
      <c r="B3135" s="59" t="s">
        <v>76</v>
      </c>
      <c r="C3135" s="59" t="str">
        <f t="shared" si="100"/>
        <v>QUARTER3</v>
      </c>
      <c r="D3135" s="59">
        <v>3</v>
      </c>
      <c r="E3135" s="59">
        <v>2.62</v>
      </c>
      <c r="F3135" s="59">
        <f t="shared" si="99"/>
        <v>-0.37999999999999989</v>
      </c>
      <c r="G3135" s="59"/>
    </row>
    <row r="3136" spans="1:7" x14ac:dyDescent="0.25">
      <c r="A3136" s="58">
        <v>45127</v>
      </c>
      <c r="B3136" s="59" t="s">
        <v>76</v>
      </c>
      <c r="C3136" s="59" t="str">
        <f t="shared" si="100"/>
        <v>QUARTER3</v>
      </c>
      <c r="D3136" s="59">
        <v>2.8</v>
      </c>
      <c r="E3136" s="59">
        <v>2.62</v>
      </c>
      <c r="F3136" s="59">
        <f t="shared" si="99"/>
        <v>-0.17999999999999972</v>
      </c>
      <c r="G3136" s="59"/>
    </row>
    <row r="3137" spans="1:7" x14ac:dyDescent="0.25">
      <c r="A3137" s="58">
        <v>45126</v>
      </c>
      <c r="B3137" s="59" t="s">
        <v>76</v>
      </c>
      <c r="C3137" s="59" t="str">
        <f t="shared" si="100"/>
        <v>QUARTER3</v>
      </c>
      <c r="D3137" s="59">
        <v>2.56</v>
      </c>
      <c r="E3137" s="59">
        <v>2.62</v>
      </c>
      <c r="F3137" s="59">
        <f t="shared" si="99"/>
        <v>6.0000000000000053E-2</v>
      </c>
      <c r="G3137" s="59"/>
    </row>
    <row r="3138" spans="1:7" x14ac:dyDescent="0.25">
      <c r="A3138" s="58">
        <v>45125</v>
      </c>
      <c r="B3138" s="59" t="s">
        <v>76</v>
      </c>
      <c r="C3138" s="59" t="str">
        <f t="shared" si="100"/>
        <v>QUARTER3</v>
      </c>
      <c r="D3138" s="59">
        <v>2.56</v>
      </c>
      <c r="E3138" s="59">
        <v>2.62</v>
      </c>
      <c r="F3138" s="59">
        <f t="shared" si="99"/>
        <v>6.0000000000000053E-2</v>
      </c>
      <c r="G3138" s="59"/>
    </row>
    <row r="3139" spans="1:7" x14ac:dyDescent="0.25">
      <c r="A3139" s="58">
        <v>45124</v>
      </c>
      <c r="B3139" s="59" t="s">
        <v>76</v>
      </c>
      <c r="C3139" s="59" t="str">
        <f t="shared" si="100"/>
        <v>QUARTER3</v>
      </c>
      <c r="D3139" s="59">
        <v>2.56</v>
      </c>
      <c r="E3139" s="59">
        <v>2.62</v>
      </c>
      <c r="F3139" s="59">
        <f t="shared" si="99"/>
        <v>6.0000000000000053E-2</v>
      </c>
      <c r="G3139" s="59"/>
    </row>
    <row r="3140" spans="1:7" x14ac:dyDescent="0.25">
      <c r="A3140" s="58">
        <v>45121</v>
      </c>
      <c r="B3140" s="59" t="s">
        <v>76</v>
      </c>
      <c r="C3140" s="59" t="str">
        <f t="shared" si="100"/>
        <v>QUARTER3</v>
      </c>
      <c r="D3140" s="59">
        <v>2.56</v>
      </c>
      <c r="E3140" s="59">
        <v>2.62</v>
      </c>
      <c r="F3140" s="59">
        <f t="shared" si="99"/>
        <v>6.0000000000000053E-2</v>
      </c>
      <c r="G3140" s="59"/>
    </row>
    <row r="3141" spans="1:7" x14ac:dyDescent="0.25">
      <c r="A3141" s="58">
        <v>45120</v>
      </c>
      <c r="B3141" s="59" t="s">
        <v>76</v>
      </c>
      <c r="C3141" s="59" t="str">
        <f t="shared" si="100"/>
        <v>QUARTER3</v>
      </c>
      <c r="D3141" s="59">
        <v>2.56</v>
      </c>
      <c r="E3141" s="59">
        <v>2.62</v>
      </c>
      <c r="F3141" s="59">
        <f t="shared" si="99"/>
        <v>6.0000000000000053E-2</v>
      </c>
      <c r="G3141" s="59"/>
    </row>
    <row r="3142" spans="1:7" x14ac:dyDescent="0.25">
      <c r="A3142" s="58">
        <v>45119</v>
      </c>
      <c r="B3142" s="59" t="s">
        <v>76</v>
      </c>
      <c r="C3142" s="59" t="str">
        <f t="shared" si="100"/>
        <v>QUARTER3</v>
      </c>
      <c r="D3142" s="59">
        <v>2.84</v>
      </c>
      <c r="E3142" s="59">
        <v>2.62</v>
      </c>
      <c r="F3142" s="59">
        <f t="shared" si="99"/>
        <v>-0.21999999999999975</v>
      </c>
      <c r="G3142" s="59"/>
    </row>
    <row r="3143" spans="1:7" x14ac:dyDescent="0.25">
      <c r="A3143" s="58">
        <v>45118</v>
      </c>
      <c r="B3143" s="59" t="s">
        <v>76</v>
      </c>
      <c r="C3143" s="59" t="str">
        <f t="shared" si="100"/>
        <v>QUARTER3</v>
      </c>
      <c r="D3143" s="59">
        <v>3.15</v>
      </c>
      <c r="E3143" s="59">
        <v>2.62</v>
      </c>
      <c r="F3143" s="59">
        <f t="shared" si="99"/>
        <v>-0.5299999999999998</v>
      </c>
      <c r="G3143" s="59"/>
    </row>
    <row r="3144" spans="1:7" x14ac:dyDescent="0.25">
      <c r="A3144" s="58">
        <v>45117</v>
      </c>
      <c r="B3144" s="59" t="s">
        <v>76</v>
      </c>
      <c r="C3144" s="59" t="str">
        <f t="shared" si="100"/>
        <v>QUARTER3</v>
      </c>
      <c r="D3144" s="59">
        <v>3.46</v>
      </c>
      <c r="E3144" s="59">
        <v>2.62</v>
      </c>
      <c r="F3144" s="59">
        <f t="shared" ref="F3144:F3207" si="101">E3144-D3144</f>
        <v>-0.83999999999999986</v>
      </c>
      <c r="G3144" s="59"/>
    </row>
    <row r="3145" spans="1:7" x14ac:dyDescent="0.25">
      <c r="A3145" s="58">
        <v>45114</v>
      </c>
      <c r="B3145" s="59" t="s">
        <v>76</v>
      </c>
      <c r="C3145" s="59" t="str">
        <f t="shared" si="100"/>
        <v>QUARTER3</v>
      </c>
      <c r="D3145" s="59">
        <v>3.15</v>
      </c>
      <c r="E3145" s="59">
        <v>2.62</v>
      </c>
      <c r="F3145" s="59">
        <f t="shared" si="101"/>
        <v>-0.5299999999999998</v>
      </c>
      <c r="G3145" s="59"/>
    </row>
    <row r="3146" spans="1:7" x14ac:dyDescent="0.25">
      <c r="A3146" s="58">
        <v>45113</v>
      </c>
      <c r="B3146" s="59" t="s">
        <v>76</v>
      </c>
      <c r="C3146" s="59" t="str">
        <f t="shared" si="100"/>
        <v>QUARTER3</v>
      </c>
      <c r="D3146" s="59">
        <v>3.15</v>
      </c>
      <c r="E3146" s="59">
        <v>2.62</v>
      </c>
      <c r="F3146" s="59">
        <f t="shared" si="101"/>
        <v>-0.5299999999999998</v>
      </c>
      <c r="G3146" s="59"/>
    </row>
    <row r="3147" spans="1:7" x14ac:dyDescent="0.25">
      <c r="A3147" s="58">
        <v>45112</v>
      </c>
      <c r="B3147" s="59" t="s">
        <v>76</v>
      </c>
      <c r="C3147" s="59" t="str">
        <f t="shared" si="100"/>
        <v>QUARTER3</v>
      </c>
      <c r="D3147" s="59">
        <v>3.1</v>
      </c>
      <c r="E3147" s="59">
        <v>2.62</v>
      </c>
      <c r="F3147" s="59">
        <f t="shared" si="101"/>
        <v>-0.48</v>
      </c>
      <c r="G3147" s="59"/>
    </row>
    <row r="3148" spans="1:7" x14ac:dyDescent="0.25">
      <c r="A3148" s="58">
        <v>45111</v>
      </c>
      <c r="B3148" s="59" t="s">
        <v>76</v>
      </c>
      <c r="C3148" s="59" t="str">
        <f t="shared" si="100"/>
        <v>QUARTER3</v>
      </c>
      <c r="D3148" s="59">
        <v>3.95</v>
      </c>
      <c r="E3148" s="59">
        <v>2.62</v>
      </c>
      <c r="F3148" s="59">
        <f t="shared" si="101"/>
        <v>-1.33</v>
      </c>
      <c r="G3148" s="59"/>
    </row>
    <row r="3149" spans="1:7" x14ac:dyDescent="0.25">
      <c r="A3149" s="58">
        <v>45110</v>
      </c>
      <c r="B3149" s="59" t="s">
        <v>76</v>
      </c>
      <c r="C3149" s="59" t="str">
        <f t="shared" si="100"/>
        <v>QUARTER3</v>
      </c>
      <c r="D3149" s="59">
        <v>4.38</v>
      </c>
      <c r="E3149" s="59">
        <v>2.62</v>
      </c>
      <c r="F3149" s="59">
        <f t="shared" si="101"/>
        <v>-1.7599999999999998</v>
      </c>
      <c r="G3149" s="59"/>
    </row>
    <row r="3150" spans="1:7" x14ac:dyDescent="0.25">
      <c r="A3150" s="58">
        <v>45107</v>
      </c>
      <c r="B3150" s="59" t="s">
        <v>76</v>
      </c>
      <c r="C3150" s="59" t="str">
        <f t="shared" si="100"/>
        <v>QUARTER2</v>
      </c>
      <c r="D3150" s="59">
        <v>3.99</v>
      </c>
      <c r="E3150" s="59">
        <v>2.62</v>
      </c>
      <c r="F3150" s="59">
        <f t="shared" si="101"/>
        <v>-1.37</v>
      </c>
      <c r="G3150" s="59"/>
    </row>
    <row r="3151" spans="1:7" x14ac:dyDescent="0.25">
      <c r="A3151" s="58">
        <v>45104</v>
      </c>
      <c r="B3151" s="59" t="s">
        <v>76</v>
      </c>
      <c r="C3151" s="59" t="str">
        <f t="shared" si="100"/>
        <v>QUARTER2</v>
      </c>
      <c r="D3151" s="59">
        <v>3.63</v>
      </c>
      <c r="E3151" s="59">
        <v>2.62</v>
      </c>
      <c r="F3151" s="59">
        <f t="shared" si="101"/>
        <v>-1.0099999999999998</v>
      </c>
      <c r="G3151" s="59"/>
    </row>
    <row r="3152" spans="1:7" x14ac:dyDescent="0.25">
      <c r="A3152" s="58">
        <v>45103</v>
      </c>
      <c r="B3152" s="59" t="s">
        <v>76</v>
      </c>
      <c r="C3152" s="59" t="str">
        <f t="shared" si="100"/>
        <v>QUARTER2</v>
      </c>
      <c r="D3152" s="59">
        <v>3.3</v>
      </c>
      <c r="E3152" s="59">
        <v>2.62</v>
      </c>
      <c r="F3152" s="59">
        <f t="shared" si="101"/>
        <v>-0.67999999999999972</v>
      </c>
      <c r="G3152" s="59"/>
    </row>
    <row r="3153" spans="1:7" x14ac:dyDescent="0.25">
      <c r="A3153" s="58">
        <v>45100</v>
      </c>
      <c r="B3153" s="59" t="s">
        <v>76</v>
      </c>
      <c r="C3153" s="59" t="str">
        <f t="shared" si="100"/>
        <v>QUARTER2</v>
      </c>
      <c r="D3153" s="59">
        <v>3</v>
      </c>
      <c r="E3153" s="59">
        <v>2.62</v>
      </c>
      <c r="F3153" s="59">
        <f t="shared" si="101"/>
        <v>-0.37999999999999989</v>
      </c>
      <c r="G3153" s="59"/>
    </row>
    <row r="3154" spans="1:7" x14ac:dyDescent="0.25">
      <c r="A3154" s="58">
        <v>45099</v>
      </c>
      <c r="B3154" s="59" t="s">
        <v>76</v>
      </c>
      <c r="C3154" s="59" t="str">
        <f t="shared" si="100"/>
        <v>QUARTER2</v>
      </c>
      <c r="D3154" s="59">
        <v>2.91</v>
      </c>
      <c r="E3154" s="59">
        <v>2.62</v>
      </c>
      <c r="F3154" s="59">
        <f t="shared" si="101"/>
        <v>-0.29000000000000004</v>
      </c>
      <c r="G3154" s="59"/>
    </row>
    <row r="3155" spans="1:7" x14ac:dyDescent="0.25">
      <c r="A3155" s="58">
        <v>45098</v>
      </c>
      <c r="B3155" s="59" t="s">
        <v>76</v>
      </c>
      <c r="C3155" s="59" t="str">
        <f t="shared" si="100"/>
        <v>QUARTER2</v>
      </c>
      <c r="D3155" s="59">
        <v>3.2</v>
      </c>
      <c r="E3155" s="59">
        <v>2.62</v>
      </c>
      <c r="F3155" s="59">
        <f t="shared" si="101"/>
        <v>-0.58000000000000007</v>
      </c>
      <c r="G3155" s="59"/>
    </row>
    <row r="3156" spans="1:7" x14ac:dyDescent="0.25">
      <c r="A3156" s="58">
        <v>45097</v>
      </c>
      <c r="B3156" s="59" t="s">
        <v>76</v>
      </c>
      <c r="C3156" s="59" t="str">
        <f t="shared" si="100"/>
        <v>QUARTER2</v>
      </c>
      <c r="D3156" s="59">
        <v>3.55</v>
      </c>
      <c r="E3156" s="59">
        <v>2.62</v>
      </c>
      <c r="F3156" s="59">
        <f t="shared" si="101"/>
        <v>-0.92999999999999972</v>
      </c>
      <c r="G3156" s="59"/>
    </row>
    <row r="3157" spans="1:7" x14ac:dyDescent="0.25">
      <c r="A3157" s="58">
        <v>45096</v>
      </c>
      <c r="B3157" s="59" t="s">
        <v>76</v>
      </c>
      <c r="C3157" s="59" t="str">
        <f t="shared" si="100"/>
        <v>QUARTER2</v>
      </c>
      <c r="D3157" s="59">
        <v>3.65</v>
      </c>
      <c r="E3157" s="59">
        <v>2.62</v>
      </c>
      <c r="F3157" s="59">
        <f t="shared" si="101"/>
        <v>-1.0299999999999998</v>
      </c>
      <c r="G3157" s="59"/>
    </row>
    <row r="3158" spans="1:7" x14ac:dyDescent="0.25">
      <c r="A3158" s="58">
        <v>45093</v>
      </c>
      <c r="B3158" s="59" t="s">
        <v>76</v>
      </c>
      <c r="C3158" s="59" t="str">
        <f t="shared" si="100"/>
        <v>QUARTER2</v>
      </c>
      <c r="D3158" s="59">
        <v>3.4</v>
      </c>
      <c r="E3158" s="59">
        <v>2.62</v>
      </c>
      <c r="F3158" s="59">
        <f t="shared" si="101"/>
        <v>-0.7799999999999998</v>
      </c>
      <c r="G3158" s="59"/>
    </row>
    <row r="3159" spans="1:7" x14ac:dyDescent="0.25">
      <c r="A3159" s="58">
        <v>45092</v>
      </c>
      <c r="B3159" s="59" t="s">
        <v>76</v>
      </c>
      <c r="C3159" s="59" t="str">
        <f t="shared" si="100"/>
        <v>QUARTER2</v>
      </c>
      <c r="D3159" s="59">
        <v>3.31</v>
      </c>
      <c r="E3159" s="59">
        <v>2.62</v>
      </c>
      <c r="F3159" s="59">
        <f t="shared" si="101"/>
        <v>-0.69</v>
      </c>
      <c r="G3159" s="59"/>
    </row>
    <row r="3160" spans="1:7" x14ac:dyDescent="0.25">
      <c r="A3160" s="58">
        <v>45091</v>
      </c>
      <c r="B3160" s="59" t="s">
        <v>76</v>
      </c>
      <c r="C3160" s="59" t="str">
        <f t="shared" si="100"/>
        <v>QUARTER2</v>
      </c>
      <c r="D3160" s="59">
        <v>3.01</v>
      </c>
      <c r="E3160" s="59">
        <v>2.62</v>
      </c>
      <c r="F3160" s="59">
        <f t="shared" si="101"/>
        <v>-0.38999999999999968</v>
      </c>
      <c r="G3160" s="59"/>
    </row>
    <row r="3161" spans="1:7" x14ac:dyDescent="0.25">
      <c r="A3161" s="58">
        <v>45090</v>
      </c>
      <c r="B3161" s="59" t="s">
        <v>76</v>
      </c>
      <c r="C3161" s="59" t="str">
        <f t="shared" si="100"/>
        <v>QUARTER2</v>
      </c>
      <c r="D3161" s="59">
        <v>2.74</v>
      </c>
      <c r="E3161" s="59">
        <v>2.62</v>
      </c>
      <c r="F3161" s="59">
        <f t="shared" si="101"/>
        <v>-0.12000000000000011</v>
      </c>
      <c r="G3161" s="59"/>
    </row>
    <row r="3162" spans="1:7" x14ac:dyDescent="0.25">
      <c r="A3162" s="58">
        <v>45086</v>
      </c>
      <c r="B3162" s="59" t="s">
        <v>76</v>
      </c>
      <c r="C3162" s="59" t="str">
        <f t="shared" si="100"/>
        <v>QUARTER2</v>
      </c>
      <c r="D3162" s="59">
        <v>2.63</v>
      </c>
      <c r="E3162" s="59">
        <v>2.62</v>
      </c>
      <c r="F3162" s="59">
        <f t="shared" si="101"/>
        <v>-9.9999999999997868E-3</v>
      </c>
      <c r="G3162" s="59"/>
    </row>
    <row r="3163" spans="1:7" x14ac:dyDescent="0.25">
      <c r="A3163" s="58">
        <v>45085</v>
      </c>
      <c r="B3163" s="59" t="s">
        <v>76</v>
      </c>
      <c r="C3163" s="59" t="str">
        <f t="shared" si="100"/>
        <v>QUARTER2</v>
      </c>
      <c r="D3163" s="59">
        <v>2.5</v>
      </c>
      <c r="E3163" s="59">
        <v>2.62</v>
      </c>
      <c r="F3163" s="59">
        <f t="shared" si="101"/>
        <v>0.12000000000000011</v>
      </c>
      <c r="G3163" s="59"/>
    </row>
    <row r="3164" spans="1:7" x14ac:dyDescent="0.25">
      <c r="A3164" s="58">
        <v>45084</v>
      </c>
      <c r="B3164" s="59" t="s">
        <v>76</v>
      </c>
      <c r="C3164" s="59" t="str">
        <f t="shared" si="100"/>
        <v>QUARTER2</v>
      </c>
      <c r="D3164" s="59">
        <v>2.39</v>
      </c>
      <c r="E3164" s="59">
        <v>2.62</v>
      </c>
      <c r="F3164" s="59">
        <f t="shared" si="101"/>
        <v>0.22999999999999998</v>
      </c>
      <c r="G3164" s="59"/>
    </row>
    <row r="3165" spans="1:7" x14ac:dyDescent="0.25">
      <c r="A3165" s="58">
        <v>45083</v>
      </c>
      <c r="B3165" s="59" t="s">
        <v>76</v>
      </c>
      <c r="C3165" s="59" t="str">
        <f t="shared" si="100"/>
        <v>QUARTER2</v>
      </c>
      <c r="D3165" s="59">
        <v>2.25</v>
      </c>
      <c r="E3165" s="59">
        <v>2.62</v>
      </c>
      <c r="F3165" s="59">
        <f t="shared" si="101"/>
        <v>0.37000000000000011</v>
      </c>
      <c r="G3165" s="59"/>
    </row>
    <row r="3166" spans="1:7" x14ac:dyDescent="0.25">
      <c r="A3166" s="58">
        <v>45082</v>
      </c>
      <c r="B3166" s="59" t="s">
        <v>76</v>
      </c>
      <c r="C3166" s="59" t="str">
        <f t="shared" si="100"/>
        <v>QUARTER2</v>
      </c>
      <c r="D3166" s="59">
        <v>2.37</v>
      </c>
      <c r="E3166" s="59">
        <v>2.62</v>
      </c>
      <c r="F3166" s="59">
        <f t="shared" si="101"/>
        <v>0.25</v>
      </c>
      <c r="G3166" s="59"/>
    </row>
    <row r="3167" spans="1:7" x14ac:dyDescent="0.25">
      <c r="A3167" s="58">
        <v>45079</v>
      </c>
      <c r="B3167" s="59" t="s">
        <v>76</v>
      </c>
      <c r="C3167" s="59" t="str">
        <f t="shared" si="100"/>
        <v>QUARTER2</v>
      </c>
      <c r="D3167" s="59">
        <v>2.37</v>
      </c>
      <c r="E3167" s="59">
        <v>2.62</v>
      </c>
      <c r="F3167" s="59">
        <f t="shared" si="101"/>
        <v>0.25</v>
      </c>
      <c r="G3167" s="59"/>
    </row>
    <row r="3168" spans="1:7" x14ac:dyDescent="0.25">
      <c r="A3168" s="58">
        <v>45078</v>
      </c>
      <c r="B3168" s="59" t="s">
        <v>76</v>
      </c>
      <c r="C3168" s="59" t="str">
        <f t="shared" si="100"/>
        <v>QUARTER2</v>
      </c>
      <c r="D3168" s="59">
        <v>2.37</v>
      </c>
      <c r="E3168" s="59">
        <v>2.62</v>
      </c>
      <c r="F3168" s="59">
        <f t="shared" si="101"/>
        <v>0.25</v>
      </c>
      <c r="G3168" s="59"/>
    </row>
    <row r="3169" spans="1:7" x14ac:dyDescent="0.25">
      <c r="A3169" s="58">
        <v>45077</v>
      </c>
      <c r="B3169" s="59" t="s">
        <v>76</v>
      </c>
      <c r="C3169" s="59" t="str">
        <f t="shared" si="100"/>
        <v>QUARTER2</v>
      </c>
      <c r="D3169" s="59">
        <v>2.37</v>
      </c>
      <c r="E3169" s="59">
        <v>2.62</v>
      </c>
      <c r="F3169" s="59">
        <f t="shared" si="101"/>
        <v>0.25</v>
      </c>
      <c r="G3169" s="59"/>
    </row>
    <row r="3170" spans="1:7" x14ac:dyDescent="0.25">
      <c r="A3170" s="58">
        <v>45076</v>
      </c>
      <c r="B3170" s="59" t="s">
        <v>76</v>
      </c>
      <c r="C3170" s="59" t="str">
        <f t="shared" si="100"/>
        <v>QUARTER2</v>
      </c>
      <c r="D3170" s="59">
        <v>2.16</v>
      </c>
      <c r="E3170" s="59">
        <v>2.62</v>
      </c>
      <c r="F3170" s="59">
        <f t="shared" si="101"/>
        <v>0.45999999999999996</v>
      </c>
      <c r="G3170" s="59"/>
    </row>
    <row r="3171" spans="1:7" x14ac:dyDescent="0.25">
      <c r="A3171" s="58">
        <v>45072</v>
      </c>
      <c r="B3171" s="59" t="s">
        <v>76</v>
      </c>
      <c r="C3171" s="59" t="str">
        <f t="shared" si="100"/>
        <v>QUARTER2</v>
      </c>
      <c r="D3171" s="59">
        <v>2.4</v>
      </c>
      <c r="E3171" s="59">
        <v>2.62</v>
      </c>
      <c r="F3171" s="59">
        <f t="shared" si="101"/>
        <v>0.2200000000000002</v>
      </c>
      <c r="G3171" s="59"/>
    </row>
    <row r="3172" spans="1:7" x14ac:dyDescent="0.25">
      <c r="A3172" s="58">
        <v>45071</v>
      </c>
      <c r="B3172" s="59" t="s">
        <v>76</v>
      </c>
      <c r="C3172" s="59" t="str">
        <f t="shared" si="100"/>
        <v>QUARTER2</v>
      </c>
      <c r="D3172" s="59">
        <v>2.4</v>
      </c>
      <c r="E3172" s="59">
        <v>2.62</v>
      </c>
      <c r="F3172" s="59">
        <f t="shared" si="101"/>
        <v>0.2200000000000002</v>
      </c>
      <c r="G3172" s="59"/>
    </row>
    <row r="3173" spans="1:7" x14ac:dyDescent="0.25">
      <c r="A3173" s="58">
        <v>45070</v>
      </c>
      <c r="B3173" s="59" t="s">
        <v>76</v>
      </c>
      <c r="C3173" s="59" t="str">
        <f t="shared" si="100"/>
        <v>QUARTER2</v>
      </c>
      <c r="D3173" s="59">
        <v>2.39</v>
      </c>
      <c r="E3173" s="59">
        <v>2.62</v>
      </c>
      <c r="F3173" s="59">
        <f t="shared" si="101"/>
        <v>0.22999999999999998</v>
      </c>
      <c r="G3173" s="59"/>
    </row>
    <row r="3174" spans="1:7" x14ac:dyDescent="0.25">
      <c r="A3174" s="58">
        <v>45069</v>
      </c>
      <c r="B3174" s="59" t="s">
        <v>76</v>
      </c>
      <c r="C3174" s="59" t="str">
        <f t="shared" si="100"/>
        <v>QUARTER2</v>
      </c>
      <c r="D3174" s="59">
        <v>2.39</v>
      </c>
      <c r="E3174" s="59">
        <v>2.62</v>
      </c>
      <c r="F3174" s="59">
        <f t="shared" si="101"/>
        <v>0.22999999999999998</v>
      </c>
      <c r="G3174" s="59"/>
    </row>
    <row r="3175" spans="1:7" x14ac:dyDescent="0.25">
      <c r="A3175" s="58">
        <v>45068</v>
      </c>
      <c r="B3175" s="59" t="s">
        <v>76</v>
      </c>
      <c r="C3175" s="59" t="str">
        <f t="shared" si="100"/>
        <v>QUARTER2</v>
      </c>
      <c r="D3175" s="59">
        <v>2.23</v>
      </c>
      <c r="E3175" s="59">
        <v>2.62</v>
      </c>
      <c r="F3175" s="59">
        <f t="shared" si="101"/>
        <v>0.39000000000000012</v>
      </c>
      <c r="G3175" s="59"/>
    </row>
    <row r="3176" spans="1:7" x14ac:dyDescent="0.25">
      <c r="A3176" s="58">
        <v>45065</v>
      </c>
      <c r="B3176" s="59" t="s">
        <v>76</v>
      </c>
      <c r="C3176" s="59" t="str">
        <f t="shared" si="100"/>
        <v>QUARTER2</v>
      </c>
      <c r="D3176" s="59">
        <v>2.0299999999999998</v>
      </c>
      <c r="E3176" s="59">
        <v>2.62</v>
      </c>
      <c r="F3176" s="59">
        <f t="shared" si="101"/>
        <v>0.5900000000000003</v>
      </c>
      <c r="G3176" s="59"/>
    </row>
    <row r="3177" spans="1:7" x14ac:dyDescent="0.25">
      <c r="A3177" s="58">
        <v>45064</v>
      </c>
      <c r="B3177" s="59" t="s">
        <v>76</v>
      </c>
      <c r="C3177" s="59" t="str">
        <f t="shared" si="100"/>
        <v>QUARTER2</v>
      </c>
      <c r="D3177" s="59">
        <v>1.85</v>
      </c>
      <c r="E3177" s="59">
        <v>2.62</v>
      </c>
      <c r="F3177" s="59">
        <f t="shared" si="101"/>
        <v>0.77</v>
      </c>
      <c r="G3177" s="59"/>
    </row>
    <row r="3178" spans="1:7" x14ac:dyDescent="0.25">
      <c r="A3178" s="58">
        <v>45063</v>
      </c>
      <c r="B3178" s="59" t="s">
        <v>76</v>
      </c>
      <c r="C3178" s="59" t="str">
        <f t="shared" si="100"/>
        <v>QUARTER2</v>
      </c>
      <c r="D3178" s="59">
        <v>1.85</v>
      </c>
      <c r="E3178" s="59">
        <v>2.62</v>
      </c>
      <c r="F3178" s="59">
        <f t="shared" si="101"/>
        <v>0.77</v>
      </c>
      <c r="G3178" s="59"/>
    </row>
    <row r="3179" spans="1:7" x14ac:dyDescent="0.25">
      <c r="A3179" s="58">
        <v>45062</v>
      </c>
      <c r="B3179" s="59" t="s">
        <v>76</v>
      </c>
      <c r="C3179" s="59" t="str">
        <f t="shared" si="100"/>
        <v>QUARTER2</v>
      </c>
      <c r="D3179" s="59">
        <v>1.71</v>
      </c>
      <c r="E3179" s="59">
        <v>2.62</v>
      </c>
      <c r="F3179" s="59">
        <f t="shared" si="101"/>
        <v>0.91000000000000014</v>
      </c>
      <c r="G3179" s="59"/>
    </row>
    <row r="3180" spans="1:7" x14ac:dyDescent="0.25">
      <c r="A3180" s="58">
        <v>45061</v>
      </c>
      <c r="B3180" s="59" t="s">
        <v>76</v>
      </c>
      <c r="C3180" s="59" t="str">
        <f t="shared" ref="C3180:C3243" si="102">"QUARTER"&amp;ROUNDUP(MONTH(A3180)/3,0)</f>
        <v>QUARTER2</v>
      </c>
      <c r="D3180" s="59">
        <v>1.71</v>
      </c>
      <c r="E3180" s="59">
        <v>2.62</v>
      </c>
      <c r="F3180" s="59">
        <f t="shared" si="101"/>
        <v>0.91000000000000014</v>
      </c>
      <c r="G3180" s="59"/>
    </row>
    <row r="3181" spans="1:7" x14ac:dyDescent="0.25">
      <c r="A3181" s="58">
        <v>45058</v>
      </c>
      <c r="B3181" s="59" t="s">
        <v>76</v>
      </c>
      <c r="C3181" s="59" t="str">
        <f t="shared" si="102"/>
        <v>QUARTER2</v>
      </c>
      <c r="D3181" s="59">
        <v>1.56</v>
      </c>
      <c r="E3181" s="59">
        <v>2.62</v>
      </c>
      <c r="F3181" s="59">
        <f t="shared" si="101"/>
        <v>1.06</v>
      </c>
      <c r="G3181" s="59"/>
    </row>
    <row r="3182" spans="1:7" x14ac:dyDescent="0.25">
      <c r="A3182" s="58">
        <v>45057</v>
      </c>
      <c r="B3182" s="59" t="s">
        <v>76</v>
      </c>
      <c r="C3182" s="59" t="str">
        <f t="shared" si="102"/>
        <v>QUARTER2</v>
      </c>
      <c r="D3182" s="59">
        <v>1.42</v>
      </c>
      <c r="E3182" s="59">
        <v>2.62</v>
      </c>
      <c r="F3182" s="59">
        <f t="shared" si="101"/>
        <v>1.2000000000000002</v>
      </c>
      <c r="G3182" s="59"/>
    </row>
    <row r="3183" spans="1:7" x14ac:dyDescent="0.25">
      <c r="A3183" s="58">
        <v>45056</v>
      </c>
      <c r="B3183" s="59" t="s">
        <v>76</v>
      </c>
      <c r="C3183" s="59" t="str">
        <f t="shared" si="102"/>
        <v>QUARTER2</v>
      </c>
      <c r="D3183" s="59">
        <v>1.42</v>
      </c>
      <c r="E3183" s="59">
        <v>2.62</v>
      </c>
      <c r="F3183" s="59">
        <f t="shared" si="101"/>
        <v>1.2000000000000002</v>
      </c>
      <c r="G3183" s="59"/>
    </row>
    <row r="3184" spans="1:7" x14ac:dyDescent="0.25">
      <c r="A3184" s="58">
        <v>45055</v>
      </c>
      <c r="B3184" s="59" t="s">
        <v>76</v>
      </c>
      <c r="C3184" s="59" t="str">
        <f t="shared" si="102"/>
        <v>QUARTER2</v>
      </c>
      <c r="D3184" s="59">
        <v>1.42</v>
      </c>
      <c r="E3184" s="59">
        <v>2.62</v>
      </c>
      <c r="F3184" s="59">
        <f t="shared" si="101"/>
        <v>1.2000000000000002</v>
      </c>
      <c r="G3184" s="59"/>
    </row>
    <row r="3185" spans="1:7" x14ac:dyDescent="0.25">
      <c r="A3185" s="58">
        <v>45054</v>
      </c>
      <c r="B3185" s="59" t="s">
        <v>76</v>
      </c>
      <c r="C3185" s="59" t="str">
        <f t="shared" si="102"/>
        <v>QUARTER2</v>
      </c>
      <c r="D3185" s="59">
        <v>1.36</v>
      </c>
      <c r="E3185" s="59">
        <v>2.62</v>
      </c>
      <c r="F3185" s="59">
        <f t="shared" si="101"/>
        <v>1.26</v>
      </c>
      <c r="G3185" s="59"/>
    </row>
    <row r="3186" spans="1:7" x14ac:dyDescent="0.25">
      <c r="A3186" s="58">
        <v>45051</v>
      </c>
      <c r="B3186" s="59" t="s">
        <v>76</v>
      </c>
      <c r="C3186" s="59" t="str">
        <f t="shared" si="102"/>
        <v>QUARTER2</v>
      </c>
      <c r="D3186" s="59">
        <v>1.36</v>
      </c>
      <c r="E3186" s="59">
        <v>2.62</v>
      </c>
      <c r="F3186" s="59">
        <f t="shared" si="101"/>
        <v>1.26</v>
      </c>
      <c r="G3186" s="59"/>
    </row>
    <row r="3187" spans="1:7" x14ac:dyDescent="0.25">
      <c r="A3187" s="58">
        <v>45050</v>
      </c>
      <c r="B3187" s="59" t="s">
        <v>76</v>
      </c>
      <c r="C3187" s="59" t="str">
        <f t="shared" si="102"/>
        <v>QUARTER2</v>
      </c>
      <c r="D3187" s="59">
        <v>1.36</v>
      </c>
      <c r="E3187" s="59">
        <v>2.62</v>
      </c>
      <c r="F3187" s="59">
        <f t="shared" si="101"/>
        <v>1.26</v>
      </c>
      <c r="G3187" s="59"/>
    </row>
    <row r="3188" spans="1:7" x14ac:dyDescent="0.25">
      <c r="A3188" s="58">
        <v>45049</v>
      </c>
      <c r="B3188" s="59" t="s">
        <v>76</v>
      </c>
      <c r="C3188" s="59" t="str">
        <f t="shared" si="102"/>
        <v>QUARTER2</v>
      </c>
      <c r="D3188" s="59">
        <v>1.36</v>
      </c>
      <c r="E3188" s="59">
        <v>2.62</v>
      </c>
      <c r="F3188" s="59">
        <f t="shared" si="101"/>
        <v>1.26</v>
      </c>
      <c r="G3188" s="59"/>
    </row>
    <row r="3189" spans="1:7" x14ac:dyDescent="0.25">
      <c r="A3189" s="58">
        <v>45048</v>
      </c>
      <c r="B3189" s="59" t="s">
        <v>76</v>
      </c>
      <c r="C3189" s="59" t="str">
        <f t="shared" si="102"/>
        <v>QUARTER2</v>
      </c>
      <c r="D3189" s="59">
        <v>1.36</v>
      </c>
      <c r="E3189" s="59">
        <v>2.62</v>
      </c>
      <c r="F3189" s="59">
        <f t="shared" si="101"/>
        <v>1.26</v>
      </c>
      <c r="G3189" s="59"/>
    </row>
    <row r="3190" spans="1:7" x14ac:dyDescent="0.25">
      <c r="A3190" s="58">
        <v>45044</v>
      </c>
      <c r="B3190" s="59" t="s">
        <v>76</v>
      </c>
      <c r="C3190" s="59" t="str">
        <f t="shared" si="102"/>
        <v>QUARTER2</v>
      </c>
      <c r="D3190" s="59">
        <v>1.46</v>
      </c>
      <c r="E3190" s="59">
        <v>2.62</v>
      </c>
      <c r="F3190" s="59">
        <f t="shared" si="101"/>
        <v>1.1600000000000001</v>
      </c>
      <c r="G3190" s="59"/>
    </row>
    <row r="3191" spans="1:7" x14ac:dyDescent="0.25">
      <c r="A3191" s="58">
        <v>45043</v>
      </c>
      <c r="B3191" s="59" t="s">
        <v>76</v>
      </c>
      <c r="C3191" s="59" t="str">
        <f t="shared" si="102"/>
        <v>QUARTER2</v>
      </c>
      <c r="D3191" s="59">
        <v>1.61</v>
      </c>
      <c r="E3191" s="59">
        <v>2.62</v>
      </c>
      <c r="F3191" s="59">
        <f t="shared" si="101"/>
        <v>1.01</v>
      </c>
      <c r="G3191" s="59"/>
    </row>
    <row r="3192" spans="1:7" x14ac:dyDescent="0.25">
      <c r="A3192" s="58">
        <v>45042</v>
      </c>
      <c r="B3192" s="59" t="s">
        <v>76</v>
      </c>
      <c r="C3192" s="59" t="str">
        <f t="shared" si="102"/>
        <v>QUARTER2</v>
      </c>
      <c r="D3192" s="59">
        <v>1.65</v>
      </c>
      <c r="E3192" s="59">
        <v>2.62</v>
      </c>
      <c r="F3192" s="59">
        <f t="shared" si="101"/>
        <v>0.9700000000000002</v>
      </c>
      <c r="G3192" s="59"/>
    </row>
    <row r="3193" spans="1:7" x14ac:dyDescent="0.25">
      <c r="A3193" s="58">
        <v>45041</v>
      </c>
      <c r="B3193" s="59" t="s">
        <v>76</v>
      </c>
      <c r="C3193" s="59" t="str">
        <f t="shared" si="102"/>
        <v>QUARTER2</v>
      </c>
      <c r="D3193" s="59">
        <v>1.52</v>
      </c>
      <c r="E3193" s="59">
        <v>2.62</v>
      </c>
      <c r="F3193" s="59">
        <f t="shared" si="101"/>
        <v>1.1000000000000001</v>
      </c>
      <c r="G3193" s="59"/>
    </row>
    <row r="3194" spans="1:7" x14ac:dyDescent="0.25">
      <c r="A3194" s="58">
        <v>45036</v>
      </c>
      <c r="B3194" s="59" t="s">
        <v>76</v>
      </c>
      <c r="C3194" s="59" t="str">
        <f t="shared" si="102"/>
        <v>QUARTER2</v>
      </c>
      <c r="D3194" s="59">
        <v>1.39</v>
      </c>
      <c r="E3194" s="59">
        <v>2.62</v>
      </c>
      <c r="F3194" s="59">
        <f t="shared" si="101"/>
        <v>1.2300000000000002</v>
      </c>
      <c r="G3194" s="59"/>
    </row>
    <row r="3195" spans="1:7" x14ac:dyDescent="0.25">
      <c r="A3195" s="58">
        <v>45035</v>
      </c>
      <c r="B3195" s="59" t="s">
        <v>76</v>
      </c>
      <c r="C3195" s="59" t="str">
        <f t="shared" si="102"/>
        <v>QUARTER2</v>
      </c>
      <c r="D3195" s="59">
        <v>1.27</v>
      </c>
      <c r="E3195" s="59">
        <v>2.62</v>
      </c>
      <c r="F3195" s="59">
        <f t="shared" si="101"/>
        <v>1.35</v>
      </c>
      <c r="G3195" s="59"/>
    </row>
    <row r="3196" spans="1:7" x14ac:dyDescent="0.25">
      <c r="A3196" s="58">
        <v>45034</v>
      </c>
      <c r="B3196" s="59" t="s">
        <v>76</v>
      </c>
      <c r="C3196" s="59" t="str">
        <f t="shared" si="102"/>
        <v>QUARTER2</v>
      </c>
      <c r="D3196" s="59">
        <v>1.27</v>
      </c>
      <c r="E3196" s="59">
        <v>2.62</v>
      </c>
      <c r="F3196" s="59">
        <f t="shared" si="101"/>
        <v>1.35</v>
      </c>
      <c r="G3196" s="59"/>
    </row>
    <row r="3197" spans="1:7" x14ac:dyDescent="0.25">
      <c r="A3197" s="58">
        <v>45033</v>
      </c>
      <c r="B3197" s="59" t="s">
        <v>76</v>
      </c>
      <c r="C3197" s="59" t="str">
        <f t="shared" si="102"/>
        <v>QUARTER2</v>
      </c>
      <c r="D3197" s="59">
        <v>1.27</v>
      </c>
      <c r="E3197" s="59">
        <v>2.62</v>
      </c>
      <c r="F3197" s="59">
        <f t="shared" si="101"/>
        <v>1.35</v>
      </c>
      <c r="G3197" s="59"/>
    </row>
    <row r="3198" spans="1:7" x14ac:dyDescent="0.25">
      <c r="A3198" s="58">
        <v>45030</v>
      </c>
      <c r="B3198" s="59" t="s">
        <v>76</v>
      </c>
      <c r="C3198" s="59" t="str">
        <f t="shared" si="102"/>
        <v>QUARTER2</v>
      </c>
      <c r="D3198" s="59">
        <v>1.1599999999999999</v>
      </c>
      <c r="E3198" s="59">
        <v>2.62</v>
      </c>
      <c r="F3198" s="59">
        <f t="shared" si="101"/>
        <v>1.4600000000000002</v>
      </c>
      <c r="G3198" s="59"/>
    </row>
    <row r="3199" spans="1:7" x14ac:dyDescent="0.25">
      <c r="A3199" s="58">
        <v>45029</v>
      </c>
      <c r="B3199" s="59" t="s">
        <v>76</v>
      </c>
      <c r="C3199" s="59" t="str">
        <f t="shared" si="102"/>
        <v>QUARTER2</v>
      </c>
      <c r="D3199" s="59">
        <v>1.08</v>
      </c>
      <c r="E3199" s="59">
        <v>2.62</v>
      </c>
      <c r="F3199" s="59">
        <f t="shared" si="101"/>
        <v>1.54</v>
      </c>
      <c r="G3199" s="59"/>
    </row>
    <row r="3200" spans="1:7" x14ac:dyDescent="0.25">
      <c r="A3200" s="58">
        <v>45028</v>
      </c>
      <c r="B3200" s="59" t="s">
        <v>76</v>
      </c>
      <c r="C3200" s="59" t="str">
        <f t="shared" si="102"/>
        <v>QUARTER2</v>
      </c>
      <c r="D3200" s="59">
        <v>1.19</v>
      </c>
      <c r="E3200" s="59">
        <v>2.62</v>
      </c>
      <c r="F3200" s="59">
        <f t="shared" si="101"/>
        <v>1.4300000000000002</v>
      </c>
      <c r="G3200" s="59"/>
    </row>
    <row r="3201" spans="1:7" x14ac:dyDescent="0.25">
      <c r="A3201" s="58">
        <v>45027</v>
      </c>
      <c r="B3201" s="59" t="s">
        <v>76</v>
      </c>
      <c r="C3201" s="59" t="str">
        <f t="shared" si="102"/>
        <v>QUARTER2</v>
      </c>
      <c r="D3201" s="59">
        <v>1.19</v>
      </c>
      <c r="E3201" s="59">
        <v>2.62</v>
      </c>
      <c r="F3201" s="59">
        <f t="shared" si="101"/>
        <v>1.4300000000000002</v>
      </c>
      <c r="G3201" s="59"/>
    </row>
    <row r="3202" spans="1:7" x14ac:dyDescent="0.25">
      <c r="A3202" s="58">
        <v>45021</v>
      </c>
      <c r="B3202" s="59" t="s">
        <v>76</v>
      </c>
      <c r="C3202" s="59" t="str">
        <f t="shared" si="102"/>
        <v>QUARTER2</v>
      </c>
      <c r="D3202" s="59">
        <v>1.19</v>
      </c>
      <c r="E3202" s="59">
        <v>2.62</v>
      </c>
      <c r="F3202" s="59">
        <f t="shared" si="101"/>
        <v>1.4300000000000002</v>
      </c>
      <c r="G3202" s="59"/>
    </row>
    <row r="3203" spans="1:7" x14ac:dyDescent="0.25">
      <c r="A3203" s="58">
        <v>45020</v>
      </c>
      <c r="B3203" s="59" t="s">
        <v>76</v>
      </c>
      <c r="C3203" s="59" t="str">
        <f t="shared" si="102"/>
        <v>QUARTER2</v>
      </c>
      <c r="D3203" s="59">
        <v>1.32</v>
      </c>
      <c r="E3203" s="59">
        <v>2.62</v>
      </c>
      <c r="F3203" s="59">
        <f t="shared" si="101"/>
        <v>1.3</v>
      </c>
      <c r="G3203" s="59"/>
    </row>
    <row r="3204" spans="1:7" x14ac:dyDescent="0.25">
      <c r="A3204" s="58">
        <v>45019</v>
      </c>
      <c r="B3204" s="59" t="s">
        <v>76</v>
      </c>
      <c r="C3204" s="59" t="str">
        <f t="shared" si="102"/>
        <v>QUARTER2</v>
      </c>
      <c r="D3204" s="59">
        <v>1.32</v>
      </c>
      <c r="E3204" s="59">
        <v>2.62</v>
      </c>
      <c r="F3204" s="59">
        <f t="shared" si="101"/>
        <v>1.3</v>
      </c>
      <c r="G3204" s="59"/>
    </row>
    <row r="3205" spans="1:7" x14ac:dyDescent="0.25">
      <c r="A3205" s="58">
        <v>45016</v>
      </c>
      <c r="B3205" s="59" t="s">
        <v>76</v>
      </c>
      <c r="C3205" s="59" t="str">
        <f t="shared" si="102"/>
        <v>QUARTER1</v>
      </c>
      <c r="D3205" s="59">
        <v>1.22</v>
      </c>
      <c r="E3205" s="59">
        <v>2.62</v>
      </c>
      <c r="F3205" s="59">
        <f t="shared" si="101"/>
        <v>1.4000000000000001</v>
      </c>
      <c r="G3205" s="59"/>
    </row>
    <row r="3206" spans="1:7" x14ac:dyDescent="0.25">
      <c r="A3206" s="58">
        <v>45014</v>
      </c>
      <c r="B3206" s="59" t="s">
        <v>76</v>
      </c>
      <c r="C3206" s="59" t="str">
        <f t="shared" si="102"/>
        <v>QUARTER1</v>
      </c>
      <c r="D3206" s="59">
        <v>1.1100000000000001</v>
      </c>
      <c r="E3206" s="59">
        <v>2.62</v>
      </c>
      <c r="F3206" s="59">
        <f t="shared" si="101"/>
        <v>1.51</v>
      </c>
      <c r="G3206" s="59"/>
    </row>
    <row r="3207" spans="1:7" x14ac:dyDescent="0.25">
      <c r="A3207" s="58">
        <v>45013</v>
      </c>
      <c r="B3207" s="59" t="s">
        <v>76</v>
      </c>
      <c r="C3207" s="59" t="str">
        <f t="shared" si="102"/>
        <v>QUARTER1</v>
      </c>
      <c r="D3207" s="59">
        <v>1.03</v>
      </c>
      <c r="E3207" s="59">
        <v>2.62</v>
      </c>
      <c r="F3207" s="59">
        <f t="shared" si="101"/>
        <v>1.59</v>
      </c>
      <c r="G3207" s="59"/>
    </row>
    <row r="3208" spans="1:7" x14ac:dyDescent="0.25">
      <c r="A3208" s="58">
        <v>45012</v>
      </c>
      <c r="B3208" s="59" t="s">
        <v>76</v>
      </c>
      <c r="C3208" s="59" t="str">
        <f t="shared" si="102"/>
        <v>QUARTER1</v>
      </c>
      <c r="D3208" s="59">
        <v>1.03</v>
      </c>
      <c r="E3208" s="59">
        <v>2.62</v>
      </c>
      <c r="F3208" s="59">
        <f t="shared" ref="F3208:F3271" si="103">E3208-D3208</f>
        <v>1.59</v>
      </c>
      <c r="G3208" s="59"/>
    </row>
    <row r="3209" spans="1:7" x14ac:dyDescent="0.25">
      <c r="A3209" s="58">
        <v>45009</v>
      </c>
      <c r="B3209" s="59" t="s">
        <v>76</v>
      </c>
      <c r="C3209" s="59" t="str">
        <f t="shared" si="102"/>
        <v>QUARTER1</v>
      </c>
      <c r="D3209" s="59">
        <v>1.03</v>
      </c>
      <c r="E3209" s="59">
        <v>2.62</v>
      </c>
      <c r="F3209" s="59">
        <f t="shared" si="103"/>
        <v>1.59</v>
      </c>
      <c r="G3209" s="59"/>
    </row>
    <row r="3210" spans="1:7" x14ac:dyDescent="0.25">
      <c r="A3210" s="58">
        <v>45008</v>
      </c>
      <c r="B3210" s="59" t="s">
        <v>76</v>
      </c>
      <c r="C3210" s="59" t="str">
        <f t="shared" si="102"/>
        <v>QUARTER1</v>
      </c>
      <c r="D3210" s="59">
        <v>1.03</v>
      </c>
      <c r="E3210" s="59">
        <v>2.62</v>
      </c>
      <c r="F3210" s="59">
        <f t="shared" si="103"/>
        <v>1.59</v>
      </c>
      <c r="G3210" s="59"/>
    </row>
    <row r="3211" spans="1:7" x14ac:dyDescent="0.25">
      <c r="A3211" s="58">
        <v>45007</v>
      </c>
      <c r="B3211" s="59" t="s">
        <v>76</v>
      </c>
      <c r="C3211" s="59" t="str">
        <f t="shared" si="102"/>
        <v>QUARTER1</v>
      </c>
      <c r="D3211" s="59">
        <v>1.03</v>
      </c>
      <c r="E3211" s="59">
        <v>2.62</v>
      </c>
      <c r="F3211" s="59">
        <f t="shared" si="103"/>
        <v>1.59</v>
      </c>
      <c r="G3211" s="59"/>
    </row>
    <row r="3212" spans="1:7" x14ac:dyDescent="0.25">
      <c r="A3212" s="58">
        <v>45006</v>
      </c>
      <c r="B3212" s="59" t="s">
        <v>76</v>
      </c>
      <c r="C3212" s="59" t="str">
        <f t="shared" si="102"/>
        <v>QUARTER1</v>
      </c>
      <c r="D3212" s="59">
        <v>1.03</v>
      </c>
      <c r="E3212" s="59">
        <v>2.62</v>
      </c>
      <c r="F3212" s="59">
        <f t="shared" si="103"/>
        <v>1.59</v>
      </c>
      <c r="G3212" s="59"/>
    </row>
    <row r="3213" spans="1:7" x14ac:dyDescent="0.25">
      <c r="A3213" s="58">
        <v>45005</v>
      </c>
      <c r="B3213" s="59" t="s">
        <v>76</v>
      </c>
      <c r="C3213" s="59" t="str">
        <f t="shared" si="102"/>
        <v>QUARTER1</v>
      </c>
      <c r="D3213" s="59">
        <v>1.1399999999999999</v>
      </c>
      <c r="E3213" s="59">
        <v>2.62</v>
      </c>
      <c r="F3213" s="59">
        <f t="shared" si="103"/>
        <v>1.4800000000000002</v>
      </c>
      <c r="G3213" s="59"/>
    </row>
    <row r="3214" spans="1:7" x14ac:dyDescent="0.25">
      <c r="A3214" s="58">
        <v>45002</v>
      </c>
      <c r="B3214" s="59" t="s">
        <v>76</v>
      </c>
      <c r="C3214" s="59" t="str">
        <f t="shared" si="102"/>
        <v>QUARTER1</v>
      </c>
      <c r="D3214" s="59">
        <v>1.26</v>
      </c>
      <c r="E3214" s="59">
        <v>2.62</v>
      </c>
      <c r="F3214" s="59">
        <f t="shared" si="103"/>
        <v>1.36</v>
      </c>
      <c r="G3214" s="59"/>
    </row>
    <row r="3215" spans="1:7" x14ac:dyDescent="0.25">
      <c r="A3215" s="58">
        <v>44999</v>
      </c>
      <c r="B3215" s="59" t="s">
        <v>76</v>
      </c>
      <c r="C3215" s="59" t="str">
        <f t="shared" si="102"/>
        <v>QUARTER1</v>
      </c>
      <c r="D3215" s="59">
        <v>1.26</v>
      </c>
      <c r="E3215" s="59">
        <v>2.62</v>
      </c>
      <c r="F3215" s="59">
        <f t="shared" si="103"/>
        <v>1.36</v>
      </c>
      <c r="G3215" s="59"/>
    </row>
    <row r="3216" spans="1:7" x14ac:dyDescent="0.25">
      <c r="A3216" s="58">
        <v>44995</v>
      </c>
      <c r="B3216" s="59" t="s">
        <v>76</v>
      </c>
      <c r="C3216" s="59" t="str">
        <f t="shared" si="102"/>
        <v>QUARTER1</v>
      </c>
      <c r="D3216" s="59">
        <v>1.26</v>
      </c>
      <c r="E3216" s="59">
        <v>2.62</v>
      </c>
      <c r="F3216" s="59">
        <f t="shared" si="103"/>
        <v>1.36</v>
      </c>
      <c r="G3216" s="59"/>
    </row>
    <row r="3217" spans="1:7" x14ac:dyDescent="0.25">
      <c r="A3217" s="58">
        <v>44994</v>
      </c>
      <c r="B3217" s="59" t="s">
        <v>76</v>
      </c>
      <c r="C3217" s="59" t="str">
        <f t="shared" si="102"/>
        <v>QUARTER1</v>
      </c>
      <c r="D3217" s="59">
        <v>1.26</v>
      </c>
      <c r="E3217" s="59">
        <v>2.62</v>
      </c>
      <c r="F3217" s="59">
        <f t="shared" si="103"/>
        <v>1.36</v>
      </c>
      <c r="G3217" s="59"/>
    </row>
    <row r="3218" spans="1:7" x14ac:dyDescent="0.25">
      <c r="A3218" s="58">
        <v>44991</v>
      </c>
      <c r="B3218" s="59" t="s">
        <v>76</v>
      </c>
      <c r="C3218" s="59" t="str">
        <f t="shared" si="102"/>
        <v>QUARTER1</v>
      </c>
      <c r="D3218" s="59">
        <v>1.26</v>
      </c>
      <c r="E3218" s="59">
        <v>2.62</v>
      </c>
      <c r="F3218" s="59">
        <f t="shared" si="103"/>
        <v>1.36</v>
      </c>
      <c r="G3218" s="59"/>
    </row>
    <row r="3219" spans="1:7" x14ac:dyDescent="0.25">
      <c r="A3219" s="58">
        <v>44988</v>
      </c>
      <c r="B3219" s="59" t="s">
        <v>76</v>
      </c>
      <c r="C3219" s="59" t="str">
        <f t="shared" si="102"/>
        <v>QUARTER1</v>
      </c>
      <c r="D3219" s="59">
        <v>1.26</v>
      </c>
      <c r="E3219" s="59">
        <v>2.62</v>
      </c>
      <c r="F3219" s="59">
        <f t="shared" si="103"/>
        <v>1.36</v>
      </c>
      <c r="G3219" s="59"/>
    </row>
    <row r="3220" spans="1:7" x14ac:dyDescent="0.25">
      <c r="A3220" s="58">
        <v>44987</v>
      </c>
      <c r="B3220" s="59" t="s">
        <v>76</v>
      </c>
      <c r="C3220" s="59" t="str">
        <f t="shared" si="102"/>
        <v>QUARTER1</v>
      </c>
      <c r="D3220" s="59">
        <v>1.26</v>
      </c>
      <c r="E3220" s="59">
        <v>2.62</v>
      </c>
      <c r="F3220" s="59">
        <f t="shared" si="103"/>
        <v>1.36</v>
      </c>
      <c r="G3220" s="59"/>
    </row>
    <row r="3221" spans="1:7" x14ac:dyDescent="0.25">
      <c r="A3221" s="58">
        <v>44986</v>
      </c>
      <c r="B3221" s="59" t="s">
        <v>76</v>
      </c>
      <c r="C3221" s="59" t="str">
        <f t="shared" si="102"/>
        <v>QUARTER1</v>
      </c>
      <c r="D3221" s="59">
        <v>1.26</v>
      </c>
      <c r="E3221" s="59">
        <v>2.62</v>
      </c>
      <c r="F3221" s="59">
        <f t="shared" si="103"/>
        <v>1.36</v>
      </c>
      <c r="G3221" s="59"/>
    </row>
    <row r="3222" spans="1:7" x14ac:dyDescent="0.25">
      <c r="A3222" s="58">
        <v>44985</v>
      </c>
      <c r="B3222" s="59" t="s">
        <v>76</v>
      </c>
      <c r="C3222" s="59" t="str">
        <f t="shared" si="102"/>
        <v>QUARTER1</v>
      </c>
      <c r="D3222" s="59">
        <v>1.26</v>
      </c>
      <c r="E3222" s="59">
        <v>2.62</v>
      </c>
      <c r="F3222" s="59">
        <f t="shared" si="103"/>
        <v>1.36</v>
      </c>
      <c r="G3222" s="59"/>
    </row>
    <row r="3223" spans="1:7" x14ac:dyDescent="0.25">
      <c r="A3223" s="58">
        <v>44984</v>
      </c>
      <c r="B3223" s="59" t="s">
        <v>76</v>
      </c>
      <c r="C3223" s="59" t="str">
        <f t="shared" si="102"/>
        <v>QUARTER1</v>
      </c>
      <c r="D3223" s="59">
        <v>1.26</v>
      </c>
      <c r="E3223" s="59">
        <v>2.62</v>
      </c>
      <c r="F3223" s="59">
        <f t="shared" si="103"/>
        <v>1.36</v>
      </c>
      <c r="G3223" s="59"/>
    </row>
    <row r="3224" spans="1:7" x14ac:dyDescent="0.25">
      <c r="A3224" s="58">
        <v>44981</v>
      </c>
      <c r="B3224" s="59" t="s">
        <v>76</v>
      </c>
      <c r="C3224" s="59" t="str">
        <f t="shared" si="102"/>
        <v>QUARTER1</v>
      </c>
      <c r="D3224" s="59">
        <v>1.2</v>
      </c>
      <c r="E3224" s="59">
        <v>2.62</v>
      </c>
      <c r="F3224" s="59">
        <f t="shared" si="103"/>
        <v>1.4200000000000002</v>
      </c>
      <c r="G3224" s="59"/>
    </row>
    <row r="3225" spans="1:7" x14ac:dyDescent="0.25">
      <c r="A3225" s="58">
        <v>44978</v>
      </c>
      <c r="B3225" s="59" t="s">
        <v>76</v>
      </c>
      <c r="C3225" s="59" t="str">
        <f t="shared" si="102"/>
        <v>QUARTER1</v>
      </c>
      <c r="D3225" s="59">
        <v>1.17</v>
      </c>
      <c r="E3225" s="59">
        <v>2.62</v>
      </c>
      <c r="F3225" s="59">
        <f t="shared" si="103"/>
        <v>1.4500000000000002</v>
      </c>
      <c r="G3225" s="59"/>
    </row>
    <row r="3226" spans="1:7" x14ac:dyDescent="0.25">
      <c r="A3226" s="58">
        <v>44977</v>
      </c>
      <c r="B3226" s="59" t="s">
        <v>76</v>
      </c>
      <c r="C3226" s="59" t="str">
        <f t="shared" si="102"/>
        <v>QUARTER1</v>
      </c>
      <c r="D3226" s="59">
        <v>1.17</v>
      </c>
      <c r="E3226" s="59">
        <v>2.62</v>
      </c>
      <c r="F3226" s="59">
        <f t="shared" si="103"/>
        <v>1.4500000000000002</v>
      </c>
      <c r="G3226" s="59"/>
    </row>
    <row r="3227" spans="1:7" x14ac:dyDescent="0.25">
      <c r="A3227" s="58">
        <v>44974</v>
      </c>
      <c r="B3227" s="59" t="s">
        <v>76</v>
      </c>
      <c r="C3227" s="59" t="str">
        <f t="shared" si="102"/>
        <v>QUARTER1</v>
      </c>
      <c r="D3227" s="59">
        <v>1.07</v>
      </c>
      <c r="E3227" s="59">
        <v>2.62</v>
      </c>
      <c r="F3227" s="59">
        <f t="shared" si="103"/>
        <v>1.55</v>
      </c>
      <c r="G3227" s="59"/>
    </row>
    <row r="3228" spans="1:7" x14ac:dyDescent="0.25">
      <c r="A3228" s="58">
        <v>44973</v>
      </c>
      <c r="B3228" s="59" t="s">
        <v>76</v>
      </c>
      <c r="C3228" s="59" t="str">
        <f t="shared" si="102"/>
        <v>QUARTER1</v>
      </c>
      <c r="D3228" s="59">
        <v>1.07</v>
      </c>
      <c r="E3228" s="59">
        <v>2.62</v>
      </c>
      <c r="F3228" s="59">
        <f t="shared" si="103"/>
        <v>1.55</v>
      </c>
      <c r="G3228" s="59"/>
    </row>
    <row r="3229" spans="1:7" x14ac:dyDescent="0.25">
      <c r="A3229" s="58">
        <v>44972</v>
      </c>
      <c r="B3229" s="59" t="s">
        <v>76</v>
      </c>
      <c r="C3229" s="59" t="str">
        <f t="shared" si="102"/>
        <v>QUARTER1</v>
      </c>
      <c r="D3229" s="59">
        <v>1.04</v>
      </c>
      <c r="E3229" s="59">
        <v>2.62</v>
      </c>
      <c r="F3229" s="59">
        <f t="shared" si="103"/>
        <v>1.58</v>
      </c>
      <c r="G3229" s="59"/>
    </row>
    <row r="3230" spans="1:7" x14ac:dyDescent="0.25">
      <c r="A3230" s="58">
        <v>44971</v>
      </c>
      <c r="B3230" s="59" t="s">
        <v>76</v>
      </c>
      <c r="C3230" s="59" t="str">
        <f t="shared" si="102"/>
        <v>QUARTER1</v>
      </c>
      <c r="D3230" s="59">
        <v>1</v>
      </c>
      <c r="E3230" s="59">
        <v>2.62</v>
      </c>
      <c r="F3230" s="59">
        <f t="shared" si="103"/>
        <v>1.62</v>
      </c>
      <c r="G3230" s="59"/>
    </row>
    <row r="3231" spans="1:7" x14ac:dyDescent="0.25">
      <c r="A3231" s="58">
        <v>44970</v>
      </c>
      <c r="B3231" s="59" t="s">
        <v>76</v>
      </c>
      <c r="C3231" s="59" t="str">
        <f t="shared" si="102"/>
        <v>QUARTER1</v>
      </c>
      <c r="D3231" s="59">
        <v>1</v>
      </c>
      <c r="E3231" s="59">
        <v>2.62</v>
      </c>
      <c r="F3231" s="59">
        <f t="shared" si="103"/>
        <v>1.62</v>
      </c>
      <c r="G3231" s="59"/>
    </row>
    <row r="3232" spans="1:7" x14ac:dyDescent="0.25">
      <c r="A3232" s="58">
        <v>44967</v>
      </c>
      <c r="B3232" s="59" t="s">
        <v>76</v>
      </c>
      <c r="C3232" s="59" t="str">
        <f t="shared" si="102"/>
        <v>QUARTER1</v>
      </c>
      <c r="D3232" s="59">
        <v>1</v>
      </c>
      <c r="E3232" s="59">
        <v>2.62</v>
      </c>
      <c r="F3232" s="59">
        <f t="shared" si="103"/>
        <v>1.62</v>
      </c>
      <c r="G3232" s="59"/>
    </row>
    <row r="3233" spans="1:7" x14ac:dyDescent="0.25">
      <c r="A3233" s="58">
        <v>44966</v>
      </c>
      <c r="B3233" s="59" t="s">
        <v>76</v>
      </c>
      <c r="C3233" s="59" t="str">
        <f t="shared" si="102"/>
        <v>QUARTER1</v>
      </c>
      <c r="D3233" s="59">
        <v>0.99</v>
      </c>
      <c r="E3233" s="59">
        <v>2.62</v>
      </c>
      <c r="F3233" s="59">
        <f t="shared" si="103"/>
        <v>1.6300000000000001</v>
      </c>
      <c r="G3233" s="59"/>
    </row>
    <row r="3234" spans="1:7" x14ac:dyDescent="0.25">
      <c r="A3234" s="58">
        <v>44965</v>
      </c>
      <c r="B3234" s="59" t="s">
        <v>76</v>
      </c>
      <c r="C3234" s="59" t="str">
        <f t="shared" si="102"/>
        <v>QUARTER1</v>
      </c>
      <c r="D3234" s="59">
        <v>0.99</v>
      </c>
      <c r="E3234" s="59">
        <v>2.62</v>
      </c>
      <c r="F3234" s="59">
        <f t="shared" si="103"/>
        <v>1.6300000000000001</v>
      </c>
      <c r="G3234" s="59"/>
    </row>
    <row r="3235" spans="1:7" x14ac:dyDescent="0.25">
      <c r="A3235" s="58">
        <v>44963</v>
      </c>
      <c r="B3235" s="59" t="s">
        <v>76</v>
      </c>
      <c r="C3235" s="59" t="str">
        <f t="shared" si="102"/>
        <v>QUARTER1</v>
      </c>
      <c r="D3235" s="59">
        <v>0.99</v>
      </c>
      <c r="E3235" s="59">
        <v>2.62</v>
      </c>
      <c r="F3235" s="59">
        <f t="shared" si="103"/>
        <v>1.6300000000000001</v>
      </c>
      <c r="G3235" s="59"/>
    </row>
    <row r="3236" spans="1:7" x14ac:dyDescent="0.25">
      <c r="A3236" s="58">
        <v>44960</v>
      </c>
      <c r="B3236" s="59" t="s">
        <v>76</v>
      </c>
      <c r="C3236" s="59" t="str">
        <f t="shared" si="102"/>
        <v>QUARTER1</v>
      </c>
      <c r="D3236" s="59">
        <v>0.99</v>
      </c>
      <c r="E3236" s="59">
        <v>2.62</v>
      </c>
      <c r="F3236" s="59">
        <f t="shared" si="103"/>
        <v>1.6300000000000001</v>
      </c>
      <c r="G3236" s="59"/>
    </row>
    <row r="3237" spans="1:7" x14ac:dyDescent="0.25">
      <c r="A3237" s="58">
        <v>44959</v>
      </c>
      <c r="B3237" s="59" t="s">
        <v>76</v>
      </c>
      <c r="C3237" s="59" t="str">
        <f t="shared" si="102"/>
        <v>QUARTER1</v>
      </c>
      <c r="D3237" s="59">
        <v>1.1000000000000001</v>
      </c>
      <c r="E3237" s="59">
        <v>2.62</v>
      </c>
      <c r="F3237" s="59">
        <f t="shared" si="103"/>
        <v>1.52</v>
      </c>
      <c r="G3237" s="59"/>
    </row>
    <row r="3238" spans="1:7" x14ac:dyDescent="0.25">
      <c r="A3238" s="58">
        <v>44958</v>
      </c>
      <c r="B3238" s="59" t="s">
        <v>76</v>
      </c>
      <c r="C3238" s="59" t="str">
        <f t="shared" si="102"/>
        <v>QUARTER1</v>
      </c>
      <c r="D3238" s="59">
        <v>1.1000000000000001</v>
      </c>
      <c r="E3238" s="59">
        <v>2.62</v>
      </c>
      <c r="F3238" s="59">
        <f t="shared" si="103"/>
        <v>1.52</v>
      </c>
      <c r="G3238" s="59"/>
    </row>
    <row r="3239" spans="1:7" x14ac:dyDescent="0.25">
      <c r="A3239" s="58">
        <v>44957</v>
      </c>
      <c r="B3239" s="59" t="s">
        <v>76</v>
      </c>
      <c r="C3239" s="59" t="str">
        <f t="shared" si="102"/>
        <v>QUARTER1</v>
      </c>
      <c r="D3239" s="59">
        <v>1.1000000000000001</v>
      </c>
      <c r="E3239" s="59">
        <v>2.62</v>
      </c>
      <c r="F3239" s="59">
        <f t="shared" si="103"/>
        <v>1.52</v>
      </c>
      <c r="G3239" s="59"/>
    </row>
    <row r="3240" spans="1:7" x14ac:dyDescent="0.25">
      <c r="A3240" s="58">
        <v>44956</v>
      </c>
      <c r="B3240" s="59" t="s">
        <v>76</v>
      </c>
      <c r="C3240" s="59" t="str">
        <f t="shared" si="102"/>
        <v>QUARTER1</v>
      </c>
      <c r="D3240" s="59">
        <v>1.1000000000000001</v>
      </c>
      <c r="E3240" s="59">
        <v>2.62</v>
      </c>
      <c r="F3240" s="59">
        <f t="shared" si="103"/>
        <v>1.52</v>
      </c>
      <c r="G3240" s="59"/>
    </row>
    <row r="3241" spans="1:7" x14ac:dyDescent="0.25">
      <c r="A3241" s="58">
        <v>44953</v>
      </c>
      <c r="B3241" s="59" t="s">
        <v>76</v>
      </c>
      <c r="C3241" s="59" t="str">
        <f t="shared" si="102"/>
        <v>QUARTER1</v>
      </c>
      <c r="D3241" s="59">
        <v>1.1000000000000001</v>
      </c>
      <c r="E3241" s="59">
        <v>2.62</v>
      </c>
      <c r="F3241" s="59">
        <f t="shared" si="103"/>
        <v>1.52</v>
      </c>
      <c r="G3241" s="59"/>
    </row>
    <row r="3242" spans="1:7" x14ac:dyDescent="0.25">
      <c r="A3242" s="58">
        <v>44952</v>
      </c>
      <c r="B3242" s="59" t="s">
        <v>76</v>
      </c>
      <c r="C3242" s="59" t="str">
        <f t="shared" si="102"/>
        <v>QUARTER1</v>
      </c>
      <c r="D3242" s="59">
        <v>1.1000000000000001</v>
      </c>
      <c r="E3242" s="59">
        <v>2.62</v>
      </c>
      <c r="F3242" s="59">
        <f t="shared" si="103"/>
        <v>1.52</v>
      </c>
      <c r="G3242" s="59"/>
    </row>
    <row r="3243" spans="1:7" x14ac:dyDescent="0.25">
      <c r="A3243" s="58">
        <v>44951</v>
      </c>
      <c r="B3243" s="59" t="s">
        <v>76</v>
      </c>
      <c r="C3243" s="59" t="str">
        <f t="shared" si="102"/>
        <v>QUARTER1</v>
      </c>
      <c r="D3243" s="59">
        <v>1.1000000000000001</v>
      </c>
      <c r="E3243" s="59">
        <v>2.62</v>
      </c>
      <c r="F3243" s="59">
        <f t="shared" si="103"/>
        <v>1.52</v>
      </c>
      <c r="G3243" s="59"/>
    </row>
    <row r="3244" spans="1:7" x14ac:dyDescent="0.25">
      <c r="A3244" s="58">
        <v>44949</v>
      </c>
      <c r="B3244" s="59" t="s">
        <v>76</v>
      </c>
      <c r="C3244" s="59" t="str">
        <f t="shared" ref="C3244:C3309" si="104">"QUARTER"&amp;ROUNDUP(MONTH(A3244)/3,0)</f>
        <v>QUARTER1</v>
      </c>
      <c r="D3244" s="59">
        <v>1.1000000000000001</v>
      </c>
      <c r="E3244" s="59">
        <v>2.62</v>
      </c>
      <c r="F3244" s="59">
        <f t="shared" si="103"/>
        <v>1.52</v>
      </c>
      <c r="G3244" s="59"/>
    </row>
    <row r="3245" spans="1:7" x14ac:dyDescent="0.25">
      <c r="A3245" s="58">
        <v>44946</v>
      </c>
      <c r="B3245" s="59" t="s">
        <v>76</v>
      </c>
      <c r="C3245" s="59" t="str">
        <f t="shared" si="104"/>
        <v>QUARTER1</v>
      </c>
      <c r="D3245" s="59">
        <v>1.1000000000000001</v>
      </c>
      <c r="E3245" s="59">
        <v>2.62</v>
      </c>
      <c r="F3245" s="59">
        <f t="shared" si="103"/>
        <v>1.52</v>
      </c>
      <c r="G3245" s="59"/>
    </row>
    <row r="3246" spans="1:7" x14ac:dyDescent="0.25">
      <c r="A3246" s="58">
        <v>44945</v>
      </c>
      <c r="B3246" s="59" t="s">
        <v>76</v>
      </c>
      <c r="C3246" s="59" t="str">
        <f t="shared" si="104"/>
        <v>QUARTER1</v>
      </c>
      <c r="D3246" s="59">
        <v>1.1000000000000001</v>
      </c>
      <c r="E3246" s="59">
        <v>2.62</v>
      </c>
      <c r="F3246" s="59">
        <f t="shared" si="103"/>
        <v>1.52</v>
      </c>
      <c r="G3246" s="59"/>
    </row>
    <row r="3247" spans="1:7" x14ac:dyDescent="0.25">
      <c r="A3247" s="58">
        <v>44944</v>
      </c>
      <c r="B3247" s="59" t="s">
        <v>76</v>
      </c>
      <c r="C3247" s="59" t="str">
        <f t="shared" si="104"/>
        <v>QUARTER1</v>
      </c>
      <c r="D3247" s="59">
        <v>1.1000000000000001</v>
      </c>
      <c r="E3247" s="59">
        <v>2.62</v>
      </c>
      <c r="F3247" s="59">
        <f t="shared" si="103"/>
        <v>1.52</v>
      </c>
      <c r="G3247" s="59"/>
    </row>
    <row r="3248" spans="1:7" x14ac:dyDescent="0.25">
      <c r="A3248" s="58">
        <v>44943</v>
      </c>
      <c r="B3248" s="59" t="s">
        <v>76</v>
      </c>
      <c r="C3248" s="59" t="str">
        <f t="shared" si="104"/>
        <v>QUARTER1</v>
      </c>
      <c r="D3248" s="59">
        <v>1.1000000000000001</v>
      </c>
      <c r="E3248" s="59">
        <v>2.62</v>
      </c>
      <c r="F3248" s="59">
        <f t="shared" si="103"/>
        <v>1.52</v>
      </c>
      <c r="G3248" s="59"/>
    </row>
    <row r="3249" spans="1:7" x14ac:dyDescent="0.25">
      <c r="A3249" s="58">
        <v>44942</v>
      </c>
      <c r="B3249" s="59" t="s">
        <v>76</v>
      </c>
      <c r="C3249" s="59" t="str">
        <f t="shared" si="104"/>
        <v>QUARTER1</v>
      </c>
      <c r="D3249" s="59">
        <v>1.1000000000000001</v>
      </c>
      <c r="E3249" s="59">
        <v>2.62</v>
      </c>
      <c r="F3249" s="59">
        <f t="shared" si="103"/>
        <v>1.52</v>
      </c>
      <c r="G3249" s="59"/>
    </row>
    <row r="3250" spans="1:7" x14ac:dyDescent="0.25">
      <c r="A3250" s="58">
        <v>44939</v>
      </c>
      <c r="B3250" s="59" t="s">
        <v>76</v>
      </c>
      <c r="C3250" s="59" t="str">
        <f t="shared" si="104"/>
        <v>QUARTER1</v>
      </c>
      <c r="D3250" s="59">
        <v>1.1000000000000001</v>
      </c>
      <c r="E3250" s="59">
        <v>2.62</v>
      </c>
      <c r="F3250" s="59">
        <f t="shared" si="103"/>
        <v>1.52</v>
      </c>
      <c r="G3250" s="59"/>
    </row>
    <row r="3251" spans="1:7" x14ac:dyDescent="0.25">
      <c r="A3251" s="58">
        <v>44938</v>
      </c>
      <c r="B3251" s="59" t="s">
        <v>76</v>
      </c>
      <c r="C3251" s="59" t="str">
        <f t="shared" si="104"/>
        <v>QUARTER1</v>
      </c>
      <c r="D3251" s="59">
        <v>1.1000000000000001</v>
      </c>
      <c r="E3251" s="59">
        <v>2.62</v>
      </c>
      <c r="F3251" s="59">
        <f t="shared" si="103"/>
        <v>1.52</v>
      </c>
      <c r="G3251" s="59"/>
    </row>
    <row r="3252" spans="1:7" x14ac:dyDescent="0.25">
      <c r="A3252" s="58">
        <v>44937</v>
      </c>
      <c r="B3252" s="59" t="s">
        <v>76</v>
      </c>
      <c r="C3252" s="59" t="str">
        <f t="shared" si="104"/>
        <v>QUARTER1</v>
      </c>
      <c r="D3252" s="59">
        <v>1.1000000000000001</v>
      </c>
      <c r="E3252" s="59">
        <v>2.62</v>
      </c>
      <c r="F3252" s="59">
        <f t="shared" si="103"/>
        <v>1.52</v>
      </c>
      <c r="G3252" s="59"/>
    </row>
    <row r="3253" spans="1:7" x14ac:dyDescent="0.25">
      <c r="A3253" s="58">
        <v>44936</v>
      </c>
      <c r="B3253" s="59" t="s">
        <v>76</v>
      </c>
      <c r="C3253" s="59" t="str">
        <f t="shared" si="104"/>
        <v>QUARTER1</v>
      </c>
      <c r="D3253" s="59">
        <v>1.05</v>
      </c>
      <c r="E3253" s="59">
        <v>2.62</v>
      </c>
      <c r="F3253" s="59">
        <f t="shared" si="103"/>
        <v>1.57</v>
      </c>
      <c r="G3253" s="59"/>
    </row>
    <row r="3254" spans="1:7" x14ac:dyDescent="0.25">
      <c r="A3254" s="58">
        <v>44935</v>
      </c>
      <c r="B3254" s="59" t="s">
        <v>76</v>
      </c>
      <c r="C3254" s="59" t="str">
        <f t="shared" si="104"/>
        <v>QUARTER1</v>
      </c>
      <c r="D3254" s="59">
        <v>1.05</v>
      </c>
      <c r="E3254" s="59">
        <v>2.62</v>
      </c>
      <c r="F3254" s="59">
        <f t="shared" si="103"/>
        <v>1.57</v>
      </c>
      <c r="G3254" s="59"/>
    </row>
    <row r="3255" spans="1:7" x14ac:dyDescent="0.25">
      <c r="A3255" s="58">
        <v>44932</v>
      </c>
      <c r="B3255" s="59" t="s">
        <v>76</v>
      </c>
      <c r="C3255" s="59" t="str">
        <f t="shared" si="104"/>
        <v>QUARTER1</v>
      </c>
      <c r="D3255" s="59">
        <v>1.05</v>
      </c>
      <c r="E3255" s="59">
        <v>2.62</v>
      </c>
      <c r="F3255" s="59">
        <f t="shared" si="103"/>
        <v>1.57</v>
      </c>
      <c r="G3255" s="59"/>
    </row>
    <row r="3256" spans="1:7" x14ac:dyDescent="0.25">
      <c r="A3256" s="58">
        <v>44931</v>
      </c>
      <c r="B3256" s="59" t="s">
        <v>76</v>
      </c>
      <c r="C3256" s="59" t="str">
        <f t="shared" si="104"/>
        <v>QUARTER1</v>
      </c>
      <c r="D3256" s="59">
        <v>1.05</v>
      </c>
      <c r="E3256" s="59">
        <v>2.62</v>
      </c>
      <c r="F3256" s="59">
        <f t="shared" si="103"/>
        <v>1.57</v>
      </c>
      <c r="G3256" s="59"/>
    </row>
    <row r="3257" spans="1:7" x14ac:dyDescent="0.25">
      <c r="A3257" s="58">
        <v>44930</v>
      </c>
      <c r="B3257" s="59" t="s">
        <v>76</v>
      </c>
      <c r="C3257" s="59" t="str">
        <f t="shared" si="104"/>
        <v>QUARTER1</v>
      </c>
      <c r="D3257" s="59">
        <v>1.05</v>
      </c>
      <c r="E3257" s="59">
        <v>2.62</v>
      </c>
      <c r="F3257" s="59">
        <f t="shared" si="103"/>
        <v>1.57</v>
      </c>
      <c r="G3257" s="59"/>
    </row>
    <row r="3258" spans="1:7" x14ac:dyDescent="0.25">
      <c r="A3258" s="58">
        <v>44929</v>
      </c>
      <c r="B3258" s="59" t="s">
        <v>76</v>
      </c>
      <c r="C3258" s="59" t="str">
        <f t="shared" si="104"/>
        <v>QUARTER1</v>
      </c>
      <c r="D3258" s="59">
        <v>1.05</v>
      </c>
      <c r="E3258" s="59">
        <v>2.62</v>
      </c>
      <c r="F3258" s="59">
        <f t="shared" si="103"/>
        <v>1.57</v>
      </c>
      <c r="G3258" s="59"/>
    </row>
    <row r="3259" spans="1:7" x14ac:dyDescent="0.25">
      <c r="A3259" s="58">
        <v>45146</v>
      </c>
      <c r="B3259" s="59" t="s">
        <v>77</v>
      </c>
      <c r="C3259" s="59" t="str">
        <f t="shared" si="104"/>
        <v>QUARTER3</v>
      </c>
      <c r="D3259" s="59">
        <v>4</v>
      </c>
      <c r="E3259" s="59">
        <v>4</v>
      </c>
      <c r="F3259" s="59">
        <f t="shared" si="103"/>
        <v>0</v>
      </c>
      <c r="G3259" s="59"/>
    </row>
    <row r="3260" spans="1:7" x14ac:dyDescent="0.25">
      <c r="A3260" s="58">
        <v>45145</v>
      </c>
      <c r="B3260" s="59" t="s">
        <v>77</v>
      </c>
      <c r="C3260" s="59" t="str">
        <f t="shared" si="104"/>
        <v>QUARTER3</v>
      </c>
      <c r="D3260" s="59">
        <v>3.91</v>
      </c>
      <c r="E3260" s="59">
        <v>4</v>
      </c>
      <c r="F3260" s="59">
        <f t="shared" si="103"/>
        <v>8.9999999999999858E-2</v>
      </c>
      <c r="G3260" s="59"/>
    </row>
    <row r="3261" spans="1:7" x14ac:dyDescent="0.25">
      <c r="A3261" s="58">
        <v>45142</v>
      </c>
      <c r="B3261" s="59" t="s">
        <v>77</v>
      </c>
      <c r="C3261" s="59" t="str">
        <f t="shared" si="104"/>
        <v>QUARTER3</v>
      </c>
      <c r="D3261" s="59">
        <v>3.98</v>
      </c>
      <c r="E3261" s="59">
        <v>4</v>
      </c>
      <c r="F3261" s="59">
        <f t="shared" si="103"/>
        <v>2.0000000000000018E-2</v>
      </c>
      <c r="G3261" s="59"/>
    </row>
    <row r="3262" spans="1:7" x14ac:dyDescent="0.25">
      <c r="A3262" s="58">
        <v>45141</v>
      </c>
      <c r="B3262" s="59" t="s">
        <v>77</v>
      </c>
      <c r="C3262" s="59" t="str">
        <f t="shared" si="104"/>
        <v>QUARTER3</v>
      </c>
      <c r="D3262" s="59">
        <v>4</v>
      </c>
      <c r="E3262" s="59">
        <v>4</v>
      </c>
      <c r="F3262" s="59">
        <f t="shared" si="103"/>
        <v>0</v>
      </c>
      <c r="G3262" s="59"/>
    </row>
    <row r="3263" spans="1:7" x14ac:dyDescent="0.25">
      <c r="A3263" s="58">
        <v>45140</v>
      </c>
      <c r="B3263" s="59" t="s">
        <v>77</v>
      </c>
      <c r="C3263" s="59" t="str">
        <f t="shared" si="104"/>
        <v>QUARTER3</v>
      </c>
      <c r="D3263" s="59">
        <v>3.99</v>
      </c>
      <c r="E3263" s="59">
        <v>4</v>
      </c>
      <c r="F3263" s="59">
        <f t="shared" si="103"/>
        <v>9.9999999999997868E-3</v>
      </c>
      <c r="G3263" s="59"/>
    </row>
    <row r="3264" spans="1:7" x14ac:dyDescent="0.25">
      <c r="A3264" s="58">
        <v>45139</v>
      </c>
      <c r="B3264" s="59" t="s">
        <v>77</v>
      </c>
      <c r="C3264" s="59" t="str">
        <f t="shared" si="104"/>
        <v>QUARTER3</v>
      </c>
      <c r="D3264" s="59">
        <v>3.97</v>
      </c>
      <c r="E3264" s="59">
        <v>4</v>
      </c>
      <c r="F3264" s="59">
        <f t="shared" si="103"/>
        <v>2.9999999999999805E-2</v>
      </c>
      <c r="G3264" s="59"/>
    </row>
    <row r="3265" spans="1:7" x14ac:dyDescent="0.25">
      <c r="A3265" s="58">
        <v>45138</v>
      </c>
      <c r="B3265" s="59" t="s">
        <v>77</v>
      </c>
      <c r="C3265" s="59" t="str">
        <f t="shared" si="104"/>
        <v>QUARTER3</v>
      </c>
      <c r="D3265" s="59">
        <v>3.74</v>
      </c>
      <c r="E3265" s="59">
        <v>4</v>
      </c>
      <c r="F3265" s="59">
        <f t="shared" si="103"/>
        <v>0.25999999999999979</v>
      </c>
      <c r="G3265" s="59"/>
    </row>
    <row r="3266" spans="1:7" x14ac:dyDescent="0.25">
      <c r="A3266" s="58">
        <v>45135</v>
      </c>
      <c r="B3266" s="59" t="s">
        <v>77</v>
      </c>
      <c r="C3266" s="59" t="str">
        <f t="shared" si="104"/>
        <v>QUARTER3</v>
      </c>
      <c r="D3266" s="59">
        <v>3.4</v>
      </c>
      <c r="E3266" s="59">
        <v>4</v>
      </c>
      <c r="F3266" s="59">
        <f t="shared" si="103"/>
        <v>0.60000000000000009</v>
      </c>
      <c r="G3266" s="59"/>
    </row>
    <row r="3267" spans="1:7" x14ac:dyDescent="0.25">
      <c r="A3267" s="58">
        <v>45134</v>
      </c>
      <c r="B3267" s="59" t="s">
        <v>77</v>
      </c>
      <c r="C3267" s="59" t="str">
        <f t="shared" si="104"/>
        <v>QUARTER3</v>
      </c>
      <c r="D3267" s="59">
        <v>3.73</v>
      </c>
      <c r="E3267" s="59">
        <v>4</v>
      </c>
      <c r="F3267" s="59">
        <f t="shared" si="103"/>
        <v>0.27</v>
      </c>
      <c r="G3267" s="59"/>
    </row>
    <row r="3268" spans="1:7" x14ac:dyDescent="0.25">
      <c r="A3268" s="58">
        <v>45133</v>
      </c>
      <c r="B3268" s="59" t="s">
        <v>77</v>
      </c>
      <c r="C3268" s="59" t="str">
        <f t="shared" si="104"/>
        <v>QUARTER3</v>
      </c>
      <c r="D3268" s="59">
        <v>3.74</v>
      </c>
      <c r="E3268" s="59">
        <v>4</v>
      </c>
      <c r="F3268" s="59">
        <f t="shared" si="103"/>
        <v>0.25999999999999979</v>
      </c>
      <c r="G3268" s="59"/>
    </row>
    <row r="3269" spans="1:7" x14ac:dyDescent="0.25">
      <c r="A3269" s="58">
        <v>45128</v>
      </c>
      <c r="B3269" s="59" t="s">
        <v>77</v>
      </c>
      <c r="C3269" s="59" t="str">
        <f t="shared" si="104"/>
        <v>QUARTER3</v>
      </c>
      <c r="D3269" s="59">
        <v>3.75</v>
      </c>
      <c r="E3269" s="59">
        <v>4</v>
      </c>
      <c r="F3269" s="59">
        <f t="shared" si="103"/>
        <v>0.25</v>
      </c>
      <c r="G3269" s="59"/>
    </row>
    <row r="3270" spans="1:7" x14ac:dyDescent="0.25">
      <c r="A3270" s="58">
        <v>45127</v>
      </c>
      <c r="B3270" s="59" t="s">
        <v>77</v>
      </c>
      <c r="C3270" s="59" t="str">
        <f t="shared" si="104"/>
        <v>QUARTER3</v>
      </c>
      <c r="D3270" s="59">
        <v>3.79</v>
      </c>
      <c r="E3270" s="59">
        <v>4</v>
      </c>
      <c r="F3270" s="59">
        <f t="shared" si="103"/>
        <v>0.20999999999999996</v>
      </c>
      <c r="G3270" s="59"/>
    </row>
    <row r="3271" spans="1:7" x14ac:dyDescent="0.25">
      <c r="A3271" s="58">
        <v>45126</v>
      </c>
      <c r="B3271" s="59" t="s">
        <v>77</v>
      </c>
      <c r="C3271" s="59" t="str">
        <f t="shared" si="104"/>
        <v>QUARTER3</v>
      </c>
      <c r="D3271" s="59">
        <v>3.8</v>
      </c>
      <c r="E3271" s="59">
        <v>4</v>
      </c>
      <c r="F3271" s="59">
        <f t="shared" si="103"/>
        <v>0.20000000000000018</v>
      </c>
      <c r="G3271" s="59"/>
    </row>
    <row r="3272" spans="1:7" x14ac:dyDescent="0.25">
      <c r="A3272" s="58">
        <v>45125</v>
      </c>
      <c r="B3272" s="59" t="s">
        <v>77</v>
      </c>
      <c r="C3272" s="59" t="str">
        <f t="shared" si="104"/>
        <v>QUARTER3</v>
      </c>
      <c r="D3272" s="59">
        <v>3.59</v>
      </c>
      <c r="E3272" s="59">
        <v>4</v>
      </c>
      <c r="F3272" s="59">
        <f t="shared" ref="F3272:F3335" si="105">E3272-D3272</f>
        <v>0.41000000000000014</v>
      </c>
      <c r="G3272" s="59"/>
    </row>
    <row r="3273" spans="1:7" x14ac:dyDescent="0.25">
      <c r="A3273" s="58">
        <v>45124</v>
      </c>
      <c r="B3273" s="59" t="s">
        <v>77</v>
      </c>
      <c r="C3273" s="59" t="str">
        <f t="shared" si="104"/>
        <v>QUARTER3</v>
      </c>
      <c r="D3273" s="59">
        <v>3.27</v>
      </c>
      <c r="E3273" s="59">
        <v>4</v>
      </c>
      <c r="F3273" s="59">
        <f t="shared" si="105"/>
        <v>0.73</v>
      </c>
      <c r="G3273" s="59"/>
    </row>
    <row r="3274" spans="1:7" x14ac:dyDescent="0.25">
      <c r="A3274" s="58">
        <v>45121</v>
      </c>
      <c r="B3274" s="59" t="s">
        <v>77</v>
      </c>
      <c r="C3274" s="59" t="str">
        <f t="shared" si="104"/>
        <v>QUARTER3</v>
      </c>
      <c r="D3274" s="59">
        <v>3.26</v>
      </c>
      <c r="E3274" s="59">
        <v>4</v>
      </c>
      <c r="F3274" s="59">
        <f t="shared" si="105"/>
        <v>0.74000000000000021</v>
      </c>
      <c r="G3274" s="59"/>
    </row>
    <row r="3275" spans="1:7" x14ac:dyDescent="0.25">
      <c r="A3275" s="58">
        <v>45120</v>
      </c>
      <c r="B3275" s="59" t="s">
        <v>77</v>
      </c>
      <c r="C3275" s="59" t="str">
        <f t="shared" si="104"/>
        <v>QUARTER3</v>
      </c>
      <c r="D3275" s="59">
        <v>3.56</v>
      </c>
      <c r="E3275" s="59">
        <v>4</v>
      </c>
      <c r="F3275" s="59">
        <f t="shared" si="105"/>
        <v>0.43999999999999995</v>
      </c>
      <c r="G3275" s="59"/>
    </row>
    <row r="3276" spans="1:7" x14ac:dyDescent="0.25">
      <c r="A3276" s="58">
        <v>45119</v>
      </c>
      <c r="B3276" s="59" t="s">
        <v>77</v>
      </c>
      <c r="C3276" s="59" t="str">
        <f t="shared" si="104"/>
        <v>QUARTER3</v>
      </c>
      <c r="D3276" s="59">
        <v>3.94</v>
      </c>
      <c r="E3276" s="59">
        <v>4</v>
      </c>
      <c r="F3276" s="59">
        <f t="shared" si="105"/>
        <v>6.0000000000000053E-2</v>
      </c>
      <c r="G3276" s="59"/>
    </row>
    <row r="3277" spans="1:7" x14ac:dyDescent="0.25">
      <c r="A3277" s="58">
        <v>45118</v>
      </c>
      <c r="B3277" s="59" t="s">
        <v>77</v>
      </c>
      <c r="C3277" s="59" t="str">
        <f t="shared" si="104"/>
        <v>QUARTER3</v>
      </c>
      <c r="D3277" s="59">
        <v>3.99</v>
      </c>
      <c r="E3277" s="59">
        <v>4</v>
      </c>
      <c r="F3277" s="59">
        <f t="shared" si="105"/>
        <v>9.9999999999997868E-3</v>
      </c>
      <c r="G3277" s="59"/>
    </row>
    <row r="3278" spans="1:7" x14ac:dyDescent="0.25">
      <c r="A3278" s="58">
        <v>45117</v>
      </c>
      <c r="B3278" s="59" t="s">
        <v>77</v>
      </c>
      <c r="C3278" s="59" t="str">
        <f t="shared" si="104"/>
        <v>QUARTER3</v>
      </c>
      <c r="D3278" s="59">
        <v>4.2</v>
      </c>
      <c r="E3278" s="59">
        <v>4</v>
      </c>
      <c r="F3278" s="59">
        <f t="shared" si="105"/>
        <v>-0.20000000000000018</v>
      </c>
      <c r="G3278" s="59"/>
    </row>
    <row r="3279" spans="1:7" x14ac:dyDescent="0.25">
      <c r="A3279" s="58">
        <v>45114</v>
      </c>
      <c r="B3279" s="59" t="s">
        <v>77</v>
      </c>
      <c r="C3279" s="59" t="str">
        <f t="shared" si="104"/>
        <v>QUARTER3</v>
      </c>
      <c r="D3279" s="59">
        <v>3.96</v>
      </c>
      <c r="E3279" s="59">
        <v>4</v>
      </c>
      <c r="F3279" s="59">
        <f t="shared" si="105"/>
        <v>4.0000000000000036E-2</v>
      </c>
      <c r="G3279" s="59"/>
    </row>
    <row r="3280" spans="1:7" x14ac:dyDescent="0.25">
      <c r="A3280" s="58">
        <v>45113</v>
      </c>
      <c r="B3280" s="59" t="s">
        <v>77</v>
      </c>
      <c r="C3280" s="59" t="str">
        <f t="shared" si="104"/>
        <v>QUARTER3</v>
      </c>
      <c r="D3280" s="59">
        <v>3.84</v>
      </c>
      <c r="E3280" s="59">
        <v>4</v>
      </c>
      <c r="F3280" s="59">
        <f t="shared" si="105"/>
        <v>0.16000000000000014</v>
      </c>
      <c r="G3280" s="59"/>
    </row>
    <row r="3281" spans="1:7" x14ac:dyDescent="0.25">
      <c r="A3281" s="58">
        <v>45112</v>
      </c>
      <c r="B3281" s="59" t="s">
        <v>77</v>
      </c>
      <c r="C3281" s="59" t="str">
        <f t="shared" si="104"/>
        <v>QUARTER3</v>
      </c>
      <c r="D3281" s="59">
        <v>3.84</v>
      </c>
      <c r="E3281" s="59">
        <v>4</v>
      </c>
      <c r="F3281" s="59">
        <f t="shared" si="105"/>
        <v>0.16000000000000014</v>
      </c>
      <c r="G3281" s="59"/>
    </row>
    <row r="3282" spans="1:7" x14ac:dyDescent="0.25">
      <c r="A3282" s="58">
        <v>45111</v>
      </c>
      <c r="B3282" s="59" t="s">
        <v>77</v>
      </c>
      <c r="C3282" s="59" t="str">
        <f t="shared" si="104"/>
        <v>QUARTER3</v>
      </c>
      <c r="D3282" s="59">
        <v>3.94</v>
      </c>
      <c r="E3282" s="59">
        <v>4</v>
      </c>
      <c r="F3282" s="59">
        <f t="shared" si="105"/>
        <v>6.0000000000000053E-2</v>
      </c>
      <c r="G3282" s="59"/>
    </row>
    <row r="3283" spans="1:7" x14ac:dyDescent="0.25">
      <c r="A3283" s="58">
        <v>45110</v>
      </c>
      <c r="B3283" s="59" t="s">
        <v>77</v>
      </c>
      <c r="C3283" s="59" t="str">
        <f t="shared" si="104"/>
        <v>QUARTER3</v>
      </c>
      <c r="D3283" s="59">
        <v>4.13</v>
      </c>
      <c r="E3283" s="59">
        <v>4</v>
      </c>
      <c r="F3283" s="59">
        <f t="shared" si="105"/>
        <v>-0.12999999999999989</v>
      </c>
      <c r="G3283" s="59"/>
    </row>
    <row r="3284" spans="1:7" x14ac:dyDescent="0.25">
      <c r="A3284" s="58">
        <v>45107</v>
      </c>
      <c r="B3284" s="59" t="s">
        <v>77</v>
      </c>
      <c r="C3284" s="59" t="str">
        <f t="shared" si="104"/>
        <v>QUARTER2</v>
      </c>
      <c r="D3284" s="59">
        <v>3.95</v>
      </c>
      <c r="E3284" s="59">
        <v>4</v>
      </c>
      <c r="F3284" s="59">
        <f t="shared" si="105"/>
        <v>4.9999999999999822E-2</v>
      </c>
      <c r="G3284" s="59"/>
    </row>
    <row r="3285" spans="1:7" x14ac:dyDescent="0.25">
      <c r="A3285" s="58">
        <v>45104</v>
      </c>
      <c r="B3285" s="59" t="s">
        <v>77</v>
      </c>
      <c r="C3285" s="59" t="str">
        <f t="shared" si="104"/>
        <v>QUARTER2</v>
      </c>
      <c r="D3285" s="59">
        <v>3.95</v>
      </c>
      <c r="E3285" s="59">
        <v>4</v>
      </c>
      <c r="F3285" s="59">
        <f t="shared" si="105"/>
        <v>4.9999999999999822E-2</v>
      </c>
      <c r="G3285" s="59"/>
    </row>
    <row r="3286" spans="1:7" x14ac:dyDescent="0.25">
      <c r="A3286" s="58">
        <v>45103</v>
      </c>
      <c r="B3286" s="59" t="s">
        <v>77</v>
      </c>
      <c r="C3286" s="59" t="str">
        <f t="shared" si="104"/>
        <v>QUARTER2</v>
      </c>
      <c r="D3286" s="59">
        <v>4</v>
      </c>
      <c r="E3286" s="59">
        <v>4</v>
      </c>
      <c r="F3286" s="59">
        <f t="shared" si="105"/>
        <v>0</v>
      </c>
      <c r="G3286" s="59"/>
    </row>
    <row r="3287" spans="1:7" x14ac:dyDescent="0.25">
      <c r="A3287" s="58">
        <v>45100</v>
      </c>
      <c r="B3287" s="59" t="s">
        <v>77</v>
      </c>
      <c r="C3287" s="59" t="str">
        <f t="shared" si="104"/>
        <v>QUARTER2</v>
      </c>
      <c r="D3287" s="59">
        <v>3.78</v>
      </c>
      <c r="E3287" s="59">
        <v>4</v>
      </c>
      <c r="F3287" s="59">
        <f t="shared" si="105"/>
        <v>0.2200000000000002</v>
      </c>
      <c r="G3287" s="59"/>
    </row>
    <row r="3288" spans="1:7" x14ac:dyDescent="0.25">
      <c r="A3288" s="58">
        <v>45099</v>
      </c>
      <c r="B3288" s="59" t="s">
        <v>77</v>
      </c>
      <c r="C3288" s="59" t="str">
        <f t="shared" si="104"/>
        <v>QUARTER2</v>
      </c>
      <c r="D3288" s="59">
        <v>3.82</v>
      </c>
      <c r="E3288" s="59">
        <v>4</v>
      </c>
      <c r="F3288" s="59">
        <f t="shared" si="105"/>
        <v>0.18000000000000016</v>
      </c>
      <c r="G3288" s="59"/>
    </row>
    <row r="3289" spans="1:7" x14ac:dyDescent="0.25">
      <c r="A3289" s="58">
        <v>45098</v>
      </c>
      <c r="B3289" s="59" t="s">
        <v>77</v>
      </c>
      <c r="C3289" s="59" t="str">
        <f t="shared" si="104"/>
        <v>QUARTER2</v>
      </c>
      <c r="D3289" s="59">
        <v>4.22</v>
      </c>
      <c r="E3289" s="59">
        <v>4</v>
      </c>
      <c r="F3289" s="59">
        <f t="shared" si="105"/>
        <v>-0.21999999999999975</v>
      </c>
      <c r="G3289" s="59"/>
    </row>
    <row r="3290" spans="1:7" x14ac:dyDescent="0.25">
      <c r="A3290" s="58">
        <v>45097</v>
      </c>
      <c r="B3290" s="59" t="s">
        <v>77</v>
      </c>
      <c r="C3290" s="59" t="str">
        <f t="shared" si="104"/>
        <v>QUARTER2</v>
      </c>
      <c r="D3290" s="59">
        <v>4.1900000000000004</v>
      </c>
      <c r="E3290" s="59">
        <v>4</v>
      </c>
      <c r="F3290" s="59">
        <f t="shared" si="105"/>
        <v>-0.19000000000000039</v>
      </c>
      <c r="G3290" s="59"/>
    </row>
    <row r="3291" spans="1:7" x14ac:dyDescent="0.25">
      <c r="A3291" s="58">
        <v>45096</v>
      </c>
      <c r="B3291" s="59" t="s">
        <v>77</v>
      </c>
      <c r="C3291" s="59" t="str">
        <f t="shared" si="104"/>
        <v>QUARTER2</v>
      </c>
      <c r="D3291" s="59">
        <v>4.07</v>
      </c>
      <c r="E3291" s="59">
        <v>4</v>
      </c>
      <c r="F3291" s="59">
        <f t="shared" si="105"/>
        <v>-7.0000000000000284E-2</v>
      </c>
      <c r="G3291" s="59"/>
    </row>
    <row r="3292" spans="1:7" x14ac:dyDescent="0.25">
      <c r="A3292" s="58">
        <v>45093</v>
      </c>
      <c r="B3292" s="59" t="s">
        <v>77</v>
      </c>
      <c r="C3292" s="59" t="str">
        <f t="shared" si="104"/>
        <v>QUARTER2</v>
      </c>
      <c r="D3292" s="59">
        <v>4.0999999999999996</v>
      </c>
      <c r="E3292" s="59">
        <v>4</v>
      </c>
      <c r="F3292" s="59">
        <f t="shared" si="105"/>
        <v>-9.9999999999999645E-2</v>
      </c>
      <c r="G3292" s="59"/>
    </row>
    <row r="3293" spans="1:7" x14ac:dyDescent="0.25">
      <c r="A3293" s="58">
        <v>45092</v>
      </c>
      <c r="B3293" s="59" t="s">
        <v>77</v>
      </c>
      <c r="C3293" s="59" t="str">
        <f t="shared" si="104"/>
        <v>QUARTER2</v>
      </c>
      <c r="D3293" s="59">
        <v>4.0999999999999996</v>
      </c>
      <c r="E3293" s="59">
        <v>4</v>
      </c>
      <c r="F3293" s="59">
        <f t="shared" si="105"/>
        <v>-9.9999999999999645E-2</v>
      </c>
      <c r="G3293" s="59"/>
    </row>
    <row r="3294" spans="1:7" x14ac:dyDescent="0.25">
      <c r="A3294" s="58">
        <v>45091</v>
      </c>
      <c r="B3294" s="59" t="s">
        <v>77</v>
      </c>
      <c r="C3294" s="59" t="str">
        <f t="shared" si="104"/>
        <v>QUARTER2</v>
      </c>
      <c r="D3294" s="59">
        <v>4.2</v>
      </c>
      <c r="E3294" s="59">
        <v>4</v>
      </c>
      <c r="F3294" s="59">
        <f t="shared" si="105"/>
        <v>-0.20000000000000018</v>
      </c>
      <c r="G3294" s="59"/>
    </row>
    <row r="3295" spans="1:7" x14ac:dyDescent="0.25">
      <c r="A3295" s="58">
        <v>45090</v>
      </c>
      <c r="B3295" s="59" t="s">
        <v>77</v>
      </c>
      <c r="C3295" s="59" t="str">
        <f t="shared" si="104"/>
        <v>QUARTER2</v>
      </c>
      <c r="D3295" s="59">
        <v>4.3</v>
      </c>
      <c r="E3295" s="59">
        <v>4</v>
      </c>
      <c r="F3295" s="59">
        <f t="shared" si="105"/>
        <v>-0.29999999999999982</v>
      </c>
      <c r="G3295" s="59"/>
    </row>
    <row r="3296" spans="1:7" x14ac:dyDescent="0.25">
      <c r="A3296" s="58">
        <v>45086</v>
      </c>
      <c r="B3296" s="59" t="s">
        <v>77</v>
      </c>
      <c r="C3296" s="59" t="str">
        <f t="shared" si="104"/>
        <v>QUARTER2</v>
      </c>
      <c r="D3296" s="59">
        <v>4</v>
      </c>
      <c r="E3296" s="59">
        <v>4</v>
      </c>
      <c r="F3296" s="59">
        <f t="shared" si="105"/>
        <v>0</v>
      </c>
      <c r="G3296" s="59"/>
    </row>
    <row r="3297" spans="1:7" x14ac:dyDescent="0.25">
      <c r="A3297" s="58">
        <v>45085</v>
      </c>
      <c r="B3297" s="59" t="s">
        <v>77</v>
      </c>
      <c r="C3297" s="59" t="str">
        <f t="shared" si="104"/>
        <v>QUARTER2</v>
      </c>
      <c r="D3297" s="59">
        <v>3.79</v>
      </c>
      <c r="E3297" s="59">
        <v>4</v>
      </c>
      <c r="F3297" s="59">
        <f t="shared" si="105"/>
        <v>0.20999999999999996</v>
      </c>
      <c r="G3297" s="59"/>
    </row>
    <row r="3298" spans="1:7" x14ac:dyDescent="0.25">
      <c r="A3298" s="58">
        <v>45084</v>
      </c>
      <c r="B3298" s="59" t="s">
        <v>77</v>
      </c>
      <c r="C3298" s="59" t="str">
        <f t="shared" si="104"/>
        <v>QUARTER2</v>
      </c>
      <c r="D3298" s="59">
        <v>3.5</v>
      </c>
      <c r="E3298" s="59">
        <v>4</v>
      </c>
      <c r="F3298" s="59">
        <f t="shared" si="105"/>
        <v>0.5</v>
      </c>
      <c r="G3298" s="59"/>
    </row>
    <row r="3299" spans="1:7" x14ac:dyDescent="0.25">
      <c r="A3299" s="58">
        <v>45083</v>
      </c>
      <c r="B3299" s="59" t="s">
        <v>77</v>
      </c>
      <c r="C3299" s="59" t="str">
        <f t="shared" si="104"/>
        <v>QUARTER2</v>
      </c>
      <c r="D3299" s="59">
        <v>3.29</v>
      </c>
      <c r="E3299" s="59">
        <v>4</v>
      </c>
      <c r="F3299" s="59">
        <f t="shared" si="105"/>
        <v>0.71</v>
      </c>
      <c r="G3299" s="59"/>
    </row>
    <row r="3300" spans="1:7" x14ac:dyDescent="0.25">
      <c r="A3300" s="58">
        <v>45082</v>
      </c>
      <c r="B3300" s="59" t="s">
        <v>77</v>
      </c>
      <c r="C3300" s="59" t="str">
        <f t="shared" si="104"/>
        <v>QUARTER2</v>
      </c>
      <c r="D3300" s="59">
        <v>3.2</v>
      </c>
      <c r="E3300" s="59">
        <v>4</v>
      </c>
      <c r="F3300" s="59">
        <f t="shared" si="105"/>
        <v>0.79999999999999982</v>
      </c>
      <c r="G3300" s="59"/>
    </row>
    <row r="3301" spans="1:7" x14ac:dyDescent="0.25">
      <c r="A3301" s="58">
        <v>45079</v>
      </c>
      <c r="B3301" s="59" t="s">
        <v>77</v>
      </c>
      <c r="C3301" s="59" t="str">
        <f t="shared" si="104"/>
        <v>QUARTER2</v>
      </c>
      <c r="D3301" s="59">
        <v>3.19</v>
      </c>
      <c r="E3301" s="59">
        <v>4</v>
      </c>
      <c r="F3301" s="59">
        <f t="shared" si="105"/>
        <v>0.81</v>
      </c>
      <c r="G3301" s="59"/>
    </row>
    <row r="3302" spans="1:7" x14ac:dyDescent="0.25">
      <c r="A3302" s="58">
        <v>45078</v>
      </c>
      <c r="B3302" s="59" t="s">
        <v>77</v>
      </c>
      <c r="C3302" s="59" t="str">
        <f t="shared" si="104"/>
        <v>QUARTER2</v>
      </c>
      <c r="D3302" s="59">
        <v>3.24</v>
      </c>
      <c r="E3302" s="59">
        <v>4</v>
      </c>
      <c r="F3302" s="59">
        <f t="shared" si="105"/>
        <v>0.75999999999999979</v>
      </c>
      <c r="G3302" s="59"/>
    </row>
    <row r="3303" spans="1:7" x14ac:dyDescent="0.25">
      <c r="A3303" s="58">
        <v>45077</v>
      </c>
      <c r="B3303" s="59" t="s">
        <v>77</v>
      </c>
      <c r="C3303" s="59" t="str">
        <f t="shared" si="104"/>
        <v>QUARTER2</v>
      </c>
      <c r="D3303" s="59">
        <v>3.25</v>
      </c>
      <c r="E3303" s="59">
        <v>4</v>
      </c>
      <c r="F3303" s="59">
        <f t="shared" si="105"/>
        <v>0.75</v>
      </c>
      <c r="G3303" s="59"/>
    </row>
    <row r="3304" spans="1:7" x14ac:dyDescent="0.25">
      <c r="A3304" s="58">
        <v>45076</v>
      </c>
      <c r="B3304" s="59" t="s">
        <v>77</v>
      </c>
      <c r="C3304" s="59" t="str">
        <f t="shared" si="104"/>
        <v>QUARTER2</v>
      </c>
      <c r="D3304" s="59">
        <v>3.38</v>
      </c>
      <c r="E3304" s="59">
        <v>4</v>
      </c>
      <c r="F3304" s="59">
        <f t="shared" si="105"/>
        <v>0.62000000000000011</v>
      </c>
      <c r="G3304" s="59"/>
    </row>
    <row r="3305" spans="1:7" x14ac:dyDescent="0.25">
      <c r="A3305" s="58">
        <v>45072</v>
      </c>
      <c r="B3305" s="59" t="s">
        <v>77</v>
      </c>
      <c r="C3305" s="59" t="str">
        <f t="shared" si="104"/>
        <v>QUARTER2</v>
      </c>
      <c r="D3305" s="59">
        <v>3.09</v>
      </c>
      <c r="E3305" s="59">
        <v>4</v>
      </c>
      <c r="F3305" s="59">
        <f t="shared" si="105"/>
        <v>0.91000000000000014</v>
      </c>
      <c r="G3305" s="59"/>
    </row>
    <row r="3306" spans="1:7" x14ac:dyDescent="0.25">
      <c r="A3306" s="58">
        <v>45071</v>
      </c>
      <c r="B3306" s="59" t="s">
        <v>77</v>
      </c>
      <c r="C3306" s="59" t="str">
        <f t="shared" si="104"/>
        <v>QUARTER2</v>
      </c>
      <c r="D3306" s="59">
        <v>3.05</v>
      </c>
      <c r="E3306" s="59">
        <v>4</v>
      </c>
      <c r="F3306" s="59">
        <f t="shared" si="105"/>
        <v>0.95000000000000018</v>
      </c>
      <c r="G3306" s="59"/>
    </row>
    <row r="3307" spans="1:7" x14ac:dyDescent="0.25">
      <c r="A3307" s="58">
        <v>45070</v>
      </c>
      <c r="B3307" s="59" t="s">
        <v>77</v>
      </c>
      <c r="C3307" s="59" t="str">
        <f t="shared" si="104"/>
        <v>QUARTER2</v>
      </c>
      <c r="D3307" s="59">
        <v>3.1</v>
      </c>
      <c r="E3307" s="59">
        <v>4</v>
      </c>
      <c r="F3307" s="59">
        <f t="shared" si="105"/>
        <v>0.89999999999999991</v>
      </c>
      <c r="G3307" s="59"/>
    </row>
    <row r="3308" spans="1:7" x14ac:dyDescent="0.25">
      <c r="A3308" s="58">
        <v>45069</v>
      </c>
      <c r="B3308" s="59" t="s">
        <v>77</v>
      </c>
      <c r="C3308" s="59" t="str">
        <f t="shared" si="104"/>
        <v>QUARTER2</v>
      </c>
      <c r="D3308" s="59">
        <v>3</v>
      </c>
      <c r="E3308" s="59">
        <v>4</v>
      </c>
      <c r="F3308" s="59">
        <f t="shared" si="105"/>
        <v>1</v>
      </c>
      <c r="G3308" s="59"/>
    </row>
    <row r="3309" spans="1:7" x14ac:dyDescent="0.25">
      <c r="A3309" s="58">
        <v>45068</v>
      </c>
      <c r="B3309" s="59" t="s">
        <v>77</v>
      </c>
      <c r="C3309" s="59" t="str">
        <f t="shared" si="104"/>
        <v>QUARTER2</v>
      </c>
      <c r="D3309" s="59">
        <v>3.15</v>
      </c>
      <c r="E3309" s="59">
        <v>4</v>
      </c>
      <c r="F3309" s="59">
        <f t="shared" si="105"/>
        <v>0.85000000000000009</v>
      </c>
      <c r="G3309" s="59"/>
    </row>
    <row r="3310" spans="1:7" x14ac:dyDescent="0.25">
      <c r="A3310" s="58">
        <v>45065</v>
      </c>
      <c r="B3310" s="59" t="s">
        <v>77</v>
      </c>
      <c r="C3310" s="59" t="str">
        <f t="shared" ref="C3310:C3373" si="106">"QUARTER"&amp;ROUNDUP(MONTH(A3310)/3,0)</f>
        <v>QUARTER2</v>
      </c>
      <c r="D3310" s="59">
        <v>2.94</v>
      </c>
      <c r="E3310" s="59">
        <v>4</v>
      </c>
      <c r="F3310" s="59">
        <f t="shared" si="105"/>
        <v>1.06</v>
      </c>
      <c r="G3310" s="59"/>
    </row>
    <row r="3311" spans="1:7" x14ac:dyDescent="0.25">
      <c r="A3311" s="58">
        <v>45064</v>
      </c>
      <c r="B3311" s="59" t="s">
        <v>77</v>
      </c>
      <c r="C3311" s="59" t="str">
        <f t="shared" si="106"/>
        <v>QUARTER2</v>
      </c>
      <c r="D3311" s="59">
        <v>2.75</v>
      </c>
      <c r="E3311" s="59">
        <v>4</v>
      </c>
      <c r="F3311" s="59">
        <f t="shared" si="105"/>
        <v>1.25</v>
      </c>
      <c r="G3311" s="59"/>
    </row>
    <row r="3312" spans="1:7" x14ac:dyDescent="0.25">
      <c r="A3312" s="58">
        <v>45063</v>
      </c>
      <c r="B3312" s="59" t="s">
        <v>77</v>
      </c>
      <c r="C3312" s="59" t="str">
        <f t="shared" si="106"/>
        <v>QUARTER2</v>
      </c>
      <c r="D3312" s="59">
        <v>2.71</v>
      </c>
      <c r="E3312" s="59">
        <v>4</v>
      </c>
      <c r="F3312" s="59">
        <f t="shared" si="105"/>
        <v>1.29</v>
      </c>
      <c r="G3312" s="59"/>
    </row>
    <row r="3313" spans="1:7" x14ac:dyDescent="0.25">
      <c r="A3313" s="58">
        <v>45062</v>
      </c>
      <c r="B3313" s="59" t="s">
        <v>77</v>
      </c>
      <c r="C3313" s="59" t="str">
        <f t="shared" si="106"/>
        <v>QUARTER2</v>
      </c>
      <c r="D3313" s="59">
        <v>2.66</v>
      </c>
      <c r="E3313" s="59">
        <v>4</v>
      </c>
      <c r="F3313" s="59">
        <f t="shared" si="105"/>
        <v>1.3399999999999999</v>
      </c>
      <c r="G3313" s="59"/>
    </row>
    <row r="3314" spans="1:7" x14ac:dyDescent="0.25">
      <c r="A3314" s="58">
        <v>45061</v>
      </c>
      <c r="B3314" s="59" t="s">
        <v>77</v>
      </c>
      <c r="C3314" s="59" t="str">
        <f t="shared" si="106"/>
        <v>QUARTER2</v>
      </c>
      <c r="D3314" s="59">
        <v>2.5</v>
      </c>
      <c r="E3314" s="59">
        <v>4</v>
      </c>
      <c r="F3314" s="59">
        <f t="shared" si="105"/>
        <v>1.5</v>
      </c>
      <c r="G3314" s="59"/>
    </row>
    <row r="3315" spans="1:7" x14ac:dyDescent="0.25">
      <c r="A3315" s="58">
        <v>45058</v>
      </c>
      <c r="B3315" s="59" t="s">
        <v>77</v>
      </c>
      <c r="C3315" s="59" t="str">
        <f t="shared" si="106"/>
        <v>QUARTER2</v>
      </c>
      <c r="D3315" s="59">
        <v>2.5099999999999998</v>
      </c>
      <c r="E3315" s="59">
        <v>4</v>
      </c>
      <c r="F3315" s="59">
        <f t="shared" si="105"/>
        <v>1.4900000000000002</v>
      </c>
      <c r="G3315" s="59"/>
    </row>
    <row r="3316" spans="1:7" x14ac:dyDescent="0.25">
      <c r="A3316" s="58">
        <v>45057</v>
      </c>
      <c r="B3316" s="59" t="s">
        <v>77</v>
      </c>
      <c r="C3316" s="59" t="str">
        <f t="shared" si="106"/>
        <v>QUARTER2</v>
      </c>
      <c r="D3316" s="59">
        <v>2.4700000000000002</v>
      </c>
      <c r="E3316" s="59">
        <v>4</v>
      </c>
      <c r="F3316" s="59">
        <f t="shared" si="105"/>
        <v>1.5299999999999998</v>
      </c>
      <c r="G3316" s="59"/>
    </row>
    <row r="3317" spans="1:7" x14ac:dyDescent="0.25">
      <c r="A3317" s="58">
        <v>45056</v>
      </c>
      <c r="B3317" s="59" t="s">
        <v>77</v>
      </c>
      <c r="C3317" s="59" t="str">
        <f t="shared" si="106"/>
        <v>QUARTER2</v>
      </c>
      <c r="D3317" s="59">
        <v>2.4700000000000002</v>
      </c>
      <c r="E3317" s="59">
        <v>4</v>
      </c>
      <c r="F3317" s="59">
        <f t="shared" si="105"/>
        <v>1.5299999999999998</v>
      </c>
      <c r="G3317" s="59"/>
    </row>
    <row r="3318" spans="1:7" x14ac:dyDescent="0.25">
      <c r="A3318" s="58">
        <v>45055</v>
      </c>
      <c r="B3318" s="59" t="s">
        <v>77</v>
      </c>
      <c r="C3318" s="59" t="str">
        <f t="shared" si="106"/>
        <v>QUARTER2</v>
      </c>
      <c r="D3318" s="59">
        <v>2.4500000000000002</v>
      </c>
      <c r="E3318" s="59">
        <v>4</v>
      </c>
      <c r="F3318" s="59">
        <f t="shared" si="105"/>
        <v>1.5499999999999998</v>
      </c>
      <c r="G3318" s="59"/>
    </row>
    <row r="3319" spans="1:7" x14ac:dyDescent="0.25">
      <c r="A3319" s="58">
        <v>45054</v>
      </c>
      <c r="B3319" s="59" t="s">
        <v>77</v>
      </c>
      <c r="C3319" s="59" t="str">
        <f t="shared" si="106"/>
        <v>QUARTER2</v>
      </c>
      <c r="D3319" s="59">
        <v>2.52</v>
      </c>
      <c r="E3319" s="59">
        <v>4</v>
      </c>
      <c r="F3319" s="59">
        <f t="shared" si="105"/>
        <v>1.48</v>
      </c>
      <c r="G3319" s="59"/>
    </row>
    <row r="3320" spans="1:7" x14ac:dyDescent="0.25">
      <c r="A3320" s="58">
        <v>45051</v>
      </c>
      <c r="B3320" s="59" t="s">
        <v>77</v>
      </c>
      <c r="C3320" s="59" t="str">
        <f t="shared" si="106"/>
        <v>QUARTER2</v>
      </c>
      <c r="D3320" s="59">
        <v>2.4500000000000002</v>
      </c>
      <c r="E3320" s="59">
        <v>4</v>
      </c>
      <c r="F3320" s="59">
        <f t="shared" si="105"/>
        <v>1.5499999999999998</v>
      </c>
      <c r="G3320" s="59"/>
    </row>
    <row r="3321" spans="1:7" x14ac:dyDescent="0.25">
      <c r="A3321" s="58">
        <v>45050</v>
      </c>
      <c r="B3321" s="59" t="s">
        <v>77</v>
      </c>
      <c r="C3321" s="59" t="str">
        <f t="shared" si="106"/>
        <v>QUARTER2</v>
      </c>
      <c r="D3321" s="59">
        <v>2.4300000000000002</v>
      </c>
      <c r="E3321" s="59">
        <v>4</v>
      </c>
      <c r="F3321" s="59">
        <f t="shared" si="105"/>
        <v>1.5699999999999998</v>
      </c>
      <c r="G3321" s="59"/>
    </row>
    <row r="3322" spans="1:7" x14ac:dyDescent="0.25">
      <c r="A3322" s="58">
        <v>45049</v>
      </c>
      <c r="B3322" s="59" t="s">
        <v>77</v>
      </c>
      <c r="C3322" s="59" t="str">
        <f t="shared" si="106"/>
        <v>QUARTER2</v>
      </c>
      <c r="D3322" s="59">
        <v>2.41</v>
      </c>
      <c r="E3322" s="59">
        <v>4</v>
      </c>
      <c r="F3322" s="59">
        <f t="shared" si="105"/>
        <v>1.5899999999999999</v>
      </c>
      <c r="G3322" s="59"/>
    </row>
    <row r="3323" spans="1:7" x14ac:dyDescent="0.25">
      <c r="A3323" s="58">
        <v>45048</v>
      </c>
      <c r="B3323" s="59" t="s">
        <v>77</v>
      </c>
      <c r="C3323" s="59" t="str">
        <f t="shared" si="106"/>
        <v>QUARTER2</v>
      </c>
      <c r="D3323" s="59">
        <v>2.44</v>
      </c>
      <c r="E3323" s="59">
        <v>4</v>
      </c>
      <c r="F3323" s="59">
        <f t="shared" si="105"/>
        <v>1.56</v>
      </c>
      <c r="G3323" s="59"/>
    </row>
    <row r="3324" spans="1:7" x14ac:dyDescent="0.25">
      <c r="A3324" s="58">
        <v>45044</v>
      </c>
      <c r="B3324" s="59" t="s">
        <v>77</v>
      </c>
      <c r="C3324" s="59" t="str">
        <f t="shared" si="106"/>
        <v>QUARTER2</v>
      </c>
      <c r="D3324" s="59">
        <v>2.37</v>
      </c>
      <c r="E3324" s="59">
        <v>4</v>
      </c>
      <c r="F3324" s="59">
        <f t="shared" si="105"/>
        <v>1.63</v>
      </c>
      <c r="G3324" s="59"/>
    </row>
    <row r="3325" spans="1:7" x14ac:dyDescent="0.25">
      <c r="A3325" s="58">
        <v>45043</v>
      </c>
      <c r="B3325" s="59" t="s">
        <v>77</v>
      </c>
      <c r="C3325" s="59" t="str">
        <f t="shared" si="106"/>
        <v>QUARTER2</v>
      </c>
      <c r="D3325" s="59">
        <v>2.4500000000000002</v>
      </c>
      <c r="E3325" s="59">
        <v>4</v>
      </c>
      <c r="F3325" s="59">
        <f t="shared" si="105"/>
        <v>1.5499999999999998</v>
      </c>
      <c r="G3325" s="59"/>
    </row>
    <row r="3326" spans="1:7" x14ac:dyDescent="0.25">
      <c r="A3326" s="58">
        <v>45042</v>
      </c>
      <c r="B3326" s="59" t="s">
        <v>77</v>
      </c>
      <c r="C3326" s="59" t="str">
        <f t="shared" si="106"/>
        <v>QUARTER2</v>
      </c>
      <c r="D3326" s="59">
        <v>2.36</v>
      </c>
      <c r="E3326" s="59">
        <v>4</v>
      </c>
      <c r="F3326" s="59">
        <f t="shared" si="105"/>
        <v>1.6400000000000001</v>
      </c>
      <c r="G3326" s="59"/>
    </row>
    <row r="3327" spans="1:7" x14ac:dyDescent="0.25">
      <c r="A3327" s="58">
        <v>45041</v>
      </c>
      <c r="B3327" s="59" t="s">
        <v>77</v>
      </c>
      <c r="C3327" s="59" t="str">
        <f t="shared" si="106"/>
        <v>QUARTER2</v>
      </c>
      <c r="D3327" s="59">
        <v>2.44</v>
      </c>
      <c r="E3327" s="59">
        <v>4</v>
      </c>
      <c r="F3327" s="59">
        <f t="shared" si="105"/>
        <v>1.56</v>
      </c>
      <c r="G3327" s="59"/>
    </row>
    <row r="3328" spans="1:7" x14ac:dyDescent="0.25">
      <c r="A3328" s="58">
        <v>45036</v>
      </c>
      <c r="B3328" s="59" t="s">
        <v>77</v>
      </c>
      <c r="C3328" s="59" t="str">
        <f t="shared" si="106"/>
        <v>QUARTER2</v>
      </c>
      <c r="D3328" s="59">
        <v>2.4</v>
      </c>
      <c r="E3328" s="59">
        <v>4</v>
      </c>
      <c r="F3328" s="59">
        <f t="shared" si="105"/>
        <v>1.6</v>
      </c>
      <c r="G3328" s="59"/>
    </row>
    <row r="3329" spans="1:7" x14ac:dyDescent="0.25">
      <c r="A3329" s="58">
        <v>45035</v>
      </c>
      <c r="B3329" s="59" t="s">
        <v>77</v>
      </c>
      <c r="C3329" s="59" t="str">
        <f t="shared" si="106"/>
        <v>QUARTER2</v>
      </c>
      <c r="D3329" s="59">
        <v>2.34</v>
      </c>
      <c r="E3329" s="59">
        <v>4</v>
      </c>
      <c r="F3329" s="59">
        <f t="shared" si="105"/>
        <v>1.6600000000000001</v>
      </c>
      <c r="G3329" s="59"/>
    </row>
    <row r="3330" spans="1:7" x14ac:dyDescent="0.25">
      <c r="A3330" s="58">
        <v>45034</v>
      </c>
      <c r="B3330" s="59" t="s">
        <v>77</v>
      </c>
      <c r="C3330" s="59" t="str">
        <f t="shared" si="106"/>
        <v>QUARTER2</v>
      </c>
      <c r="D3330" s="59">
        <v>2.29</v>
      </c>
      <c r="E3330" s="59">
        <v>4</v>
      </c>
      <c r="F3330" s="59">
        <f t="shared" si="105"/>
        <v>1.71</v>
      </c>
      <c r="G3330" s="59"/>
    </row>
    <row r="3331" spans="1:7" x14ac:dyDescent="0.25">
      <c r="A3331" s="58">
        <v>45033</v>
      </c>
      <c r="B3331" s="59" t="s">
        <v>77</v>
      </c>
      <c r="C3331" s="59" t="str">
        <f t="shared" si="106"/>
        <v>QUARTER2</v>
      </c>
      <c r="D3331" s="59">
        <v>2.2799999999999998</v>
      </c>
      <c r="E3331" s="59">
        <v>4</v>
      </c>
      <c r="F3331" s="59">
        <f t="shared" si="105"/>
        <v>1.7200000000000002</v>
      </c>
      <c r="G3331" s="59"/>
    </row>
    <row r="3332" spans="1:7" x14ac:dyDescent="0.25">
      <c r="A3332" s="58">
        <v>45030</v>
      </c>
      <c r="B3332" s="59" t="s">
        <v>77</v>
      </c>
      <c r="C3332" s="59" t="str">
        <f t="shared" si="106"/>
        <v>QUARTER2</v>
      </c>
      <c r="D3332" s="59">
        <v>2.2000000000000002</v>
      </c>
      <c r="E3332" s="59">
        <v>4</v>
      </c>
      <c r="F3332" s="59">
        <f t="shared" si="105"/>
        <v>1.7999999999999998</v>
      </c>
      <c r="G3332" s="59"/>
    </row>
    <row r="3333" spans="1:7" x14ac:dyDescent="0.25">
      <c r="A3333" s="58">
        <v>45029</v>
      </c>
      <c r="B3333" s="59" t="s">
        <v>77</v>
      </c>
      <c r="C3333" s="59" t="str">
        <f t="shared" si="106"/>
        <v>QUARTER2</v>
      </c>
      <c r="D3333" s="59">
        <v>2.2000000000000002</v>
      </c>
      <c r="E3333" s="59">
        <v>4</v>
      </c>
      <c r="F3333" s="59">
        <f t="shared" si="105"/>
        <v>1.7999999999999998</v>
      </c>
      <c r="G3333" s="59"/>
    </row>
    <row r="3334" spans="1:7" x14ac:dyDescent="0.25">
      <c r="A3334" s="58">
        <v>45028</v>
      </c>
      <c r="B3334" s="59" t="s">
        <v>77</v>
      </c>
      <c r="C3334" s="59" t="str">
        <f t="shared" si="106"/>
        <v>QUARTER2</v>
      </c>
      <c r="D3334" s="59">
        <v>2.2000000000000002</v>
      </c>
      <c r="E3334" s="59">
        <v>4</v>
      </c>
      <c r="F3334" s="59">
        <f t="shared" si="105"/>
        <v>1.7999999999999998</v>
      </c>
      <c r="G3334" s="59"/>
    </row>
    <row r="3335" spans="1:7" x14ac:dyDescent="0.25">
      <c r="A3335" s="58">
        <v>45027</v>
      </c>
      <c r="B3335" s="59" t="s">
        <v>77</v>
      </c>
      <c r="C3335" s="59" t="str">
        <f t="shared" si="106"/>
        <v>QUARTER2</v>
      </c>
      <c r="D3335" s="59">
        <v>2.2000000000000002</v>
      </c>
      <c r="E3335" s="59">
        <v>4</v>
      </c>
      <c r="F3335" s="59">
        <f t="shared" si="105"/>
        <v>1.7999999999999998</v>
      </c>
      <c r="G3335" s="59"/>
    </row>
    <row r="3336" spans="1:7" x14ac:dyDescent="0.25">
      <c r="A3336" s="58">
        <v>45021</v>
      </c>
      <c r="B3336" s="59" t="s">
        <v>77</v>
      </c>
      <c r="C3336" s="59" t="str">
        <f t="shared" si="106"/>
        <v>QUARTER2</v>
      </c>
      <c r="D3336" s="59">
        <v>2.2000000000000002</v>
      </c>
      <c r="E3336" s="59">
        <v>4</v>
      </c>
      <c r="F3336" s="59">
        <f t="shared" ref="F3336:F3399" si="107">E3336-D3336</f>
        <v>1.7999999999999998</v>
      </c>
      <c r="G3336" s="59"/>
    </row>
    <row r="3337" spans="1:7" x14ac:dyDescent="0.25">
      <c r="A3337" s="58">
        <v>45020</v>
      </c>
      <c r="B3337" s="59" t="s">
        <v>77</v>
      </c>
      <c r="C3337" s="59" t="str">
        <f t="shared" si="106"/>
        <v>QUARTER2</v>
      </c>
      <c r="D3337" s="59">
        <v>2.2000000000000002</v>
      </c>
      <c r="E3337" s="59">
        <v>4</v>
      </c>
      <c r="F3337" s="59">
        <f t="shared" si="107"/>
        <v>1.7999999999999998</v>
      </c>
      <c r="G3337" s="59"/>
    </row>
    <row r="3338" spans="1:7" x14ac:dyDescent="0.25">
      <c r="A3338" s="58">
        <v>45019</v>
      </c>
      <c r="B3338" s="59" t="s">
        <v>77</v>
      </c>
      <c r="C3338" s="59" t="str">
        <f t="shared" si="106"/>
        <v>QUARTER2</v>
      </c>
      <c r="D3338" s="59">
        <v>2.09</v>
      </c>
      <c r="E3338" s="59">
        <v>4</v>
      </c>
      <c r="F3338" s="59">
        <f t="shared" si="107"/>
        <v>1.9100000000000001</v>
      </c>
      <c r="G3338" s="59"/>
    </row>
    <row r="3339" spans="1:7" x14ac:dyDescent="0.25">
      <c r="A3339" s="58">
        <v>45016</v>
      </c>
      <c r="B3339" s="59" t="s">
        <v>77</v>
      </c>
      <c r="C3339" s="59" t="str">
        <f t="shared" si="106"/>
        <v>QUARTER1</v>
      </c>
      <c r="D3339" s="59">
        <v>1.9</v>
      </c>
      <c r="E3339" s="59">
        <v>4</v>
      </c>
      <c r="F3339" s="59">
        <f t="shared" si="107"/>
        <v>2.1</v>
      </c>
      <c r="G3339" s="59"/>
    </row>
    <row r="3340" spans="1:7" x14ac:dyDescent="0.25">
      <c r="A3340" s="58">
        <v>45014</v>
      </c>
      <c r="B3340" s="59" t="s">
        <v>77</v>
      </c>
      <c r="C3340" s="59" t="str">
        <f t="shared" si="106"/>
        <v>QUARTER1</v>
      </c>
      <c r="D3340" s="59">
        <v>1.92</v>
      </c>
      <c r="E3340" s="59">
        <v>4</v>
      </c>
      <c r="F3340" s="59">
        <f t="shared" si="107"/>
        <v>2.08</v>
      </c>
      <c r="G3340" s="59"/>
    </row>
    <row r="3341" spans="1:7" x14ac:dyDescent="0.25">
      <c r="A3341" s="58">
        <v>45013</v>
      </c>
      <c r="B3341" s="59" t="s">
        <v>77</v>
      </c>
      <c r="C3341" s="59" t="str">
        <f t="shared" si="106"/>
        <v>QUARTER1</v>
      </c>
      <c r="D3341" s="59">
        <v>1.91</v>
      </c>
      <c r="E3341" s="59">
        <v>4</v>
      </c>
      <c r="F3341" s="59">
        <f t="shared" si="107"/>
        <v>2.09</v>
      </c>
      <c r="G3341" s="59"/>
    </row>
    <row r="3342" spans="1:7" x14ac:dyDescent="0.25">
      <c r="A3342" s="58">
        <v>45012</v>
      </c>
      <c r="B3342" s="59" t="s">
        <v>77</v>
      </c>
      <c r="C3342" s="59" t="str">
        <f t="shared" si="106"/>
        <v>QUARTER1</v>
      </c>
      <c r="D3342" s="59">
        <v>1.91</v>
      </c>
      <c r="E3342" s="59">
        <v>4</v>
      </c>
      <c r="F3342" s="59">
        <f t="shared" si="107"/>
        <v>2.09</v>
      </c>
      <c r="G3342" s="59"/>
    </row>
    <row r="3343" spans="1:7" x14ac:dyDescent="0.25">
      <c r="A3343" s="58">
        <v>45009</v>
      </c>
      <c r="B3343" s="59" t="s">
        <v>77</v>
      </c>
      <c r="C3343" s="59" t="str">
        <f t="shared" si="106"/>
        <v>QUARTER1</v>
      </c>
      <c r="D3343" s="59">
        <v>1.91</v>
      </c>
      <c r="E3343" s="59">
        <v>4</v>
      </c>
      <c r="F3343" s="59">
        <f t="shared" si="107"/>
        <v>2.09</v>
      </c>
      <c r="G3343" s="59"/>
    </row>
    <row r="3344" spans="1:7" x14ac:dyDescent="0.25">
      <c r="A3344" s="58">
        <v>45008</v>
      </c>
      <c r="B3344" s="59" t="s">
        <v>77</v>
      </c>
      <c r="C3344" s="59" t="str">
        <f t="shared" si="106"/>
        <v>QUARTER1</v>
      </c>
      <c r="D3344" s="59">
        <v>1.85</v>
      </c>
      <c r="E3344" s="59">
        <v>4</v>
      </c>
      <c r="F3344" s="59">
        <f t="shared" si="107"/>
        <v>2.15</v>
      </c>
      <c r="G3344" s="59"/>
    </row>
    <row r="3345" spans="1:7" x14ac:dyDescent="0.25">
      <c r="A3345" s="58">
        <v>45007</v>
      </c>
      <c r="B3345" s="59" t="s">
        <v>77</v>
      </c>
      <c r="C3345" s="59" t="str">
        <f t="shared" si="106"/>
        <v>QUARTER1</v>
      </c>
      <c r="D3345" s="59">
        <v>2</v>
      </c>
      <c r="E3345" s="59">
        <v>4</v>
      </c>
      <c r="F3345" s="59">
        <f t="shared" si="107"/>
        <v>2</v>
      </c>
      <c r="G3345" s="59"/>
    </row>
    <row r="3346" spans="1:7" x14ac:dyDescent="0.25">
      <c r="A3346" s="58">
        <v>45006</v>
      </c>
      <c r="B3346" s="59" t="s">
        <v>77</v>
      </c>
      <c r="C3346" s="59" t="str">
        <f t="shared" si="106"/>
        <v>QUARTER1</v>
      </c>
      <c r="D3346" s="59">
        <v>2</v>
      </c>
      <c r="E3346" s="59">
        <v>4</v>
      </c>
      <c r="F3346" s="59">
        <f t="shared" si="107"/>
        <v>2</v>
      </c>
      <c r="G3346" s="59"/>
    </row>
    <row r="3347" spans="1:7" x14ac:dyDescent="0.25">
      <c r="A3347" s="58">
        <v>45005</v>
      </c>
      <c r="B3347" s="59" t="s">
        <v>77</v>
      </c>
      <c r="C3347" s="59" t="str">
        <f t="shared" si="106"/>
        <v>QUARTER1</v>
      </c>
      <c r="D3347" s="59">
        <v>2</v>
      </c>
      <c r="E3347" s="59">
        <v>4</v>
      </c>
      <c r="F3347" s="59">
        <f t="shared" si="107"/>
        <v>2</v>
      </c>
      <c r="G3347" s="59"/>
    </row>
    <row r="3348" spans="1:7" x14ac:dyDescent="0.25">
      <c r="A3348" s="58">
        <v>45002</v>
      </c>
      <c r="B3348" s="59" t="s">
        <v>77</v>
      </c>
      <c r="C3348" s="59" t="str">
        <f t="shared" si="106"/>
        <v>QUARTER1</v>
      </c>
      <c r="D3348" s="59">
        <v>2</v>
      </c>
      <c r="E3348" s="59">
        <v>4</v>
      </c>
      <c r="F3348" s="59">
        <f t="shared" si="107"/>
        <v>2</v>
      </c>
      <c r="G3348" s="59"/>
    </row>
    <row r="3349" spans="1:7" x14ac:dyDescent="0.25">
      <c r="A3349" s="58">
        <v>45001</v>
      </c>
      <c r="B3349" s="59" t="s">
        <v>77</v>
      </c>
      <c r="C3349" s="59" t="str">
        <f t="shared" si="106"/>
        <v>QUARTER1</v>
      </c>
      <c r="D3349" s="59">
        <v>2</v>
      </c>
      <c r="E3349" s="59">
        <v>4</v>
      </c>
      <c r="F3349" s="59">
        <f t="shared" si="107"/>
        <v>2</v>
      </c>
      <c r="G3349" s="59"/>
    </row>
    <row r="3350" spans="1:7" x14ac:dyDescent="0.25">
      <c r="A3350" s="58">
        <v>45000</v>
      </c>
      <c r="B3350" s="59" t="s">
        <v>77</v>
      </c>
      <c r="C3350" s="59" t="str">
        <f t="shared" si="106"/>
        <v>QUARTER1</v>
      </c>
      <c r="D3350" s="59">
        <v>2</v>
      </c>
      <c r="E3350" s="59">
        <v>4</v>
      </c>
      <c r="F3350" s="59">
        <f t="shared" si="107"/>
        <v>2</v>
      </c>
      <c r="G3350" s="59"/>
    </row>
    <row r="3351" spans="1:7" x14ac:dyDescent="0.25">
      <c r="A3351" s="58">
        <v>44999</v>
      </c>
      <c r="B3351" s="59" t="s">
        <v>77</v>
      </c>
      <c r="C3351" s="59" t="str">
        <f t="shared" si="106"/>
        <v>QUARTER1</v>
      </c>
      <c r="D3351" s="59">
        <v>2</v>
      </c>
      <c r="E3351" s="59">
        <v>4</v>
      </c>
      <c r="F3351" s="59">
        <f t="shared" si="107"/>
        <v>2</v>
      </c>
      <c r="G3351" s="59"/>
    </row>
    <row r="3352" spans="1:7" x14ac:dyDescent="0.25">
      <c r="A3352" s="58">
        <v>44998</v>
      </c>
      <c r="B3352" s="59" t="s">
        <v>77</v>
      </c>
      <c r="C3352" s="59" t="str">
        <f t="shared" si="106"/>
        <v>QUARTER1</v>
      </c>
      <c r="D3352" s="59">
        <v>2.1</v>
      </c>
      <c r="E3352" s="59">
        <v>4</v>
      </c>
      <c r="F3352" s="59">
        <f t="shared" si="107"/>
        <v>1.9</v>
      </c>
      <c r="G3352" s="59"/>
    </row>
    <row r="3353" spans="1:7" x14ac:dyDescent="0.25">
      <c r="A3353" s="58">
        <v>44995</v>
      </c>
      <c r="B3353" s="59" t="s">
        <v>77</v>
      </c>
      <c r="C3353" s="59" t="str">
        <f t="shared" si="106"/>
        <v>QUARTER1</v>
      </c>
      <c r="D3353" s="59">
        <v>2.1</v>
      </c>
      <c r="E3353" s="59">
        <v>4</v>
      </c>
      <c r="F3353" s="59">
        <f t="shared" si="107"/>
        <v>1.9</v>
      </c>
      <c r="G3353" s="59"/>
    </row>
    <row r="3354" spans="1:7" x14ac:dyDescent="0.25">
      <c r="A3354" s="58">
        <v>44994</v>
      </c>
      <c r="B3354" s="59" t="s">
        <v>77</v>
      </c>
      <c r="C3354" s="59" t="str">
        <f t="shared" si="106"/>
        <v>QUARTER1</v>
      </c>
      <c r="D3354" s="59">
        <v>2</v>
      </c>
      <c r="E3354" s="59">
        <v>4</v>
      </c>
      <c r="F3354" s="59">
        <f t="shared" si="107"/>
        <v>2</v>
      </c>
      <c r="G3354" s="59"/>
    </row>
    <row r="3355" spans="1:7" x14ac:dyDescent="0.25">
      <c r="A3355" s="58">
        <v>44993</v>
      </c>
      <c r="B3355" s="59" t="s">
        <v>77</v>
      </c>
      <c r="C3355" s="59" t="str">
        <f t="shared" si="106"/>
        <v>QUARTER1</v>
      </c>
      <c r="D3355" s="59">
        <v>2</v>
      </c>
      <c r="E3355" s="59">
        <v>4</v>
      </c>
      <c r="F3355" s="59">
        <f t="shared" si="107"/>
        <v>2</v>
      </c>
      <c r="G3355" s="59"/>
    </row>
    <row r="3356" spans="1:7" x14ac:dyDescent="0.25">
      <c r="A3356" s="58">
        <v>44992</v>
      </c>
      <c r="B3356" s="59" t="s">
        <v>77</v>
      </c>
      <c r="C3356" s="59" t="str">
        <f t="shared" si="106"/>
        <v>QUARTER1</v>
      </c>
      <c r="D3356" s="59">
        <v>2.09</v>
      </c>
      <c r="E3356" s="59">
        <v>4</v>
      </c>
      <c r="F3356" s="59">
        <f t="shared" si="107"/>
        <v>1.9100000000000001</v>
      </c>
      <c r="G3356" s="59"/>
    </row>
    <row r="3357" spans="1:7" x14ac:dyDescent="0.25">
      <c r="A3357" s="58">
        <v>44991</v>
      </c>
      <c r="B3357" s="59" t="s">
        <v>77</v>
      </c>
      <c r="C3357" s="59" t="str">
        <f t="shared" si="106"/>
        <v>QUARTER1</v>
      </c>
      <c r="D3357" s="59">
        <v>2</v>
      </c>
      <c r="E3357" s="59">
        <v>4</v>
      </c>
      <c r="F3357" s="59">
        <f t="shared" si="107"/>
        <v>2</v>
      </c>
      <c r="G3357" s="59"/>
    </row>
    <row r="3358" spans="1:7" x14ac:dyDescent="0.25">
      <c r="A3358" s="58">
        <v>44988</v>
      </c>
      <c r="B3358" s="59" t="s">
        <v>77</v>
      </c>
      <c r="C3358" s="59" t="str">
        <f t="shared" si="106"/>
        <v>QUARTER1</v>
      </c>
      <c r="D3358" s="59">
        <v>2</v>
      </c>
      <c r="E3358" s="59">
        <v>4</v>
      </c>
      <c r="F3358" s="59">
        <f t="shared" si="107"/>
        <v>2</v>
      </c>
      <c r="G3358" s="59"/>
    </row>
    <row r="3359" spans="1:7" x14ac:dyDescent="0.25">
      <c r="A3359" s="58">
        <v>44987</v>
      </c>
      <c r="B3359" s="59" t="s">
        <v>77</v>
      </c>
      <c r="C3359" s="59" t="str">
        <f t="shared" si="106"/>
        <v>QUARTER1</v>
      </c>
      <c r="D3359" s="59">
        <v>2</v>
      </c>
      <c r="E3359" s="59">
        <v>4</v>
      </c>
      <c r="F3359" s="59">
        <f t="shared" si="107"/>
        <v>2</v>
      </c>
      <c r="G3359" s="59"/>
    </row>
    <row r="3360" spans="1:7" x14ac:dyDescent="0.25">
      <c r="A3360" s="58">
        <v>44986</v>
      </c>
      <c r="B3360" s="59" t="s">
        <v>77</v>
      </c>
      <c r="C3360" s="59" t="str">
        <f t="shared" si="106"/>
        <v>QUARTER1</v>
      </c>
      <c r="D3360" s="59">
        <v>2</v>
      </c>
      <c r="E3360" s="59">
        <v>4</v>
      </c>
      <c r="F3360" s="59">
        <f t="shared" si="107"/>
        <v>2</v>
      </c>
      <c r="G3360" s="59"/>
    </row>
    <row r="3361" spans="1:7" x14ac:dyDescent="0.25">
      <c r="A3361" s="58">
        <v>44985</v>
      </c>
      <c r="B3361" s="59" t="s">
        <v>77</v>
      </c>
      <c r="C3361" s="59" t="str">
        <f t="shared" si="106"/>
        <v>QUARTER1</v>
      </c>
      <c r="D3361" s="59">
        <v>2</v>
      </c>
      <c r="E3361" s="59">
        <v>4</v>
      </c>
      <c r="F3361" s="59">
        <f t="shared" si="107"/>
        <v>2</v>
      </c>
      <c r="G3361" s="59"/>
    </row>
    <row r="3362" spans="1:7" x14ac:dyDescent="0.25">
      <c r="A3362" s="58">
        <v>44984</v>
      </c>
      <c r="B3362" s="59" t="s">
        <v>77</v>
      </c>
      <c r="C3362" s="59" t="str">
        <f t="shared" si="106"/>
        <v>QUARTER1</v>
      </c>
      <c r="D3362" s="59">
        <v>2</v>
      </c>
      <c r="E3362" s="59">
        <v>4</v>
      </c>
      <c r="F3362" s="59">
        <f t="shared" si="107"/>
        <v>2</v>
      </c>
      <c r="G3362" s="59"/>
    </row>
    <row r="3363" spans="1:7" x14ac:dyDescent="0.25">
      <c r="A3363" s="58">
        <v>44981</v>
      </c>
      <c r="B3363" s="59" t="s">
        <v>77</v>
      </c>
      <c r="C3363" s="59" t="str">
        <f t="shared" si="106"/>
        <v>QUARTER1</v>
      </c>
      <c r="D3363" s="59">
        <v>2</v>
      </c>
      <c r="E3363" s="59">
        <v>4</v>
      </c>
      <c r="F3363" s="59">
        <f t="shared" si="107"/>
        <v>2</v>
      </c>
      <c r="G3363" s="59"/>
    </row>
    <row r="3364" spans="1:7" x14ac:dyDescent="0.25">
      <c r="A3364" s="58">
        <v>44980</v>
      </c>
      <c r="B3364" s="59" t="s">
        <v>77</v>
      </c>
      <c r="C3364" s="59" t="str">
        <f t="shared" si="106"/>
        <v>QUARTER1</v>
      </c>
      <c r="D3364" s="59">
        <v>2</v>
      </c>
      <c r="E3364" s="59">
        <v>4</v>
      </c>
      <c r="F3364" s="59">
        <f t="shared" si="107"/>
        <v>2</v>
      </c>
      <c r="G3364" s="59"/>
    </row>
    <row r="3365" spans="1:7" x14ac:dyDescent="0.25">
      <c r="A3365" s="58">
        <v>44978</v>
      </c>
      <c r="B3365" s="59" t="s">
        <v>77</v>
      </c>
      <c r="C3365" s="59" t="str">
        <f t="shared" si="106"/>
        <v>QUARTER1</v>
      </c>
      <c r="D3365" s="59">
        <v>2</v>
      </c>
      <c r="E3365" s="59">
        <v>4</v>
      </c>
      <c r="F3365" s="59">
        <f t="shared" si="107"/>
        <v>2</v>
      </c>
      <c r="G3365" s="59"/>
    </row>
    <row r="3366" spans="1:7" x14ac:dyDescent="0.25">
      <c r="A3366" s="58">
        <v>44977</v>
      </c>
      <c r="B3366" s="59" t="s">
        <v>77</v>
      </c>
      <c r="C3366" s="59" t="str">
        <f t="shared" si="106"/>
        <v>QUARTER1</v>
      </c>
      <c r="D3366" s="59">
        <v>2</v>
      </c>
      <c r="E3366" s="59">
        <v>4</v>
      </c>
      <c r="F3366" s="59">
        <f t="shared" si="107"/>
        <v>2</v>
      </c>
      <c r="G3366" s="59"/>
    </row>
    <row r="3367" spans="1:7" x14ac:dyDescent="0.25">
      <c r="A3367" s="58">
        <v>44974</v>
      </c>
      <c r="B3367" s="59" t="s">
        <v>77</v>
      </c>
      <c r="C3367" s="59" t="str">
        <f t="shared" si="106"/>
        <v>QUARTER1</v>
      </c>
      <c r="D3367" s="59">
        <v>2</v>
      </c>
      <c r="E3367" s="59">
        <v>4</v>
      </c>
      <c r="F3367" s="59">
        <f t="shared" si="107"/>
        <v>2</v>
      </c>
      <c r="G3367" s="59"/>
    </row>
    <row r="3368" spans="1:7" x14ac:dyDescent="0.25">
      <c r="A3368" s="58">
        <v>44973</v>
      </c>
      <c r="B3368" s="59" t="s">
        <v>77</v>
      </c>
      <c r="C3368" s="59" t="str">
        <f t="shared" si="106"/>
        <v>QUARTER1</v>
      </c>
      <c r="D3368" s="59">
        <v>2</v>
      </c>
      <c r="E3368" s="59">
        <v>4</v>
      </c>
      <c r="F3368" s="59">
        <f t="shared" si="107"/>
        <v>2</v>
      </c>
      <c r="G3368" s="59"/>
    </row>
    <row r="3369" spans="1:7" x14ac:dyDescent="0.25">
      <c r="A3369" s="58">
        <v>44972</v>
      </c>
      <c r="B3369" s="59" t="s">
        <v>77</v>
      </c>
      <c r="C3369" s="59" t="str">
        <f t="shared" si="106"/>
        <v>QUARTER1</v>
      </c>
      <c r="D3369" s="59">
        <v>2</v>
      </c>
      <c r="E3369" s="59">
        <v>4</v>
      </c>
      <c r="F3369" s="59">
        <f t="shared" si="107"/>
        <v>2</v>
      </c>
      <c r="G3369" s="59"/>
    </row>
    <row r="3370" spans="1:7" x14ac:dyDescent="0.25">
      <c r="A3370" s="58">
        <v>44971</v>
      </c>
      <c r="B3370" s="59" t="s">
        <v>77</v>
      </c>
      <c r="C3370" s="59" t="str">
        <f t="shared" si="106"/>
        <v>QUARTER1</v>
      </c>
      <c r="D3370" s="59">
        <v>2</v>
      </c>
      <c r="E3370" s="59">
        <v>4</v>
      </c>
      <c r="F3370" s="59">
        <f t="shared" si="107"/>
        <v>2</v>
      </c>
      <c r="G3370" s="59"/>
    </row>
    <row r="3371" spans="1:7" x14ac:dyDescent="0.25">
      <c r="A3371" s="58">
        <v>44970</v>
      </c>
      <c r="B3371" s="59" t="s">
        <v>77</v>
      </c>
      <c r="C3371" s="59" t="str">
        <f t="shared" si="106"/>
        <v>QUARTER1</v>
      </c>
      <c r="D3371" s="59">
        <v>2</v>
      </c>
      <c r="E3371" s="59">
        <v>4</v>
      </c>
      <c r="F3371" s="59">
        <f t="shared" si="107"/>
        <v>2</v>
      </c>
      <c r="G3371" s="59"/>
    </row>
    <row r="3372" spans="1:7" x14ac:dyDescent="0.25">
      <c r="A3372" s="58">
        <v>44967</v>
      </c>
      <c r="B3372" s="59" t="s">
        <v>77</v>
      </c>
      <c r="C3372" s="59" t="str">
        <f t="shared" si="106"/>
        <v>QUARTER1</v>
      </c>
      <c r="D3372" s="59">
        <v>2</v>
      </c>
      <c r="E3372" s="59">
        <v>4</v>
      </c>
      <c r="F3372" s="59">
        <f t="shared" si="107"/>
        <v>2</v>
      </c>
      <c r="G3372" s="59"/>
    </row>
    <row r="3373" spans="1:7" x14ac:dyDescent="0.25">
      <c r="A3373" s="58">
        <v>44966</v>
      </c>
      <c r="B3373" s="59" t="s">
        <v>77</v>
      </c>
      <c r="C3373" s="59" t="str">
        <f t="shared" si="106"/>
        <v>QUARTER1</v>
      </c>
      <c r="D3373" s="59">
        <v>2</v>
      </c>
      <c r="E3373" s="59">
        <v>4</v>
      </c>
      <c r="F3373" s="59">
        <f t="shared" si="107"/>
        <v>2</v>
      </c>
      <c r="G3373" s="59"/>
    </row>
    <row r="3374" spans="1:7" x14ac:dyDescent="0.25">
      <c r="A3374" s="58">
        <v>44965</v>
      </c>
      <c r="B3374" s="59" t="s">
        <v>77</v>
      </c>
      <c r="C3374" s="59" t="str">
        <f t="shared" ref="C3374:C3400" si="108">"QUARTER"&amp;ROUNDUP(MONTH(A3374)/3,0)</f>
        <v>QUARTER1</v>
      </c>
      <c r="D3374" s="59">
        <v>2.0499999999999998</v>
      </c>
      <c r="E3374" s="59">
        <v>4</v>
      </c>
      <c r="F3374" s="59">
        <f t="shared" si="107"/>
        <v>1.9500000000000002</v>
      </c>
      <c r="G3374" s="59"/>
    </row>
    <row r="3375" spans="1:7" x14ac:dyDescent="0.25">
      <c r="A3375" s="58">
        <v>44964</v>
      </c>
      <c r="B3375" s="59" t="s">
        <v>77</v>
      </c>
      <c r="C3375" s="59" t="str">
        <f t="shared" si="108"/>
        <v>QUARTER1</v>
      </c>
      <c r="D3375" s="59">
        <v>2</v>
      </c>
      <c r="E3375" s="59">
        <v>4</v>
      </c>
      <c r="F3375" s="59">
        <f t="shared" si="107"/>
        <v>2</v>
      </c>
      <c r="G3375" s="59"/>
    </row>
    <row r="3376" spans="1:7" x14ac:dyDescent="0.25">
      <c r="A3376" s="58">
        <v>44963</v>
      </c>
      <c r="B3376" s="59" t="s">
        <v>77</v>
      </c>
      <c r="C3376" s="59" t="str">
        <f t="shared" si="108"/>
        <v>QUARTER1</v>
      </c>
      <c r="D3376" s="59">
        <v>2</v>
      </c>
      <c r="E3376" s="59">
        <v>4</v>
      </c>
      <c r="F3376" s="59">
        <f t="shared" si="107"/>
        <v>2</v>
      </c>
      <c r="G3376" s="59"/>
    </row>
    <row r="3377" spans="1:7" x14ac:dyDescent="0.25">
      <c r="A3377" s="58">
        <v>44960</v>
      </c>
      <c r="B3377" s="59" t="s">
        <v>77</v>
      </c>
      <c r="C3377" s="59" t="str">
        <f t="shared" si="108"/>
        <v>QUARTER1</v>
      </c>
      <c r="D3377" s="59">
        <v>1.96</v>
      </c>
      <c r="E3377" s="59">
        <v>4</v>
      </c>
      <c r="F3377" s="59">
        <f t="shared" si="107"/>
        <v>2.04</v>
      </c>
      <c r="G3377" s="59"/>
    </row>
    <row r="3378" spans="1:7" x14ac:dyDescent="0.25">
      <c r="A3378" s="58">
        <v>44959</v>
      </c>
      <c r="B3378" s="59" t="s">
        <v>77</v>
      </c>
      <c r="C3378" s="59" t="str">
        <f t="shared" si="108"/>
        <v>QUARTER1</v>
      </c>
      <c r="D3378" s="59">
        <v>1.96</v>
      </c>
      <c r="E3378" s="59">
        <v>4</v>
      </c>
      <c r="F3378" s="59">
        <f t="shared" si="107"/>
        <v>2.04</v>
      </c>
      <c r="G3378" s="59"/>
    </row>
    <row r="3379" spans="1:7" x14ac:dyDescent="0.25">
      <c r="A3379" s="58">
        <v>44958</v>
      </c>
      <c r="B3379" s="59" t="s">
        <v>77</v>
      </c>
      <c r="C3379" s="59" t="str">
        <f t="shared" si="108"/>
        <v>QUARTER1</v>
      </c>
      <c r="D3379" s="59">
        <v>1.96</v>
      </c>
      <c r="E3379" s="59">
        <v>4</v>
      </c>
      <c r="F3379" s="59">
        <f t="shared" si="107"/>
        <v>2.04</v>
      </c>
      <c r="G3379" s="59"/>
    </row>
    <row r="3380" spans="1:7" x14ac:dyDescent="0.25">
      <c r="A3380" s="58">
        <v>44957</v>
      </c>
      <c r="B3380" s="59" t="s">
        <v>77</v>
      </c>
      <c r="C3380" s="59" t="str">
        <f t="shared" si="108"/>
        <v>QUARTER1</v>
      </c>
      <c r="D3380" s="59">
        <v>2.0299999999999998</v>
      </c>
      <c r="E3380" s="59">
        <v>4</v>
      </c>
      <c r="F3380" s="59">
        <f t="shared" si="107"/>
        <v>1.9700000000000002</v>
      </c>
      <c r="G3380" s="59"/>
    </row>
    <row r="3381" spans="1:7" x14ac:dyDescent="0.25">
      <c r="A3381" s="58">
        <v>44956</v>
      </c>
      <c r="B3381" s="59" t="s">
        <v>77</v>
      </c>
      <c r="C3381" s="59" t="str">
        <f t="shared" si="108"/>
        <v>QUARTER1</v>
      </c>
      <c r="D3381" s="59">
        <v>1.91</v>
      </c>
      <c r="E3381" s="59">
        <v>4</v>
      </c>
      <c r="F3381" s="59">
        <f t="shared" si="107"/>
        <v>2.09</v>
      </c>
      <c r="G3381" s="59"/>
    </row>
    <row r="3382" spans="1:7" x14ac:dyDescent="0.25">
      <c r="A3382" s="58">
        <v>44953</v>
      </c>
      <c r="B3382" s="59" t="s">
        <v>77</v>
      </c>
      <c r="C3382" s="59" t="str">
        <f t="shared" si="108"/>
        <v>QUARTER1</v>
      </c>
      <c r="D3382" s="59">
        <v>2</v>
      </c>
      <c r="E3382" s="59">
        <v>4</v>
      </c>
      <c r="F3382" s="59">
        <f t="shared" si="107"/>
        <v>2</v>
      </c>
      <c r="G3382" s="59"/>
    </row>
    <row r="3383" spans="1:7" x14ac:dyDescent="0.25">
      <c r="A3383" s="58">
        <v>44952</v>
      </c>
      <c r="B3383" s="59" t="s">
        <v>77</v>
      </c>
      <c r="C3383" s="59" t="str">
        <f t="shared" si="108"/>
        <v>QUARTER1</v>
      </c>
      <c r="D3383" s="59">
        <v>2</v>
      </c>
      <c r="E3383" s="59">
        <v>4</v>
      </c>
      <c r="F3383" s="59">
        <f t="shared" si="107"/>
        <v>2</v>
      </c>
      <c r="G3383" s="59"/>
    </row>
    <row r="3384" spans="1:7" x14ac:dyDescent="0.25">
      <c r="A3384" s="58">
        <v>44951</v>
      </c>
      <c r="B3384" s="59" t="s">
        <v>77</v>
      </c>
      <c r="C3384" s="59" t="str">
        <f t="shared" si="108"/>
        <v>QUARTER1</v>
      </c>
      <c r="D3384" s="59">
        <v>2</v>
      </c>
      <c r="E3384" s="59">
        <v>4</v>
      </c>
      <c r="F3384" s="59">
        <f t="shared" si="107"/>
        <v>2</v>
      </c>
      <c r="G3384" s="59"/>
    </row>
    <row r="3385" spans="1:7" x14ac:dyDescent="0.25">
      <c r="A3385" s="58">
        <v>44950</v>
      </c>
      <c r="B3385" s="59" t="s">
        <v>77</v>
      </c>
      <c r="C3385" s="59" t="str">
        <f t="shared" si="108"/>
        <v>QUARTER1</v>
      </c>
      <c r="D3385" s="59">
        <v>2</v>
      </c>
      <c r="E3385" s="59">
        <v>4</v>
      </c>
      <c r="F3385" s="59">
        <f t="shared" si="107"/>
        <v>2</v>
      </c>
      <c r="G3385" s="59"/>
    </row>
    <row r="3386" spans="1:7" x14ac:dyDescent="0.25">
      <c r="A3386" s="58">
        <v>44949</v>
      </c>
      <c r="B3386" s="59" t="s">
        <v>77</v>
      </c>
      <c r="C3386" s="59" t="str">
        <f t="shared" si="108"/>
        <v>QUARTER1</v>
      </c>
      <c r="D3386" s="59">
        <v>2</v>
      </c>
      <c r="E3386" s="59">
        <v>4</v>
      </c>
      <c r="F3386" s="59">
        <f t="shared" si="107"/>
        <v>2</v>
      </c>
      <c r="G3386" s="59"/>
    </row>
    <row r="3387" spans="1:7" x14ac:dyDescent="0.25">
      <c r="A3387" s="58">
        <v>44946</v>
      </c>
      <c r="B3387" s="59" t="s">
        <v>77</v>
      </c>
      <c r="C3387" s="59" t="str">
        <f t="shared" si="108"/>
        <v>QUARTER1</v>
      </c>
      <c r="D3387" s="59">
        <v>2</v>
      </c>
      <c r="E3387" s="59">
        <v>4</v>
      </c>
      <c r="F3387" s="59">
        <f t="shared" si="107"/>
        <v>2</v>
      </c>
      <c r="G3387" s="59"/>
    </row>
    <row r="3388" spans="1:7" x14ac:dyDescent="0.25">
      <c r="A3388" s="58">
        <v>44945</v>
      </c>
      <c r="B3388" s="59" t="s">
        <v>77</v>
      </c>
      <c r="C3388" s="59" t="str">
        <f t="shared" si="108"/>
        <v>QUARTER1</v>
      </c>
      <c r="D3388" s="59">
        <v>2</v>
      </c>
      <c r="E3388" s="59">
        <v>4</v>
      </c>
      <c r="F3388" s="59">
        <f t="shared" si="107"/>
        <v>2</v>
      </c>
      <c r="G3388" s="59"/>
    </row>
    <row r="3389" spans="1:7" x14ac:dyDescent="0.25">
      <c r="A3389" s="58">
        <v>44944</v>
      </c>
      <c r="B3389" s="59" t="s">
        <v>77</v>
      </c>
      <c r="C3389" s="59" t="str">
        <f t="shared" si="108"/>
        <v>QUARTER1</v>
      </c>
      <c r="D3389" s="59">
        <v>2</v>
      </c>
      <c r="E3389" s="59">
        <v>4</v>
      </c>
      <c r="F3389" s="59">
        <f t="shared" si="107"/>
        <v>2</v>
      </c>
      <c r="G3389" s="59"/>
    </row>
    <row r="3390" spans="1:7" x14ac:dyDescent="0.25">
      <c r="A3390" s="58">
        <v>44943</v>
      </c>
      <c r="B3390" s="59" t="s">
        <v>77</v>
      </c>
      <c r="C3390" s="59" t="str">
        <f t="shared" si="108"/>
        <v>QUARTER1</v>
      </c>
      <c r="D3390" s="59">
        <v>2</v>
      </c>
      <c r="E3390" s="59">
        <v>4</v>
      </c>
      <c r="F3390" s="59">
        <f t="shared" si="107"/>
        <v>2</v>
      </c>
      <c r="G3390" s="59"/>
    </row>
    <row r="3391" spans="1:7" x14ac:dyDescent="0.25">
      <c r="A3391" s="58">
        <v>44942</v>
      </c>
      <c r="B3391" s="59" t="s">
        <v>77</v>
      </c>
      <c r="C3391" s="59" t="str">
        <f t="shared" si="108"/>
        <v>QUARTER1</v>
      </c>
      <c r="D3391" s="59">
        <v>2</v>
      </c>
      <c r="E3391" s="59">
        <v>4</v>
      </c>
      <c r="F3391" s="59">
        <f t="shared" si="107"/>
        <v>2</v>
      </c>
      <c r="G3391" s="59"/>
    </row>
    <row r="3392" spans="1:7" x14ac:dyDescent="0.25">
      <c r="A3392" s="58">
        <v>44939</v>
      </c>
      <c r="B3392" s="59" t="s">
        <v>77</v>
      </c>
      <c r="C3392" s="59" t="str">
        <f t="shared" si="108"/>
        <v>QUARTER1</v>
      </c>
      <c r="D3392" s="59">
        <v>2</v>
      </c>
      <c r="E3392" s="59">
        <v>4</v>
      </c>
      <c r="F3392" s="59">
        <f t="shared" si="107"/>
        <v>2</v>
      </c>
      <c r="G3392" s="59"/>
    </row>
    <row r="3393" spans="1:7" x14ac:dyDescent="0.25">
      <c r="A3393" s="58">
        <v>44938</v>
      </c>
      <c r="B3393" s="59" t="s">
        <v>77</v>
      </c>
      <c r="C3393" s="59" t="str">
        <f t="shared" si="108"/>
        <v>QUARTER1</v>
      </c>
      <c r="D3393" s="59">
        <v>2</v>
      </c>
      <c r="E3393" s="59">
        <v>4</v>
      </c>
      <c r="F3393" s="59">
        <f t="shared" si="107"/>
        <v>2</v>
      </c>
      <c r="G3393" s="59"/>
    </row>
    <row r="3394" spans="1:7" x14ac:dyDescent="0.25">
      <c r="A3394" s="58">
        <v>44937</v>
      </c>
      <c r="B3394" s="59" t="s">
        <v>77</v>
      </c>
      <c r="C3394" s="59" t="str">
        <f t="shared" si="108"/>
        <v>QUARTER1</v>
      </c>
      <c r="D3394" s="59">
        <v>2</v>
      </c>
      <c r="E3394" s="59">
        <v>4</v>
      </c>
      <c r="F3394" s="59">
        <f t="shared" si="107"/>
        <v>2</v>
      </c>
      <c r="G3394" s="59"/>
    </row>
    <row r="3395" spans="1:7" x14ac:dyDescent="0.25">
      <c r="A3395" s="58">
        <v>44936</v>
      </c>
      <c r="B3395" s="59" t="s">
        <v>77</v>
      </c>
      <c r="C3395" s="59" t="str">
        <f t="shared" si="108"/>
        <v>QUARTER1</v>
      </c>
      <c r="D3395" s="59">
        <v>2.14</v>
      </c>
      <c r="E3395" s="59">
        <v>4</v>
      </c>
      <c r="F3395" s="59">
        <f t="shared" si="107"/>
        <v>1.8599999999999999</v>
      </c>
      <c r="G3395" s="59"/>
    </row>
    <row r="3396" spans="1:7" x14ac:dyDescent="0.25">
      <c r="A3396" s="58">
        <v>44935</v>
      </c>
      <c r="B3396" s="59" t="s">
        <v>77</v>
      </c>
      <c r="C3396" s="59" t="str">
        <f t="shared" si="108"/>
        <v>QUARTER1</v>
      </c>
      <c r="D3396" s="59">
        <v>2.1</v>
      </c>
      <c r="E3396" s="59">
        <v>4</v>
      </c>
      <c r="F3396" s="59">
        <f t="shared" si="107"/>
        <v>1.9</v>
      </c>
      <c r="G3396" s="59"/>
    </row>
    <row r="3397" spans="1:7" x14ac:dyDescent="0.25">
      <c r="A3397" s="58">
        <v>44932</v>
      </c>
      <c r="B3397" s="59" t="s">
        <v>77</v>
      </c>
      <c r="C3397" s="59" t="str">
        <f t="shared" si="108"/>
        <v>QUARTER1</v>
      </c>
      <c r="D3397" s="59">
        <v>2.13</v>
      </c>
      <c r="E3397" s="59">
        <v>4</v>
      </c>
      <c r="F3397" s="59">
        <f t="shared" si="107"/>
        <v>1.87</v>
      </c>
      <c r="G3397" s="59"/>
    </row>
    <row r="3398" spans="1:7" x14ac:dyDescent="0.25">
      <c r="A3398" s="58">
        <v>44931</v>
      </c>
      <c r="B3398" s="59" t="s">
        <v>77</v>
      </c>
      <c r="C3398" s="59" t="str">
        <f t="shared" si="108"/>
        <v>QUARTER1</v>
      </c>
      <c r="D3398" s="59">
        <v>2.1</v>
      </c>
      <c r="E3398" s="59">
        <v>4</v>
      </c>
      <c r="F3398" s="59">
        <f t="shared" si="107"/>
        <v>1.9</v>
      </c>
      <c r="G3398" s="59"/>
    </row>
    <row r="3399" spans="1:7" x14ac:dyDescent="0.25">
      <c r="A3399" s="58">
        <v>44930</v>
      </c>
      <c r="B3399" s="59" t="s">
        <v>77</v>
      </c>
      <c r="C3399" s="59" t="str">
        <f t="shared" si="108"/>
        <v>QUARTER1</v>
      </c>
      <c r="D3399" s="59">
        <v>2.1</v>
      </c>
      <c r="E3399" s="59">
        <v>4</v>
      </c>
      <c r="F3399" s="59">
        <f t="shared" si="107"/>
        <v>1.9</v>
      </c>
      <c r="G3399" s="59"/>
    </row>
    <row r="3400" spans="1:7" x14ac:dyDescent="0.25">
      <c r="A3400" s="58">
        <v>44929</v>
      </c>
      <c r="B3400" s="59" t="s">
        <v>77</v>
      </c>
      <c r="C3400" s="59" t="str">
        <f t="shared" si="108"/>
        <v>QUARTER1</v>
      </c>
      <c r="D3400" s="59">
        <v>2</v>
      </c>
      <c r="E3400" s="59">
        <v>4</v>
      </c>
      <c r="F3400" s="59">
        <f>E3400-D3400</f>
        <v>2</v>
      </c>
      <c r="G3400" s="5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7"/>
  <sheetViews>
    <sheetView topLeftCell="F11" workbookViewId="0">
      <selection activeCell="T23" sqref="T23"/>
    </sheetView>
  </sheetViews>
  <sheetFormatPr defaultRowHeight="15" x14ac:dyDescent="0.25"/>
  <cols>
    <col min="1" max="1" width="12.42578125" bestFit="1" customWidth="1"/>
    <col min="2" max="2" width="13.42578125" customWidth="1"/>
    <col min="12" max="12" width="12.42578125" bestFit="1" customWidth="1"/>
    <col min="13" max="13" width="10.5703125" bestFit="1" customWidth="1"/>
  </cols>
  <sheetData>
    <row r="2" spans="1:13" x14ac:dyDescent="0.25">
      <c r="A2" s="41" t="s">
        <v>10</v>
      </c>
      <c r="B2" s="45" t="s">
        <v>15</v>
      </c>
    </row>
    <row r="3" spans="1:13" x14ac:dyDescent="0.25">
      <c r="A3" s="44" t="s">
        <v>55</v>
      </c>
      <c r="B3" s="45">
        <v>1.5748313149016018E-2</v>
      </c>
      <c r="L3" s="41" t="s">
        <v>10</v>
      </c>
      <c r="M3" t="s">
        <v>16</v>
      </c>
    </row>
    <row r="4" spans="1:13" x14ac:dyDescent="0.25">
      <c r="A4" s="44" t="s">
        <v>56</v>
      </c>
      <c r="B4" s="45">
        <v>1.1296024403062701E-2</v>
      </c>
      <c r="L4" s="44" t="s">
        <v>55</v>
      </c>
      <c r="M4">
        <v>3210.5600000000004</v>
      </c>
    </row>
    <row r="5" spans="1:13" x14ac:dyDescent="0.25">
      <c r="A5" s="44" t="s">
        <v>57</v>
      </c>
      <c r="B5" s="45">
        <v>1.4861084239212299E-2</v>
      </c>
      <c r="L5" s="44" t="s">
        <v>56</v>
      </c>
      <c r="M5">
        <v>38.499999999999091</v>
      </c>
    </row>
    <row r="6" spans="1:13" x14ac:dyDescent="0.25">
      <c r="A6" s="44" t="s">
        <v>58</v>
      </c>
      <c r="B6" s="45">
        <v>1.6937649117980753E-2</v>
      </c>
      <c r="L6" s="44" t="s">
        <v>57</v>
      </c>
      <c r="M6">
        <v>2578.5600000000004</v>
      </c>
    </row>
    <row r="7" spans="1:13" x14ac:dyDescent="0.25">
      <c r="A7" s="44" t="s">
        <v>59</v>
      </c>
      <c r="B7" s="45">
        <v>1.218395523447228E-2</v>
      </c>
      <c r="L7" s="44" t="s">
        <v>58</v>
      </c>
      <c r="M7">
        <v>-588.70000000000073</v>
      </c>
    </row>
    <row r="8" spans="1:13" x14ac:dyDescent="0.25">
      <c r="A8" s="44" t="s">
        <v>60</v>
      </c>
      <c r="B8" s="45">
        <v>1.0669208409032068E-2</v>
      </c>
      <c r="L8" s="44" t="s">
        <v>59</v>
      </c>
      <c r="M8">
        <v>678.80999999999949</v>
      </c>
    </row>
    <row r="9" spans="1:13" x14ac:dyDescent="0.25">
      <c r="A9" s="44" t="s">
        <v>61</v>
      </c>
      <c r="B9" s="45">
        <v>1.9968336035591134E-2</v>
      </c>
      <c r="L9" s="44" t="s">
        <v>60</v>
      </c>
      <c r="M9">
        <v>-395.99999999999909</v>
      </c>
    </row>
    <row r="10" spans="1:13" x14ac:dyDescent="0.25">
      <c r="A10" s="44" t="s">
        <v>62</v>
      </c>
      <c r="B10" s="45">
        <v>1.4546623359788197E-2</v>
      </c>
      <c r="L10" s="44" t="s">
        <v>61</v>
      </c>
      <c r="M10">
        <v>6222.2100000000009</v>
      </c>
    </row>
    <row r="11" spans="1:13" x14ac:dyDescent="0.25">
      <c r="A11" s="44" t="s">
        <v>63</v>
      </c>
      <c r="B11" s="45">
        <v>2.0489091674976718E-2</v>
      </c>
      <c r="L11" s="44" t="s">
        <v>62</v>
      </c>
      <c r="M11">
        <v>2362.8000000000002</v>
      </c>
    </row>
    <row r="12" spans="1:13" x14ac:dyDescent="0.25">
      <c r="A12" s="44" t="s">
        <v>64</v>
      </c>
      <c r="B12" s="45">
        <v>1.7667787972393593E-2</v>
      </c>
      <c r="L12" s="44" t="s">
        <v>63</v>
      </c>
      <c r="M12">
        <v>6589.8</v>
      </c>
    </row>
    <row r="13" spans="1:13" x14ac:dyDescent="0.25">
      <c r="A13" s="44" t="s">
        <v>65</v>
      </c>
      <c r="B13" s="45">
        <v>1.1981240274700671E-2</v>
      </c>
      <c r="L13" s="44" t="s">
        <v>64</v>
      </c>
      <c r="M13">
        <v>4582.3400000000011</v>
      </c>
    </row>
    <row r="14" spans="1:13" x14ac:dyDescent="0.25">
      <c r="A14" s="44" t="s">
        <v>66</v>
      </c>
      <c r="B14" s="45">
        <v>1.2524808366276622E-2</v>
      </c>
      <c r="L14" s="44" t="s">
        <v>65</v>
      </c>
      <c r="M14">
        <v>537.25</v>
      </c>
    </row>
    <row r="15" spans="1:13" x14ac:dyDescent="0.25">
      <c r="A15" s="44" t="s">
        <v>67</v>
      </c>
      <c r="B15" s="45">
        <v>4.9763013015900796E-2</v>
      </c>
      <c r="L15" s="44" t="s">
        <v>66</v>
      </c>
      <c r="M15">
        <v>422.41000000000167</v>
      </c>
    </row>
    <row r="16" spans="1:13" x14ac:dyDescent="0.25">
      <c r="A16" s="44" t="s">
        <v>68</v>
      </c>
      <c r="B16" s="45">
        <v>8.1317618038576653E-4</v>
      </c>
      <c r="L16" s="44" t="s">
        <v>67</v>
      </c>
      <c r="M16">
        <v>27442.939999999995</v>
      </c>
    </row>
    <row r="17" spans="1:13" x14ac:dyDescent="0.25">
      <c r="A17" s="44" t="s">
        <v>69</v>
      </c>
      <c r="B17" s="45">
        <v>0.41995267756840765</v>
      </c>
      <c r="L17" s="44" t="s">
        <v>68</v>
      </c>
      <c r="M17">
        <v>218.75</v>
      </c>
    </row>
    <row r="18" spans="1:13" x14ac:dyDescent="0.25">
      <c r="A18" s="44" t="s">
        <v>70</v>
      </c>
      <c r="B18" s="45">
        <v>1.1122439189934174E-2</v>
      </c>
      <c r="L18" s="44" t="s">
        <v>69</v>
      </c>
      <c r="M18">
        <v>121600.5</v>
      </c>
    </row>
    <row r="19" spans="1:13" x14ac:dyDescent="0.25">
      <c r="A19" s="44" t="s">
        <v>71</v>
      </c>
      <c r="B19" s="45">
        <v>1.5515275175871372E-2</v>
      </c>
      <c r="L19" s="44" t="s">
        <v>70</v>
      </c>
      <c r="M19">
        <v>-3526.1400000000003</v>
      </c>
    </row>
    <row r="20" spans="1:13" x14ac:dyDescent="0.25">
      <c r="A20" s="44" t="s">
        <v>72</v>
      </c>
      <c r="B20" s="45">
        <v>9.541704714327312E-2</v>
      </c>
      <c r="L20" s="44" t="s">
        <v>71</v>
      </c>
      <c r="M20">
        <v>3051.5800000000008</v>
      </c>
    </row>
    <row r="21" spans="1:13" x14ac:dyDescent="0.25">
      <c r="A21" s="44" t="s">
        <v>73</v>
      </c>
      <c r="B21" s="45">
        <v>1.3323174000778796E-2</v>
      </c>
      <c r="L21" s="44" t="s">
        <v>72</v>
      </c>
      <c r="M21">
        <v>30956.85</v>
      </c>
    </row>
    <row r="22" spans="1:13" x14ac:dyDescent="0.25">
      <c r="A22" s="44" t="s">
        <v>74</v>
      </c>
      <c r="B22" s="45">
        <v>4.4779229229992279E-3</v>
      </c>
      <c r="L22" s="44" t="s">
        <v>73</v>
      </c>
      <c r="M22">
        <v>-1631.6999999999989</v>
      </c>
    </row>
    <row r="23" spans="1:13" x14ac:dyDescent="0.25">
      <c r="A23" s="44" t="s">
        <v>75</v>
      </c>
      <c r="B23" s="45">
        <v>2.2110530584507249E-3</v>
      </c>
      <c r="L23" s="44" t="s">
        <v>74</v>
      </c>
      <c r="M23">
        <v>-367.56999999999971</v>
      </c>
    </row>
    <row r="24" spans="1:13" x14ac:dyDescent="0.25">
      <c r="A24" s="44" t="s">
        <v>76</v>
      </c>
      <c r="B24" s="45">
        <v>8.8414045473794708E-2</v>
      </c>
      <c r="L24" s="44" t="s">
        <v>75</v>
      </c>
      <c r="M24">
        <v>161</v>
      </c>
    </row>
    <row r="25" spans="1:13" x14ac:dyDescent="0.25">
      <c r="A25" s="44" t="s">
        <v>77</v>
      </c>
      <c r="B25" s="45">
        <v>0.10513704696470427</v>
      </c>
      <c r="L25" s="44" t="s">
        <v>76</v>
      </c>
      <c r="M25">
        <v>-1410</v>
      </c>
    </row>
    <row r="26" spans="1:13" x14ac:dyDescent="0.25">
      <c r="A26" s="44" t="s">
        <v>78</v>
      </c>
      <c r="B26" s="45">
        <v>1.4979007068996339E-2</v>
      </c>
      <c r="L26" s="44" t="s">
        <v>77</v>
      </c>
      <c r="M26">
        <v>-5067.8999999999942</v>
      </c>
    </row>
    <row r="27" spans="1:13" x14ac:dyDescent="0.25">
      <c r="L27" s="44" t="s">
        <v>78</v>
      </c>
      <c r="M27">
        <v>2673.3200000000006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Page</vt:lpstr>
      <vt:lpstr>Dashboard</vt:lpstr>
      <vt:lpstr>Dashboard (2)</vt:lpstr>
      <vt:lpstr>Charting</vt:lpstr>
      <vt:lpstr>Historical Performance</vt:lpstr>
      <vt:lpstr>Transactions</vt:lpstr>
      <vt:lpstr>HISTORICAL STOCK PRICE</vt:lpstr>
      <vt:lpstr>COPY</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Windows User</cp:lastModifiedBy>
  <dcterms:created xsi:type="dcterms:W3CDTF">2022-04-28T23:28:49Z</dcterms:created>
  <dcterms:modified xsi:type="dcterms:W3CDTF">2023-08-17T10:38:41Z</dcterms:modified>
</cp:coreProperties>
</file>